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WebImage.xml" ContentType="application/vnd.ms-excel.rdrichvaluewebimage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saveExternalLinkValues="0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92.168.101.50\share_folder\sales\Invoice\"/>
    </mc:Choice>
  </mc:AlternateContent>
  <xr:revisionPtr revIDLastSave="0" documentId="13_ncr:1_{EEA52A1B-DE76-4545-BE99-58543FAEF695}" xr6:coauthVersionLast="47" xr6:coauthVersionMax="47" xr10:uidLastSave="{00000000-0000-0000-0000-000000000000}"/>
  <bookViews>
    <workbookView xWindow="28680" yWindow="-240" windowWidth="29040" windowHeight="15840" tabRatio="629" xr2:uid="{00000000-000D-0000-FFFF-FFFF00000000}"/>
  </bookViews>
  <sheets>
    <sheet name="Invoice" sheetId="6" r:id="rId1"/>
    <sheet name="Shipping Invoice" sheetId="7" r:id="rId2"/>
    <sheet name="Tax Invoice" sheetId="2" r:id="rId3"/>
  </sheets>
  <externalReferences>
    <externalReference r:id="rId4"/>
    <externalReference r:id="rId5"/>
    <externalReference r:id="rId6"/>
  </externalReferences>
  <definedNames>
    <definedName name="_xlnm.Print_Area" localSheetId="0">Invoice!$A$1:$I$1008</definedName>
    <definedName name="_xlnm.Print_Area" localSheetId="1">'Shipping Invoice'!$A$1:$I$1009</definedName>
    <definedName name="_xlnm.Print_Area" localSheetId="2">'Tax Invoice'!$A$1:$G$1015</definedName>
    <definedName name="_xlnm.Print_Titles" localSheetId="0">Invoice!$1:$19</definedName>
    <definedName name="_xlnm.Print_Titles" localSheetId="1">'Shipping Invoice'!$1:$19</definedName>
    <definedName name="_xlnm.Print_Titles" localSheetId="2">'Tax Invoice'!$1:$17</definedName>
    <definedName name="RMBrate" localSheetId="0">Invoice!#REF!</definedName>
    <definedName name="RMBrate" localSheetId="1">'Shipping Invoice'!#REF!</definedName>
    <definedName name="RMBrate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010" i="6" l="1"/>
  <c r="B1003" i="7"/>
  <c r="H1002" i="7"/>
  <c r="G1002" i="7"/>
  <c r="H1001" i="7"/>
  <c r="H1000" i="7"/>
  <c r="G1000" i="7"/>
  <c r="H999" i="7"/>
  <c r="G999" i="7"/>
  <c r="F999" i="7"/>
  <c r="H998" i="7"/>
  <c r="G998" i="7"/>
  <c r="F998" i="7"/>
  <c r="H997" i="7"/>
  <c r="G997" i="7"/>
  <c r="F997" i="7"/>
  <c r="H996" i="7"/>
  <c r="G996" i="7"/>
  <c r="F996" i="7"/>
  <c r="H995" i="7"/>
  <c r="G995" i="7"/>
  <c r="F995" i="7"/>
  <c r="H994" i="7"/>
  <c r="G994" i="7"/>
  <c r="F994" i="7"/>
  <c r="H993" i="7"/>
  <c r="G993" i="7"/>
  <c r="F993" i="7"/>
  <c r="H992" i="7"/>
  <c r="G992" i="7"/>
  <c r="F992" i="7"/>
  <c r="H991" i="7"/>
  <c r="G991" i="7"/>
  <c r="F991" i="7"/>
  <c r="H990" i="7"/>
  <c r="G990" i="7"/>
  <c r="F990" i="7"/>
  <c r="H989" i="7"/>
  <c r="G989" i="7"/>
  <c r="F989" i="7"/>
  <c r="H988" i="7"/>
  <c r="G988" i="7"/>
  <c r="F988" i="7"/>
  <c r="H987" i="7"/>
  <c r="G987" i="7"/>
  <c r="F987" i="7"/>
  <c r="H986" i="7"/>
  <c r="G986" i="7"/>
  <c r="F986" i="7"/>
  <c r="H985" i="7"/>
  <c r="G985" i="7"/>
  <c r="F985" i="7"/>
  <c r="H984" i="7"/>
  <c r="G984" i="7"/>
  <c r="F984" i="7"/>
  <c r="H983" i="7"/>
  <c r="G983" i="7"/>
  <c r="F983" i="7"/>
  <c r="H982" i="7"/>
  <c r="G982" i="7"/>
  <c r="F982" i="7"/>
  <c r="H981" i="7"/>
  <c r="G981" i="7"/>
  <c r="F981" i="7"/>
  <c r="H980" i="7"/>
  <c r="G980" i="7"/>
  <c r="F980" i="7"/>
  <c r="H979" i="7"/>
  <c r="G979" i="7"/>
  <c r="F979" i="7"/>
  <c r="H978" i="7"/>
  <c r="G978" i="7"/>
  <c r="F978" i="7"/>
  <c r="H977" i="7"/>
  <c r="G977" i="7"/>
  <c r="F977" i="7"/>
  <c r="H976" i="7"/>
  <c r="G976" i="7"/>
  <c r="F976" i="7"/>
  <c r="H975" i="7"/>
  <c r="G975" i="7"/>
  <c r="F975" i="7"/>
  <c r="H974" i="7"/>
  <c r="G974" i="7"/>
  <c r="F974" i="7"/>
  <c r="H973" i="7"/>
  <c r="G973" i="7"/>
  <c r="F973" i="7"/>
  <c r="H972" i="7"/>
  <c r="G972" i="7"/>
  <c r="F972" i="7"/>
  <c r="H971" i="7"/>
  <c r="G971" i="7"/>
  <c r="F971" i="7"/>
  <c r="H970" i="7"/>
  <c r="G970" i="7"/>
  <c r="F970" i="7"/>
  <c r="H969" i="7"/>
  <c r="G969" i="7"/>
  <c r="F969" i="7"/>
  <c r="H968" i="7"/>
  <c r="G968" i="7"/>
  <c r="F968" i="7"/>
  <c r="H967" i="7"/>
  <c r="G967" i="7"/>
  <c r="F967" i="7"/>
  <c r="H966" i="7"/>
  <c r="G966" i="7"/>
  <c r="F966" i="7"/>
  <c r="H965" i="7"/>
  <c r="G965" i="7"/>
  <c r="F965" i="7"/>
  <c r="H964" i="7"/>
  <c r="G964" i="7"/>
  <c r="F964" i="7"/>
  <c r="H963" i="7"/>
  <c r="G963" i="7"/>
  <c r="F963" i="7"/>
  <c r="H962" i="7"/>
  <c r="G962" i="7"/>
  <c r="F962" i="7"/>
  <c r="H961" i="7"/>
  <c r="G961" i="7"/>
  <c r="F961" i="7"/>
  <c r="H960" i="7"/>
  <c r="G960" i="7"/>
  <c r="F960" i="7"/>
  <c r="H959" i="7"/>
  <c r="G959" i="7"/>
  <c r="F959" i="7"/>
  <c r="H958" i="7"/>
  <c r="G958" i="7"/>
  <c r="F958" i="7"/>
  <c r="H957" i="7"/>
  <c r="G957" i="7"/>
  <c r="F957" i="7"/>
  <c r="H956" i="7"/>
  <c r="G956" i="7"/>
  <c r="F956" i="7"/>
  <c r="H955" i="7"/>
  <c r="G955" i="7"/>
  <c r="F955" i="7"/>
  <c r="H954" i="7"/>
  <c r="G954" i="7"/>
  <c r="F954" i="7"/>
  <c r="H953" i="7"/>
  <c r="G953" i="7"/>
  <c r="F953" i="7"/>
  <c r="H952" i="7"/>
  <c r="G952" i="7"/>
  <c r="F952" i="7"/>
  <c r="H951" i="7"/>
  <c r="G951" i="7"/>
  <c r="F951" i="7"/>
  <c r="H950" i="7"/>
  <c r="G950" i="7"/>
  <c r="F950" i="7"/>
  <c r="H949" i="7"/>
  <c r="G949" i="7"/>
  <c r="F949" i="7"/>
  <c r="H948" i="7"/>
  <c r="G948" i="7"/>
  <c r="F948" i="7"/>
  <c r="H947" i="7"/>
  <c r="G947" i="7"/>
  <c r="F947" i="7"/>
  <c r="H946" i="7"/>
  <c r="G946" i="7"/>
  <c r="F946" i="7"/>
  <c r="H945" i="7"/>
  <c r="G945" i="7"/>
  <c r="F945" i="7"/>
  <c r="H944" i="7"/>
  <c r="G944" i="7"/>
  <c r="F944" i="7"/>
  <c r="H943" i="7"/>
  <c r="G943" i="7"/>
  <c r="F943" i="7"/>
  <c r="H942" i="7"/>
  <c r="G942" i="7"/>
  <c r="F942" i="7"/>
  <c r="H941" i="7"/>
  <c r="G941" i="7"/>
  <c r="F941" i="7"/>
  <c r="H940" i="7"/>
  <c r="G940" i="7"/>
  <c r="F940" i="7"/>
  <c r="H939" i="7"/>
  <c r="G939" i="7"/>
  <c r="F939" i="7"/>
  <c r="H938" i="7"/>
  <c r="G938" i="7"/>
  <c r="F938" i="7"/>
  <c r="H937" i="7"/>
  <c r="G937" i="7"/>
  <c r="F937" i="7"/>
  <c r="H936" i="7"/>
  <c r="G936" i="7"/>
  <c r="F936" i="7"/>
  <c r="H935" i="7"/>
  <c r="G935" i="7"/>
  <c r="F935" i="7"/>
  <c r="H934" i="7"/>
  <c r="G934" i="7"/>
  <c r="F934" i="7"/>
  <c r="H933" i="7"/>
  <c r="G933" i="7"/>
  <c r="F933" i="7"/>
  <c r="H932" i="7"/>
  <c r="G932" i="7"/>
  <c r="F932" i="7"/>
  <c r="H931" i="7"/>
  <c r="G931" i="7"/>
  <c r="F931" i="7"/>
  <c r="H930" i="7"/>
  <c r="G930" i="7"/>
  <c r="F930" i="7"/>
  <c r="H929" i="7"/>
  <c r="G929" i="7"/>
  <c r="F929" i="7"/>
  <c r="H928" i="7"/>
  <c r="G928" i="7"/>
  <c r="F928" i="7"/>
  <c r="H927" i="7"/>
  <c r="G927" i="7"/>
  <c r="F927" i="7"/>
  <c r="H926" i="7"/>
  <c r="G926" i="7"/>
  <c r="F926" i="7"/>
  <c r="H925" i="7"/>
  <c r="G925" i="7"/>
  <c r="F925" i="7"/>
  <c r="H924" i="7"/>
  <c r="G924" i="7"/>
  <c r="F924" i="7"/>
  <c r="H923" i="7"/>
  <c r="G923" i="7"/>
  <c r="F923" i="7"/>
  <c r="H922" i="7"/>
  <c r="G922" i="7"/>
  <c r="F922" i="7"/>
  <c r="H921" i="7"/>
  <c r="G921" i="7"/>
  <c r="F921" i="7"/>
  <c r="H920" i="7"/>
  <c r="G920" i="7"/>
  <c r="F920" i="7"/>
  <c r="H919" i="7"/>
  <c r="G919" i="7"/>
  <c r="F919" i="7"/>
  <c r="H918" i="7"/>
  <c r="G918" i="7"/>
  <c r="F918" i="7"/>
  <c r="H917" i="7"/>
  <c r="G917" i="7"/>
  <c r="F917" i="7"/>
  <c r="H916" i="7"/>
  <c r="G916" i="7"/>
  <c r="F916" i="7"/>
  <c r="H915" i="7"/>
  <c r="G915" i="7"/>
  <c r="F915" i="7"/>
  <c r="H914" i="7"/>
  <c r="G914" i="7"/>
  <c r="F914" i="7"/>
  <c r="H913" i="7"/>
  <c r="G913" i="7"/>
  <c r="F913" i="7"/>
  <c r="H912" i="7"/>
  <c r="G912" i="7"/>
  <c r="F912" i="7"/>
  <c r="H911" i="7"/>
  <c r="G911" i="7"/>
  <c r="F911" i="7"/>
  <c r="H910" i="7"/>
  <c r="G910" i="7"/>
  <c r="F910" i="7"/>
  <c r="H909" i="7"/>
  <c r="G909" i="7"/>
  <c r="F909" i="7"/>
  <c r="H908" i="7"/>
  <c r="G908" i="7"/>
  <c r="F908" i="7"/>
  <c r="H907" i="7"/>
  <c r="G907" i="7"/>
  <c r="F907" i="7"/>
  <c r="H906" i="7"/>
  <c r="G906" i="7"/>
  <c r="F906" i="7"/>
  <c r="H905" i="7"/>
  <c r="G905" i="7"/>
  <c r="F905" i="7"/>
  <c r="H904" i="7"/>
  <c r="G904" i="7"/>
  <c r="F904" i="7"/>
  <c r="H903" i="7"/>
  <c r="G903" i="7"/>
  <c r="F903" i="7"/>
  <c r="H902" i="7"/>
  <c r="G902" i="7"/>
  <c r="F902" i="7"/>
  <c r="H901" i="7"/>
  <c r="G901" i="7"/>
  <c r="F901" i="7"/>
  <c r="H900" i="7"/>
  <c r="G900" i="7"/>
  <c r="F900" i="7"/>
  <c r="H899" i="7"/>
  <c r="G899" i="7"/>
  <c r="F899" i="7"/>
  <c r="H898" i="7"/>
  <c r="G898" i="7"/>
  <c r="F898" i="7"/>
  <c r="H897" i="7"/>
  <c r="G897" i="7"/>
  <c r="F897" i="7"/>
  <c r="H896" i="7"/>
  <c r="G896" i="7"/>
  <c r="F896" i="7"/>
  <c r="H895" i="7"/>
  <c r="G895" i="7"/>
  <c r="F895" i="7"/>
  <c r="H894" i="7"/>
  <c r="G894" i="7"/>
  <c r="F894" i="7"/>
  <c r="H893" i="7"/>
  <c r="G893" i="7"/>
  <c r="F893" i="7"/>
  <c r="H892" i="7"/>
  <c r="G892" i="7"/>
  <c r="F892" i="7"/>
  <c r="H891" i="7"/>
  <c r="G891" i="7"/>
  <c r="F891" i="7"/>
  <c r="H890" i="7"/>
  <c r="G890" i="7"/>
  <c r="F890" i="7"/>
  <c r="H889" i="7"/>
  <c r="G889" i="7"/>
  <c r="F889" i="7"/>
  <c r="H888" i="7"/>
  <c r="G888" i="7"/>
  <c r="F888" i="7"/>
  <c r="H887" i="7"/>
  <c r="G887" i="7"/>
  <c r="F887" i="7"/>
  <c r="H886" i="7"/>
  <c r="G886" i="7"/>
  <c r="F886" i="7"/>
  <c r="H885" i="7"/>
  <c r="G885" i="7"/>
  <c r="F885" i="7"/>
  <c r="H884" i="7"/>
  <c r="G884" i="7"/>
  <c r="F884" i="7"/>
  <c r="H883" i="7"/>
  <c r="G883" i="7"/>
  <c r="F883" i="7"/>
  <c r="H882" i="7"/>
  <c r="G882" i="7"/>
  <c r="F882" i="7"/>
  <c r="H881" i="7"/>
  <c r="G881" i="7"/>
  <c r="F881" i="7"/>
  <c r="H880" i="7"/>
  <c r="G880" i="7"/>
  <c r="F880" i="7"/>
  <c r="H879" i="7"/>
  <c r="G879" i="7"/>
  <c r="F879" i="7"/>
  <c r="H878" i="7"/>
  <c r="G878" i="7"/>
  <c r="F878" i="7"/>
  <c r="H877" i="7"/>
  <c r="G877" i="7"/>
  <c r="F877" i="7"/>
  <c r="H876" i="7"/>
  <c r="G876" i="7"/>
  <c r="F876" i="7"/>
  <c r="H875" i="7"/>
  <c r="G875" i="7"/>
  <c r="F875" i="7"/>
  <c r="H874" i="7"/>
  <c r="G874" i="7"/>
  <c r="F874" i="7"/>
  <c r="H873" i="7"/>
  <c r="G873" i="7"/>
  <c r="F873" i="7"/>
  <c r="H872" i="7"/>
  <c r="G872" i="7"/>
  <c r="F872" i="7"/>
  <c r="H871" i="7"/>
  <c r="G871" i="7"/>
  <c r="F871" i="7"/>
  <c r="H870" i="7"/>
  <c r="G870" i="7"/>
  <c r="F870" i="7"/>
  <c r="H869" i="7"/>
  <c r="G869" i="7"/>
  <c r="F869" i="7"/>
  <c r="H868" i="7"/>
  <c r="G868" i="7"/>
  <c r="F868" i="7"/>
  <c r="H867" i="7"/>
  <c r="G867" i="7"/>
  <c r="F867" i="7"/>
  <c r="H866" i="7"/>
  <c r="G866" i="7"/>
  <c r="F866" i="7"/>
  <c r="H865" i="7"/>
  <c r="G865" i="7"/>
  <c r="F865" i="7"/>
  <c r="H864" i="7"/>
  <c r="G864" i="7"/>
  <c r="F864" i="7"/>
  <c r="H863" i="7"/>
  <c r="G863" i="7"/>
  <c r="F863" i="7"/>
  <c r="H862" i="7"/>
  <c r="G862" i="7"/>
  <c r="F862" i="7"/>
  <c r="H861" i="7"/>
  <c r="G861" i="7"/>
  <c r="F861" i="7"/>
  <c r="H860" i="7"/>
  <c r="G860" i="7"/>
  <c r="F860" i="7"/>
  <c r="H859" i="7"/>
  <c r="G859" i="7"/>
  <c r="F859" i="7"/>
  <c r="H858" i="7"/>
  <c r="G858" i="7"/>
  <c r="F858" i="7"/>
  <c r="H857" i="7"/>
  <c r="G857" i="7"/>
  <c r="F857" i="7"/>
  <c r="H856" i="7"/>
  <c r="G856" i="7"/>
  <c r="F856" i="7"/>
  <c r="H855" i="7"/>
  <c r="G855" i="7"/>
  <c r="F855" i="7"/>
  <c r="H854" i="7"/>
  <c r="G854" i="7"/>
  <c r="F854" i="7"/>
  <c r="H853" i="7"/>
  <c r="G853" i="7"/>
  <c r="F853" i="7"/>
  <c r="H852" i="7"/>
  <c r="G852" i="7"/>
  <c r="F852" i="7"/>
  <c r="H851" i="7"/>
  <c r="G851" i="7"/>
  <c r="F851" i="7"/>
  <c r="H850" i="7"/>
  <c r="G850" i="7"/>
  <c r="F850" i="7"/>
  <c r="H849" i="7"/>
  <c r="G849" i="7"/>
  <c r="F849" i="7"/>
  <c r="H848" i="7"/>
  <c r="G848" i="7"/>
  <c r="F848" i="7"/>
  <c r="H847" i="7"/>
  <c r="G847" i="7"/>
  <c r="F847" i="7"/>
  <c r="H846" i="7"/>
  <c r="G846" i="7"/>
  <c r="F846" i="7"/>
  <c r="H845" i="7"/>
  <c r="G845" i="7"/>
  <c r="F845" i="7"/>
  <c r="H844" i="7"/>
  <c r="G844" i="7"/>
  <c r="F844" i="7"/>
  <c r="H843" i="7"/>
  <c r="G843" i="7"/>
  <c r="F843" i="7"/>
  <c r="H842" i="7"/>
  <c r="G842" i="7"/>
  <c r="F842" i="7"/>
  <c r="H841" i="7"/>
  <c r="G841" i="7"/>
  <c r="F841" i="7"/>
  <c r="H840" i="7"/>
  <c r="G840" i="7"/>
  <c r="F840" i="7"/>
  <c r="H839" i="7"/>
  <c r="G839" i="7"/>
  <c r="F839" i="7"/>
  <c r="H838" i="7"/>
  <c r="G838" i="7"/>
  <c r="F838" i="7"/>
  <c r="H837" i="7"/>
  <c r="G837" i="7"/>
  <c r="F837" i="7"/>
  <c r="H836" i="7"/>
  <c r="G836" i="7"/>
  <c r="F836" i="7"/>
  <c r="H835" i="7"/>
  <c r="G835" i="7"/>
  <c r="F835" i="7"/>
  <c r="H834" i="7"/>
  <c r="G834" i="7"/>
  <c r="F834" i="7"/>
  <c r="H833" i="7"/>
  <c r="G833" i="7"/>
  <c r="F833" i="7"/>
  <c r="H832" i="7"/>
  <c r="G832" i="7"/>
  <c r="F832" i="7"/>
  <c r="H831" i="7"/>
  <c r="G831" i="7"/>
  <c r="F831" i="7"/>
  <c r="H830" i="7"/>
  <c r="G830" i="7"/>
  <c r="F830" i="7"/>
  <c r="H829" i="7"/>
  <c r="G829" i="7"/>
  <c r="F829" i="7"/>
  <c r="H828" i="7"/>
  <c r="G828" i="7"/>
  <c r="F828" i="7"/>
  <c r="H827" i="7"/>
  <c r="G827" i="7"/>
  <c r="F827" i="7"/>
  <c r="H826" i="7"/>
  <c r="G826" i="7"/>
  <c r="F826" i="7"/>
  <c r="H825" i="7"/>
  <c r="G825" i="7"/>
  <c r="F825" i="7"/>
  <c r="H824" i="7"/>
  <c r="G824" i="7"/>
  <c r="F824" i="7"/>
  <c r="H823" i="7"/>
  <c r="G823" i="7"/>
  <c r="F823" i="7"/>
  <c r="H822" i="7"/>
  <c r="G822" i="7"/>
  <c r="F822" i="7"/>
  <c r="H821" i="7"/>
  <c r="G821" i="7"/>
  <c r="F821" i="7"/>
  <c r="H820" i="7"/>
  <c r="G820" i="7"/>
  <c r="F820" i="7"/>
  <c r="H819" i="7"/>
  <c r="G819" i="7"/>
  <c r="F819" i="7"/>
  <c r="H818" i="7"/>
  <c r="G818" i="7"/>
  <c r="F818" i="7"/>
  <c r="H817" i="7"/>
  <c r="G817" i="7"/>
  <c r="F817" i="7"/>
  <c r="H816" i="7"/>
  <c r="G816" i="7"/>
  <c r="F816" i="7"/>
  <c r="H815" i="7"/>
  <c r="G815" i="7"/>
  <c r="F815" i="7"/>
  <c r="H814" i="7"/>
  <c r="G814" i="7"/>
  <c r="F814" i="7"/>
  <c r="H813" i="7"/>
  <c r="G813" i="7"/>
  <c r="F813" i="7"/>
  <c r="H812" i="7"/>
  <c r="G812" i="7"/>
  <c r="F812" i="7"/>
  <c r="H811" i="7"/>
  <c r="G811" i="7"/>
  <c r="F811" i="7"/>
  <c r="H810" i="7"/>
  <c r="G810" i="7"/>
  <c r="F810" i="7"/>
  <c r="H809" i="7"/>
  <c r="G809" i="7"/>
  <c r="F809" i="7"/>
  <c r="H808" i="7"/>
  <c r="G808" i="7"/>
  <c r="F808" i="7"/>
  <c r="H807" i="7"/>
  <c r="G807" i="7"/>
  <c r="F807" i="7"/>
  <c r="H806" i="7"/>
  <c r="G806" i="7"/>
  <c r="F806" i="7"/>
  <c r="H805" i="7"/>
  <c r="G805" i="7"/>
  <c r="F805" i="7"/>
  <c r="H804" i="7"/>
  <c r="G804" i="7"/>
  <c r="F804" i="7"/>
  <c r="H803" i="7"/>
  <c r="G803" i="7"/>
  <c r="F803" i="7"/>
  <c r="H802" i="7"/>
  <c r="G802" i="7"/>
  <c r="F802" i="7"/>
  <c r="H801" i="7"/>
  <c r="G801" i="7"/>
  <c r="F801" i="7"/>
  <c r="H800" i="7"/>
  <c r="G800" i="7"/>
  <c r="F800" i="7"/>
  <c r="H799" i="7"/>
  <c r="G799" i="7"/>
  <c r="F799" i="7"/>
  <c r="H798" i="7"/>
  <c r="G798" i="7"/>
  <c r="F798" i="7"/>
  <c r="H797" i="7"/>
  <c r="G797" i="7"/>
  <c r="F797" i="7"/>
  <c r="H796" i="7"/>
  <c r="G796" i="7"/>
  <c r="F796" i="7"/>
  <c r="H795" i="7"/>
  <c r="G795" i="7"/>
  <c r="F795" i="7"/>
  <c r="H794" i="7"/>
  <c r="G794" i="7"/>
  <c r="F794" i="7"/>
  <c r="H793" i="7"/>
  <c r="G793" i="7"/>
  <c r="F793" i="7"/>
  <c r="H792" i="7"/>
  <c r="G792" i="7"/>
  <c r="F792" i="7"/>
  <c r="H791" i="7"/>
  <c r="G791" i="7"/>
  <c r="F791" i="7"/>
  <c r="H790" i="7"/>
  <c r="G790" i="7"/>
  <c r="F790" i="7"/>
  <c r="H789" i="7"/>
  <c r="G789" i="7"/>
  <c r="F789" i="7"/>
  <c r="H788" i="7"/>
  <c r="G788" i="7"/>
  <c r="F788" i="7"/>
  <c r="H787" i="7"/>
  <c r="G787" i="7"/>
  <c r="F787" i="7"/>
  <c r="H786" i="7"/>
  <c r="G786" i="7"/>
  <c r="F786" i="7"/>
  <c r="H785" i="7"/>
  <c r="G785" i="7"/>
  <c r="F785" i="7"/>
  <c r="H784" i="7"/>
  <c r="G784" i="7"/>
  <c r="F784" i="7"/>
  <c r="H783" i="7"/>
  <c r="G783" i="7"/>
  <c r="F783" i="7"/>
  <c r="H782" i="7"/>
  <c r="G782" i="7"/>
  <c r="F782" i="7"/>
  <c r="H781" i="7"/>
  <c r="G781" i="7"/>
  <c r="F781" i="7"/>
  <c r="H780" i="7"/>
  <c r="G780" i="7"/>
  <c r="F780" i="7"/>
  <c r="H779" i="7"/>
  <c r="G779" i="7"/>
  <c r="F779" i="7"/>
  <c r="H778" i="7"/>
  <c r="G778" i="7"/>
  <c r="F778" i="7"/>
  <c r="H777" i="7"/>
  <c r="G777" i="7"/>
  <c r="F777" i="7"/>
  <c r="H776" i="7"/>
  <c r="G776" i="7"/>
  <c r="F776" i="7"/>
  <c r="H775" i="7"/>
  <c r="G775" i="7"/>
  <c r="F775" i="7"/>
  <c r="H774" i="7"/>
  <c r="G774" i="7"/>
  <c r="F774" i="7"/>
  <c r="H773" i="7"/>
  <c r="G773" i="7"/>
  <c r="F773" i="7"/>
  <c r="H772" i="7"/>
  <c r="G772" i="7"/>
  <c r="F772" i="7"/>
  <c r="H771" i="7"/>
  <c r="G771" i="7"/>
  <c r="F771" i="7"/>
  <c r="H770" i="7"/>
  <c r="G770" i="7"/>
  <c r="F770" i="7"/>
  <c r="H769" i="7"/>
  <c r="G769" i="7"/>
  <c r="F769" i="7"/>
  <c r="H768" i="7"/>
  <c r="G768" i="7"/>
  <c r="F768" i="7"/>
  <c r="H767" i="7"/>
  <c r="G767" i="7"/>
  <c r="F767" i="7"/>
  <c r="H766" i="7"/>
  <c r="G766" i="7"/>
  <c r="F766" i="7"/>
  <c r="H765" i="7"/>
  <c r="G765" i="7"/>
  <c r="F765" i="7"/>
  <c r="H764" i="7"/>
  <c r="G764" i="7"/>
  <c r="F764" i="7"/>
  <c r="H763" i="7"/>
  <c r="G763" i="7"/>
  <c r="F763" i="7"/>
  <c r="H762" i="7"/>
  <c r="G762" i="7"/>
  <c r="F762" i="7"/>
  <c r="H761" i="7"/>
  <c r="G761" i="7"/>
  <c r="F761" i="7"/>
  <c r="H760" i="7"/>
  <c r="G760" i="7"/>
  <c r="F760" i="7"/>
  <c r="H759" i="7"/>
  <c r="G759" i="7"/>
  <c r="F759" i="7"/>
  <c r="H758" i="7"/>
  <c r="G758" i="7"/>
  <c r="F758" i="7"/>
  <c r="H757" i="7"/>
  <c r="G757" i="7"/>
  <c r="F757" i="7"/>
  <c r="H756" i="7"/>
  <c r="G756" i="7"/>
  <c r="F756" i="7"/>
  <c r="H755" i="7"/>
  <c r="G755" i="7"/>
  <c r="F755" i="7"/>
  <c r="H754" i="7"/>
  <c r="G754" i="7"/>
  <c r="F754" i="7"/>
  <c r="H753" i="7"/>
  <c r="G753" i="7"/>
  <c r="F753" i="7"/>
  <c r="H752" i="7"/>
  <c r="G752" i="7"/>
  <c r="F752" i="7"/>
  <c r="H751" i="7"/>
  <c r="G751" i="7"/>
  <c r="F751" i="7"/>
  <c r="H750" i="7"/>
  <c r="G750" i="7"/>
  <c r="F750" i="7"/>
  <c r="H749" i="7"/>
  <c r="G749" i="7"/>
  <c r="F749" i="7"/>
  <c r="H748" i="7"/>
  <c r="G748" i="7"/>
  <c r="F748" i="7"/>
  <c r="H747" i="7"/>
  <c r="G747" i="7"/>
  <c r="F747" i="7"/>
  <c r="H746" i="7"/>
  <c r="G746" i="7"/>
  <c r="F746" i="7"/>
  <c r="H745" i="7"/>
  <c r="G745" i="7"/>
  <c r="F745" i="7"/>
  <c r="H744" i="7"/>
  <c r="G744" i="7"/>
  <c r="F744" i="7"/>
  <c r="H743" i="7"/>
  <c r="G743" i="7"/>
  <c r="F743" i="7"/>
  <c r="H742" i="7"/>
  <c r="G742" i="7"/>
  <c r="F742" i="7"/>
  <c r="H741" i="7"/>
  <c r="G741" i="7"/>
  <c r="F741" i="7"/>
  <c r="H740" i="7"/>
  <c r="G740" i="7"/>
  <c r="F740" i="7"/>
  <c r="H739" i="7"/>
  <c r="G739" i="7"/>
  <c r="F739" i="7"/>
  <c r="H738" i="7"/>
  <c r="G738" i="7"/>
  <c r="F738" i="7"/>
  <c r="H737" i="7"/>
  <c r="G737" i="7"/>
  <c r="F737" i="7"/>
  <c r="H736" i="7"/>
  <c r="G736" i="7"/>
  <c r="F736" i="7"/>
  <c r="H735" i="7"/>
  <c r="G735" i="7"/>
  <c r="F735" i="7"/>
  <c r="H734" i="7"/>
  <c r="G734" i="7"/>
  <c r="F734" i="7"/>
  <c r="H733" i="7"/>
  <c r="G733" i="7"/>
  <c r="F733" i="7"/>
  <c r="H732" i="7"/>
  <c r="G732" i="7"/>
  <c r="F732" i="7"/>
  <c r="H731" i="7"/>
  <c r="G731" i="7"/>
  <c r="F731" i="7"/>
  <c r="H730" i="7"/>
  <c r="G730" i="7"/>
  <c r="F730" i="7"/>
  <c r="H729" i="7"/>
  <c r="G729" i="7"/>
  <c r="F729" i="7"/>
  <c r="H728" i="7"/>
  <c r="G728" i="7"/>
  <c r="F728" i="7"/>
  <c r="H727" i="7"/>
  <c r="G727" i="7"/>
  <c r="F727" i="7"/>
  <c r="H726" i="7"/>
  <c r="G726" i="7"/>
  <c r="F726" i="7"/>
  <c r="H725" i="7"/>
  <c r="G725" i="7"/>
  <c r="F725" i="7"/>
  <c r="H724" i="7"/>
  <c r="G724" i="7"/>
  <c r="F724" i="7"/>
  <c r="H723" i="7"/>
  <c r="G723" i="7"/>
  <c r="F723" i="7"/>
  <c r="H722" i="7"/>
  <c r="G722" i="7"/>
  <c r="F722" i="7"/>
  <c r="H721" i="7"/>
  <c r="G721" i="7"/>
  <c r="F721" i="7"/>
  <c r="H720" i="7"/>
  <c r="G720" i="7"/>
  <c r="F720" i="7"/>
  <c r="H719" i="7"/>
  <c r="G719" i="7"/>
  <c r="F719" i="7"/>
  <c r="H718" i="7"/>
  <c r="G718" i="7"/>
  <c r="F718" i="7"/>
  <c r="H717" i="7"/>
  <c r="G717" i="7"/>
  <c r="F717" i="7"/>
  <c r="H716" i="7"/>
  <c r="G716" i="7"/>
  <c r="F716" i="7"/>
  <c r="H715" i="7"/>
  <c r="G715" i="7"/>
  <c r="F715" i="7"/>
  <c r="H714" i="7"/>
  <c r="G714" i="7"/>
  <c r="F714" i="7"/>
  <c r="H713" i="7"/>
  <c r="G713" i="7"/>
  <c r="F713" i="7"/>
  <c r="H712" i="7"/>
  <c r="G712" i="7"/>
  <c r="F712" i="7"/>
  <c r="H711" i="7"/>
  <c r="G711" i="7"/>
  <c r="F711" i="7"/>
  <c r="H710" i="7"/>
  <c r="G710" i="7"/>
  <c r="F710" i="7"/>
  <c r="H709" i="7"/>
  <c r="G709" i="7"/>
  <c r="F709" i="7"/>
  <c r="H708" i="7"/>
  <c r="G708" i="7"/>
  <c r="F708" i="7"/>
  <c r="H707" i="7"/>
  <c r="G707" i="7"/>
  <c r="F707" i="7"/>
  <c r="H706" i="7"/>
  <c r="G706" i="7"/>
  <c r="F706" i="7"/>
  <c r="H705" i="7"/>
  <c r="G705" i="7"/>
  <c r="F705" i="7"/>
  <c r="H704" i="7"/>
  <c r="G704" i="7"/>
  <c r="F704" i="7"/>
  <c r="H703" i="7"/>
  <c r="G703" i="7"/>
  <c r="F703" i="7"/>
  <c r="H702" i="7"/>
  <c r="G702" i="7"/>
  <c r="F702" i="7"/>
  <c r="H701" i="7"/>
  <c r="G701" i="7"/>
  <c r="F701" i="7"/>
  <c r="H700" i="7"/>
  <c r="G700" i="7"/>
  <c r="F700" i="7"/>
  <c r="H699" i="7"/>
  <c r="G699" i="7"/>
  <c r="F699" i="7"/>
  <c r="H698" i="7"/>
  <c r="G698" i="7"/>
  <c r="F698" i="7"/>
  <c r="H697" i="7"/>
  <c r="G697" i="7"/>
  <c r="F697" i="7"/>
  <c r="H696" i="7"/>
  <c r="G696" i="7"/>
  <c r="F696" i="7"/>
  <c r="H695" i="7"/>
  <c r="G695" i="7"/>
  <c r="F695" i="7"/>
  <c r="H694" i="7"/>
  <c r="G694" i="7"/>
  <c r="F694" i="7"/>
  <c r="H693" i="7"/>
  <c r="G693" i="7"/>
  <c r="F693" i="7"/>
  <c r="H692" i="7"/>
  <c r="G692" i="7"/>
  <c r="F692" i="7"/>
  <c r="H691" i="7"/>
  <c r="G691" i="7"/>
  <c r="F691" i="7"/>
  <c r="H690" i="7"/>
  <c r="G690" i="7"/>
  <c r="F690" i="7"/>
  <c r="H689" i="7"/>
  <c r="G689" i="7"/>
  <c r="F689" i="7"/>
  <c r="H688" i="7"/>
  <c r="G688" i="7"/>
  <c r="F688" i="7"/>
  <c r="H687" i="7"/>
  <c r="G687" i="7"/>
  <c r="F687" i="7"/>
  <c r="H686" i="7"/>
  <c r="G686" i="7"/>
  <c r="F686" i="7"/>
  <c r="H685" i="7"/>
  <c r="G685" i="7"/>
  <c r="F685" i="7"/>
  <c r="H684" i="7"/>
  <c r="G684" i="7"/>
  <c r="F684" i="7"/>
  <c r="H683" i="7"/>
  <c r="G683" i="7"/>
  <c r="F683" i="7"/>
  <c r="H682" i="7"/>
  <c r="G682" i="7"/>
  <c r="F682" i="7"/>
  <c r="H681" i="7"/>
  <c r="G681" i="7"/>
  <c r="F681" i="7"/>
  <c r="H680" i="7"/>
  <c r="G680" i="7"/>
  <c r="F680" i="7"/>
  <c r="H679" i="7"/>
  <c r="G679" i="7"/>
  <c r="F679" i="7"/>
  <c r="H678" i="7"/>
  <c r="G678" i="7"/>
  <c r="F678" i="7"/>
  <c r="H677" i="7"/>
  <c r="G677" i="7"/>
  <c r="F677" i="7"/>
  <c r="H676" i="7"/>
  <c r="G676" i="7"/>
  <c r="F676" i="7"/>
  <c r="H675" i="7"/>
  <c r="G675" i="7"/>
  <c r="F675" i="7"/>
  <c r="H674" i="7"/>
  <c r="G674" i="7"/>
  <c r="F674" i="7"/>
  <c r="H673" i="7"/>
  <c r="G673" i="7"/>
  <c r="F673" i="7"/>
  <c r="H672" i="7"/>
  <c r="G672" i="7"/>
  <c r="F672" i="7"/>
  <c r="H671" i="7"/>
  <c r="G671" i="7"/>
  <c r="F671" i="7"/>
  <c r="H670" i="7"/>
  <c r="G670" i="7"/>
  <c r="F670" i="7"/>
  <c r="H669" i="7"/>
  <c r="G669" i="7"/>
  <c r="F669" i="7"/>
  <c r="H668" i="7"/>
  <c r="G668" i="7"/>
  <c r="F668" i="7"/>
  <c r="H667" i="7"/>
  <c r="G667" i="7"/>
  <c r="F667" i="7"/>
  <c r="H666" i="7"/>
  <c r="G666" i="7"/>
  <c r="F666" i="7"/>
  <c r="H665" i="7"/>
  <c r="G665" i="7"/>
  <c r="F665" i="7"/>
  <c r="H664" i="7"/>
  <c r="G664" i="7"/>
  <c r="F664" i="7"/>
  <c r="H663" i="7"/>
  <c r="G663" i="7"/>
  <c r="F663" i="7"/>
  <c r="H662" i="7"/>
  <c r="G662" i="7"/>
  <c r="F662" i="7"/>
  <c r="H661" i="7"/>
  <c r="G661" i="7"/>
  <c r="F661" i="7"/>
  <c r="H660" i="7"/>
  <c r="G660" i="7"/>
  <c r="F660" i="7"/>
  <c r="H659" i="7"/>
  <c r="G659" i="7"/>
  <c r="F659" i="7"/>
  <c r="H658" i="7"/>
  <c r="G658" i="7"/>
  <c r="F658" i="7"/>
  <c r="H657" i="7"/>
  <c r="G657" i="7"/>
  <c r="F657" i="7"/>
  <c r="H656" i="7"/>
  <c r="G656" i="7"/>
  <c r="F656" i="7"/>
  <c r="H655" i="7"/>
  <c r="G655" i="7"/>
  <c r="F655" i="7"/>
  <c r="H654" i="7"/>
  <c r="G654" i="7"/>
  <c r="F654" i="7"/>
  <c r="H653" i="7"/>
  <c r="G653" i="7"/>
  <c r="F653" i="7"/>
  <c r="H652" i="7"/>
  <c r="G652" i="7"/>
  <c r="F652" i="7"/>
  <c r="H651" i="7"/>
  <c r="G651" i="7"/>
  <c r="F651" i="7"/>
  <c r="H650" i="7"/>
  <c r="G650" i="7"/>
  <c r="F650" i="7"/>
  <c r="H649" i="7"/>
  <c r="G649" i="7"/>
  <c r="F649" i="7"/>
  <c r="H648" i="7"/>
  <c r="G648" i="7"/>
  <c r="F648" i="7"/>
  <c r="H647" i="7"/>
  <c r="G647" i="7"/>
  <c r="F647" i="7"/>
  <c r="H646" i="7"/>
  <c r="G646" i="7"/>
  <c r="F646" i="7"/>
  <c r="H645" i="7"/>
  <c r="G645" i="7"/>
  <c r="F645" i="7"/>
  <c r="H644" i="7"/>
  <c r="G644" i="7"/>
  <c r="F644" i="7"/>
  <c r="H643" i="7"/>
  <c r="G643" i="7"/>
  <c r="F643" i="7"/>
  <c r="H642" i="7"/>
  <c r="G642" i="7"/>
  <c r="F642" i="7"/>
  <c r="H641" i="7"/>
  <c r="G641" i="7"/>
  <c r="F641" i="7"/>
  <c r="H640" i="7"/>
  <c r="G640" i="7"/>
  <c r="F640" i="7"/>
  <c r="H639" i="7"/>
  <c r="G639" i="7"/>
  <c r="F639" i="7"/>
  <c r="H638" i="7"/>
  <c r="G638" i="7"/>
  <c r="F638" i="7"/>
  <c r="H637" i="7"/>
  <c r="G637" i="7"/>
  <c r="F637" i="7"/>
  <c r="H636" i="7"/>
  <c r="G636" i="7"/>
  <c r="F636" i="7"/>
  <c r="H635" i="7"/>
  <c r="G635" i="7"/>
  <c r="F635" i="7"/>
  <c r="H634" i="7"/>
  <c r="G634" i="7"/>
  <c r="F634" i="7"/>
  <c r="H633" i="7"/>
  <c r="G633" i="7"/>
  <c r="F633" i="7"/>
  <c r="H632" i="7"/>
  <c r="G632" i="7"/>
  <c r="F632" i="7"/>
  <c r="H631" i="7"/>
  <c r="G631" i="7"/>
  <c r="F631" i="7"/>
  <c r="H630" i="7"/>
  <c r="G630" i="7"/>
  <c r="F630" i="7"/>
  <c r="H629" i="7"/>
  <c r="G629" i="7"/>
  <c r="F629" i="7"/>
  <c r="H628" i="7"/>
  <c r="G628" i="7"/>
  <c r="F628" i="7"/>
  <c r="H627" i="7"/>
  <c r="G627" i="7"/>
  <c r="F627" i="7"/>
  <c r="H626" i="7"/>
  <c r="G626" i="7"/>
  <c r="F626" i="7"/>
  <c r="H625" i="7"/>
  <c r="G625" i="7"/>
  <c r="F625" i="7"/>
  <c r="H624" i="7"/>
  <c r="G624" i="7"/>
  <c r="F624" i="7"/>
  <c r="H623" i="7"/>
  <c r="G623" i="7"/>
  <c r="F623" i="7"/>
  <c r="H622" i="7"/>
  <c r="G622" i="7"/>
  <c r="F622" i="7"/>
  <c r="H621" i="7"/>
  <c r="G621" i="7"/>
  <c r="F621" i="7"/>
  <c r="H620" i="7"/>
  <c r="G620" i="7"/>
  <c r="F620" i="7"/>
  <c r="H619" i="7"/>
  <c r="G619" i="7"/>
  <c r="F619" i="7"/>
  <c r="H618" i="7"/>
  <c r="G618" i="7"/>
  <c r="F618" i="7"/>
  <c r="H617" i="7"/>
  <c r="G617" i="7"/>
  <c r="F617" i="7"/>
  <c r="H616" i="7"/>
  <c r="G616" i="7"/>
  <c r="F616" i="7"/>
  <c r="H615" i="7"/>
  <c r="G615" i="7"/>
  <c r="F615" i="7"/>
  <c r="H614" i="7"/>
  <c r="G614" i="7"/>
  <c r="F614" i="7"/>
  <c r="H613" i="7"/>
  <c r="G613" i="7"/>
  <c r="F613" i="7"/>
  <c r="H612" i="7"/>
  <c r="G612" i="7"/>
  <c r="F612" i="7"/>
  <c r="H611" i="7"/>
  <c r="G611" i="7"/>
  <c r="F611" i="7"/>
  <c r="H610" i="7"/>
  <c r="G610" i="7"/>
  <c r="F610" i="7"/>
  <c r="H609" i="7"/>
  <c r="G609" i="7"/>
  <c r="F609" i="7"/>
  <c r="H608" i="7"/>
  <c r="G608" i="7"/>
  <c r="F608" i="7"/>
  <c r="H607" i="7"/>
  <c r="G607" i="7"/>
  <c r="F607" i="7"/>
  <c r="H606" i="7"/>
  <c r="G606" i="7"/>
  <c r="F606" i="7"/>
  <c r="H605" i="7"/>
  <c r="G605" i="7"/>
  <c r="F605" i="7"/>
  <c r="H604" i="7"/>
  <c r="G604" i="7"/>
  <c r="F604" i="7"/>
  <c r="H603" i="7"/>
  <c r="G603" i="7"/>
  <c r="F603" i="7"/>
  <c r="H602" i="7"/>
  <c r="G602" i="7"/>
  <c r="F602" i="7"/>
  <c r="H601" i="7"/>
  <c r="G601" i="7"/>
  <c r="F601" i="7"/>
  <c r="H600" i="7"/>
  <c r="G600" i="7"/>
  <c r="F600" i="7"/>
  <c r="H599" i="7"/>
  <c r="G599" i="7"/>
  <c r="F599" i="7"/>
  <c r="H598" i="7"/>
  <c r="G598" i="7"/>
  <c r="F598" i="7"/>
  <c r="H597" i="7"/>
  <c r="G597" i="7"/>
  <c r="F597" i="7"/>
  <c r="H596" i="7"/>
  <c r="G596" i="7"/>
  <c r="F596" i="7"/>
  <c r="H595" i="7"/>
  <c r="G595" i="7"/>
  <c r="F595" i="7"/>
  <c r="H594" i="7"/>
  <c r="G594" i="7"/>
  <c r="F594" i="7"/>
  <c r="H593" i="7"/>
  <c r="G593" i="7"/>
  <c r="F593" i="7"/>
  <c r="H592" i="7"/>
  <c r="G592" i="7"/>
  <c r="F592" i="7"/>
  <c r="H591" i="7"/>
  <c r="G591" i="7"/>
  <c r="F591" i="7"/>
  <c r="H590" i="7"/>
  <c r="G590" i="7"/>
  <c r="F590" i="7"/>
  <c r="H589" i="7"/>
  <c r="G589" i="7"/>
  <c r="F589" i="7"/>
  <c r="H588" i="7"/>
  <c r="G588" i="7"/>
  <c r="F588" i="7"/>
  <c r="H587" i="7"/>
  <c r="G587" i="7"/>
  <c r="F587" i="7"/>
  <c r="H586" i="7"/>
  <c r="G586" i="7"/>
  <c r="F586" i="7"/>
  <c r="H585" i="7"/>
  <c r="G585" i="7"/>
  <c r="F585" i="7"/>
  <c r="H584" i="7"/>
  <c r="G584" i="7"/>
  <c r="F584" i="7"/>
  <c r="H583" i="7"/>
  <c r="G583" i="7"/>
  <c r="F583" i="7"/>
  <c r="H582" i="7"/>
  <c r="G582" i="7"/>
  <c r="F582" i="7"/>
  <c r="H581" i="7"/>
  <c r="G581" i="7"/>
  <c r="F581" i="7"/>
  <c r="H580" i="7"/>
  <c r="G580" i="7"/>
  <c r="F580" i="7"/>
  <c r="H579" i="7"/>
  <c r="G579" i="7"/>
  <c r="F579" i="7"/>
  <c r="H578" i="7"/>
  <c r="G578" i="7"/>
  <c r="F578" i="7"/>
  <c r="H577" i="7"/>
  <c r="G577" i="7"/>
  <c r="F577" i="7"/>
  <c r="H576" i="7"/>
  <c r="G576" i="7"/>
  <c r="F576" i="7"/>
  <c r="H575" i="7"/>
  <c r="G575" i="7"/>
  <c r="F575" i="7"/>
  <c r="H574" i="7"/>
  <c r="G574" i="7"/>
  <c r="F574" i="7"/>
  <c r="H573" i="7"/>
  <c r="G573" i="7"/>
  <c r="F573" i="7"/>
  <c r="H572" i="7"/>
  <c r="G572" i="7"/>
  <c r="F572" i="7"/>
  <c r="H571" i="7"/>
  <c r="G571" i="7"/>
  <c r="F571" i="7"/>
  <c r="H570" i="7"/>
  <c r="G570" i="7"/>
  <c r="F570" i="7"/>
  <c r="H569" i="7"/>
  <c r="G569" i="7"/>
  <c r="F569" i="7"/>
  <c r="H568" i="7"/>
  <c r="G568" i="7"/>
  <c r="F568" i="7"/>
  <c r="H567" i="7"/>
  <c r="G567" i="7"/>
  <c r="F567" i="7"/>
  <c r="H566" i="7"/>
  <c r="G566" i="7"/>
  <c r="F566" i="7"/>
  <c r="H565" i="7"/>
  <c r="G565" i="7"/>
  <c r="F565" i="7"/>
  <c r="H564" i="7"/>
  <c r="G564" i="7"/>
  <c r="F564" i="7"/>
  <c r="H563" i="7"/>
  <c r="G563" i="7"/>
  <c r="F563" i="7"/>
  <c r="H562" i="7"/>
  <c r="G562" i="7"/>
  <c r="F562" i="7"/>
  <c r="H561" i="7"/>
  <c r="G561" i="7"/>
  <c r="F561" i="7"/>
  <c r="H560" i="7"/>
  <c r="G560" i="7"/>
  <c r="F560" i="7"/>
  <c r="H559" i="7"/>
  <c r="G559" i="7"/>
  <c r="F559" i="7"/>
  <c r="H558" i="7"/>
  <c r="G558" i="7"/>
  <c r="F558" i="7"/>
  <c r="H557" i="7"/>
  <c r="G557" i="7"/>
  <c r="F557" i="7"/>
  <c r="H556" i="7"/>
  <c r="G556" i="7"/>
  <c r="F556" i="7"/>
  <c r="H555" i="7"/>
  <c r="G555" i="7"/>
  <c r="F555" i="7"/>
  <c r="H554" i="7"/>
  <c r="G554" i="7"/>
  <c r="F554" i="7"/>
  <c r="H553" i="7"/>
  <c r="G553" i="7"/>
  <c r="F553" i="7"/>
  <c r="H552" i="7"/>
  <c r="G552" i="7"/>
  <c r="F552" i="7"/>
  <c r="H551" i="7"/>
  <c r="G551" i="7"/>
  <c r="F551" i="7"/>
  <c r="H550" i="7"/>
  <c r="G550" i="7"/>
  <c r="F550" i="7"/>
  <c r="H549" i="7"/>
  <c r="G549" i="7"/>
  <c r="F549" i="7"/>
  <c r="H548" i="7"/>
  <c r="G548" i="7"/>
  <c r="F548" i="7"/>
  <c r="H547" i="7"/>
  <c r="G547" i="7"/>
  <c r="F547" i="7"/>
  <c r="H546" i="7"/>
  <c r="G546" i="7"/>
  <c r="F546" i="7"/>
  <c r="H545" i="7"/>
  <c r="G545" i="7"/>
  <c r="F545" i="7"/>
  <c r="H544" i="7"/>
  <c r="G544" i="7"/>
  <c r="F544" i="7"/>
  <c r="H543" i="7"/>
  <c r="G543" i="7"/>
  <c r="F543" i="7"/>
  <c r="H542" i="7"/>
  <c r="G542" i="7"/>
  <c r="F542" i="7"/>
  <c r="H541" i="7"/>
  <c r="G541" i="7"/>
  <c r="F541" i="7"/>
  <c r="H540" i="7"/>
  <c r="G540" i="7"/>
  <c r="F540" i="7"/>
  <c r="H539" i="7"/>
  <c r="G539" i="7"/>
  <c r="F539" i="7"/>
  <c r="H538" i="7"/>
  <c r="G538" i="7"/>
  <c r="F538" i="7"/>
  <c r="H537" i="7"/>
  <c r="G537" i="7"/>
  <c r="F537" i="7"/>
  <c r="H536" i="7"/>
  <c r="G536" i="7"/>
  <c r="F536" i="7"/>
  <c r="H535" i="7"/>
  <c r="G535" i="7"/>
  <c r="F535" i="7"/>
  <c r="H534" i="7"/>
  <c r="G534" i="7"/>
  <c r="F534" i="7"/>
  <c r="H533" i="7"/>
  <c r="G533" i="7"/>
  <c r="F533" i="7"/>
  <c r="H532" i="7"/>
  <c r="G532" i="7"/>
  <c r="F532" i="7"/>
  <c r="H531" i="7"/>
  <c r="G531" i="7"/>
  <c r="F531" i="7"/>
  <c r="H530" i="7"/>
  <c r="G530" i="7"/>
  <c r="F530" i="7"/>
  <c r="H529" i="7"/>
  <c r="G529" i="7"/>
  <c r="F529" i="7"/>
  <c r="H528" i="7"/>
  <c r="G528" i="7"/>
  <c r="F528" i="7"/>
  <c r="H527" i="7"/>
  <c r="G527" i="7"/>
  <c r="F527" i="7"/>
  <c r="H526" i="7"/>
  <c r="G526" i="7"/>
  <c r="F526" i="7"/>
  <c r="H525" i="7"/>
  <c r="G525" i="7"/>
  <c r="F525" i="7"/>
  <c r="H524" i="7"/>
  <c r="G524" i="7"/>
  <c r="F524" i="7"/>
  <c r="H523" i="7"/>
  <c r="G523" i="7"/>
  <c r="F523" i="7"/>
  <c r="H522" i="7"/>
  <c r="G522" i="7"/>
  <c r="F522" i="7"/>
  <c r="H521" i="7"/>
  <c r="G521" i="7"/>
  <c r="F521" i="7"/>
  <c r="H520" i="7"/>
  <c r="G520" i="7"/>
  <c r="F520" i="7"/>
  <c r="H519" i="7"/>
  <c r="G519" i="7"/>
  <c r="F519" i="7"/>
  <c r="H518" i="7"/>
  <c r="G518" i="7"/>
  <c r="F518" i="7"/>
  <c r="H517" i="7"/>
  <c r="G517" i="7"/>
  <c r="F517" i="7"/>
  <c r="H516" i="7"/>
  <c r="G516" i="7"/>
  <c r="F516" i="7"/>
  <c r="H515" i="7"/>
  <c r="G515" i="7"/>
  <c r="F515" i="7"/>
  <c r="H514" i="7"/>
  <c r="G514" i="7"/>
  <c r="F514" i="7"/>
  <c r="H513" i="7"/>
  <c r="G513" i="7"/>
  <c r="F513" i="7"/>
  <c r="H512" i="7"/>
  <c r="G512" i="7"/>
  <c r="F512" i="7"/>
  <c r="H511" i="7"/>
  <c r="G511" i="7"/>
  <c r="F511" i="7"/>
  <c r="H510" i="7"/>
  <c r="G510" i="7"/>
  <c r="F510" i="7"/>
  <c r="H509" i="7"/>
  <c r="G509" i="7"/>
  <c r="F509" i="7"/>
  <c r="H508" i="7"/>
  <c r="G508" i="7"/>
  <c r="F508" i="7"/>
  <c r="H507" i="7"/>
  <c r="G507" i="7"/>
  <c r="F507" i="7"/>
  <c r="H506" i="7"/>
  <c r="G506" i="7"/>
  <c r="F506" i="7"/>
  <c r="H505" i="7"/>
  <c r="G505" i="7"/>
  <c r="F505" i="7"/>
  <c r="H504" i="7"/>
  <c r="G504" i="7"/>
  <c r="F504" i="7"/>
  <c r="H503" i="7"/>
  <c r="G503" i="7"/>
  <c r="F503" i="7"/>
  <c r="H502" i="7"/>
  <c r="G502" i="7"/>
  <c r="F502" i="7"/>
  <c r="H501" i="7"/>
  <c r="G501" i="7"/>
  <c r="F501" i="7"/>
  <c r="H500" i="7"/>
  <c r="G500" i="7"/>
  <c r="F500" i="7"/>
  <c r="H499" i="7"/>
  <c r="G499" i="7"/>
  <c r="F499" i="7"/>
  <c r="H498" i="7"/>
  <c r="G498" i="7"/>
  <c r="F498" i="7"/>
  <c r="H497" i="7"/>
  <c r="G497" i="7"/>
  <c r="F497" i="7"/>
  <c r="H496" i="7"/>
  <c r="G496" i="7"/>
  <c r="F496" i="7"/>
  <c r="H495" i="7"/>
  <c r="G495" i="7"/>
  <c r="F495" i="7"/>
  <c r="H494" i="7"/>
  <c r="G494" i="7"/>
  <c r="F494" i="7"/>
  <c r="H493" i="7"/>
  <c r="G493" i="7"/>
  <c r="F493" i="7"/>
  <c r="H492" i="7"/>
  <c r="G492" i="7"/>
  <c r="F492" i="7"/>
  <c r="H491" i="7"/>
  <c r="G491" i="7"/>
  <c r="F491" i="7"/>
  <c r="H490" i="7"/>
  <c r="G490" i="7"/>
  <c r="F490" i="7"/>
  <c r="H489" i="7"/>
  <c r="G489" i="7"/>
  <c r="F489" i="7"/>
  <c r="H488" i="7"/>
  <c r="G488" i="7"/>
  <c r="F488" i="7"/>
  <c r="H487" i="7"/>
  <c r="G487" i="7"/>
  <c r="F487" i="7"/>
  <c r="H486" i="7"/>
  <c r="G486" i="7"/>
  <c r="F486" i="7"/>
  <c r="H485" i="7"/>
  <c r="G485" i="7"/>
  <c r="F485" i="7"/>
  <c r="H484" i="7"/>
  <c r="G484" i="7"/>
  <c r="F484" i="7"/>
  <c r="H483" i="7"/>
  <c r="G483" i="7"/>
  <c r="F483" i="7"/>
  <c r="H482" i="7"/>
  <c r="G482" i="7"/>
  <c r="F482" i="7"/>
  <c r="H481" i="7"/>
  <c r="G481" i="7"/>
  <c r="F481" i="7"/>
  <c r="H480" i="7"/>
  <c r="G480" i="7"/>
  <c r="F480" i="7"/>
  <c r="H479" i="7"/>
  <c r="G479" i="7"/>
  <c r="F479" i="7"/>
  <c r="H478" i="7"/>
  <c r="G478" i="7"/>
  <c r="F478" i="7"/>
  <c r="H477" i="7"/>
  <c r="G477" i="7"/>
  <c r="F477" i="7"/>
  <c r="H476" i="7"/>
  <c r="G476" i="7"/>
  <c r="F476" i="7"/>
  <c r="H475" i="7"/>
  <c r="G475" i="7"/>
  <c r="F475" i="7"/>
  <c r="H474" i="7"/>
  <c r="G474" i="7"/>
  <c r="F474" i="7"/>
  <c r="H473" i="7"/>
  <c r="G473" i="7"/>
  <c r="F473" i="7"/>
  <c r="H472" i="7"/>
  <c r="G472" i="7"/>
  <c r="F472" i="7"/>
  <c r="H471" i="7"/>
  <c r="G471" i="7"/>
  <c r="F471" i="7"/>
  <c r="H470" i="7"/>
  <c r="G470" i="7"/>
  <c r="F470" i="7"/>
  <c r="H469" i="7"/>
  <c r="G469" i="7"/>
  <c r="F469" i="7"/>
  <c r="H468" i="7"/>
  <c r="G468" i="7"/>
  <c r="F468" i="7"/>
  <c r="H467" i="7"/>
  <c r="G467" i="7"/>
  <c r="F467" i="7"/>
  <c r="H466" i="7"/>
  <c r="G466" i="7"/>
  <c r="F466" i="7"/>
  <c r="H465" i="7"/>
  <c r="G465" i="7"/>
  <c r="F465" i="7"/>
  <c r="H464" i="7"/>
  <c r="G464" i="7"/>
  <c r="F464" i="7"/>
  <c r="H463" i="7"/>
  <c r="G463" i="7"/>
  <c r="F463" i="7"/>
  <c r="H462" i="7"/>
  <c r="G462" i="7"/>
  <c r="F462" i="7"/>
  <c r="H461" i="7"/>
  <c r="G461" i="7"/>
  <c r="F461" i="7"/>
  <c r="H460" i="7"/>
  <c r="G460" i="7"/>
  <c r="F460" i="7"/>
  <c r="H459" i="7"/>
  <c r="G459" i="7"/>
  <c r="F459" i="7"/>
  <c r="H458" i="7"/>
  <c r="G458" i="7"/>
  <c r="F458" i="7"/>
  <c r="H457" i="7"/>
  <c r="G457" i="7"/>
  <c r="F457" i="7"/>
  <c r="H456" i="7"/>
  <c r="G456" i="7"/>
  <c r="F456" i="7"/>
  <c r="H455" i="7"/>
  <c r="G455" i="7"/>
  <c r="F455" i="7"/>
  <c r="H454" i="7"/>
  <c r="G454" i="7"/>
  <c r="F454" i="7"/>
  <c r="H453" i="7"/>
  <c r="G453" i="7"/>
  <c r="F453" i="7"/>
  <c r="H452" i="7"/>
  <c r="G452" i="7"/>
  <c r="F452" i="7"/>
  <c r="H451" i="7"/>
  <c r="G451" i="7"/>
  <c r="F451" i="7"/>
  <c r="H450" i="7"/>
  <c r="G450" i="7"/>
  <c r="F450" i="7"/>
  <c r="H449" i="7"/>
  <c r="G449" i="7"/>
  <c r="F449" i="7"/>
  <c r="H448" i="7"/>
  <c r="G448" i="7"/>
  <c r="F448" i="7"/>
  <c r="H447" i="7"/>
  <c r="G447" i="7"/>
  <c r="F447" i="7"/>
  <c r="H446" i="7"/>
  <c r="G446" i="7"/>
  <c r="F446" i="7"/>
  <c r="H445" i="7"/>
  <c r="G445" i="7"/>
  <c r="F445" i="7"/>
  <c r="H444" i="7"/>
  <c r="G444" i="7"/>
  <c r="F444" i="7"/>
  <c r="H443" i="7"/>
  <c r="G443" i="7"/>
  <c r="F443" i="7"/>
  <c r="H442" i="7"/>
  <c r="G442" i="7"/>
  <c r="F442" i="7"/>
  <c r="H441" i="7"/>
  <c r="G441" i="7"/>
  <c r="F441" i="7"/>
  <c r="H440" i="7"/>
  <c r="G440" i="7"/>
  <c r="F440" i="7"/>
  <c r="H439" i="7"/>
  <c r="G439" i="7"/>
  <c r="F439" i="7"/>
  <c r="H438" i="7"/>
  <c r="G438" i="7"/>
  <c r="F438" i="7"/>
  <c r="H437" i="7"/>
  <c r="G437" i="7"/>
  <c r="F437" i="7"/>
  <c r="H436" i="7"/>
  <c r="G436" i="7"/>
  <c r="F436" i="7"/>
  <c r="H435" i="7"/>
  <c r="G435" i="7"/>
  <c r="F435" i="7"/>
  <c r="H434" i="7"/>
  <c r="G434" i="7"/>
  <c r="F434" i="7"/>
  <c r="H433" i="7"/>
  <c r="G433" i="7"/>
  <c r="F433" i="7"/>
  <c r="H432" i="7"/>
  <c r="G432" i="7"/>
  <c r="F432" i="7"/>
  <c r="H431" i="7"/>
  <c r="G431" i="7"/>
  <c r="F431" i="7"/>
  <c r="H430" i="7"/>
  <c r="G430" i="7"/>
  <c r="F430" i="7"/>
  <c r="H429" i="7"/>
  <c r="G429" i="7"/>
  <c r="F429" i="7"/>
  <c r="H428" i="7"/>
  <c r="G428" i="7"/>
  <c r="F428" i="7"/>
  <c r="H427" i="7"/>
  <c r="G427" i="7"/>
  <c r="F427" i="7"/>
  <c r="H426" i="7"/>
  <c r="G426" i="7"/>
  <c r="F426" i="7"/>
  <c r="H425" i="7"/>
  <c r="G425" i="7"/>
  <c r="F425" i="7"/>
  <c r="H424" i="7"/>
  <c r="G424" i="7"/>
  <c r="F424" i="7"/>
  <c r="H423" i="7"/>
  <c r="G423" i="7"/>
  <c r="F423" i="7"/>
  <c r="H422" i="7"/>
  <c r="G422" i="7"/>
  <c r="F422" i="7"/>
  <c r="H421" i="7"/>
  <c r="G421" i="7"/>
  <c r="F421" i="7"/>
  <c r="H420" i="7"/>
  <c r="G420" i="7"/>
  <c r="F420" i="7"/>
  <c r="H419" i="7"/>
  <c r="G419" i="7"/>
  <c r="F419" i="7"/>
  <c r="H418" i="7"/>
  <c r="G418" i="7"/>
  <c r="F418" i="7"/>
  <c r="H417" i="7"/>
  <c r="G417" i="7"/>
  <c r="F417" i="7"/>
  <c r="H416" i="7"/>
  <c r="G416" i="7"/>
  <c r="F416" i="7"/>
  <c r="H415" i="7"/>
  <c r="G415" i="7"/>
  <c r="F415" i="7"/>
  <c r="H414" i="7"/>
  <c r="G414" i="7"/>
  <c r="F414" i="7"/>
  <c r="H413" i="7"/>
  <c r="G413" i="7"/>
  <c r="F413" i="7"/>
  <c r="H412" i="7"/>
  <c r="G412" i="7"/>
  <c r="F412" i="7"/>
  <c r="H411" i="7"/>
  <c r="G411" i="7"/>
  <c r="F411" i="7"/>
  <c r="H410" i="7"/>
  <c r="G410" i="7"/>
  <c r="F410" i="7"/>
  <c r="H409" i="7"/>
  <c r="G409" i="7"/>
  <c r="F409" i="7"/>
  <c r="H408" i="7"/>
  <c r="G408" i="7"/>
  <c r="F408" i="7"/>
  <c r="H407" i="7"/>
  <c r="G407" i="7"/>
  <c r="F407" i="7"/>
  <c r="H406" i="7"/>
  <c r="G406" i="7"/>
  <c r="F406" i="7"/>
  <c r="H405" i="7"/>
  <c r="G405" i="7"/>
  <c r="F405" i="7"/>
  <c r="H404" i="7"/>
  <c r="G404" i="7"/>
  <c r="F404" i="7"/>
  <c r="H403" i="7"/>
  <c r="G403" i="7"/>
  <c r="F403" i="7"/>
  <c r="H402" i="7"/>
  <c r="G402" i="7"/>
  <c r="F402" i="7"/>
  <c r="H401" i="7"/>
  <c r="G401" i="7"/>
  <c r="F401" i="7"/>
  <c r="H400" i="7"/>
  <c r="G400" i="7"/>
  <c r="F400" i="7"/>
  <c r="H399" i="7"/>
  <c r="G399" i="7"/>
  <c r="F399" i="7"/>
  <c r="H398" i="7"/>
  <c r="G398" i="7"/>
  <c r="F398" i="7"/>
  <c r="H397" i="7"/>
  <c r="G397" i="7"/>
  <c r="F397" i="7"/>
  <c r="H396" i="7"/>
  <c r="G396" i="7"/>
  <c r="F396" i="7"/>
  <c r="H395" i="7"/>
  <c r="G395" i="7"/>
  <c r="F395" i="7"/>
  <c r="H394" i="7"/>
  <c r="G394" i="7"/>
  <c r="F394" i="7"/>
  <c r="H393" i="7"/>
  <c r="G393" i="7"/>
  <c r="F393" i="7"/>
  <c r="H392" i="7"/>
  <c r="G392" i="7"/>
  <c r="F392" i="7"/>
  <c r="H391" i="7"/>
  <c r="G391" i="7"/>
  <c r="F391" i="7"/>
  <c r="H390" i="7"/>
  <c r="G390" i="7"/>
  <c r="F390" i="7"/>
  <c r="H389" i="7"/>
  <c r="G389" i="7"/>
  <c r="F389" i="7"/>
  <c r="H388" i="7"/>
  <c r="G388" i="7"/>
  <c r="F388" i="7"/>
  <c r="H387" i="7"/>
  <c r="G387" i="7"/>
  <c r="F387" i="7"/>
  <c r="H386" i="7"/>
  <c r="G386" i="7"/>
  <c r="F386" i="7"/>
  <c r="H385" i="7"/>
  <c r="G385" i="7"/>
  <c r="F385" i="7"/>
  <c r="H384" i="7"/>
  <c r="G384" i="7"/>
  <c r="F384" i="7"/>
  <c r="H383" i="7"/>
  <c r="G383" i="7"/>
  <c r="F383" i="7"/>
  <c r="H382" i="7"/>
  <c r="G382" i="7"/>
  <c r="F382" i="7"/>
  <c r="H381" i="7"/>
  <c r="G381" i="7"/>
  <c r="F381" i="7"/>
  <c r="H380" i="7"/>
  <c r="G380" i="7"/>
  <c r="F380" i="7"/>
  <c r="H379" i="7"/>
  <c r="G379" i="7"/>
  <c r="F379" i="7"/>
  <c r="H378" i="7"/>
  <c r="G378" i="7"/>
  <c r="F378" i="7"/>
  <c r="H377" i="7"/>
  <c r="G377" i="7"/>
  <c r="F377" i="7"/>
  <c r="H376" i="7"/>
  <c r="G376" i="7"/>
  <c r="F376" i="7"/>
  <c r="H375" i="7"/>
  <c r="G375" i="7"/>
  <c r="F375" i="7"/>
  <c r="H374" i="7"/>
  <c r="G374" i="7"/>
  <c r="F374" i="7"/>
  <c r="H373" i="7"/>
  <c r="G373" i="7"/>
  <c r="F373" i="7"/>
  <c r="H372" i="7"/>
  <c r="G372" i="7"/>
  <c r="F372" i="7"/>
  <c r="H371" i="7"/>
  <c r="G371" i="7"/>
  <c r="F371" i="7"/>
  <c r="H370" i="7"/>
  <c r="G370" i="7"/>
  <c r="F370" i="7"/>
  <c r="H369" i="7"/>
  <c r="G369" i="7"/>
  <c r="F369" i="7"/>
  <c r="H368" i="7"/>
  <c r="G368" i="7"/>
  <c r="F368" i="7"/>
  <c r="H367" i="7"/>
  <c r="G367" i="7"/>
  <c r="F367" i="7"/>
  <c r="H366" i="7"/>
  <c r="G366" i="7"/>
  <c r="F366" i="7"/>
  <c r="H365" i="7"/>
  <c r="G365" i="7"/>
  <c r="F365" i="7"/>
  <c r="H364" i="7"/>
  <c r="G364" i="7"/>
  <c r="F364" i="7"/>
  <c r="H363" i="7"/>
  <c r="G363" i="7"/>
  <c r="F363" i="7"/>
  <c r="H362" i="7"/>
  <c r="G362" i="7"/>
  <c r="F362" i="7"/>
  <c r="H361" i="7"/>
  <c r="G361" i="7"/>
  <c r="F361" i="7"/>
  <c r="H360" i="7"/>
  <c r="G360" i="7"/>
  <c r="F360" i="7"/>
  <c r="H359" i="7"/>
  <c r="G359" i="7"/>
  <c r="F359" i="7"/>
  <c r="H358" i="7"/>
  <c r="G358" i="7"/>
  <c r="F358" i="7"/>
  <c r="H357" i="7"/>
  <c r="G357" i="7"/>
  <c r="F357" i="7"/>
  <c r="H356" i="7"/>
  <c r="G356" i="7"/>
  <c r="F356" i="7"/>
  <c r="H355" i="7"/>
  <c r="G355" i="7"/>
  <c r="F355" i="7"/>
  <c r="H354" i="7"/>
  <c r="G354" i="7"/>
  <c r="F354" i="7"/>
  <c r="H353" i="7"/>
  <c r="G353" i="7"/>
  <c r="F353" i="7"/>
  <c r="H352" i="7"/>
  <c r="G352" i="7"/>
  <c r="F352" i="7"/>
  <c r="H351" i="7"/>
  <c r="G351" i="7"/>
  <c r="F351" i="7"/>
  <c r="H350" i="7"/>
  <c r="G350" i="7"/>
  <c r="F350" i="7"/>
  <c r="H349" i="7"/>
  <c r="G349" i="7"/>
  <c r="F349" i="7"/>
  <c r="H348" i="7"/>
  <c r="G348" i="7"/>
  <c r="F348" i="7"/>
  <c r="H347" i="7"/>
  <c r="G347" i="7"/>
  <c r="F347" i="7"/>
  <c r="H346" i="7"/>
  <c r="G346" i="7"/>
  <c r="F346" i="7"/>
  <c r="H345" i="7"/>
  <c r="G345" i="7"/>
  <c r="F345" i="7"/>
  <c r="H344" i="7"/>
  <c r="G344" i="7"/>
  <c r="F344" i="7"/>
  <c r="H343" i="7"/>
  <c r="G343" i="7"/>
  <c r="F343" i="7"/>
  <c r="H342" i="7"/>
  <c r="G342" i="7"/>
  <c r="F342" i="7"/>
  <c r="H341" i="7"/>
  <c r="G341" i="7"/>
  <c r="F341" i="7"/>
  <c r="H340" i="7"/>
  <c r="G340" i="7"/>
  <c r="F340" i="7"/>
  <c r="H339" i="7"/>
  <c r="G339" i="7"/>
  <c r="F339" i="7"/>
  <c r="H338" i="7"/>
  <c r="G338" i="7"/>
  <c r="F338" i="7"/>
  <c r="H337" i="7"/>
  <c r="G337" i="7"/>
  <c r="F337" i="7"/>
  <c r="H336" i="7"/>
  <c r="G336" i="7"/>
  <c r="F336" i="7"/>
  <c r="H335" i="7"/>
  <c r="G335" i="7"/>
  <c r="F335" i="7"/>
  <c r="H334" i="7"/>
  <c r="G334" i="7"/>
  <c r="F334" i="7"/>
  <c r="H333" i="7"/>
  <c r="G333" i="7"/>
  <c r="F333" i="7"/>
  <c r="H332" i="7"/>
  <c r="G332" i="7"/>
  <c r="F332" i="7"/>
  <c r="H331" i="7"/>
  <c r="G331" i="7"/>
  <c r="F331" i="7"/>
  <c r="H330" i="7"/>
  <c r="G330" i="7"/>
  <c r="F330" i="7"/>
  <c r="H329" i="7"/>
  <c r="G329" i="7"/>
  <c r="F329" i="7"/>
  <c r="H328" i="7"/>
  <c r="G328" i="7"/>
  <c r="F328" i="7"/>
  <c r="H327" i="7"/>
  <c r="G327" i="7"/>
  <c r="F327" i="7"/>
  <c r="H326" i="7"/>
  <c r="G326" i="7"/>
  <c r="F326" i="7"/>
  <c r="H325" i="7"/>
  <c r="G325" i="7"/>
  <c r="F325" i="7"/>
  <c r="H324" i="7"/>
  <c r="G324" i="7"/>
  <c r="F324" i="7"/>
  <c r="H323" i="7"/>
  <c r="G323" i="7"/>
  <c r="F323" i="7"/>
  <c r="H322" i="7"/>
  <c r="G322" i="7"/>
  <c r="F322" i="7"/>
  <c r="H321" i="7"/>
  <c r="G321" i="7"/>
  <c r="F321" i="7"/>
  <c r="H320" i="7"/>
  <c r="G320" i="7"/>
  <c r="F320" i="7"/>
  <c r="H319" i="7"/>
  <c r="G319" i="7"/>
  <c r="F319" i="7"/>
  <c r="H318" i="7"/>
  <c r="G318" i="7"/>
  <c r="F318" i="7"/>
  <c r="H317" i="7"/>
  <c r="G317" i="7"/>
  <c r="F317" i="7"/>
  <c r="H316" i="7"/>
  <c r="G316" i="7"/>
  <c r="F316" i="7"/>
  <c r="H315" i="7"/>
  <c r="G315" i="7"/>
  <c r="F315" i="7"/>
  <c r="H314" i="7"/>
  <c r="G314" i="7"/>
  <c r="F314" i="7"/>
  <c r="H313" i="7"/>
  <c r="G313" i="7"/>
  <c r="F313" i="7"/>
  <c r="H312" i="7"/>
  <c r="G312" i="7"/>
  <c r="F312" i="7"/>
  <c r="H311" i="7"/>
  <c r="G311" i="7"/>
  <c r="F311" i="7"/>
  <c r="H310" i="7"/>
  <c r="G310" i="7"/>
  <c r="F310" i="7"/>
  <c r="H309" i="7"/>
  <c r="G309" i="7"/>
  <c r="F309" i="7"/>
  <c r="H308" i="7"/>
  <c r="G308" i="7"/>
  <c r="F308" i="7"/>
  <c r="H307" i="7"/>
  <c r="G307" i="7"/>
  <c r="F307" i="7"/>
  <c r="H306" i="7"/>
  <c r="G306" i="7"/>
  <c r="F306" i="7"/>
  <c r="H305" i="7"/>
  <c r="G305" i="7"/>
  <c r="F305" i="7"/>
  <c r="H304" i="7"/>
  <c r="G304" i="7"/>
  <c r="F304" i="7"/>
  <c r="H303" i="7"/>
  <c r="G303" i="7"/>
  <c r="F303" i="7"/>
  <c r="H302" i="7"/>
  <c r="G302" i="7"/>
  <c r="F302" i="7"/>
  <c r="H301" i="7"/>
  <c r="G301" i="7"/>
  <c r="F301" i="7"/>
  <c r="H300" i="7"/>
  <c r="G300" i="7"/>
  <c r="F300" i="7"/>
  <c r="H299" i="7"/>
  <c r="G299" i="7"/>
  <c r="F299" i="7"/>
  <c r="H298" i="7"/>
  <c r="G298" i="7"/>
  <c r="F298" i="7"/>
  <c r="H297" i="7"/>
  <c r="G297" i="7"/>
  <c r="F297" i="7"/>
  <c r="H296" i="7"/>
  <c r="G296" i="7"/>
  <c r="F296" i="7"/>
  <c r="H295" i="7"/>
  <c r="G295" i="7"/>
  <c r="F295" i="7"/>
  <c r="H294" i="7"/>
  <c r="G294" i="7"/>
  <c r="F294" i="7"/>
  <c r="H293" i="7"/>
  <c r="G293" i="7"/>
  <c r="F293" i="7"/>
  <c r="H292" i="7"/>
  <c r="G292" i="7"/>
  <c r="F292" i="7"/>
  <c r="H291" i="7"/>
  <c r="G291" i="7"/>
  <c r="F291" i="7"/>
  <c r="H290" i="7"/>
  <c r="G290" i="7"/>
  <c r="F290" i="7"/>
  <c r="H289" i="7"/>
  <c r="G289" i="7"/>
  <c r="F289" i="7"/>
  <c r="H288" i="7"/>
  <c r="G288" i="7"/>
  <c r="F288" i="7"/>
  <c r="H287" i="7"/>
  <c r="G287" i="7"/>
  <c r="F287" i="7"/>
  <c r="H286" i="7"/>
  <c r="G286" i="7"/>
  <c r="F286" i="7"/>
  <c r="H285" i="7"/>
  <c r="G285" i="7"/>
  <c r="F285" i="7"/>
  <c r="H284" i="7"/>
  <c r="G284" i="7"/>
  <c r="F284" i="7"/>
  <c r="H283" i="7"/>
  <c r="G283" i="7"/>
  <c r="F283" i="7"/>
  <c r="H282" i="7"/>
  <c r="G282" i="7"/>
  <c r="F282" i="7"/>
  <c r="H281" i="7"/>
  <c r="G281" i="7"/>
  <c r="F281" i="7"/>
  <c r="H280" i="7"/>
  <c r="G280" i="7"/>
  <c r="F280" i="7"/>
  <c r="H279" i="7"/>
  <c r="G279" i="7"/>
  <c r="F279" i="7"/>
  <c r="H278" i="7"/>
  <c r="G278" i="7"/>
  <c r="F278" i="7"/>
  <c r="H277" i="7"/>
  <c r="G277" i="7"/>
  <c r="F277" i="7"/>
  <c r="H276" i="7"/>
  <c r="G276" i="7"/>
  <c r="F276" i="7"/>
  <c r="H275" i="7"/>
  <c r="G275" i="7"/>
  <c r="F275" i="7"/>
  <c r="H274" i="7"/>
  <c r="G274" i="7"/>
  <c r="F274" i="7"/>
  <c r="H273" i="7"/>
  <c r="G273" i="7"/>
  <c r="F273" i="7"/>
  <c r="H272" i="7"/>
  <c r="G272" i="7"/>
  <c r="F272" i="7"/>
  <c r="H271" i="7"/>
  <c r="G271" i="7"/>
  <c r="F271" i="7"/>
  <c r="H270" i="7"/>
  <c r="G270" i="7"/>
  <c r="F270" i="7"/>
  <c r="H269" i="7"/>
  <c r="G269" i="7"/>
  <c r="F269" i="7"/>
  <c r="H268" i="7"/>
  <c r="G268" i="7"/>
  <c r="F268" i="7"/>
  <c r="H267" i="7"/>
  <c r="G267" i="7"/>
  <c r="F267" i="7"/>
  <c r="H266" i="7"/>
  <c r="G266" i="7"/>
  <c r="F266" i="7"/>
  <c r="H265" i="7"/>
  <c r="G265" i="7"/>
  <c r="F265" i="7"/>
  <c r="H264" i="7"/>
  <c r="G264" i="7"/>
  <c r="F264" i="7"/>
  <c r="H263" i="7"/>
  <c r="G263" i="7"/>
  <c r="F263" i="7"/>
  <c r="H262" i="7"/>
  <c r="G262" i="7"/>
  <c r="F262" i="7"/>
  <c r="H261" i="7"/>
  <c r="G261" i="7"/>
  <c r="F261" i="7"/>
  <c r="H260" i="7"/>
  <c r="G260" i="7"/>
  <c r="F260" i="7"/>
  <c r="H259" i="7"/>
  <c r="G259" i="7"/>
  <c r="F259" i="7"/>
  <c r="H258" i="7"/>
  <c r="G258" i="7"/>
  <c r="F258" i="7"/>
  <c r="H257" i="7"/>
  <c r="G257" i="7"/>
  <c r="F257" i="7"/>
  <c r="H256" i="7"/>
  <c r="G256" i="7"/>
  <c r="F256" i="7"/>
  <c r="H255" i="7"/>
  <c r="G255" i="7"/>
  <c r="F255" i="7"/>
  <c r="H254" i="7"/>
  <c r="G254" i="7"/>
  <c r="F254" i="7"/>
  <c r="H253" i="7"/>
  <c r="G253" i="7"/>
  <c r="F253" i="7"/>
  <c r="H252" i="7"/>
  <c r="G252" i="7"/>
  <c r="F252" i="7"/>
  <c r="H251" i="7"/>
  <c r="G251" i="7"/>
  <c r="F251" i="7"/>
  <c r="H250" i="7"/>
  <c r="G250" i="7"/>
  <c r="F250" i="7"/>
  <c r="H249" i="7"/>
  <c r="G249" i="7"/>
  <c r="F249" i="7"/>
  <c r="H248" i="7"/>
  <c r="G248" i="7"/>
  <c r="F248" i="7"/>
  <c r="H247" i="7"/>
  <c r="G247" i="7"/>
  <c r="F247" i="7"/>
  <c r="H246" i="7"/>
  <c r="G246" i="7"/>
  <c r="F246" i="7"/>
  <c r="H245" i="7"/>
  <c r="G245" i="7"/>
  <c r="F245" i="7"/>
  <c r="H244" i="7"/>
  <c r="G244" i="7"/>
  <c r="F244" i="7"/>
  <c r="H243" i="7"/>
  <c r="G243" i="7"/>
  <c r="F243" i="7"/>
  <c r="H242" i="7"/>
  <c r="G242" i="7"/>
  <c r="F242" i="7"/>
  <c r="H241" i="7"/>
  <c r="G241" i="7"/>
  <c r="F241" i="7"/>
  <c r="H240" i="7"/>
  <c r="G240" i="7"/>
  <c r="F240" i="7"/>
  <c r="H239" i="7"/>
  <c r="G239" i="7"/>
  <c r="F239" i="7"/>
  <c r="H238" i="7"/>
  <c r="G238" i="7"/>
  <c r="F238" i="7"/>
  <c r="H237" i="7"/>
  <c r="G237" i="7"/>
  <c r="F237" i="7"/>
  <c r="H236" i="7"/>
  <c r="G236" i="7"/>
  <c r="F236" i="7"/>
  <c r="H235" i="7"/>
  <c r="G235" i="7"/>
  <c r="F235" i="7"/>
  <c r="H234" i="7"/>
  <c r="G234" i="7"/>
  <c r="F234" i="7"/>
  <c r="H233" i="7"/>
  <c r="G233" i="7"/>
  <c r="F233" i="7"/>
  <c r="H232" i="7"/>
  <c r="G232" i="7"/>
  <c r="F232" i="7"/>
  <c r="H231" i="7"/>
  <c r="G231" i="7"/>
  <c r="F231" i="7"/>
  <c r="H230" i="7"/>
  <c r="G230" i="7"/>
  <c r="F230" i="7"/>
  <c r="H229" i="7"/>
  <c r="G229" i="7"/>
  <c r="F229" i="7"/>
  <c r="H228" i="7"/>
  <c r="G228" i="7"/>
  <c r="F228" i="7"/>
  <c r="H227" i="7"/>
  <c r="G227" i="7"/>
  <c r="F227" i="7"/>
  <c r="H226" i="7"/>
  <c r="G226" i="7"/>
  <c r="F226" i="7"/>
  <c r="H225" i="7"/>
  <c r="G225" i="7"/>
  <c r="F225" i="7"/>
  <c r="H224" i="7"/>
  <c r="G224" i="7"/>
  <c r="F224" i="7"/>
  <c r="H223" i="7"/>
  <c r="G223" i="7"/>
  <c r="F223" i="7"/>
  <c r="H222" i="7"/>
  <c r="G222" i="7"/>
  <c r="F222" i="7"/>
  <c r="H221" i="7"/>
  <c r="G221" i="7"/>
  <c r="F221" i="7"/>
  <c r="H220" i="7"/>
  <c r="G220" i="7"/>
  <c r="F220" i="7"/>
  <c r="H219" i="7"/>
  <c r="G219" i="7"/>
  <c r="F219" i="7"/>
  <c r="H218" i="7"/>
  <c r="G218" i="7"/>
  <c r="F218" i="7"/>
  <c r="H217" i="7"/>
  <c r="G217" i="7"/>
  <c r="F217" i="7"/>
  <c r="H216" i="7"/>
  <c r="G216" i="7"/>
  <c r="F216" i="7"/>
  <c r="H215" i="7"/>
  <c r="G215" i="7"/>
  <c r="F215" i="7"/>
  <c r="H214" i="7"/>
  <c r="G214" i="7"/>
  <c r="F214" i="7"/>
  <c r="H213" i="7"/>
  <c r="G213" i="7"/>
  <c r="F213" i="7"/>
  <c r="H212" i="7"/>
  <c r="G212" i="7"/>
  <c r="F212" i="7"/>
  <c r="H211" i="7"/>
  <c r="G211" i="7"/>
  <c r="F211" i="7"/>
  <c r="H210" i="7"/>
  <c r="G210" i="7"/>
  <c r="F210" i="7"/>
  <c r="H209" i="7"/>
  <c r="G209" i="7"/>
  <c r="F209" i="7"/>
  <c r="H208" i="7"/>
  <c r="G208" i="7"/>
  <c r="F208" i="7"/>
  <c r="H207" i="7"/>
  <c r="G207" i="7"/>
  <c r="F207" i="7"/>
  <c r="H206" i="7"/>
  <c r="G206" i="7"/>
  <c r="F206" i="7"/>
  <c r="H205" i="7"/>
  <c r="G205" i="7"/>
  <c r="F205" i="7"/>
  <c r="H204" i="7"/>
  <c r="G204" i="7"/>
  <c r="F204" i="7"/>
  <c r="H203" i="7"/>
  <c r="G203" i="7"/>
  <c r="F203" i="7"/>
  <c r="H202" i="7"/>
  <c r="G202" i="7"/>
  <c r="F202" i="7"/>
  <c r="H201" i="7"/>
  <c r="G201" i="7"/>
  <c r="F201" i="7"/>
  <c r="H200" i="7"/>
  <c r="G200" i="7"/>
  <c r="F200" i="7"/>
  <c r="H199" i="7"/>
  <c r="G199" i="7"/>
  <c r="F199" i="7"/>
  <c r="H198" i="7"/>
  <c r="G198" i="7"/>
  <c r="F198" i="7"/>
  <c r="H197" i="7"/>
  <c r="G197" i="7"/>
  <c r="F197" i="7"/>
  <c r="H196" i="7"/>
  <c r="G196" i="7"/>
  <c r="F196" i="7"/>
  <c r="H195" i="7"/>
  <c r="G195" i="7"/>
  <c r="F195" i="7"/>
  <c r="H194" i="7"/>
  <c r="G194" i="7"/>
  <c r="F194" i="7"/>
  <c r="H193" i="7"/>
  <c r="G193" i="7"/>
  <c r="F193" i="7"/>
  <c r="H192" i="7"/>
  <c r="G192" i="7"/>
  <c r="F192" i="7"/>
  <c r="H191" i="7"/>
  <c r="G191" i="7"/>
  <c r="F191" i="7"/>
  <c r="H190" i="7"/>
  <c r="G190" i="7"/>
  <c r="F190" i="7"/>
  <c r="H189" i="7"/>
  <c r="G189" i="7"/>
  <c r="F189" i="7"/>
  <c r="H188" i="7"/>
  <c r="G188" i="7"/>
  <c r="F188" i="7"/>
  <c r="H187" i="7"/>
  <c r="G187" i="7"/>
  <c r="F187" i="7"/>
  <c r="H186" i="7"/>
  <c r="G186" i="7"/>
  <c r="F186" i="7"/>
  <c r="H185" i="7"/>
  <c r="G185" i="7"/>
  <c r="F185" i="7"/>
  <c r="H184" i="7"/>
  <c r="G184" i="7"/>
  <c r="F184" i="7"/>
  <c r="H183" i="7"/>
  <c r="G183" i="7"/>
  <c r="F183" i="7"/>
  <c r="H182" i="7"/>
  <c r="G182" i="7"/>
  <c r="F182" i="7"/>
  <c r="H181" i="7"/>
  <c r="G181" i="7"/>
  <c r="F181" i="7"/>
  <c r="H180" i="7"/>
  <c r="G180" i="7"/>
  <c r="F180" i="7"/>
  <c r="H179" i="7"/>
  <c r="G179" i="7"/>
  <c r="F179" i="7"/>
  <c r="H178" i="7"/>
  <c r="G178" i="7"/>
  <c r="F178" i="7"/>
  <c r="H177" i="7"/>
  <c r="G177" i="7"/>
  <c r="F177" i="7"/>
  <c r="H176" i="7"/>
  <c r="G176" i="7"/>
  <c r="F176" i="7"/>
  <c r="H175" i="7"/>
  <c r="G175" i="7"/>
  <c r="F175" i="7"/>
  <c r="H174" i="7"/>
  <c r="G174" i="7"/>
  <c r="F174" i="7"/>
  <c r="H173" i="7"/>
  <c r="G173" i="7"/>
  <c r="F173" i="7"/>
  <c r="H172" i="7"/>
  <c r="G172" i="7"/>
  <c r="F172" i="7"/>
  <c r="H171" i="7"/>
  <c r="G171" i="7"/>
  <c r="F171" i="7"/>
  <c r="H170" i="7"/>
  <c r="G170" i="7"/>
  <c r="F170" i="7"/>
  <c r="H169" i="7"/>
  <c r="G169" i="7"/>
  <c r="F169" i="7"/>
  <c r="H168" i="7"/>
  <c r="G168" i="7"/>
  <c r="F168" i="7"/>
  <c r="H167" i="7"/>
  <c r="G167" i="7"/>
  <c r="F167" i="7"/>
  <c r="H166" i="7"/>
  <c r="G166" i="7"/>
  <c r="F166" i="7"/>
  <c r="H165" i="7"/>
  <c r="G165" i="7"/>
  <c r="F165" i="7"/>
  <c r="H164" i="7"/>
  <c r="G164" i="7"/>
  <c r="F164" i="7"/>
  <c r="H163" i="7"/>
  <c r="G163" i="7"/>
  <c r="F163" i="7"/>
  <c r="H162" i="7"/>
  <c r="G162" i="7"/>
  <c r="F162" i="7"/>
  <c r="H161" i="7"/>
  <c r="G161" i="7"/>
  <c r="F161" i="7"/>
  <c r="H160" i="7"/>
  <c r="G160" i="7"/>
  <c r="F160" i="7"/>
  <c r="H159" i="7"/>
  <c r="G159" i="7"/>
  <c r="F159" i="7"/>
  <c r="H158" i="7"/>
  <c r="G158" i="7"/>
  <c r="F158" i="7"/>
  <c r="H157" i="7"/>
  <c r="G157" i="7"/>
  <c r="F157" i="7"/>
  <c r="H156" i="7"/>
  <c r="G156" i="7"/>
  <c r="F156" i="7"/>
  <c r="H155" i="7"/>
  <c r="G155" i="7"/>
  <c r="F155" i="7"/>
  <c r="H154" i="7"/>
  <c r="G154" i="7"/>
  <c r="F154" i="7"/>
  <c r="H153" i="7"/>
  <c r="G153" i="7"/>
  <c r="F153" i="7"/>
  <c r="H152" i="7"/>
  <c r="G152" i="7"/>
  <c r="F152" i="7"/>
  <c r="H151" i="7"/>
  <c r="G151" i="7"/>
  <c r="F151" i="7"/>
  <c r="H150" i="7"/>
  <c r="G150" i="7"/>
  <c r="F150" i="7"/>
  <c r="H149" i="7"/>
  <c r="G149" i="7"/>
  <c r="F149" i="7"/>
  <c r="H148" i="7"/>
  <c r="G148" i="7"/>
  <c r="F148" i="7"/>
  <c r="H147" i="7"/>
  <c r="G147" i="7"/>
  <c r="F147" i="7"/>
  <c r="H146" i="7"/>
  <c r="G146" i="7"/>
  <c r="F146" i="7"/>
  <c r="H145" i="7"/>
  <c r="G145" i="7"/>
  <c r="F145" i="7"/>
  <c r="H144" i="7"/>
  <c r="G144" i="7"/>
  <c r="F144" i="7"/>
  <c r="H143" i="7"/>
  <c r="G143" i="7"/>
  <c r="F143" i="7"/>
  <c r="H142" i="7"/>
  <c r="G142" i="7"/>
  <c r="F142" i="7"/>
  <c r="H141" i="7"/>
  <c r="G141" i="7"/>
  <c r="F141" i="7"/>
  <c r="H140" i="7"/>
  <c r="G140" i="7"/>
  <c r="F140" i="7"/>
  <c r="H139" i="7"/>
  <c r="G139" i="7"/>
  <c r="F139" i="7"/>
  <c r="H138" i="7"/>
  <c r="G138" i="7"/>
  <c r="F138" i="7"/>
  <c r="H137" i="7"/>
  <c r="G137" i="7"/>
  <c r="F137" i="7"/>
  <c r="H136" i="7"/>
  <c r="G136" i="7"/>
  <c r="F136" i="7"/>
  <c r="H135" i="7"/>
  <c r="G135" i="7"/>
  <c r="F135" i="7"/>
  <c r="H134" i="7"/>
  <c r="G134" i="7"/>
  <c r="F134" i="7"/>
  <c r="H133" i="7"/>
  <c r="G133" i="7"/>
  <c r="F133" i="7"/>
  <c r="H132" i="7"/>
  <c r="G132" i="7"/>
  <c r="F132" i="7"/>
  <c r="H131" i="7"/>
  <c r="G131" i="7"/>
  <c r="F131" i="7"/>
  <c r="H130" i="7"/>
  <c r="G130" i="7"/>
  <c r="F130" i="7"/>
  <c r="H129" i="7"/>
  <c r="G129" i="7"/>
  <c r="F129" i="7"/>
  <c r="H128" i="7"/>
  <c r="G128" i="7"/>
  <c r="F128" i="7"/>
  <c r="H127" i="7"/>
  <c r="G127" i="7"/>
  <c r="F127" i="7"/>
  <c r="H126" i="7"/>
  <c r="G126" i="7"/>
  <c r="F126" i="7"/>
  <c r="H125" i="7"/>
  <c r="G125" i="7"/>
  <c r="F125" i="7"/>
  <c r="H124" i="7"/>
  <c r="G124" i="7"/>
  <c r="F124" i="7"/>
  <c r="H123" i="7"/>
  <c r="G123" i="7"/>
  <c r="F123" i="7"/>
  <c r="H122" i="7"/>
  <c r="G122" i="7"/>
  <c r="F122" i="7"/>
  <c r="H121" i="7"/>
  <c r="G121" i="7"/>
  <c r="F121" i="7"/>
  <c r="H120" i="7"/>
  <c r="G120" i="7"/>
  <c r="F120" i="7"/>
  <c r="H119" i="7"/>
  <c r="G119" i="7"/>
  <c r="F119" i="7"/>
  <c r="H118" i="7"/>
  <c r="G118" i="7"/>
  <c r="F118" i="7"/>
  <c r="H117" i="7"/>
  <c r="G117" i="7"/>
  <c r="F117" i="7"/>
  <c r="H116" i="7"/>
  <c r="G116" i="7"/>
  <c r="F116" i="7"/>
  <c r="H115" i="7"/>
  <c r="G115" i="7"/>
  <c r="F115" i="7"/>
  <c r="H114" i="7"/>
  <c r="G114" i="7"/>
  <c r="F114" i="7"/>
  <c r="H113" i="7"/>
  <c r="G113" i="7"/>
  <c r="F113" i="7"/>
  <c r="H112" i="7"/>
  <c r="G112" i="7"/>
  <c r="F112" i="7"/>
  <c r="H111" i="7"/>
  <c r="G111" i="7"/>
  <c r="F111" i="7"/>
  <c r="H110" i="7"/>
  <c r="G110" i="7"/>
  <c r="F110" i="7"/>
  <c r="H109" i="7"/>
  <c r="G109" i="7"/>
  <c r="F109" i="7"/>
  <c r="H108" i="7"/>
  <c r="G108" i="7"/>
  <c r="F108" i="7"/>
  <c r="H107" i="7"/>
  <c r="G107" i="7"/>
  <c r="F107" i="7"/>
  <c r="H106" i="7"/>
  <c r="G106" i="7"/>
  <c r="F106" i="7"/>
  <c r="H105" i="7"/>
  <c r="G105" i="7"/>
  <c r="F105" i="7"/>
  <c r="H104" i="7"/>
  <c r="G104" i="7"/>
  <c r="F104" i="7"/>
  <c r="H103" i="7"/>
  <c r="G103" i="7"/>
  <c r="F103" i="7"/>
  <c r="H102" i="7"/>
  <c r="G102" i="7"/>
  <c r="F102" i="7"/>
  <c r="H101" i="7"/>
  <c r="G101" i="7"/>
  <c r="F101" i="7"/>
  <c r="H100" i="7"/>
  <c r="G100" i="7"/>
  <c r="F100" i="7"/>
  <c r="H99" i="7"/>
  <c r="G99" i="7"/>
  <c r="F99" i="7"/>
  <c r="H98" i="7"/>
  <c r="G98" i="7"/>
  <c r="F98" i="7"/>
  <c r="H97" i="7"/>
  <c r="G97" i="7"/>
  <c r="F97" i="7"/>
  <c r="H96" i="7"/>
  <c r="G96" i="7"/>
  <c r="F96" i="7"/>
  <c r="H95" i="7"/>
  <c r="G95" i="7"/>
  <c r="F95" i="7"/>
  <c r="H94" i="7"/>
  <c r="G94" i="7"/>
  <c r="F94" i="7"/>
  <c r="H93" i="7"/>
  <c r="G93" i="7"/>
  <c r="F93" i="7"/>
  <c r="H92" i="7"/>
  <c r="G92" i="7"/>
  <c r="F92" i="7"/>
  <c r="H91" i="7"/>
  <c r="G91" i="7"/>
  <c r="F91" i="7"/>
  <c r="H90" i="7"/>
  <c r="G90" i="7"/>
  <c r="F90" i="7"/>
  <c r="H89" i="7"/>
  <c r="G89" i="7"/>
  <c r="F89" i="7"/>
  <c r="H88" i="7"/>
  <c r="G88" i="7"/>
  <c r="F88" i="7"/>
  <c r="H87" i="7"/>
  <c r="G87" i="7"/>
  <c r="F87" i="7"/>
  <c r="H86" i="7"/>
  <c r="G86" i="7"/>
  <c r="F86" i="7"/>
  <c r="H85" i="7"/>
  <c r="G85" i="7"/>
  <c r="F85" i="7"/>
  <c r="H84" i="7"/>
  <c r="G84" i="7"/>
  <c r="F84" i="7"/>
  <c r="H83" i="7"/>
  <c r="G83" i="7"/>
  <c r="F83" i="7"/>
  <c r="H82" i="7"/>
  <c r="G82" i="7"/>
  <c r="F82" i="7"/>
  <c r="H81" i="7"/>
  <c r="G81" i="7"/>
  <c r="F81" i="7"/>
  <c r="H80" i="7"/>
  <c r="G80" i="7"/>
  <c r="F80" i="7"/>
  <c r="H79" i="7"/>
  <c r="G79" i="7"/>
  <c r="F79" i="7"/>
  <c r="H78" i="7"/>
  <c r="G78" i="7"/>
  <c r="F78" i="7"/>
  <c r="H77" i="7"/>
  <c r="G77" i="7"/>
  <c r="F77" i="7"/>
  <c r="H76" i="7"/>
  <c r="G76" i="7"/>
  <c r="F76" i="7"/>
  <c r="H75" i="7"/>
  <c r="G75" i="7"/>
  <c r="F75" i="7"/>
  <c r="H74" i="7"/>
  <c r="G74" i="7"/>
  <c r="F74" i="7"/>
  <c r="H73" i="7"/>
  <c r="G73" i="7"/>
  <c r="F73" i="7"/>
  <c r="H72" i="7"/>
  <c r="G72" i="7"/>
  <c r="F72" i="7"/>
  <c r="H71" i="7"/>
  <c r="G71" i="7"/>
  <c r="F71" i="7"/>
  <c r="H70" i="7"/>
  <c r="G70" i="7"/>
  <c r="F70" i="7"/>
  <c r="H69" i="7"/>
  <c r="G69" i="7"/>
  <c r="F69" i="7"/>
  <c r="H68" i="7"/>
  <c r="G68" i="7"/>
  <c r="F68" i="7"/>
  <c r="H67" i="7"/>
  <c r="G67" i="7"/>
  <c r="F67" i="7"/>
  <c r="H66" i="7"/>
  <c r="G66" i="7"/>
  <c r="F66" i="7"/>
  <c r="H65" i="7"/>
  <c r="G65" i="7"/>
  <c r="F65" i="7"/>
  <c r="H64" i="7"/>
  <c r="G64" i="7"/>
  <c r="F64" i="7"/>
  <c r="H63" i="7"/>
  <c r="G63" i="7"/>
  <c r="F63" i="7"/>
  <c r="H62" i="7"/>
  <c r="G62" i="7"/>
  <c r="F62" i="7"/>
  <c r="H61" i="7"/>
  <c r="G61" i="7"/>
  <c r="F61" i="7"/>
  <c r="H60" i="7"/>
  <c r="G60" i="7"/>
  <c r="F60" i="7"/>
  <c r="H59" i="7"/>
  <c r="G59" i="7"/>
  <c r="F59" i="7"/>
  <c r="H58" i="7"/>
  <c r="G58" i="7"/>
  <c r="F58" i="7"/>
  <c r="H57" i="7"/>
  <c r="G57" i="7"/>
  <c r="F57" i="7"/>
  <c r="H56" i="7"/>
  <c r="G56" i="7"/>
  <c r="F56" i="7"/>
  <c r="H55" i="7"/>
  <c r="G55" i="7"/>
  <c r="F55" i="7"/>
  <c r="H54" i="7"/>
  <c r="G54" i="7"/>
  <c r="F54" i="7"/>
  <c r="H53" i="7"/>
  <c r="G53" i="7"/>
  <c r="F53" i="7"/>
  <c r="H52" i="7"/>
  <c r="G52" i="7"/>
  <c r="F52" i="7"/>
  <c r="H51" i="7"/>
  <c r="G51" i="7"/>
  <c r="F51" i="7"/>
  <c r="H50" i="7"/>
  <c r="G50" i="7"/>
  <c r="F50" i="7"/>
  <c r="H49" i="7"/>
  <c r="G49" i="7"/>
  <c r="F49" i="7"/>
  <c r="H48" i="7"/>
  <c r="G48" i="7"/>
  <c r="F48" i="7"/>
  <c r="H47" i="7"/>
  <c r="G47" i="7"/>
  <c r="F47" i="7"/>
  <c r="H46" i="7"/>
  <c r="G46" i="7"/>
  <c r="F46" i="7"/>
  <c r="H45" i="7"/>
  <c r="G45" i="7"/>
  <c r="F45" i="7"/>
  <c r="H44" i="7"/>
  <c r="G44" i="7"/>
  <c r="F44" i="7"/>
  <c r="H43" i="7"/>
  <c r="G43" i="7"/>
  <c r="F43" i="7"/>
  <c r="H42" i="7"/>
  <c r="G42" i="7"/>
  <c r="F42" i="7"/>
  <c r="H41" i="7"/>
  <c r="G41" i="7"/>
  <c r="F41" i="7"/>
  <c r="H40" i="7"/>
  <c r="G40" i="7"/>
  <c r="F40" i="7"/>
  <c r="H39" i="7"/>
  <c r="G39" i="7"/>
  <c r="F39" i="7"/>
  <c r="H38" i="7"/>
  <c r="G38" i="7"/>
  <c r="F38" i="7"/>
  <c r="H37" i="7"/>
  <c r="F37" i="7"/>
  <c r="H36" i="7"/>
  <c r="F36" i="7"/>
  <c r="H35" i="7"/>
  <c r="F35" i="7"/>
  <c r="H34" i="7"/>
  <c r="F34" i="7"/>
  <c r="H33" i="7"/>
  <c r="F33" i="7"/>
  <c r="H32" i="7"/>
  <c r="F32" i="7"/>
  <c r="H31" i="7"/>
  <c r="F31" i="7"/>
  <c r="H30" i="7"/>
  <c r="F30" i="7"/>
  <c r="H29" i="7"/>
  <c r="F29" i="7"/>
  <c r="H28" i="7"/>
  <c r="F28" i="7"/>
  <c r="H27" i="7"/>
  <c r="F27" i="7"/>
  <c r="H26" i="7"/>
  <c r="F26" i="7"/>
  <c r="H25" i="7"/>
  <c r="F25" i="7"/>
  <c r="H24" i="7"/>
  <c r="F24" i="7"/>
  <c r="H22" i="7"/>
  <c r="H21" i="7"/>
  <c r="H1004" i="7" s="1"/>
  <c r="G5" i="7"/>
  <c r="L14" i="7" s="1"/>
  <c r="H36" i="6"/>
  <c r="F36" i="6"/>
  <c r="H35" i="6"/>
  <c r="F35" i="6"/>
  <c r="H34" i="6"/>
  <c r="F34" i="6"/>
  <c r="H33" i="6"/>
  <c r="F33" i="6"/>
  <c r="H32" i="6"/>
  <c r="F32" i="6"/>
  <c r="H31" i="6"/>
  <c r="F31" i="6"/>
  <c r="H30" i="6"/>
  <c r="F30" i="6"/>
  <c r="H29" i="6"/>
  <c r="F29" i="6"/>
  <c r="H28" i="6"/>
  <c r="F28" i="6"/>
  <c r="H27" i="6"/>
  <c r="F27" i="6"/>
  <c r="H26" i="6"/>
  <c r="F26" i="6"/>
  <c r="H25" i="6"/>
  <c r="F25" i="6"/>
  <c r="H24" i="6"/>
  <c r="F24" i="6"/>
  <c r="H23" i="6"/>
  <c r="F23" i="6"/>
  <c r="H21" i="6" l="1"/>
  <c r="H20" i="6"/>
  <c r="G5" i="6"/>
  <c r="L14" i="6" s="1"/>
  <c r="F37" i="6"/>
  <c r="G37" i="6"/>
  <c r="H37" i="6"/>
  <c r="F38" i="6"/>
  <c r="G38" i="6"/>
  <c r="H38" i="6"/>
  <c r="F39" i="6"/>
  <c r="G39" i="6"/>
  <c r="H39" i="6"/>
  <c r="F40" i="6"/>
  <c r="G40" i="6"/>
  <c r="H40" i="6"/>
  <c r="F41" i="6"/>
  <c r="G41" i="6"/>
  <c r="H41" i="6"/>
  <c r="F42" i="6"/>
  <c r="G42" i="6"/>
  <c r="H42" i="6"/>
  <c r="F43" i="6"/>
  <c r="G43" i="6"/>
  <c r="H43" i="6"/>
  <c r="F44" i="6"/>
  <c r="G44" i="6"/>
  <c r="H44" i="6"/>
  <c r="F45" i="6"/>
  <c r="G45" i="6"/>
  <c r="H45" i="6"/>
  <c r="F46" i="6"/>
  <c r="G46" i="6"/>
  <c r="H46" i="6"/>
  <c r="F47" i="6"/>
  <c r="G47" i="6"/>
  <c r="H47" i="6"/>
  <c r="F48" i="6"/>
  <c r="G48" i="6"/>
  <c r="H48" i="6"/>
  <c r="F49" i="6"/>
  <c r="G49" i="6"/>
  <c r="H49" i="6"/>
  <c r="F50" i="6"/>
  <c r="G50" i="6"/>
  <c r="H50" i="6"/>
  <c r="F51" i="6"/>
  <c r="G51" i="6"/>
  <c r="H51" i="6"/>
  <c r="F52" i="6"/>
  <c r="G52" i="6"/>
  <c r="H52" i="6"/>
  <c r="F53" i="6"/>
  <c r="G53" i="6"/>
  <c r="H53" i="6"/>
  <c r="F54" i="6"/>
  <c r="G54" i="6"/>
  <c r="H54" i="6"/>
  <c r="F55" i="6"/>
  <c r="G55" i="6"/>
  <c r="H55" i="6"/>
  <c r="F56" i="6"/>
  <c r="G56" i="6"/>
  <c r="H56" i="6"/>
  <c r="F57" i="6"/>
  <c r="G57" i="6"/>
  <c r="H57" i="6"/>
  <c r="F58" i="6"/>
  <c r="G58" i="6"/>
  <c r="H58" i="6"/>
  <c r="F59" i="6"/>
  <c r="G59" i="6"/>
  <c r="H59" i="6"/>
  <c r="F60" i="6"/>
  <c r="G60" i="6"/>
  <c r="H60" i="6"/>
  <c r="F61" i="6"/>
  <c r="G61" i="6"/>
  <c r="H61" i="6"/>
  <c r="F62" i="6"/>
  <c r="G62" i="6"/>
  <c r="H62" i="6"/>
  <c r="F63" i="6"/>
  <c r="G63" i="6"/>
  <c r="H63" i="6"/>
  <c r="F64" i="6"/>
  <c r="G64" i="6"/>
  <c r="H64" i="6"/>
  <c r="F65" i="6"/>
  <c r="G65" i="6"/>
  <c r="H65" i="6"/>
  <c r="F66" i="6"/>
  <c r="G66" i="6"/>
  <c r="H66" i="6"/>
  <c r="F67" i="6"/>
  <c r="G67" i="6"/>
  <c r="H67" i="6"/>
  <c r="F68" i="6"/>
  <c r="G68" i="6"/>
  <c r="H68" i="6"/>
  <c r="F69" i="6"/>
  <c r="G69" i="6"/>
  <c r="H69" i="6"/>
  <c r="F70" i="6"/>
  <c r="G70" i="6"/>
  <c r="H70" i="6"/>
  <c r="F71" i="6"/>
  <c r="G71" i="6"/>
  <c r="H71" i="6"/>
  <c r="F72" i="6"/>
  <c r="G72" i="6"/>
  <c r="H72" i="6"/>
  <c r="F73" i="6"/>
  <c r="G73" i="6"/>
  <c r="H73" i="6"/>
  <c r="F74" i="6"/>
  <c r="G74" i="6"/>
  <c r="H74" i="6"/>
  <c r="F75" i="6"/>
  <c r="G75" i="6"/>
  <c r="H75" i="6"/>
  <c r="F76" i="6"/>
  <c r="G76" i="6"/>
  <c r="H76" i="6"/>
  <c r="F77" i="6"/>
  <c r="G77" i="6"/>
  <c r="H77" i="6"/>
  <c r="F78" i="6"/>
  <c r="G78" i="6"/>
  <c r="H78" i="6"/>
  <c r="F79" i="6"/>
  <c r="G79" i="6"/>
  <c r="H79" i="6"/>
  <c r="F80" i="6"/>
  <c r="G80" i="6"/>
  <c r="H80" i="6"/>
  <c r="F81" i="6"/>
  <c r="G81" i="6"/>
  <c r="H81" i="6"/>
  <c r="F82" i="6"/>
  <c r="G82" i="6"/>
  <c r="H82" i="6"/>
  <c r="F83" i="6"/>
  <c r="G83" i="6"/>
  <c r="H83" i="6"/>
  <c r="F84" i="6"/>
  <c r="G84" i="6"/>
  <c r="H84" i="6"/>
  <c r="F85" i="6"/>
  <c r="G85" i="6"/>
  <c r="H85" i="6"/>
  <c r="F86" i="6"/>
  <c r="G86" i="6"/>
  <c r="H86" i="6"/>
  <c r="F87" i="6"/>
  <c r="G87" i="6"/>
  <c r="H87" i="6"/>
  <c r="F88" i="6"/>
  <c r="G88" i="6"/>
  <c r="H88" i="6"/>
  <c r="F89" i="6"/>
  <c r="G89" i="6"/>
  <c r="H89" i="6"/>
  <c r="F90" i="6"/>
  <c r="G90" i="6"/>
  <c r="H90" i="6"/>
  <c r="F91" i="6"/>
  <c r="G91" i="6"/>
  <c r="H91" i="6"/>
  <c r="F92" i="6"/>
  <c r="G92" i="6"/>
  <c r="H92" i="6"/>
  <c r="F93" i="6"/>
  <c r="G93" i="6"/>
  <c r="H93" i="6"/>
  <c r="F94" i="6"/>
  <c r="G94" i="6"/>
  <c r="H94" i="6"/>
  <c r="F95" i="6"/>
  <c r="G95" i="6"/>
  <c r="H95" i="6"/>
  <c r="F96" i="6"/>
  <c r="G96" i="6"/>
  <c r="H96" i="6"/>
  <c r="F97" i="6"/>
  <c r="G97" i="6"/>
  <c r="H97" i="6"/>
  <c r="F98" i="6"/>
  <c r="G98" i="6"/>
  <c r="H98" i="6"/>
  <c r="F99" i="6"/>
  <c r="G99" i="6"/>
  <c r="H99" i="6"/>
  <c r="F100" i="6"/>
  <c r="G100" i="6"/>
  <c r="H100" i="6"/>
  <c r="F101" i="6"/>
  <c r="G101" i="6"/>
  <c r="H101" i="6"/>
  <c r="F102" i="6"/>
  <c r="G102" i="6"/>
  <c r="H102" i="6"/>
  <c r="F103" i="6"/>
  <c r="G103" i="6"/>
  <c r="H103" i="6"/>
  <c r="F104" i="6"/>
  <c r="G104" i="6"/>
  <c r="H104" i="6"/>
  <c r="F105" i="6"/>
  <c r="G105" i="6"/>
  <c r="H105" i="6"/>
  <c r="F106" i="6"/>
  <c r="G106" i="6"/>
  <c r="H106" i="6"/>
  <c r="F107" i="6"/>
  <c r="G107" i="6"/>
  <c r="H107" i="6"/>
  <c r="F108" i="6"/>
  <c r="G108" i="6"/>
  <c r="H108" i="6"/>
  <c r="F109" i="6"/>
  <c r="G109" i="6"/>
  <c r="H109" i="6"/>
  <c r="F110" i="6"/>
  <c r="G110" i="6"/>
  <c r="H110" i="6"/>
  <c r="F111" i="6"/>
  <c r="G111" i="6"/>
  <c r="H111" i="6"/>
  <c r="F112" i="6"/>
  <c r="G112" i="6"/>
  <c r="H112" i="6"/>
  <c r="F113" i="6"/>
  <c r="G113" i="6"/>
  <c r="H113" i="6"/>
  <c r="F114" i="6"/>
  <c r="G114" i="6"/>
  <c r="H114" i="6"/>
  <c r="F115" i="6"/>
  <c r="G115" i="6"/>
  <c r="H115" i="6"/>
  <c r="F116" i="6"/>
  <c r="G116" i="6"/>
  <c r="H116" i="6"/>
  <c r="F117" i="6"/>
  <c r="G117" i="6"/>
  <c r="H117" i="6"/>
  <c r="F118" i="6"/>
  <c r="G118" i="6"/>
  <c r="H118" i="6"/>
  <c r="F119" i="6"/>
  <c r="G119" i="6"/>
  <c r="H119" i="6"/>
  <c r="F120" i="6"/>
  <c r="G120" i="6"/>
  <c r="H120" i="6"/>
  <c r="F121" i="6"/>
  <c r="G121" i="6"/>
  <c r="H121" i="6"/>
  <c r="F122" i="6"/>
  <c r="G122" i="6"/>
  <c r="H122" i="6"/>
  <c r="F123" i="6"/>
  <c r="G123" i="6"/>
  <c r="H123" i="6"/>
  <c r="F124" i="6"/>
  <c r="G124" i="6"/>
  <c r="H124" i="6"/>
  <c r="F125" i="6"/>
  <c r="G125" i="6"/>
  <c r="H125" i="6"/>
  <c r="F126" i="6"/>
  <c r="G126" i="6"/>
  <c r="H126" i="6"/>
  <c r="F127" i="6"/>
  <c r="G127" i="6"/>
  <c r="H127" i="6"/>
  <c r="F128" i="6"/>
  <c r="G128" i="6"/>
  <c r="H128" i="6"/>
  <c r="F129" i="6"/>
  <c r="G129" i="6"/>
  <c r="H129" i="6"/>
  <c r="F130" i="6"/>
  <c r="G130" i="6"/>
  <c r="H130" i="6"/>
  <c r="F131" i="6"/>
  <c r="G131" i="6"/>
  <c r="H131" i="6"/>
  <c r="F132" i="6"/>
  <c r="G132" i="6"/>
  <c r="H132" i="6"/>
  <c r="F133" i="6"/>
  <c r="G133" i="6"/>
  <c r="H133" i="6"/>
  <c r="F134" i="6"/>
  <c r="G134" i="6"/>
  <c r="H134" i="6"/>
  <c r="F135" i="6"/>
  <c r="G135" i="6"/>
  <c r="H135" i="6"/>
  <c r="F136" i="6"/>
  <c r="G136" i="6"/>
  <c r="H136" i="6"/>
  <c r="F137" i="6"/>
  <c r="G137" i="6"/>
  <c r="H137" i="6"/>
  <c r="F138" i="6"/>
  <c r="G138" i="6"/>
  <c r="H138" i="6"/>
  <c r="F139" i="6"/>
  <c r="G139" i="6"/>
  <c r="H139" i="6"/>
  <c r="F140" i="6"/>
  <c r="G140" i="6"/>
  <c r="H140" i="6"/>
  <c r="F141" i="6"/>
  <c r="G141" i="6"/>
  <c r="H141" i="6"/>
  <c r="F142" i="6"/>
  <c r="G142" i="6"/>
  <c r="H142" i="6"/>
  <c r="F143" i="6"/>
  <c r="G143" i="6"/>
  <c r="H143" i="6"/>
  <c r="F144" i="6"/>
  <c r="G144" i="6"/>
  <c r="H144" i="6"/>
  <c r="F145" i="6"/>
  <c r="G145" i="6"/>
  <c r="H145" i="6"/>
  <c r="F146" i="6"/>
  <c r="G146" i="6"/>
  <c r="H146" i="6"/>
  <c r="F147" i="6"/>
  <c r="G147" i="6"/>
  <c r="H147" i="6"/>
  <c r="F148" i="6"/>
  <c r="G148" i="6"/>
  <c r="H148" i="6"/>
  <c r="F149" i="6"/>
  <c r="G149" i="6"/>
  <c r="H149" i="6"/>
  <c r="F150" i="6"/>
  <c r="G150" i="6"/>
  <c r="H150" i="6"/>
  <c r="F151" i="6"/>
  <c r="G151" i="6"/>
  <c r="H151" i="6"/>
  <c r="F152" i="6"/>
  <c r="G152" i="6"/>
  <c r="H152" i="6"/>
  <c r="F153" i="6"/>
  <c r="G153" i="6"/>
  <c r="H153" i="6"/>
  <c r="F154" i="6"/>
  <c r="G154" i="6"/>
  <c r="H154" i="6"/>
  <c r="F155" i="6"/>
  <c r="G155" i="6"/>
  <c r="H155" i="6"/>
  <c r="F156" i="6"/>
  <c r="G156" i="6"/>
  <c r="H156" i="6"/>
  <c r="F157" i="6"/>
  <c r="G157" i="6"/>
  <c r="H157" i="6"/>
  <c r="F158" i="6"/>
  <c r="G158" i="6"/>
  <c r="H158" i="6"/>
  <c r="F159" i="6"/>
  <c r="G159" i="6"/>
  <c r="H159" i="6"/>
  <c r="F160" i="6"/>
  <c r="G160" i="6"/>
  <c r="H160" i="6"/>
  <c r="F161" i="6"/>
  <c r="G161" i="6"/>
  <c r="H161" i="6"/>
  <c r="F162" i="6"/>
  <c r="G162" i="6"/>
  <c r="H162" i="6"/>
  <c r="F163" i="6"/>
  <c r="G163" i="6"/>
  <c r="H163" i="6"/>
  <c r="F164" i="6"/>
  <c r="G164" i="6"/>
  <c r="H164" i="6"/>
  <c r="F165" i="6"/>
  <c r="G165" i="6"/>
  <c r="H165" i="6"/>
  <c r="F166" i="6"/>
  <c r="G166" i="6"/>
  <c r="H166" i="6"/>
  <c r="F167" i="6"/>
  <c r="G167" i="6"/>
  <c r="H167" i="6"/>
  <c r="F168" i="6"/>
  <c r="G168" i="6"/>
  <c r="H168" i="6"/>
  <c r="F169" i="6"/>
  <c r="G169" i="6"/>
  <c r="H169" i="6"/>
  <c r="F170" i="6"/>
  <c r="G170" i="6"/>
  <c r="H170" i="6"/>
  <c r="F171" i="6"/>
  <c r="G171" i="6"/>
  <c r="H171" i="6"/>
  <c r="F172" i="6"/>
  <c r="G172" i="6"/>
  <c r="H172" i="6"/>
  <c r="F173" i="6"/>
  <c r="G173" i="6"/>
  <c r="H173" i="6"/>
  <c r="F174" i="6"/>
  <c r="G174" i="6"/>
  <c r="H174" i="6"/>
  <c r="F175" i="6"/>
  <c r="G175" i="6"/>
  <c r="H175" i="6"/>
  <c r="F176" i="6"/>
  <c r="G176" i="6"/>
  <c r="H176" i="6"/>
  <c r="F177" i="6"/>
  <c r="G177" i="6"/>
  <c r="H177" i="6"/>
  <c r="F178" i="6"/>
  <c r="G178" i="6"/>
  <c r="H178" i="6"/>
  <c r="F179" i="6"/>
  <c r="G179" i="6"/>
  <c r="H179" i="6"/>
  <c r="F180" i="6"/>
  <c r="G180" i="6"/>
  <c r="H180" i="6"/>
  <c r="F181" i="6"/>
  <c r="G181" i="6"/>
  <c r="H181" i="6"/>
  <c r="F182" i="6"/>
  <c r="G182" i="6"/>
  <c r="H182" i="6"/>
  <c r="F183" i="6"/>
  <c r="G183" i="6"/>
  <c r="H183" i="6"/>
  <c r="F184" i="6"/>
  <c r="G184" i="6"/>
  <c r="H184" i="6"/>
  <c r="F185" i="6"/>
  <c r="G185" i="6"/>
  <c r="H185" i="6"/>
  <c r="F186" i="6"/>
  <c r="G186" i="6"/>
  <c r="H186" i="6"/>
  <c r="F187" i="6"/>
  <c r="G187" i="6"/>
  <c r="H187" i="6"/>
  <c r="F188" i="6"/>
  <c r="G188" i="6"/>
  <c r="H188" i="6"/>
  <c r="F189" i="6"/>
  <c r="G189" i="6"/>
  <c r="H189" i="6"/>
  <c r="F190" i="6"/>
  <c r="G190" i="6"/>
  <c r="H190" i="6"/>
  <c r="F191" i="6"/>
  <c r="G191" i="6"/>
  <c r="H191" i="6"/>
  <c r="F192" i="6"/>
  <c r="G192" i="6"/>
  <c r="H192" i="6"/>
  <c r="F193" i="6"/>
  <c r="G193" i="6"/>
  <c r="H193" i="6"/>
  <c r="F194" i="6"/>
  <c r="G194" i="6"/>
  <c r="H194" i="6"/>
  <c r="F195" i="6"/>
  <c r="G195" i="6"/>
  <c r="H195" i="6"/>
  <c r="F196" i="6"/>
  <c r="G196" i="6"/>
  <c r="H196" i="6"/>
  <c r="F197" i="6"/>
  <c r="G197" i="6"/>
  <c r="H197" i="6"/>
  <c r="F198" i="6"/>
  <c r="G198" i="6"/>
  <c r="H198" i="6"/>
  <c r="F199" i="6"/>
  <c r="G199" i="6"/>
  <c r="H199" i="6"/>
  <c r="F200" i="6"/>
  <c r="G200" i="6"/>
  <c r="H200" i="6"/>
  <c r="F201" i="6"/>
  <c r="G201" i="6"/>
  <c r="H201" i="6"/>
  <c r="F202" i="6"/>
  <c r="G202" i="6"/>
  <c r="H202" i="6"/>
  <c r="F203" i="6"/>
  <c r="G203" i="6"/>
  <c r="H203" i="6"/>
  <c r="F204" i="6"/>
  <c r="G204" i="6"/>
  <c r="H204" i="6"/>
  <c r="F205" i="6"/>
  <c r="G205" i="6"/>
  <c r="H205" i="6"/>
  <c r="F206" i="6"/>
  <c r="G206" i="6"/>
  <c r="H206" i="6"/>
  <c r="F207" i="6"/>
  <c r="G207" i="6"/>
  <c r="H207" i="6"/>
  <c r="F208" i="6"/>
  <c r="G208" i="6"/>
  <c r="H208" i="6"/>
  <c r="F209" i="6"/>
  <c r="G209" i="6"/>
  <c r="H209" i="6"/>
  <c r="F210" i="6"/>
  <c r="G210" i="6"/>
  <c r="H210" i="6"/>
  <c r="F211" i="6"/>
  <c r="G211" i="6"/>
  <c r="H211" i="6"/>
  <c r="F212" i="6"/>
  <c r="G212" i="6"/>
  <c r="H212" i="6"/>
  <c r="F213" i="6"/>
  <c r="G213" i="6"/>
  <c r="H213" i="6"/>
  <c r="F214" i="6"/>
  <c r="G214" i="6"/>
  <c r="H214" i="6"/>
  <c r="F215" i="6"/>
  <c r="G215" i="6"/>
  <c r="H215" i="6"/>
  <c r="F216" i="6"/>
  <c r="G216" i="6"/>
  <c r="H216" i="6"/>
  <c r="F217" i="6"/>
  <c r="G217" i="6"/>
  <c r="H217" i="6"/>
  <c r="F218" i="6"/>
  <c r="G218" i="6"/>
  <c r="H218" i="6"/>
  <c r="F219" i="6"/>
  <c r="G219" i="6"/>
  <c r="H219" i="6"/>
  <c r="F220" i="6"/>
  <c r="G220" i="6"/>
  <c r="H220" i="6"/>
  <c r="F221" i="6"/>
  <c r="G221" i="6"/>
  <c r="H221" i="6"/>
  <c r="F222" i="6"/>
  <c r="G222" i="6"/>
  <c r="H222" i="6"/>
  <c r="F223" i="6"/>
  <c r="G223" i="6"/>
  <c r="H223" i="6"/>
  <c r="F224" i="6"/>
  <c r="G224" i="6"/>
  <c r="H224" i="6"/>
  <c r="F225" i="6"/>
  <c r="G225" i="6"/>
  <c r="H225" i="6"/>
  <c r="F226" i="6"/>
  <c r="G226" i="6"/>
  <c r="H226" i="6"/>
  <c r="F227" i="6"/>
  <c r="G227" i="6"/>
  <c r="H227" i="6"/>
  <c r="F228" i="6"/>
  <c r="G228" i="6"/>
  <c r="H228" i="6"/>
  <c r="F229" i="6"/>
  <c r="G229" i="6"/>
  <c r="H229" i="6"/>
  <c r="F230" i="6"/>
  <c r="G230" i="6"/>
  <c r="H230" i="6"/>
  <c r="F231" i="6"/>
  <c r="G231" i="6"/>
  <c r="H231" i="6"/>
  <c r="F232" i="6"/>
  <c r="G232" i="6"/>
  <c r="H232" i="6"/>
  <c r="F233" i="6"/>
  <c r="G233" i="6"/>
  <c r="H233" i="6"/>
  <c r="F234" i="6"/>
  <c r="G234" i="6"/>
  <c r="H234" i="6"/>
  <c r="F235" i="6"/>
  <c r="G235" i="6"/>
  <c r="H235" i="6"/>
  <c r="F236" i="6"/>
  <c r="G236" i="6"/>
  <c r="H236" i="6"/>
  <c r="F237" i="6"/>
  <c r="G237" i="6"/>
  <c r="H237" i="6"/>
  <c r="F238" i="6"/>
  <c r="G238" i="6"/>
  <c r="H238" i="6"/>
  <c r="F239" i="6"/>
  <c r="G239" i="6"/>
  <c r="H239" i="6"/>
  <c r="F240" i="6"/>
  <c r="G240" i="6"/>
  <c r="H240" i="6"/>
  <c r="F241" i="6"/>
  <c r="G241" i="6"/>
  <c r="H241" i="6"/>
  <c r="F242" i="6"/>
  <c r="G242" i="6"/>
  <c r="H242" i="6"/>
  <c r="F243" i="6"/>
  <c r="G243" i="6"/>
  <c r="H243" i="6"/>
  <c r="F244" i="6"/>
  <c r="G244" i="6"/>
  <c r="H244" i="6"/>
  <c r="F245" i="6"/>
  <c r="G245" i="6"/>
  <c r="H245" i="6"/>
  <c r="F246" i="6"/>
  <c r="G246" i="6"/>
  <c r="H246" i="6"/>
  <c r="F247" i="6"/>
  <c r="G247" i="6"/>
  <c r="H247" i="6"/>
  <c r="F248" i="6"/>
  <c r="G248" i="6"/>
  <c r="H248" i="6"/>
  <c r="F249" i="6"/>
  <c r="G249" i="6"/>
  <c r="H249" i="6"/>
  <c r="F250" i="6"/>
  <c r="G250" i="6"/>
  <c r="H250" i="6"/>
  <c r="F251" i="6"/>
  <c r="G251" i="6"/>
  <c r="H251" i="6"/>
  <c r="F252" i="6"/>
  <c r="G252" i="6"/>
  <c r="H252" i="6"/>
  <c r="F253" i="6"/>
  <c r="G253" i="6"/>
  <c r="H253" i="6"/>
  <c r="F254" i="6"/>
  <c r="G254" i="6"/>
  <c r="H254" i="6"/>
  <c r="F255" i="6"/>
  <c r="G255" i="6"/>
  <c r="H255" i="6"/>
  <c r="F256" i="6"/>
  <c r="G256" i="6"/>
  <c r="H256" i="6"/>
  <c r="F257" i="6"/>
  <c r="G257" i="6"/>
  <c r="H257" i="6"/>
  <c r="F258" i="6"/>
  <c r="G258" i="6"/>
  <c r="H258" i="6"/>
  <c r="F259" i="6"/>
  <c r="G259" i="6"/>
  <c r="H259" i="6"/>
  <c r="F260" i="6"/>
  <c r="G260" i="6"/>
  <c r="H260" i="6"/>
  <c r="F261" i="6"/>
  <c r="G261" i="6"/>
  <c r="H261" i="6"/>
  <c r="F262" i="6"/>
  <c r="G262" i="6"/>
  <c r="H262" i="6"/>
  <c r="F263" i="6"/>
  <c r="G263" i="6"/>
  <c r="H263" i="6"/>
  <c r="F264" i="6"/>
  <c r="G264" i="6"/>
  <c r="H264" i="6"/>
  <c r="F265" i="6"/>
  <c r="G265" i="6"/>
  <c r="H265" i="6"/>
  <c r="F266" i="6"/>
  <c r="G266" i="6"/>
  <c r="H266" i="6"/>
  <c r="F267" i="6"/>
  <c r="G267" i="6"/>
  <c r="H267" i="6"/>
  <c r="F268" i="6"/>
  <c r="G268" i="6"/>
  <c r="H268" i="6"/>
  <c r="F269" i="6"/>
  <c r="G269" i="6"/>
  <c r="H269" i="6"/>
  <c r="F270" i="6"/>
  <c r="G270" i="6"/>
  <c r="H270" i="6"/>
  <c r="F271" i="6"/>
  <c r="G271" i="6"/>
  <c r="H271" i="6"/>
  <c r="F272" i="6"/>
  <c r="G272" i="6"/>
  <c r="H272" i="6"/>
  <c r="F273" i="6"/>
  <c r="G273" i="6"/>
  <c r="H273" i="6"/>
  <c r="F274" i="6"/>
  <c r="G274" i="6"/>
  <c r="H274" i="6"/>
  <c r="F275" i="6"/>
  <c r="G275" i="6"/>
  <c r="H275" i="6"/>
  <c r="F276" i="6"/>
  <c r="G276" i="6"/>
  <c r="H276" i="6"/>
  <c r="F277" i="6"/>
  <c r="G277" i="6"/>
  <c r="H277" i="6"/>
  <c r="F278" i="6"/>
  <c r="G278" i="6"/>
  <c r="H278" i="6"/>
  <c r="F279" i="6"/>
  <c r="G279" i="6"/>
  <c r="H279" i="6"/>
  <c r="F280" i="6"/>
  <c r="G280" i="6"/>
  <c r="H280" i="6"/>
  <c r="F281" i="6"/>
  <c r="G281" i="6"/>
  <c r="H281" i="6"/>
  <c r="F282" i="6"/>
  <c r="G282" i="6"/>
  <c r="H282" i="6"/>
  <c r="F283" i="6"/>
  <c r="G283" i="6"/>
  <c r="H283" i="6"/>
  <c r="F284" i="6"/>
  <c r="G284" i="6"/>
  <c r="H284" i="6"/>
  <c r="F285" i="6"/>
  <c r="G285" i="6"/>
  <c r="H285" i="6"/>
  <c r="F286" i="6"/>
  <c r="G286" i="6"/>
  <c r="H286" i="6"/>
  <c r="F287" i="6"/>
  <c r="G287" i="6"/>
  <c r="H287" i="6"/>
  <c r="F288" i="6"/>
  <c r="G288" i="6"/>
  <c r="H288" i="6"/>
  <c r="F289" i="6"/>
  <c r="G289" i="6"/>
  <c r="H289" i="6"/>
  <c r="F290" i="6"/>
  <c r="G290" i="6"/>
  <c r="H290" i="6"/>
  <c r="F291" i="6"/>
  <c r="G291" i="6"/>
  <c r="H291" i="6"/>
  <c r="F292" i="6"/>
  <c r="G292" i="6"/>
  <c r="H292" i="6"/>
  <c r="F293" i="6"/>
  <c r="G293" i="6"/>
  <c r="H293" i="6"/>
  <c r="F294" i="6"/>
  <c r="G294" i="6"/>
  <c r="H294" i="6"/>
  <c r="F295" i="6"/>
  <c r="G295" i="6"/>
  <c r="H295" i="6"/>
  <c r="F296" i="6"/>
  <c r="G296" i="6"/>
  <c r="H296" i="6"/>
  <c r="F297" i="6"/>
  <c r="G297" i="6"/>
  <c r="H297" i="6"/>
  <c r="F298" i="6"/>
  <c r="G298" i="6"/>
  <c r="H298" i="6"/>
  <c r="F299" i="6"/>
  <c r="G299" i="6"/>
  <c r="H299" i="6"/>
  <c r="F300" i="6"/>
  <c r="G300" i="6"/>
  <c r="H300" i="6"/>
  <c r="F301" i="6"/>
  <c r="G301" i="6"/>
  <c r="H301" i="6"/>
  <c r="F302" i="6"/>
  <c r="G302" i="6"/>
  <c r="H302" i="6"/>
  <c r="F303" i="6"/>
  <c r="G303" i="6"/>
  <c r="H303" i="6"/>
  <c r="F304" i="6"/>
  <c r="G304" i="6"/>
  <c r="H304" i="6"/>
  <c r="F305" i="6"/>
  <c r="G305" i="6"/>
  <c r="H305" i="6"/>
  <c r="F306" i="6"/>
  <c r="G306" i="6"/>
  <c r="H306" i="6"/>
  <c r="F307" i="6"/>
  <c r="G307" i="6"/>
  <c r="H307" i="6"/>
  <c r="F308" i="6"/>
  <c r="G308" i="6"/>
  <c r="H308" i="6"/>
  <c r="F309" i="6"/>
  <c r="G309" i="6"/>
  <c r="H309" i="6"/>
  <c r="F310" i="6"/>
  <c r="G310" i="6"/>
  <c r="H310" i="6"/>
  <c r="F311" i="6"/>
  <c r="G311" i="6"/>
  <c r="H311" i="6"/>
  <c r="F312" i="6"/>
  <c r="G312" i="6"/>
  <c r="H312" i="6"/>
  <c r="F313" i="6"/>
  <c r="G313" i="6"/>
  <c r="H313" i="6"/>
  <c r="F314" i="6"/>
  <c r="G314" i="6"/>
  <c r="H314" i="6"/>
  <c r="F315" i="6"/>
  <c r="G315" i="6"/>
  <c r="H315" i="6"/>
  <c r="F316" i="6"/>
  <c r="G316" i="6"/>
  <c r="H316" i="6"/>
  <c r="F317" i="6"/>
  <c r="G317" i="6"/>
  <c r="H317" i="6"/>
  <c r="F318" i="6"/>
  <c r="G318" i="6"/>
  <c r="H318" i="6"/>
  <c r="F319" i="6"/>
  <c r="G319" i="6"/>
  <c r="H319" i="6"/>
  <c r="F320" i="6"/>
  <c r="G320" i="6"/>
  <c r="H320" i="6"/>
  <c r="F321" i="6"/>
  <c r="G321" i="6"/>
  <c r="H321" i="6"/>
  <c r="F322" i="6"/>
  <c r="G322" i="6"/>
  <c r="H322" i="6"/>
  <c r="F323" i="6"/>
  <c r="G323" i="6"/>
  <c r="H323" i="6"/>
  <c r="F324" i="6"/>
  <c r="G324" i="6"/>
  <c r="H324" i="6"/>
  <c r="F325" i="6"/>
  <c r="G325" i="6"/>
  <c r="H325" i="6"/>
  <c r="F326" i="6"/>
  <c r="G326" i="6"/>
  <c r="H326" i="6"/>
  <c r="F327" i="6"/>
  <c r="G327" i="6"/>
  <c r="H327" i="6"/>
  <c r="F328" i="6"/>
  <c r="G328" i="6"/>
  <c r="H328" i="6"/>
  <c r="F329" i="6"/>
  <c r="G329" i="6"/>
  <c r="H329" i="6"/>
  <c r="F330" i="6"/>
  <c r="G330" i="6"/>
  <c r="H330" i="6"/>
  <c r="F331" i="6"/>
  <c r="G331" i="6"/>
  <c r="H331" i="6"/>
  <c r="F332" i="6"/>
  <c r="G332" i="6"/>
  <c r="H332" i="6"/>
  <c r="F333" i="6"/>
  <c r="G333" i="6"/>
  <c r="H333" i="6"/>
  <c r="F334" i="6"/>
  <c r="G334" i="6"/>
  <c r="H334" i="6"/>
  <c r="F335" i="6"/>
  <c r="G335" i="6"/>
  <c r="H335" i="6"/>
  <c r="F336" i="6"/>
  <c r="G336" i="6"/>
  <c r="H336" i="6"/>
  <c r="F337" i="6"/>
  <c r="G337" i="6"/>
  <c r="H337" i="6"/>
  <c r="F338" i="6"/>
  <c r="G338" i="6"/>
  <c r="H338" i="6"/>
  <c r="F339" i="6"/>
  <c r="G339" i="6"/>
  <c r="H339" i="6"/>
  <c r="F340" i="6"/>
  <c r="G340" i="6"/>
  <c r="H340" i="6"/>
  <c r="F341" i="6"/>
  <c r="G341" i="6"/>
  <c r="H341" i="6"/>
  <c r="F342" i="6"/>
  <c r="G342" i="6"/>
  <c r="H342" i="6"/>
  <c r="F343" i="6"/>
  <c r="G343" i="6"/>
  <c r="H343" i="6"/>
  <c r="F344" i="6"/>
  <c r="G344" i="6"/>
  <c r="H344" i="6"/>
  <c r="F345" i="6"/>
  <c r="G345" i="6"/>
  <c r="H345" i="6"/>
  <c r="F346" i="6"/>
  <c r="G346" i="6"/>
  <c r="H346" i="6"/>
  <c r="F347" i="6"/>
  <c r="G347" i="6"/>
  <c r="H347" i="6"/>
  <c r="F348" i="6"/>
  <c r="G348" i="6"/>
  <c r="H348" i="6"/>
  <c r="F349" i="6"/>
  <c r="G349" i="6"/>
  <c r="H349" i="6"/>
  <c r="F350" i="6"/>
  <c r="G350" i="6"/>
  <c r="H350" i="6"/>
  <c r="F351" i="6"/>
  <c r="G351" i="6"/>
  <c r="H351" i="6"/>
  <c r="F352" i="6"/>
  <c r="G352" i="6"/>
  <c r="H352" i="6"/>
  <c r="F353" i="6"/>
  <c r="G353" i="6"/>
  <c r="H353" i="6"/>
  <c r="F354" i="6"/>
  <c r="G354" i="6"/>
  <c r="H354" i="6"/>
  <c r="F355" i="6"/>
  <c r="G355" i="6"/>
  <c r="H355" i="6"/>
  <c r="F356" i="6"/>
  <c r="G356" i="6"/>
  <c r="H356" i="6"/>
  <c r="F357" i="6"/>
  <c r="G357" i="6"/>
  <c r="H357" i="6"/>
  <c r="F358" i="6"/>
  <c r="G358" i="6"/>
  <c r="H358" i="6"/>
  <c r="F359" i="6"/>
  <c r="G359" i="6"/>
  <c r="H359" i="6"/>
  <c r="F360" i="6"/>
  <c r="G360" i="6"/>
  <c r="H360" i="6"/>
  <c r="F361" i="6"/>
  <c r="G361" i="6"/>
  <c r="H361" i="6"/>
  <c r="F362" i="6"/>
  <c r="G362" i="6"/>
  <c r="H362" i="6"/>
  <c r="F363" i="6"/>
  <c r="G363" i="6"/>
  <c r="H363" i="6"/>
  <c r="F364" i="6"/>
  <c r="G364" i="6"/>
  <c r="H364" i="6"/>
  <c r="F365" i="6"/>
  <c r="G365" i="6"/>
  <c r="H365" i="6"/>
  <c r="F366" i="6"/>
  <c r="G366" i="6"/>
  <c r="H366" i="6"/>
  <c r="F367" i="6"/>
  <c r="G367" i="6"/>
  <c r="H367" i="6"/>
  <c r="F368" i="6"/>
  <c r="G368" i="6"/>
  <c r="H368" i="6"/>
  <c r="F369" i="6"/>
  <c r="G369" i="6"/>
  <c r="H369" i="6"/>
  <c r="F370" i="6"/>
  <c r="G370" i="6"/>
  <c r="H370" i="6"/>
  <c r="F371" i="6"/>
  <c r="G371" i="6"/>
  <c r="H371" i="6"/>
  <c r="F372" i="6"/>
  <c r="G372" i="6"/>
  <c r="H372" i="6"/>
  <c r="F373" i="6"/>
  <c r="G373" i="6"/>
  <c r="H373" i="6"/>
  <c r="F374" i="6"/>
  <c r="G374" i="6"/>
  <c r="H374" i="6"/>
  <c r="F375" i="6"/>
  <c r="G375" i="6"/>
  <c r="H375" i="6"/>
  <c r="F376" i="6"/>
  <c r="G376" i="6"/>
  <c r="H376" i="6"/>
  <c r="F377" i="6"/>
  <c r="G377" i="6"/>
  <c r="H377" i="6"/>
  <c r="F378" i="6"/>
  <c r="G378" i="6"/>
  <c r="H378" i="6"/>
  <c r="F379" i="6"/>
  <c r="G379" i="6"/>
  <c r="H379" i="6"/>
  <c r="F380" i="6"/>
  <c r="G380" i="6"/>
  <c r="H380" i="6"/>
  <c r="F381" i="6"/>
  <c r="G381" i="6"/>
  <c r="H381" i="6"/>
  <c r="F382" i="6"/>
  <c r="G382" i="6"/>
  <c r="H382" i="6"/>
  <c r="F383" i="6"/>
  <c r="G383" i="6"/>
  <c r="H383" i="6"/>
  <c r="F384" i="6"/>
  <c r="G384" i="6"/>
  <c r="H384" i="6"/>
  <c r="F385" i="6"/>
  <c r="G385" i="6"/>
  <c r="H385" i="6"/>
  <c r="F386" i="6"/>
  <c r="G386" i="6"/>
  <c r="H386" i="6"/>
  <c r="F387" i="6"/>
  <c r="G387" i="6"/>
  <c r="H387" i="6"/>
  <c r="F388" i="6"/>
  <c r="G388" i="6"/>
  <c r="H388" i="6"/>
  <c r="F389" i="6"/>
  <c r="G389" i="6"/>
  <c r="H389" i="6"/>
  <c r="F390" i="6"/>
  <c r="G390" i="6"/>
  <c r="H390" i="6"/>
  <c r="F391" i="6"/>
  <c r="G391" i="6"/>
  <c r="H391" i="6"/>
  <c r="F392" i="6"/>
  <c r="G392" i="6"/>
  <c r="H392" i="6"/>
  <c r="F393" i="6"/>
  <c r="G393" i="6"/>
  <c r="H393" i="6"/>
  <c r="F394" i="6"/>
  <c r="G394" i="6"/>
  <c r="H394" i="6"/>
  <c r="F395" i="6"/>
  <c r="G395" i="6"/>
  <c r="H395" i="6"/>
  <c r="F396" i="6"/>
  <c r="G396" i="6"/>
  <c r="H396" i="6"/>
  <c r="F397" i="6"/>
  <c r="G397" i="6"/>
  <c r="H397" i="6"/>
  <c r="F398" i="6"/>
  <c r="G398" i="6"/>
  <c r="H398" i="6"/>
  <c r="F399" i="6"/>
  <c r="G399" i="6"/>
  <c r="H399" i="6"/>
  <c r="F400" i="6"/>
  <c r="G400" i="6"/>
  <c r="H400" i="6"/>
  <c r="F401" i="6"/>
  <c r="G401" i="6"/>
  <c r="H401" i="6"/>
  <c r="F402" i="6"/>
  <c r="G402" i="6"/>
  <c r="H402" i="6"/>
  <c r="F403" i="6"/>
  <c r="G403" i="6"/>
  <c r="H403" i="6"/>
  <c r="F404" i="6"/>
  <c r="G404" i="6"/>
  <c r="H404" i="6"/>
  <c r="F405" i="6"/>
  <c r="G405" i="6"/>
  <c r="H405" i="6"/>
  <c r="F406" i="6"/>
  <c r="G406" i="6"/>
  <c r="H406" i="6"/>
  <c r="F407" i="6"/>
  <c r="G407" i="6"/>
  <c r="H407" i="6"/>
  <c r="F408" i="6"/>
  <c r="G408" i="6"/>
  <c r="H408" i="6"/>
  <c r="F409" i="6"/>
  <c r="G409" i="6"/>
  <c r="H409" i="6"/>
  <c r="F410" i="6"/>
  <c r="G410" i="6"/>
  <c r="H410" i="6"/>
  <c r="F411" i="6"/>
  <c r="G411" i="6"/>
  <c r="H411" i="6"/>
  <c r="F412" i="6"/>
  <c r="G412" i="6"/>
  <c r="H412" i="6"/>
  <c r="F413" i="6"/>
  <c r="G413" i="6"/>
  <c r="H413" i="6"/>
  <c r="F414" i="6"/>
  <c r="G414" i="6"/>
  <c r="H414" i="6"/>
  <c r="F415" i="6"/>
  <c r="G415" i="6"/>
  <c r="H415" i="6"/>
  <c r="F416" i="6"/>
  <c r="G416" i="6"/>
  <c r="H416" i="6"/>
  <c r="F417" i="6"/>
  <c r="G417" i="6"/>
  <c r="H417" i="6"/>
  <c r="F418" i="6"/>
  <c r="G418" i="6"/>
  <c r="H418" i="6"/>
  <c r="F419" i="6"/>
  <c r="G419" i="6"/>
  <c r="H419" i="6"/>
  <c r="F420" i="6"/>
  <c r="G420" i="6"/>
  <c r="H420" i="6"/>
  <c r="F421" i="6"/>
  <c r="G421" i="6"/>
  <c r="H421" i="6"/>
  <c r="F422" i="6"/>
  <c r="G422" i="6"/>
  <c r="H422" i="6"/>
  <c r="F423" i="6"/>
  <c r="G423" i="6"/>
  <c r="H423" i="6"/>
  <c r="F424" i="6"/>
  <c r="G424" i="6"/>
  <c r="H424" i="6"/>
  <c r="F425" i="6"/>
  <c r="G425" i="6"/>
  <c r="H425" i="6"/>
  <c r="F426" i="6"/>
  <c r="G426" i="6"/>
  <c r="H426" i="6"/>
  <c r="F427" i="6"/>
  <c r="G427" i="6"/>
  <c r="H427" i="6"/>
  <c r="F428" i="6"/>
  <c r="G428" i="6"/>
  <c r="H428" i="6"/>
  <c r="F429" i="6"/>
  <c r="G429" i="6"/>
  <c r="H429" i="6"/>
  <c r="F430" i="6"/>
  <c r="G430" i="6"/>
  <c r="H430" i="6"/>
  <c r="F431" i="6"/>
  <c r="G431" i="6"/>
  <c r="H431" i="6"/>
  <c r="F432" i="6"/>
  <c r="G432" i="6"/>
  <c r="H432" i="6"/>
  <c r="F433" i="6"/>
  <c r="G433" i="6"/>
  <c r="H433" i="6"/>
  <c r="F434" i="6"/>
  <c r="G434" i="6"/>
  <c r="H434" i="6"/>
  <c r="F435" i="6"/>
  <c r="G435" i="6"/>
  <c r="H435" i="6"/>
  <c r="F436" i="6"/>
  <c r="G436" i="6"/>
  <c r="H436" i="6"/>
  <c r="F437" i="6"/>
  <c r="G437" i="6"/>
  <c r="H437" i="6"/>
  <c r="F438" i="6"/>
  <c r="G438" i="6"/>
  <c r="H438" i="6"/>
  <c r="F439" i="6"/>
  <c r="G439" i="6"/>
  <c r="H439" i="6"/>
  <c r="F440" i="6"/>
  <c r="G440" i="6"/>
  <c r="H440" i="6"/>
  <c r="F441" i="6"/>
  <c r="G441" i="6"/>
  <c r="H441" i="6"/>
  <c r="F442" i="6"/>
  <c r="G442" i="6"/>
  <c r="H442" i="6"/>
  <c r="F443" i="6"/>
  <c r="G443" i="6"/>
  <c r="H443" i="6"/>
  <c r="F444" i="6"/>
  <c r="G444" i="6"/>
  <c r="H444" i="6"/>
  <c r="F445" i="6"/>
  <c r="G445" i="6"/>
  <c r="H445" i="6"/>
  <c r="F446" i="6"/>
  <c r="G446" i="6"/>
  <c r="H446" i="6"/>
  <c r="F447" i="6"/>
  <c r="G447" i="6"/>
  <c r="H447" i="6"/>
  <c r="F448" i="6"/>
  <c r="G448" i="6"/>
  <c r="H448" i="6"/>
  <c r="F449" i="6"/>
  <c r="G449" i="6"/>
  <c r="H449" i="6"/>
  <c r="F450" i="6"/>
  <c r="G450" i="6"/>
  <c r="H450" i="6"/>
  <c r="F451" i="6"/>
  <c r="G451" i="6"/>
  <c r="H451" i="6"/>
  <c r="F452" i="6"/>
  <c r="G452" i="6"/>
  <c r="H452" i="6"/>
  <c r="F453" i="6"/>
  <c r="G453" i="6"/>
  <c r="H453" i="6"/>
  <c r="F454" i="6"/>
  <c r="G454" i="6"/>
  <c r="H454" i="6"/>
  <c r="F455" i="6"/>
  <c r="G455" i="6"/>
  <c r="H455" i="6"/>
  <c r="F456" i="6"/>
  <c r="G456" i="6"/>
  <c r="H456" i="6"/>
  <c r="F457" i="6"/>
  <c r="G457" i="6"/>
  <c r="H457" i="6"/>
  <c r="F458" i="6"/>
  <c r="G458" i="6"/>
  <c r="H458" i="6"/>
  <c r="F459" i="6"/>
  <c r="G459" i="6"/>
  <c r="H459" i="6"/>
  <c r="F460" i="6"/>
  <c r="G460" i="6"/>
  <c r="H460" i="6"/>
  <c r="F461" i="6"/>
  <c r="G461" i="6"/>
  <c r="H461" i="6"/>
  <c r="F462" i="6"/>
  <c r="G462" i="6"/>
  <c r="H462" i="6"/>
  <c r="F463" i="6"/>
  <c r="G463" i="6"/>
  <c r="H463" i="6"/>
  <c r="F464" i="6"/>
  <c r="G464" i="6"/>
  <c r="H464" i="6"/>
  <c r="F465" i="6"/>
  <c r="G465" i="6"/>
  <c r="H465" i="6"/>
  <c r="F466" i="6"/>
  <c r="G466" i="6"/>
  <c r="H466" i="6"/>
  <c r="F467" i="6"/>
  <c r="G467" i="6"/>
  <c r="H467" i="6"/>
  <c r="F468" i="6"/>
  <c r="G468" i="6"/>
  <c r="H468" i="6"/>
  <c r="F469" i="6"/>
  <c r="G469" i="6"/>
  <c r="H469" i="6"/>
  <c r="F470" i="6"/>
  <c r="G470" i="6"/>
  <c r="H470" i="6"/>
  <c r="F471" i="6"/>
  <c r="G471" i="6"/>
  <c r="H471" i="6"/>
  <c r="F472" i="6"/>
  <c r="G472" i="6"/>
  <c r="H472" i="6"/>
  <c r="F473" i="6"/>
  <c r="G473" i="6"/>
  <c r="H473" i="6"/>
  <c r="F474" i="6"/>
  <c r="G474" i="6"/>
  <c r="H474" i="6"/>
  <c r="F475" i="6"/>
  <c r="G475" i="6"/>
  <c r="H475" i="6"/>
  <c r="F476" i="6"/>
  <c r="G476" i="6"/>
  <c r="H476" i="6"/>
  <c r="F477" i="6"/>
  <c r="G477" i="6"/>
  <c r="H477" i="6"/>
  <c r="F478" i="6"/>
  <c r="G478" i="6"/>
  <c r="H478" i="6"/>
  <c r="F479" i="6"/>
  <c r="G479" i="6"/>
  <c r="H479" i="6"/>
  <c r="F480" i="6"/>
  <c r="G480" i="6"/>
  <c r="H480" i="6"/>
  <c r="F481" i="6"/>
  <c r="G481" i="6"/>
  <c r="H481" i="6"/>
  <c r="F482" i="6"/>
  <c r="G482" i="6"/>
  <c r="H482" i="6"/>
  <c r="F483" i="6"/>
  <c r="G483" i="6"/>
  <c r="H483" i="6"/>
  <c r="F484" i="6"/>
  <c r="G484" i="6"/>
  <c r="H484" i="6"/>
  <c r="F485" i="6"/>
  <c r="G485" i="6"/>
  <c r="H485" i="6"/>
  <c r="F486" i="6"/>
  <c r="G486" i="6"/>
  <c r="H486" i="6"/>
  <c r="F487" i="6"/>
  <c r="G487" i="6"/>
  <c r="H487" i="6"/>
  <c r="F488" i="6"/>
  <c r="G488" i="6"/>
  <c r="H488" i="6"/>
  <c r="F489" i="6"/>
  <c r="G489" i="6"/>
  <c r="H489" i="6"/>
  <c r="F490" i="6"/>
  <c r="G490" i="6"/>
  <c r="H490" i="6"/>
  <c r="F491" i="6"/>
  <c r="G491" i="6"/>
  <c r="H491" i="6"/>
  <c r="F492" i="6"/>
  <c r="G492" i="6"/>
  <c r="H492" i="6"/>
  <c r="F493" i="6"/>
  <c r="G493" i="6"/>
  <c r="H493" i="6"/>
  <c r="F494" i="6"/>
  <c r="G494" i="6"/>
  <c r="H494" i="6"/>
  <c r="F495" i="6"/>
  <c r="G495" i="6"/>
  <c r="H495" i="6"/>
  <c r="F496" i="6"/>
  <c r="G496" i="6"/>
  <c r="H496" i="6"/>
  <c r="F497" i="6"/>
  <c r="G497" i="6"/>
  <c r="H497" i="6"/>
  <c r="F498" i="6"/>
  <c r="G498" i="6"/>
  <c r="H498" i="6"/>
  <c r="F499" i="6"/>
  <c r="G499" i="6"/>
  <c r="H499" i="6"/>
  <c r="F500" i="6"/>
  <c r="G500" i="6"/>
  <c r="H500" i="6"/>
  <c r="F501" i="6"/>
  <c r="G501" i="6"/>
  <c r="H501" i="6"/>
  <c r="F502" i="6"/>
  <c r="G502" i="6"/>
  <c r="H502" i="6"/>
  <c r="F503" i="6"/>
  <c r="G503" i="6"/>
  <c r="H503" i="6"/>
  <c r="F504" i="6"/>
  <c r="G504" i="6"/>
  <c r="H504" i="6"/>
  <c r="F505" i="6"/>
  <c r="G505" i="6"/>
  <c r="H505" i="6"/>
  <c r="F506" i="6"/>
  <c r="G506" i="6"/>
  <c r="H506" i="6"/>
  <c r="F507" i="6"/>
  <c r="G507" i="6"/>
  <c r="H507" i="6"/>
  <c r="F508" i="6"/>
  <c r="G508" i="6"/>
  <c r="H508" i="6"/>
  <c r="F509" i="6"/>
  <c r="G509" i="6"/>
  <c r="H509" i="6"/>
  <c r="F510" i="6"/>
  <c r="G510" i="6"/>
  <c r="H510" i="6"/>
  <c r="F511" i="6"/>
  <c r="G511" i="6"/>
  <c r="H511" i="6"/>
  <c r="F512" i="6"/>
  <c r="G512" i="6"/>
  <c r="H512" i="6"/>
  <c r="F513" i="6"/>
  <c r="G513" i="6"/>
  <c r="H513" i="6"/>
  <c r="F514" i="6"/>
  <c r="G514" i="6"/>
  <c r="H514" i="6"/>
  <c r="F515" i="6"/>
  <c r="G515" i="6"/>
  <c r="H515" i="6"/>
  <c r="F516" i="6"/>
  <c r="G516" i="6"/>
  <c r="H516" i="6"/>
  <c r="F517" i="6"/>
  <c r="G517" i="6"/>
  <c r="H517" i="6"/>
  <c r="F518" i="6"/>
  <c r="G518" i="6"/>
  <c r="H518" i="6"/>
  <c r="F519" i="6"/>
  <c r="G519" i="6"/>
  <c r="H519" i="6"/>
  <c r="F520" i="6"/>
  <c r="G520" i="6"/>
  <c r="H520" i="6"/>
  <c r="F521" i="6"/>
  <c r="G521" i="6"/>
  <c r="H521" i="6"/>
  <c r="F522" i="6"/>
  <c r="G522" i="6"/>
  <c r="H522" i="6"/>
  <c r="F523" i="6"/>
  <c r="G523" i="6"/>
  <c r="H523" i="6"/>
  <c r="F524" i="6"/>
  <c r="G524" i="6"/>
  <c r="H524" i="6"/>
  <c r="F525" i="6"/>
  <c r="G525" i="6"/>
  <c r="H525" i="6"/>
  <c r="F526" i="6"/>
  <c r="G526" i="6"/>
  <c r="H526" i="6"/>
  <c r="F527" i="6"/>
  <c r="G527" i="6"/>
  <c r="H527" i="6"/>
  <c r="F528" i="6"/>
  <c r="G528" i="6"/>
  <c r="H528" i="6"/>
  <c r="F529" i="6"/>
  <c r="G529" i="6"/>
  <c r="H529" i="6"/>
  <c r="F530" i="6"/>
  <c r="G530" i="6"/>
  <c r="H530" i="6"/>
  <c r="F531" i="6"/>
  <c r="G531" i="6"/>
  <c r="H531" i="6"/>
  <c r="F532" i="6"/>
  <c r="G532" i="6"/>
  <c r="H532" i="6"/>
  <c r="F533" i="6"/>
  <c r="G533" i="6"/>
  <c r="H533" i="6"/>
  <c r="F534" i="6"/>
  <c r="G534" i="6"/>
  <c r="H534" i="6"/>
  <c r="F535" i="6"/>
  <c r="G535" i="6"/>
  <c r="H535" i="6"/>
  <c r="F536" i="6"/>
  <c r="G536" i="6"/>
  <c r="H536" i="6"/>
  <c r="F537" i="6"/>
  <c r="G537" i="6"/>
  <c r="H537" i="6"/>
  <c r="F538" i="6"/>
  <c r="G538" i="6"/>
  <c r="H538" i="6"/>
  <c r="F539" i="6"/>
  <c r="G539" i="6"/>
  <c r="H539" i="6"/>
  <c r="F540" i="6"/>
  <c r="G540" i="6"/>
  <c r="H540" i="6"/>
  <c r="F541" i="6"/>
  <c r="G541" i="6"/>
  <c r="H541" i="6"/>
  <c r="F542" i="6"/>
  <c r="G542" i="6"/>
  <c r="H542" i="6"/>
  <c r="F543" i="6"/>
  <c r="G543" i="6"/>
  <c r="H543" i="6"/>
  <c r="F544" i="6"/>
  <c r="G544" i="6"/>
  <c r="H544" i="6"/>
  <c r="F545" i="6"/>
  <c r="G545" i="6"/>
  <c r="H545" i="6"/>
  <c r="F546" i="6"/>
  <c r="G546" i="6"/>
  <c r="H546" i="6"/>
  <c r="F547" i="6"/>
  <c r="G547" i="6"/>
  <c r="H547" i="6"/>
  <c r="F548" i="6"/>
  <c r="G548" i="6"/>
  <c r="H548" i="6"/>
  <c r="F549" i="6"/>
  <c r="G549" i="6"/>
  <c r="H549" i="6"/>
  <c r="F550" i="6"/>
  <c r="G550" i="6"/>
  <c r="H550" i="6"/>
  <c r="F551" i="6"/>
  <c r="G551" i="6"/>
  <c r="H551" i="6"/>
  <c r="F552" i="6"/>
  <c r="G552" i="6"/>
  <c r="H552" i="6"/>
  <c r="F553" i="6"/>
  <c r="G553" i="6"/>
  <c r="H553" i="6"/>
  <c r="F554" i="6"/>
  <c r="G554" i="6"/>
  <c r="H554" i="6"/>
  <c r="F555" i="6"/>
  <c r="G555" i="6"/>
  <c r="H555" i="6"/>
  <c r="F556" i="6"/>
  <c r="G556" i="6"/>
  <c r="H556" i="6"/>
  <c r="F557" i="6"/>
  <c r="G557" i="6"/>
  <c r="H557" i="6"/>
  <c r="F558" i="6"/>
  <c r="G558" i="6"/>
  <c r="H558" i="6"/>
  <c r="F559" i="6"/>
  <c r="G559" i="6"/>
  <c r="H559" i="6"/>
  <c r="F560" i="6"/>
  <c r="G560" i="6"/>
  <c r="H560" i="6"/>
  <c r="F561" i="6"/>
  <c r="G561" i="6"/>
  <c r="H561" i="6"/>
  <c r="F562" i="6"/>
  <c r="G562" i="6"/>
  <c r="H562" i="6"/>
  <c r="F563" i="6"/>
  <c r="G563" i="6"/>
  <c r="H563" i="6"/>
  <c r="F564" i="6"/>
  <c r="G564" i="6"/>
  <c r="H564" i="6"/>
  <c r="F565" i="6"/>
  <c r="G565" i="6"/>
  <c r="H565" i="6"/>
  <c r="F566" i="6"/>
  <c r="G566" i="6"/>
  <c r="H566" i="6"/>
  <c r="F567" i="6"/>
  <c r="G567" i="6"/>
  <c r="H567" i="6"/>
  <c r="F568" i="6"/>
  <c r="G568" i="6"/>
  <c r="H568" i="6"/>
  <c r="F569" i="6"/>
  <c r="G569" i="6"/>
  <c r="H569" i="6"/>
  <c r="F570" i="6"/>
  <c r="G570" i="6"/>
  <c r="H570" i="6"/>
  <c r="F571" i="6"/>
  <c r="G571" i="6"/>
  <c r="H571" i="6"/>
  <c r="F572" i="6"/>
  <c r="G572" i="6"/>
  <c r="H572" i="6"/>
  <c r="F573" i="6"/>
  <c r="G573" i="6"/>
  <c r="H573" i="6"/>
  <c r="F574" i="6"/>
  <c r="G574" i="6"/>
  <c r="H574" i="6"/>
  <c r="F575" i="6"/>
  <c r="G575" i="6"/>
  <c r="H575" i="6"/>
  <c r="F576" i="6"/>
  <c r="G576" i="6"/>
  <c r="H576" i="6"/>
  <c r="F577" i="6"/>
  <c r="G577" i="6"/>
  <c r="H577" i="6"/>
  <c r="F578" i="6"/>
  <c r="G578" i="6"/>
  <c r="H578" i="6"/>
  <c r="F579" i="6"/>
  <c r="G579" i="6"/>
  <c r="H579" i="6"/>
  <c r="F580" i="6"/>
  <c r="G580" i="6"/>
  <c r="H580" i="6"/>
  <c r="F581" i="6"/>
  <c r="G581" i="6"/>
  <c r="H581" i="6"/>
  <c r="F582" i="6"/>
  <c r="G582" i="6"/>
  <c r="H582" i="6"/>
  <c r="F583" i="6"/>
  <c r="G583" i="6"/>
  <c r="H583" i="6"/>
  <c r="F584" i="6"/>
  <c r="G584" i="6"/>
  <c r="H584" i="6"/>
  <c r="F585" i="6"/>
  <c r="G585" i="6"/>
  <c r="H585" i="6"/>
  <c r="F586" i="6"/>
  <c r="G586" i="6"/>
  <c r="H586" i="6"/>
  <c r="F587" i="6"/>
  <c r="G587" i="6"/>
  <c r="H587" i="6"/>
  <c r="F588" i="6"/>
  <c r="G588" i="6"/>
  <c r="H588" i="6"/>
  <c r="F589" i="6"/>
  <c r="G589" i="6"/>
  <c r="H589" i="6"/>
  <c r="F590" i="6"/>
  <c r="G590" i="6"/>
  <c r="H590" i="6"/>
  <c r="F591" i="6"/>
  <c r="G591" i="6"/>
  <c r="H591" i="6"/>
  <c r="F592" i="6"/>
  <c r="G592" i="6"/>
  <c r="H592" i="6"/>
  <c r="F593" i="6"/>
  <c r="G593" i="6"/>
  <c r="H593" i="6"/>
  <c r="F594" i="6"/>
  <c r="G594" i="6"/>
  <c r="H594" i="6"/>
  <c r="F595" i="6"/>
  <c r="G595" i="6"/>
  <c r="H595" i="6"/>
  <c r="F596" i="6"/>
  <c r="G596" i="6"/>
  <c r="H596" i="6"/>
  <c r="F597" i="6"/>
  <c r="G597" i="6"/>
  <c r="H597" i="6"/>
  <c r="F598" i="6"/>
  <c r="G598" i="6"/>
  <c r="H598" i="6"/>
  <c r="F599" i="6"/>
  <c r="G599" i="6"/>
  <c r="H599" i="6"/>
  <c r="F600" i="6"/>
  <c r="G600" i="6"/>
  <c r="H600" i="6"/>
  <c r="F601" i="6"/>
  <c r="G601" i="6"/>
  <c r="H601" i="6"/>
  <c r="F602" i="6"/>
  <c r="G602" i="6"/>
  <c r="H602" i="6"/>
  <c r="F603" i="6"/>
  <c r="G603" i="6"/>
  <c r="H603" i="6"/>
  <c r="F604" i="6"/>
  <c r="G604" i="6"/>
  <c r="H604" i="6"/>
  <c r="F605" i="6"/>
  <c r="G605" i="6"/>
  <c r="H605" i="6"/>
  <c r="F606" i="6"/>
  <c r="G606" i="6"/>
  <c r="H606" i="6"/>
  <c r="F607" i="6"/>
  <c r="G607" i="6"/>
  <c r="H607" i="6"/>
  <c r="F608" i="6"/>
  <c r="G608" i="6"/>
  <c r="H608" i="6"/>
  <c r="F609" i="6"/>
  <c r="G609" i="6"/>
  <c r="H609" i="6"/>
  <c r="F610" i="6"/>
  <c r="G610" i="6"/>
  <c r="H610" i="6"/>
  <c r="F611" i="6"/>
  <c r="G611" i="6"/>
  <c r="H611" i="6"/>
  <c r="F612" i="6"/>
  <c r="G612" i="6"/>
  <c r="H612" i="6"/>
  <c r="F613" i="6"/>
  <c r="G613" i="6"/>
  <c r="H613" i="6"/>
  <c r="F614" i="6"/>
  <c r="G614" i="6"/>
  <c r="H614" i="6"/>
  <c r="F615" i="6"/>
  <c r="G615" i="6"/>
  <c r="H615" i="6"/>
  <c r="F616" i="6"/>
  <c r="G616" i="6"/>
  <c r="H616" i="6"/>
  <c r="F617" i="6"/>
  <c r="G617" i="6"/>
  <c r="H617" i="6"/>
  <c r="F618" i="6"/>
  <c r="G618" i="6"/>
  <c r="H618" i="6"/>
  <c r="F619" i="6"/>
  <c r="G619" i="6"/>
  <c r="H619" i="6"/>
  <c r="F620" i="6"/>
  <c r="G620" i="6"/>
  <c r="H620" i="6"/>
  <c r="F621" i="6"/>
  <c r="G621" i="6"/>
  <c r="H621" i="6"/>
  <c r="F622" i="6"/>
  <c r="G622" i="6"/>
  <c r="H622" i="6"/>
  <c r="F623" i="6"/>
  <c r="G623" i="6"/>
  <c r="H623" i="6"/>
  <c r="F624" i="6"/>
  <c r="G624" i="6"/>
  <c r="H624" i="6"/>
  <c r="F625" i="6"/>
  <c r="G625" i="6"/>
  <c r="H625" i="6"/>
  <c r="F626" i="6"/>
  <c r="G626" i="6"/>
  <c r="H626" i="6"/>
  <c r="F627" i="6"/>
  <c r="G627" i="6"/>
  <c r="H627" i="6"/>
  <c r="F628" i="6"/>
  <c r="G628" i="6"/>
  <c r="H628" i="6"/>
  <c r="F629" i="6"/>
  <c r="G629" i="6"/>
  <c r="H629" i="6"/>
  <c r="F630" i="6"/>
  <c r="G630" i="6"/>
  <c r="H630" i="6"/>
  <c r="F631" i="6"/>
  <c r="G631" i="6"/>
  <c r="H631" i="6"/>
  <c r="F632" i="6"/>
  <c r="G632" i="6"/>
  <c r="H632" i="6"/>
  <c r="F633" i="6"/>
  <c r="G633" i="6"/>
  <c r="H633" i="6"/>
  <c r="F634" i="6"/>
  <c r="G634" i="6"/>
  <c r="H634" i="6"/>
  <c r="F635" i="6"/>
  <c r="G635" i="6"/>
  <c r="H635" i="6"/>
  <c r="F636" i="6"/>
  <c r="G636" i="6"/>
  <c r="H636" i="6"/>
  <c r="F637" i="6"/>
  <c r="G637" i="6"/>
  <c r="H637" i="6"/>
  <c r="F638" i="6"/>
  <c r="G638" i="6"/>
  <c r="H638" i="6"/>
  <c r="F639" i="6"/>
  <c r="G639" i="6"/>
  <c r="H639" i="6"/>
  <c r="F640" i="6"/>
  <c r="G640" i="6"/>
  <c r="H640" i="6"/>
  <c r="F641" i="6"/>
  <c r="G641" i="6"/>
  <c r="H641" i="6"/>
  <c r="F642" i="6"/>
  <c r="G642" i="6"/>
  <c r="H642" i="6"/>
  <c r="F643" i="6"/>
  <c r="G643" i="6"/>
  <c r="H643" i="6"/>
  <c r="F644" i="6"/>
  <c r="G644" i="6"/>
  <c r="H644" i="6"/>
  <c r="F645" i="6"/>
  <c r="G645" i="6"/>
  <c r="H645" i="6"/>
  <c r="F646" i="6"/>
  <c r="G646" i="6"/>
  <c r="H646" i="6"/>
  <c r="F647" i="6"/>
  <c r="G647" i="6"/>
  <c r="H647" i="6"/>
  <c r="F648" i="6"/>
  <c r="G648" i="6"/>
  <c r="H648" i="6"/>
  <c r="F649" i="6"/>
  <c r="G649" i="6"/>
  <c r="H649" i="6"/>
  <c r="F650" i="6"/>
  <c r="G650" i="6"/>
  <c r="H650" i="6"/>
  <c r="F651" i="6"/>
  <c r="G651" i="6"/>
  <c r="H651" i="6"/>
  <c r="F652" i="6"/>
  <c r="G652" i="6"/>
  <c r="H652" i="6"/>
  <c r="F653" i="6"/>
  <c r="G653" i="6"/>
  <c r="H653" i="6"/>
  <c r="F654" i="6"/>
  <c r="G654" i="6"/>
  <c r="H654" i="6"/>
  <c r="F655" i="6"/>
  <c r="G655" i="6"/>
  <c r="H655" i="6"/>
  <c r="F656" i="6"/>
  <c r="G656" i="6"/>
  <c r="H656" i="6"/>
  <c r="F657" i="6"/>
  <c r="G657" i="6"/>
  <c r="H657" i="6"/>
  <c r="F658" i="6"/>
  <c r="G658" i="6"/>
  <c r="H658" i="6"/>
  <c r="F659" i="6"/>
  <c r="G659" i="6"/>
  <c r="H659" i="6"/>
  <c r="F660" i="6"/>
  <c r="G660" i="6"/>
  <c r="H660" i="6"/>
  <c r="F661" i="6"/>
  <c r="G661" i="6"/>
  <c r="H661" i="6"/>
  <c r="F662" i="6"/>
  <c r="G662" i="6"/>
  <c r="H662" i="6"/>
  <c r="F663" i="6"/>
  <c r="G663" i="6"/>
  <c r="H663" i="6"/>
  <c r="F664" i="6"/>
  <c r="G664" i="6"/>
  <c r="H664" i="6"/>
  <c r="F665" i="6"/>
  <c r="G665" i="6"/>
  <c r="H665" i="6"/>
  <c r="F666" i="6"/>
  <c r="G666" i="6"/>
  <c r="H666" i="6"/>
  <c r="F667" i="6"/>
  <c r="G667" i="6"/>
  <c r="H667" i="6"/>
  <c r="F668" i="6"/>
  <c r="G668" i="6"/>
  <c r="H668" i="6"/>
  <c r="F669" i="6"/>
  <c r="G669" i="6"/>
  <c r="H669" i="6"/>
  <c r="F670" i="6"/>
  <c r="G670" i="6"/>
  <c r="H670" i="6"/>
  <c r="F671" i="6"/>
  <c r="G671" i="6"/>
  <c r="H671" i="6"/>
  <c r="F672" i="6"/>
  <c r="G672" i="6"/>
  <c r="H672" i="6"/>
  <c r="F673" i="6"/>
  <c r="G673" i="6"/>
  <c r="H673" i="6"/>
  <c r="F674" i="6"/>
  <c r="G674" i="6"/>
  <c r="H674" i="6"/>
  <c r="F675" i="6"/>
  <c r="G675" i="6"/>
  <c r="H675" i="6"/>
  <c r="F676" i="6"/>
  <c r="G676" i="6"/>
  <c r="H676" i="6"/>
  <c r="F677" i="6"/>
  <c r="G677" i="6"/>
  <c r="H677" i="6"/>
  <c r="F678" i="6"/>
  <c r="G678" i="6"/>
  <c r="H678" i="6"/>
  <c r="F679" i="6"/>
  <c r="G679" i="6"/>
  <c r="H679" i="6"/>
  <c r="F680" i="6"/>
  <c r="G680" i="6"/>
  <c r="H680" i="6"/>
  <c r="F681" i="6"/>
  <c r="G681" i="6"/>
  <c r="H681" i="6"/>
  <c r="F682" i="6"/>
  <c r="G682" i="6"/>
  <c r="H682" i="6"/>
  <c r="F683" i="6"/>
  <c r="G683" i="6"/>
  <c r="H683" i="6"/>
  <c r="F684" i="6"/>
  <c r="G684" i="6"/>
  <c r="H684" i="6"/>
  <c r="F685" i="6"/>
  <c r="G685" i="6"/>
  <c r="H685" i="6"/>
  <c r="F686" i="6"/>
  <c r="G686" i="6"/>
  <c r="H686" i="6"/>
  <c r="F687" i="6"/>
  <c r="G687" i="6"/>
  <c r="H687" i="6"/>
  <c r="F688" i="6"/>
  <c r="G688" i="6"/>
  <c r="H688" i="6"/>
  <c r="F689" i="6"/>
  <c r="G689" i="6"/>
  <c r="H689" i="6"/>
  <c r="F690" i="6"/>
  <c r="G690" i="6"/>
  <c r="H690" i="6"/>
  <c r="F691" i="6"/>
  <c r="G691" i="6"/>
  <c r="H691" i="6"/>
  <c r="F692" i="6"/>
  <c r="G692" i="6"/>
  <c r="H692" i="6"/>
  <c r="F693" i="6"/>
  <c r="G693" i="6"/>
  <c r="H693" i="6"/>
  <c r="F694" i="6"/>
  <c r="G694" i="6"/>
  <c r="H694" i="6"/>
  <c r="F695" i="6"/>
  <c r="G695" i="6"/>
  <c r="H695" i="6"/>
  <c r="F696" i="6"/>
  <c r="G696" i="6"/>
  <c r="H696" i="6"/>
  <c r="F697" i="6"/>
  <c r="G697" i="6"/>
  <c r="H697" i="6"/>
  <c r="F698" i="6"/>
  <c r="G698" i="6"/>
  <c r="H698" i="6"/>
  <c r="F699" i="6"/>
  <c r="G699" i="6"/>
  <c r="H699" i="6"/>
  <c r="F700" i="6"/>
  <c r="G700" i="6"/>
  <c r="H700" i="6"/>
  <c r="F701" i="6"/>
  <c r="G701" i="6"/>
  <c r="H701" i="6"/>
  <c r="F702" i="6"/>
  <c r="G702" i="6"/>
  <c r="H702" i="6"/>
  <c r="F703" i="6"/>
  <c r="G703" i="6"/>
  <c r="H703" i="6"/>
  <c r="F704" i="6"/>
  <c r="G704" i="6"/>
  <c r="H704" i="6"/>
  <c r="F705" i="6"/>
  <c r="G705" i="6"/>
  <c r="H705" i="6"/>
  <c r="F706" i="6"/>
  <c r="G706" i="6"/>
  <c r="H706" i="6"/>
  <c r="F707" i="6"/>
  <c r="G707" i="6"/>
  <c r="H707" i="6"/>
  <c r="F708" i="6"/>
  <c r="G708" i="6"/>
  <c r="H708" i="6"/>
  <c r="F709" i="6"/>
  <c r="G709" i="6"/>
  <c r="H709" i="6"/>
  <c r="F710" i="6"/>
  <c r="G710" i="6"/>
  <c r="H710" i="6"/>
  <c r="F711" i="6"/>
  <c r="G711" i="6"/>
  <c r="H711" i="6"/>
  <c r="F712" i="6"/>
  <c r="G712" i="6"/>
  <c r="H712" i="6"/>
  <c r="F713" i="6"/>
  <c r="G713" i="6"/>
  <c r="H713" i="6"/>
  <c r="F714" i="6"/>
  <c r="G714" i="6"/>
  <c r="H714" i="6"/>
  <c r="F715" i="6"/>
  <c r="G715" i="6"/>
  <c r="H715" i="6"/>
  <c r="F716" i="6"/>
  <c r="G716" i="6"/>
  <c r="H716" i="6"/>
  <c r="F717" i="6"/>
  <c r="G717" i="6"/>
  <c r="H717" i="6"/>
  <c r="F718" i="6"/>
  <c r="G718" i="6"/>
  <c r="H718" i="6"/>
  <c r="F719" i="6"/>
  <c r="G719" i="6"/>
  <c r="H719" i="6"/>
  <c r="F720" i="6"/>
  <c r="G720" i="6"/>
  <c r="H720" i="6"/>
  <c r="F721" i="6"/>
  <c r="G721" i="6"/>
  <c r="H721" i="6"/>
  <c r="F722" i="6"/>
  <c r="G722" i="6"/>
  <c r="H722" i="6"/>
  <c r="F723" i="6"/>
  <c r="G723" i="6"/>
  <c r="H723" i="6"/>
  <c r="F724" i="6"/>
  <c r="G724" i="6"/>
  <c r="H724" i="6"/>
  <c r="F725" i="6"/>
  <c r="G725" i="6"/>
  <c r="H725" i="6"/>
  <c r="F726" i="6"/>
  <c r="G726" i="6"/>
  <c r="H726" i="6"/>
  <c r="F727" i="6"/>
  <c r="G727" i="6"/>
  <c r="H727" i="6"/>
  <c r="F728" i="6"/>
  <c r="G728" i="6"/>
  <c r="H728" i="6"/>
  <c r="F729" i="6"/>
  <c r="G729" i="6"/>
  <c r="H729" i="6"/>
  <c r="F730" i="6"/>
  <c r="G730" i="6"/>
  <c r="H730" i="6"/>
  <c r="F731" i="6"/>
  <c r="G731" i="6"/>
  <c r="H731" i="6"/>
  <c r="F732" i="6"/>
  <c r="G732" i="6"/>
  <c r="H732" i="6"/>
  <c r="F733" i="6"/>
  <c r="G733" i="6"/>
  <c r="H733" i="6"/>
  <c r="F734" i="6"/>
  <c r="G734" i="6"/>
  <c r="H734" i="6"/>
  <c r="F735" i="6"/>
  <c r="G735" i="6"/>
  <c r="H735" i="6"/>
  <c r="F736" i="6"/>
  <c r="G736" i="6"/>
  <c r="H736" i="6"/>
  <c r="F737" i="6"/>
  <c r="G737" i="6"/>
  <c r="H737" i="6"/>
  <c r="F738" i="6"/>
  <c r="G738" i="6"/>
  <c r="H738" i="6"/>
  <c r="F739" i="6"/>
  <c r="G739" i="6"/>
  <c r="H739" i="6"/>
  <c r="F740" i="6"/>
  <c r="G740" i="6"/>
  <c r="H740" i="6"/>
  <c r="F741" i="6"/>
  <c r="G741" i="6"/>
  <c r="H741" i="6"/>
  <c r="F742" i="6"/>
  <c r="G742" i="6"/>
  <c r="H742" i="6"/>
  <c r="F743" i="6"/>
  <c r="G743" i="6"/>
  <c r="H743" i="6"/>
  <c r="F744" i="6"/>
  <c r="G744" i="6"/>
  <c r="H744" i="6"/>
  <c r="F745" i="6"/>
  <c r="G745" i="6"/>
  <c r="H745" i="6"/>
  <c r="F746" i="6"/>
  <c r="G746" i="6"/>
  <c r="H746" i="6"/>
  <c r="F747" i="6"/>
  <c r="G747" i="6"/>
  <c r="H747" i="6"/>
  <c r="F748" i="6"/>
  <c r="G748" i="6"/>
  <c r="H748" i="6"/>
  <c r="F749" i="6"/>
  <c r="G749" i="6"/>
  <c r="H749" i="6"/>
  <c r="F750" i="6"/>
  <c r="G750" i="6"/>
  <c r="H750" i="6"/>
  <c r="F751" i="6"/>
  <c r="G751" i="6"/>
  <c r="H751" i="6"/>
  <c r="F752" i="6"/>
  <c r="G752" i="6"/>
  <c r="H752" i="6"/>
  <c r="F753" i="6"/>
  <c r="G753" i="6"/>
  <c r="H753" i="6"/>
  <c r="F754" i="6"/>
  <c r="G754" i="6"/>
  <c r="H754" i="6"/>
  <c r="F755" i="6"/>
  <c r="G755" i="6"/>
  <c r="H755" i="6"/>
  <c r="F756" i="6"/>
  <c r="G756" i="6"/>
  <c r="H756" i="6"/>
  <c r="F757" i="6"/>
  <c r="G757" i="6"/>
  <c r="H757" i="6"/>
  <c r="F758" i="6"/>
  <c r="G758" i="6"/>
  <c r="H758" i="6"/>
  <c r="F759" i="6"/>
  <c r="G759" i="6"/>
  <c r="H759" i="6"/>
  <c r="F760" i="6"/>
  <c r="G760" i="6"/>
  <c r="H760" i="6"/>
  <c r="F761" i="6"/>
  <c r="G761" i="6"/>
  <c r="H761" i="6"/>
  <c r="F762" i="6"/>
  <c r="G762" i="6"/>
  <c r="H762" i="6"/>
  <c r="F763" i="6"/>
  <c r="G763" i="6"/>
  <c r="H763" i="6"/>
  <c r="F764" i="6"/>
  <c r="G764" i="6"/>
  <c r="H764" i="6"/>
  <c r="F765" i="6"/>
  <c r="G765" i="6"/>
  <c r="H765" i="6"/>
  <c r="F766" i="6"/>
  <c r="G766" i="6"/>
  <c r="H766" i="6"/>
  <c r="F767" i="6"/>
  <c r="G767" i="6"/>
  <c r="H767" i="6"/>
  <c r="F768" i="6"/>
  <c r="G768" i="6"/>
  <c r="H768" i="6"/>
  <c r="F769" i="6"/>
  <c r="G769" i="6"/>
  <c r="H769" i="6"/>
  <c r="F770" i="6"/>
  <c r="G770" i="6"/>
  <c r="H770" i="6"/>
  <c r="F771" i="6"/>
  <c r="G771" i="6"/>
  <c r="H771" i="6"/>
  <c r="F772" i="6"/>
  <c r="G772" i="6"/>
  <c r="H772" i="6"/>
  <c r="F773" i="6"/>
  <c r="G773" i="6"/>
  <c r="H773" i="6"/>
  <c r="F774" i="6"/>
  <c r="G774" i="6"/>
  <c r="H774" i="6"/>
  <c r="F775" i="6"/>
  <c r="G775" i="6"/>
  <c r="H775" i="6"/>
  <c r="F776" i="6"/>
  <c r="G776" i="6"/>
  <c r="H776" i="6"/>
  <c r="F777" i="6"/>
  <c r="G777" i="6"/>
  <c r="H777" i="6"/>
  <c r="F778" i="6"/>
  <c r="G778" i="6"/>
  <c r="H778" i="6"/>
  <c r="F779" i="6"/>
  <c r="G779" i="6"/>
  <c r="H779" i="6"/>
  <c r="F780" i="6"/>
  <c r="G780" i="6"/>
  <c r="H780" i="6"/>
  <c r="F781" i="6"/>
  <c r="G781" i="6"/>
  <c r="H781" i="6"/>
  <c r="F782" i="6"/>
  <c r="G782" i="6"/>
  <c r="H782" i="6"/>
  <c r="F783" i="6"/>
  <c r="G783" i="6"/>
  <c r="H783" i="6"/>
  <c r="F784" i="6"/>
  <c r="G784" i="6"/>
  <c r="H784" i="6"/>
  <c r="F785" i="6"/>
  <c r="G785" i="6"/>
  <c r="H785" i="6"/>
  <c r="F786" i="6"/>
  <c r="G786" i="6"/>
  <c r="H786" i="6"/>
  <c r="F787" i="6"/>
  <c r="G787" i="6"/>
  <c r="H787" i="6"/>
  <c r="F788" i="6"/>
  <c r="G788" i="6"/>
  <c r="H788" i="6"/>
  <c r="F789" i="6"/>
  <c r="G789" i="6"/>
  <c r="H789" i="6"/>
  <c r="F790" i="6"/>
  <c r="G790" i="6"/>
  <c r="H790" i="6"/>
  <c r="F791" i="6"/>
  <c r="G791" i="6"/>
  <c r="H791" i="6"/>
  <c r="F792" i="6"/>
  <c r="G792" i="6"/>
  <c r="H792" i="6"/>
  <c r="F793" i="6"/>
  <c r="G793" i="6"/>
  <c r="H793" i="6"/>
  <c r="F794" i="6"/>
  <c r="G794" i="6"/>
  <c r="H794" i="6"/>
  <c r="F795" i="6"/>
  <c r="G795" i="6"/>
  <c r="H795" i="6"/>
  <c r="F796" i="6"/>
  <c r="G796" i="6"/>
  <c r="H796" i="6"/>
  <c r="F797" i="6"/>
  <c r="G797" i="6"/>
  <c r="H797" i="6"/>
  <c r="F798" i="6"/>
  <c r="G798" i="6"/>
  <c r="H798" i="6"/>
  <c r="F799" i="6"/>
  <c r="G799" i="6"/>
  <c r="H799" i="6"/>
  <c r="F800" i="6"/>
  <c r="G800" i="6"/>
  <c r="H800" i="6"/>
  <c r="F801" i="6"/>
  <c r="G801" i="6"/>
  <c r="H801" i="6"/>
  <c r="F802" i="6"/>
  <c r="G802" i="6"/>
  <c r="H802" i="6"/>
  <c r="F803" i="6"/>
  <c r="G803" i="6"/>
  <c r="H803" i="6"/>
  <c r="F804" i="6"/>
  <c r="G804" i="6"/>
  <c r="H804" i="6"/>
  <c r="F805" i="6"/>
  <c r="G805" i="6"/>
  <c r="H805" i="6"/>
  <c r="F806" i="6"/>
  <c r="G806" i="6"/>
  <c r="H806" i="6"/>
  <c r="F807" i="6"/>
  <c r="G807" i="6"/>
  <c r="H807" i="6"/>
  <c r="F808" i="6"/>
  <c r="G808" i="6"/>
  <c r="H808" i="6"/>
  <c r="F809" i="6"/>
  <c r="G809" i="6"/>
  <c r="H809" i="6"/>
  <c r="F810" i="6"/>
  <c r="G810" i="6"/>
  <c r="H810" i="6"/>
  <c r="F811" i="6"/>
  <c r="G811" i="6"/>
  <c r="H811" i="6"/>
  <c r="F812" i="6"/>
  <c r="G812" i="6"/>
  <c r="H812" i="6"/>
  <c r="F813" i="6"/>
  <c r="G813" i="6"/>
  <c r="H813" i="6"/>
  <c r="F814" i="6"/>
  <c r="G814" i="6"/>
  <c r="H814" i="6"/>
  <c r="F815" i="6"/>
  <c r="G815" i="6"/>
  <c r="H815" i="6"/>
  <c r="F816" i="6"/>
  <c r="G816" i="6"/>
  <c r="H816" i="6"/>
  <c r="F817" i="6"/>
  <c r="G817" i="6"/>
  <c r="H817" i="6"/>
  <c r="F818" i="6"/>
  <c r="G818" i="6"/>
  <c r="H818" i="6"/>
  <c r="F819" i="6"/>
  <c r="G819" i="6"/>
  <c r="H819" i="6"/>
  <c r="F820" i="6"/>
  <c r="G820" i="6"/>
  <c r="H820" i="6"/>
  <c r="F821" i="6"/>
  <c r="G821" i="6"/>
  <c r="H821" i="6"/>
  <c r="F822" i="6"/>
  <c r="G822" i="6"/>
  <c r="H822" i="6"/>
  <c r="F823" i="6"/>
  <c r="G823" i="6"/>
  <c r="H823" i="6"/>
  <c r="F824" i="6"/>
  <c r="G824" i="6"/>
  <c r="H824" i="6"/>
  <c r="F825" i="6"/>
  <c r="G825" i="6"/>
  <c r="H825" i="6"/>
  <c r="F826" i="6"/>
  <c r="G826" i="6"/>
  <c r="H826" i="6"/>
  <c r="F827" i="6"/>
  <c r="G827" i="6"/>
  <c r="H827" i="6"/>
  <c r="F828" i="6"/>
  <c r="G828" i="6"/>
  <c r="H828" i="6"/>
  <c r="F829" i="6"/>
  <c r="G829" i="6"/>
  <c r="H829" i="6"/>
  <c r="F830" i="6"/>
  <c r="G830" i="6"/>
  <c r="H830" i="6"/>
  <c r="F831" i="6"/>
  <c r="G831" i="6"/>
  <c r="H831" i="6"/>
  <c r="F832" i="6"/>
  <c r="G832" i="6"/>
  <c r="H832" i="6"/>
  <c r="F833" i="6"/>
  <c r="G833" i="6"/>
  <c r="H833" i="6"/>
  <c r="F834" i="6"/>
  <c r="G834" i="6"/>
  <c r="H834" i="6"/>
  <c r="F835" i="6"/>
  <c r="G835" i="6"/>
  <c r="H835" i="6"/>
  <c r="F836" i="6"/>
  <c r="G836" i="6"/>
  <c r="H836" i="6"/>
  <c r="F837" i="6"/>
  <c r="G837" i="6"/>
  <c r="H837" i="6"/>
  <c r="F838" i="6"/>
  <c r="G838" i="6"/>
  <c r="H838" i="6"/>
  <c r="F839" i="6"/>
  <c r="G839" i="6"/>
  <c r="H839" i="6"/>
  <c r="F840" i="6"/>
  <c r="G840" i="6"/>
  <c r="H840" i="6"/>
  <c r="F841" i="6"/>
  <c r="G841" i="6"/>
  <c r="H841" i="6"/>
  <c r="F842" i="6"/>
  <c r="G842" i="6"/>
  <c r="H842" i="6"/>
  <c r="F843" i="6"/>
  <c r="G843" i="6"/>
  <c r="H843" i="6"/>
  <c r="F844" i="6"/>
  <c r="G844" i="6"/>
  <c r="H844" i="6"/>
  <c r="F845" i="6"/>
  <c r="G845" i="6"/>
  <c r="H845" i="6"/>
  <c r="F846" i="6"/>
  <c r="G846" i="6"/>
  <c r="H846" i="6"/>
  <c r="F847" i="6"/>
  <c r="G847" i="6"/>
  <c r="H847" i="6"/>
  <c r="F848" i="6"/>
  <c r="G848" i="6"/>
  <c r="H848" i="6"/>
  <c r="F849" i="6"/>
  <c r="G849" i="6"/>
  <c r="H849" i="6"/>
  <c r="F850" i="6"/>
  <c r="G850" i="6"/>
  <c r="H850" i="6"/>
  <c r="F851" i="6"/>
  <c r="G851" i="6"/>
  <c r="H851" i="6"/>
  <c r="F852" i="6"/>
  <c r="G852" i="6"/>
  <c r="H852" i="6"/>
  <c r="F853" i="6"/>
  <c r="G853" i="6"/>
  <c r="H853" i="6"/>
  <c r="F854" i="6"/>
  <c r="G854" i="6"/>
  <c r="H854" i="6"/>
  <c r="F855" i="6"/>
  <c r="G855" i="6"/>
  <c r="H855" i="6"/>
  <c r="F856" i="6"/>
  <c r="G856" i="6"/>
  <c r="H856" i="6"/>
  <c r="F857" i="6"/>
  <c r="G857" i="6"/>
  <c r="H857" i="6"/>
  <c r="F858" i="6"/>
  <c r="G858" i="6"/>
  <c r="H858" i="6"/>
  <c r="F859" i="6"/>
  <c r="G859" i="6"/>
  <c r="H859" i="6"/>
  <c r="F860" i="6"/>
  <c r="G860" i="6"/>
  <c r="H860" i="6"/>
  <c r="F861" i="6"/>
  <c r="G861" i="6"/>
  <c r="H861" i="6"/>
  <c r="F862" i="6"/>
  <c r="G862" i="6"/>
  <c r="H862" i="6"/>
  <c r="F863" i="6"/>
  <c r="G863" i="6"/>
  <c r="H863" i="6"/>
  <c r="F864" i="6"/>
  <c r="G864" i="6"/>
  <c r="H864" i="6"/>
  <c r="F865" i="6"/>
  <c r="G865" i="6"/>
  <c r="H865" i="6"/>
  <c r="F866" i="6"/>
  <c r="G866" i="6"/>
  <c r="H866" i="6"/>
  <c r="F867" i="6"/>
  <c r="G867" i="6"/>
  <c r="H867" i="6"/>
  <c r="F868" i="6"/>
  <c r="G868" i="6"/>
  <c r="H868" i="6"/>
  <c r="F869" i="6"/>
  <c r="G869" i="6"/>
  <c r="H869" i="6"/>
  <c r="F870" i="6"/>
  <c r="G870" i="6"/>
  <c r="H870" i="6"/>
  <c r="F871" i="6"/>
  <c r="G871" i="6"/>
  <c r="H871" i="6"/>
  <c r="F872" i="6"/>
  <c r="G872" i="6"/>
  <c r="H872" i="6"/>
  <c r="F873" i="6"/>
  <c r="G873" i="6"/>
  <c r="H873" i="6"/>
  <c r="F874" i="6"/>
  <c r="G874" i="6"/>
  <c r="H874" i="6"/>
  <c r="F875" i="6"/>
  <c r="G875" i="6"/>
  <c r="H875" i="6"/>
  <c r="F876" i="6"/>
  <c r="G876" i="6"/>
  <c r="H876" i="6"/>
  <c r="F877" i="6"/>
  <c r="G877" i="6"/>
  <c r="H877" i="6"/>
  <c r="F878" i="6"/>
  <c r="G878" i="6"/>
  <c r="H878" i="6"/>
  <c r="F879" i="6"/>
  <c r="G879" i="6"/>
  <c r="H879" i="6"/>
  <c r="F880" i="6"/>
  <c r="G880" i="6"/>
  <c r="H880" i="6"/>
  <c r="F881" i="6"/>
  <c r="G881" i="6"/>
  <c r="H881" i="6"/>
  <c r="F882" i="6"/>
  <c r="G882" i="6"/>
  <c r="H882" i="6"/>
  <c r="F883" i="6"/>
  <c r="G883" i="6"/>
  <c r="H883" i="6"/>
  <c r="F884" i="6"/>
  <c r="G884" i="6"/>
  <c r="H884" i="6"/>
  <c r="F885" i="6"/>
  <c r="G885" i="6"/>
  <c r="H885" i="6"/>
  <c r="F886" i="6"/>
  <c r="G886" i="6"/>
  <c r="H886" i="6"/>
  <c r="F887" i="6"/>
  <c r="G887" i="6"/>
  <c r="H887" i="6"/>
  <c r="F888" i="6"/>
  <c r="G888" i="6"/>
  <c r="H888" i="6"/>
  <c r="F889" i="6"/>
  <c r="G889" i="6"/>
  <c r="H889" i="6"/>
  <c r="F890" i="6"/>
  <c r="G890" i="6"/>
  <c r="H890" i="6"/>
  <c r="F891" i="6"/>
  <c r="G891" i="6"/>
  <c r="H891" i="6"/>
  <c r="F892" i="6"/>
  <c r="G892" i="6"/>
  <c r="H892" i="6"/>
  <c r="F893" i="6"/>
  <c r="G893" i="6"/>
  <c r="H893" i="6"/>
  <c r="F894" i="6"/>
  <c r="G894" i="6"/>
  <c r="H894" i="6"/>
  <c r="F895" i="6"/>
  <c r="G895" i="6"/>
  <c r="H895" i="6"/>
  <c r="F896" i="6"/>
  <c r="G896" i="6"/>
  <c r="H896" i="6"/>
  <c r="F897" i="6"/>
  <c r="G897" i="6"/>
  <c r="H897" i="6"/>
  <c r="F898" i="6"/>
  <c r="G898" i="6"/>
  <c r="H898" i="6"/>
  <c r="F899" i="6"/>
  <c r="G899" i="6"/>
  <c r="H899" i="6"/>
  <c r="F900" i="6"/>
  <c r="G900" i="6"/>
  <c r="H900" i="6"/>
  <c r="F901" i="6"/>
  <c r="G901" i="6"/>
  <c r="H901" i="6"/>
  <c r="F902" i="6"/>
  <c r="G902" i="6"/>
  <c r="H902" i="6"/>
  <c r="F903" i="6"/>
  <c r="G903" i="6"/>
  <c r="H903" i="6"/>
  <c r="F904" i="6"/>
  <c r="G904" i="6"/>
  <c r="H904" i="6"/>
  <c r="F905" i="6"/>
  <c r="G905" i="6"/>
  <c r="H905" i="6"/>
  <c r="F906" i="6"/>
  <c r="G906" i="6"/>
  <c r="H906" i="6"/>
  <c r="F907" i="6"/>
  <c r="G907" i="6"/>
  <c r="H907" i="6"/>
  <c r="F908" i="6"/>
  <c r="G908" i="6"/>
  <c r="H908" i="6"/>
  <c r="F909" i="6"/>
  <c r="G909" i="6"/>
  <c r="H909" i="6"/>
  <c r="F910" i="6"/>
  <c r="G910" i="6"/>
  <c r="H910" i="6"/>
  <c r="F911" i="6"/>
  <c r="G911" i="6"/>
  <c r="H911" i="6"/>
  <c r="F912" i="6"/>
  <c r="G912" i="6"/>
  <c r="H912" i="6"/>
  <c r="F913" i="6"/>
  <c r="G913" i="6"/>
  <c r="H913" i="6"/>
  <c r="F914" i="6"/>
  <c r="G914" i="6"/>
  <c r="H914" i="6"/>
  <c r="F915" i="6"/>
  <c r="G915" i="6"/>
  <c r="H915" i="6"/>
  <c r="F916" i="6"/>
  <c r="G916" i="6"/>
  <c r="H916" i="6"/>
  <c r="F917" i="6"/>
  <c r="G917" i="6"/>
  <c r="H917" i="6"/>
  <c r="F918" i="6"/>
  <c r="G918" i="6"/>
  <c r="H918" i="6"/>
  <c r="F919" i="6"/>
  <c r="G919" i="6"/>
  <c r="H919" i="6"/>
  <c r="F920" i="6"/>
  <c r="G920" i="6"/>
  <c r="H920" i="6"/>
  <c r="F921" i="6"/>
  <c r="G921" i="6"/>
  <c r="H921" i="6"/>
  <c r="F922" i="6"/>
  <c r="G922" i="6"/>
  <c r="H922" i="6"/>
  <c r="F923" i="6"/>
  <c r="G923" i="6"/>
  <c r="H923" i="6"/>
  <c r="F924" i="6"/>
  <c r="G924" i="6"/>
  <c r="H924" i="6"/>
  <c r="F925" i="6"/>
  <c r="G925" i="6"/>
  <c r="H925" i="6"/>
  <c r="F926" i="6"/>
  <c r="G926" i="6"/>
  <c r="H926" i="6"/>
  <c r="F927" i="6"/>
  <c r="G927" i="6"/>
  <c r="H927" i="6"/>
  <c r="F928" i="6"/>
  <c r="G928" i="6"/>
  <c r="H928" i="6"/>
  <c r="F929" i="6"/>
  <c r="G929" i="6"/>
  <c r="H929" i="6"/>
  <c r="F930" i="6"/>
  <c r="G930" i="6"/>
  <c r="H930" i="6"/>
  <c r="F931" i="6"/>
  <c r="G931" i="6"/>
  <c r="H931" i="6"/>
  <c r="F932" i="6"/>
  <c r="G932" i="6"/>
  <c r="H932" i="6"/>
  <c r="F933" i="6"/>
  <c r="G933" i="6"/>
  <c r="H933" i="6"/>
  <c r="F934" i="6"/>
  <c r="G934" i="6"/>
  <c r="H934" i="6"/>
  <c r="F935" i="6"/>
  <c r="G935" i="6"/>
  <c r="H935" i="6"/>
  <c r="F936" i="6"/>
  <c r="G936" i="6"/>
  <c r="H936" i="6"/>
  <c r="F937" i="6"/>
  <c r="G937" i="6"/>
  <c r="H937" i="6"/>
  <c r="F938" i="6"/>
  <c r="G938" i="6"/>
  <c r="H938" i="6"/>
  <c r="F939" i="6"/>
  <c r="G939" i="6"/>
  <c r="H939" i="6"/>
  <c r="F940" i="6"/>
  <c r="G940" i="6"/>
  <c r="H940" i="6"/>
  <c r="F941" i="6"/>
  <c r="G941" i="6"/>
  <c r="H941" i="6"/>
  <c r="F942" i="6"/>
  <c r="G942" i="6"/>
  <c r="H942" i="6"/>
  <c r="F943" i="6"/>
  <c r="G943" i="6"/>
  <c r="H943" i="6"/>
  <c r="F944" i="6"/>
  <c r="G944" i="6"/>
  <c r="H944" i="6"/>
  <c r="F945" i="6"/>
  <c r="G945" i="6"/>
  <c r="H945" i="6"/>
  <c r="F946" i="6"/>
  <c r="G946" i="6"/>
  <c r="H946" i="6"/>
  <c r="F947" i="6"/>
  <c r="G947" i="6"/>
  <c r="H947" i="6"/>
  <c r="F948" i="6"/>
  <c r="G948" i="6"/>
  <c r="H948" i="6"/>
  <c r="F949" i="6"/>
  <c r="G949" i="6"/>
  <c r="H949" i="6"/>
  <c r="F950" i="6"/>
  <c r="G950" i="6"/>
  <c r="H950" i="6"/>
  <c r="F951" i="6"/>
  <c r="G951" i="6"/>
  <c r="H951" i="6"/>
  <c r="F952" i="6"/>
  <c r="G952" i="6"/>
  <c r="H952" i="6"/>
  <c r="F953" i="6"/>
  <c r="G953" i="6"/>
  <c r="H953" i="6"/>
  <c r="F954" i="6"/>
  <c r="G954" i="6"/>
  <c r="H954" i="6"/>
  <c r="F955" i="6"/>
  <c r="G955" i="6"/>
  <c r="H955" i="6"/>
  <c r="F956" i="6"/>
  <c r="G956" i="6"/>
  <c r="H956" i="6"/>
  <c r="F957" i="6"/>
  <c r="G957" i="6"/>
  <c r="H957" i="6"/>
  <c r="F958" i="6"/>
  <c r="G958" i="6"/>
  <c r="H958" i="6"/>
  <c r="F959" i="6"/>
  <c r="G959" i="6"/>
  <c r="H959" i="6"/>
  <c r="F960" i="6"/>
  <c r="G960" i="6"/>
  <c r="H960" i="6"/>
  <c r="F961" i="6"/>
  <c r="G961" i="6"/>
  <c r="H961" i="6"/>
  <c r="F962" i="6"/>
  <c r="G962" i="6"/>
  <c r="H962" i="6"/>
  <c r="F963" i="6"/>
  <c r="G963" i="6"/>
  <c r="H963" i="6"/>
  <c r="F964" i="6"/>
  <c r="G964" i="6"/>
  <c r="H964" i="6"/>
  <c r="F965" i="6"/>
  <c r="G965" i="6"/>
  <c r="H965" i="6"/>
  <c r="F966" i="6"/>
  <c r="G966" i="6"/>
  <c r="H966" i="6"/>
  <c r="F967" i="6"/>
  <c r="G967" i="6"/>
  <c r="H967" i="6"/>
  <c r="F968" i="6"/>
  <c r="G968" i="6"/>
  <c r="H968" i="6"/>
  <c r="F969" i="6"/>
  <c r="G969" i="6"/>
  <c r="H969" i="6"/>
  <c r="F970" i="6"/>
  <c r="G970" i="6"/>
  <c r="H970" i="6"/>
  <c r="F971" i="6"/>
  <c r="G971" i="6"/>
  <c r="H971" i="6"/>
  <c r="F972" i="6"/>
  <c r="G972" i="6"/>
  <c r="H972" i="6"/>
  <c r="F973" i="6"/>
  <c r="G973" i="6"/>
  <c r="H973" i="6"/>
  <c r="F974" i="6"/>
  <c r="G974" i="6"/>
  <c r="H974" i="6"/>
  <c r="F975" i="6"/>
  <c r="G975" i="6"/>
  <c r="H975" i="6"/>
  <c r="F976" i="6"/>
  <c r="G976" i="6"/>
  <c r="H976" i="6"/>
  <c r="F977" i="6"/>
  <c r="G977" i="6"/>
  <c r="H977" i="6"/>
  <c r="F978" i="6"/>
  <c r="G978" i="6"/>
  <c r="H978" i="6"/>
  <c r="F979" i="6"/>
  <c r="G979" i="6"/>
  <c r="H979" i="6"/>
  <c r="F980" i="6"/>
  <c r="G980" i="6"/>
  <c r="H980" i="6"/>
  <c r="F981" i="6"/>
  <c r="G981" i="6"/>
  <c r="H981" i="6"/>
  <c r="F982" i="6"/>
  <c r="G982" i="6"/>
  <c r="H982" i="6"/>
  <c r="F983" i="6"/>
  <c r="G983" i="6"/>
  <c r="H983" i="6"/>
  <c r="F984" i="6"/>
  <c r="G984" i="6"/>
  <c r="H984" i="6"/>
  <c r="F985" i="6"/>
  <c r="G985" i="6"/>
  <c r="H985" i="6"/>
  <c r="F986" i="6"/>
  <c r="G986" i="6"/>
  <c r="H986" i="6"/>
  <c r="F987" i="6"/>
  <c r="G987" i="6"/>
  <c r="H987" i="6"/>
  <c r="F988" i="6"/>
  <c r="G988" i="6"/>
  <c r="H988" i="6"/>
  <c r="F989" i="6"/>
  <c r="G989" i="6"/>
  <c r="H989" i="6"/>
  <c r="F990" i="6"/>
  <c r="G990" i="6"/>
  <c r="H990" i="6"/>
  <c r="F991" i="6"/>
  <c r="G991" i="6"/>
  <c r="H991" i="6"/>
  <c r="F992" i="6"/>
  <c r="G992" i="6"/>
  <c r="H992" i="6"/>
  <c r="F993" i="6"/>
  <c r="G993" i="6"/>
  <c r="H993" i="6"/>
  <c r="F994" i="6"/>
  <c r="G994" i="6"/>
  <c r="H994" i="6"/>
  <c r="F995" i="6"/>
  <c r="G995" i="6"/>
  <c r="H995" i="6"/>
  <c r="F996" i="6"/>
  <c r="G996" i="6"/>
  <c r="H996" i="6"/>
  <c r="F997" i="6"/>
  <c r="G997" i="6"/>
  <c r="H997" i="6"/>
  <c r="F998" i="6"/>
  <c r="G998" i="6"/>
  <c r="H998" i="6"/>
  <c r="G999" i="6"/>
  <c r="H999" i="6"/>
  <c r="H1000" i="6"/>
  <c r="G1001" i="6"/>
  <c r="H1001" i="6"/>
  <c r="H1003" i="6" l="1"/>
  <c r="H1004" i="6" l="1"/>
  <c r="H1006" i="6" s="1"/>
  <c r="G1014" i="6"/>
  <c r="G1013" i="6"/>
  <c r="G1012" i="6"/>
  <c r="G1011" i="6"/>
  <c r="F998" i="2"/>
  <c r="A998" i="2"/>
  <c r="A997" i="2"/>
  <c r="A996" i="2"/>
  <c r="F995" i="2"/>
  <c r="A995" i="2"/>
  <c r="F994" i="2"/>
  <c r="A994" i="2"/>
  <c r="F993" i="2"/>
  <c r="A993" i="2"/>
  <c r="F992" i="2"/>
  <c r="A992" i="2"/>
  <c r="F991" i="2"/>
  <c r="A991" i="2"/>
  <c r="F990" i="2"/>
  <c r="A990" i="2"/>
  <c r="F989" i="2"/>
  <c r="A989" i="2"/>
  <c r="F988" i="2"/>
  <c r="A988" i="2"/>
  <c r="F987" i="2"/>
  <c r="A987" i="2"/>
  <c r="F986" i="2"/>
  <c r="A986" i="2"/>
  <c r="F985" i="2"/>
  <c r="A985" i="2"/>
  <c r="F984" i="2"/>
  <c r="A984" i="2"/>
  <c r="F983" i="2"/>
  <c r="A983" i="2"/>
  <c r="F982" i="2"/>
  <c r="A982" i="2"/>
  <c r="F981" i="2"/>
  <c r="A981" i="2"/>
  <c r="F980" i="2"/>
  <c r="F979" i="2"/>
  <c r="A979" i="2"/>
  <c r="F978" i="2"/>
  <c r="A978" i="2"/>
  <c r="F977" i="2"/>
  <c r="A976" i="2"/>
  <c r="F975" i="2"/>
  <c r="A975" i="2"/>
  <c r="F974" i="2"/>
  <c r="A974" i="2"/>
  <c r="F973" i="2"/>
  <c r="A973" i="2"/>
  <c r="F972" i="2"/>
  <c r="A972" i="2"/>
  <c r="F971" i="2"/>
  <c r="A971" i="2"/>
  <c r="F970" i="2"/>
  <c r="A970" i="2"/>
  <c r="F969" i="2"/>
  <c r="A969" i="2"/>
  <c r="F968" i="2"/>
  <c r="F967" i="2"/>
  <c r="A967" i="2"/>
  <c r="F966" i="2"/>
  <c r="A966" i="2"/>
  <c r="F965" i="2"/>
  <c r="A965" i="2"/>
  <c r="F964" i="2"/>
  <c r="A964" i="2"/>
  <c r="F963" i="2"/>
  <c r="A963" i="2"/>
  <c r="F962" i="2"/>
  <c r="A962" i="2"/>
  <c r="F961" i="2"/>
  <c r="F960" i="2"/>
  <c r="A960" i="2"/>
  <c r="F959" i="2"/>
  <c r="A959" i="2"/>
  <c r="F958" i="2"/>
  <c r="A958" i="2"/>
  <c r="F957" i="2"/>
  <c r="A957" i="2"/>
  <c r="F956" i="2"/>
  <c r="A956" i="2"/>
  <c r="F955" i="2"/>
  <c r="A955" i="2"/>
  <c r="F954" i="2"/>
  <c r="A954" i="2"/>
  <c r="F953" i="2"/>
  <c r="A953" i="2"/>
  <c r="F952" i="2"/>
  <c r="F951" i="2"/>
  <c r="A951" i="2"/>
  <c r="F950" i="2"/>
  <c r="A950" i="2"/>
  <c r="F949" i="2"/>
  <c r="A949" i="2"/>
  <c r="F948" i="2"/>
  <c r="F947" i="2"/>
  <c r="A947" i="2"/>
  <c r="F946" i="2"/>
  <c r="A946" i="2"/>
  <c r="F945" i="2"/>
  <c r="A945" i="2"/>
  <c r="F944" i="2"/>
  <c r="F943" i="2"/>
  <c r="A943" i="2"/>
  <c r="F942" i="2"/>
  <c r="A942" i="2"/>
  <c r="F941" i="2"/>
  <c r="A941" i="2"/>
  <c r="F939" i="2"/>
  <c r="A939" i="2"/>
  <c r="F938" i="2"/>
  <c r="A938" i="2"/>
  <c r="F937" i="2"/>
  <c r="A937" i="2"/>
  <c r="F936" i="2"/>
  <c r="A936" i="2"/>
  <c r="F935" i="2"/>
  <c r="A935" i="2"/>
  <c r="F934" i="2"/>
  <c r="A934" i="2"/>
  <c r="F933" i="2"/>
  <c r="A933" i="2"/>
  <c r="F932" i="2"/>
  <c r="A932" i="2"/>
  <c r="F931" i="2"/>
  <c r="A931" i="2"/>
  <c r="A930" i="2"/>
  <c r="F929" i="2"/>
  <c r="A929" i="2"/>
  <c r="F928" i="2"/>
  <c r="A928" i="2"/>
  <c r="F927" i="2"/>
  <c r="F926" i="2"/>
  <c r="A926" i="2"/>
  <c r="F925" i="2"/>
  <c r="F924" i="2"/>
  <c r="A924" i="2"/>
  <c r="F923" i="2"/>
  <c r="F922" i="2"/>
  <c r="A922" i="2"/>
  <c r="F921" i="2"/>
  <c r="A921" i="2"/>
  <c r="F920" i="2"/>
  <c r="A920" i="2"/>
  <c r="F919" i="2"/>
  <c r="A919" i="2"/>
  <c r="F918" i="2"/>
  <c r="A918" i="2"/>
  <c r="F917" i="2"/>
  <c r="A917" i="2"/>
  <c r="F916" i="2"/>
  <c r="A916" i="2"/>
  <c r="F915" i="2"/>
  <c r="A915" i="2"/>
  <c r="F914" i="2"/>
  <c r="A914" i="2"/>
  <c r="F913" i="2"/>
  <c r="A913" i="2"/>
  <c r="F912" i="2"/>
  <c r="A912" i="2"/>
  <c r="F911" i="2"/>
  <c r="A911" i="2"/>
  <c r="F910" i="2"/>
  <c r="A910" i="2"/>
  <c r="F909" i="2"/>
  <c r="A909" i="2"/>
  <c r="F908" i="2"/>
  <c r="A908" i="2"/>
  <c r="F907" i="2"/>
  <c r="A907" i="2"/>
  <c r="F906" i="2"/>
  <c r="A906" i="2"/>
  <c r="F905" i="2"/>
  <c r="A905" i="2"/>
  <c r="F904" i="2"/>
  <c r="A904" i="2"/>
  <c r="F903" i="2"/>
  <c r="A903" i="2"/>
  <c r="F902" i="2"/>
  <c r="A902" i="2"/>
  <c r="F901" i="2"/>
  <c r="F900" i="2"/>
  <c r="A900" i="2"/>
  <c r="F899" i="2"/>
  <c r="A899" i="2"/>
  <c r="F898" i="2"/>
  <c r="A898" i="2"/>
  <c r="F897" i="2"/>
  <c r="A897" i="2"/>
  <c r="F896" i="2"/>
  <c r="F895" i="2"/>
  <c r="A895" i="2"/>
  <c r="F894" i="2"/>
  <c r="A894" i="2"/>
  <c r="A893" i="2"/>
  <c r="F892" i="2"/>
  <c r="A892" i="2"/>
  <c r="F891" i="2"/>
  <c r="F890" i="2"/>
  <c r="A890" i="2"/>
  <c r="F889" i="2"/>
  <c r="A889" i="2"/>
  <c r="F888" i="2"/>
  <c r="A888" i="2"/>
  <c r="F887" i="2"/>
  <c r="A887" i="2"/>
  <c r="F886" i="2"/>
  <c r="A886" i="2"/>
  <c r="F885" i="2"/>
  <c r="A885" i="2"/>
  <c r="F884" i="2"/>
  <c r="A884" i="2"/>
  <c r="A883" i="2"/>
  <c r="F882" i="2"/>
  <c r="A882" i="2"/>
  <c r="F881" i="2"/>
  <c r="A881" i="2"/>
  <c r="A880" i="2"/>
  <c r="F879" i="2"/>
  <c r="A879" i="2"/>
  <c r="F878" i="2"/>
  <c r="A878" i="2"/>
  <c r="F877" i="2"/>
  <c r="A877" i="2"/>
  <c r="F876" i="2"/>
  <c r="A876" i="2"/>
  <c r="F875" i="2"/>
  <c r="A875" i="2"/>
  <c r="F874" i="2"/>
  <c r="A874" i="2"/>
  <c r="F873" i="2"/>
  <c r="A873" i="2"/>
  <c r="F872" i="2"/>
  <c r="A872" i="2"/>
  <c r="F870" i="2"/>
  <c r="A870" i="2"/>
  <c r="F869" i="2"/>
  <c r="A869" i="2"/>
  <c r="A868" i="2"/>
  <c r="F867" i="2"/>
  <c r="A867" i="2"/>
  <c r="F866" i="2"/>
  <c r="A866" i="2"/>
  <c r="F865" i="2"/>
  <c r="A865" i="2"/>
  <c r="F864" i="2"/>
  <c r="A864" i="2"/>
  <c r="F863" i="2"/>
  <c r="A863" i="2"/>
  <c r="F862" i="2"/>
  <c r="A862" i="2"/>
  <c r="F861" i="2"/>
  <c r="F860" i="2"/>
  <c r="A860" i="2"/>
  <c r="F859" i="2"/>
  <c r="A859" i="2"/>
  <c r="F858" i="2"/>
  <c r="A858" i="2"/>
  <c r="F857" i="2"/>
  <c r="A857" i="2"/>
  <c r="F856" i="2"/>
  <c r="A856" i="2"/>
  <c r="A855" i="2"/>
  <c r="F854" i="2"/>
  <c r="A854" i="2"/>
  <c r="F853" i="2"/>
  <c r="A853" i="2"/>
  <c r="F852" i="2"/>
  <c r="A852" i="2"/>
  <c r="F851" i="2"/>
  <c r="A851" i="2"/>
  <c r="F850" i="2"/>
  <c r="A850" i="2"/>
  <c r="A849" i="2"/>
  <c r="A848" i="2"/>
  <c r="F847" i="2"/>
  <c r="A847" i="2"/>
  <c r="A846" i="2"/>
  <c r="F845" i="2"/>
  <c r="A845" i="2"/>
  <c r="F844" i="2"/>
  <c r="A844" i="2"/>
  <c r="F843" i="2"/>
  <c r="A843" i="2"/>
  <c r="F842" i="2"/>
  <c r="A842" i="2"/>
  <c r="F841" i="2"/>
  <c r="A841" i="2"/>
  <c r="F840" i="2"/>
  <c r="A840" i="2"/>
  <c r="F839" i="2"/>
  <c r="A839" i="2"/>
  <c r="F838" i="2"/>
  <c r="A838" i="2"/>
  <c r="F837" i="2"/>
  <c r="A837" i="2"/>
  <c r="F836" i="2"/>
  <c r="A836" i="2"/>
  <c r="F835" i="2"/>
  <c r="A835" i="2"/>
  <c r="F834" i="2"/>
  <c r="A834" i="2"/>
  <c r="F833" i="2"/>
  <c r="A833" i="2"/>
  <c r="F832" i="2"/>
  <c r="A832" i="2"/>
  <c r="F831" i="2"/>
  <c r="A831" i="2"/>
  <c r="A830" i="2"/>
  <c r="F829" i="2"/>
  <c r="F828" i="2"/>
  <c r="A828" i="2"/>
  <c r="F827" i="2"/>
  <c r="A827" i="2"/>
  <c r="F826" i="2"/>
  <c r="A826" i="2"/>
  <c r="F825" i="2"/>
  <c r="A825" i="2"/>
  <c r="F824" i="2"/>
  <c r="F823" i="2"/>
  <c r="A823" i="2"/>
  <c r="F822" i="2"/>
  <c r="A822" i="2"/>
  <c r="F821" i="2"/>
  <c r="A821" i="2"/>
  <c r="F820" i="2"/>
  <c r="A820" i="2"/>
  <c r="F819" i="2"/>
  <c r="A819" i="2"/>
  <c r="F818" i="2"/>
  <c r="A818" i="2"/>
  <c r="F817" i="2"/>
  <c r="A817" i="2"/>
  <c r="F816" i="2"/>
  <c r="A816" i="2"/>
  <c r="F815" i="2"/>
  <c r="A815" i="2"/>
  <c r="F814" i="2"/>
  <c r="A814" i="2"/>
  <c r="F813" i="2"/>
  <c r="A813" i="2"/>
  <c r="F812" i="2"/>
  <c r="A812" i="2"/>
  <c r="F811" i="2"/>
  <c r="A811" i="2"/>
  <c r="F810" i="2"/>
  <c r="A810" i="2"/>
  <c r="F809" i="2"/>
  <c r="A809" i="2"/>
  <c r="F808" i="2"/>
  <c r="A808" i="2"/>
  <c r="F807" i="2"/>
  <c r="F806" i="2"/>
  <c r="A806" i="2"/>
  <c r="F805" i="2"/>
  <c r="A805" i="2"/>
  <c r="A804" i="2"/>
  <c r="F803" i="2"/>
  <c r="A803" i="2"/>
  <c r="F802" i="2"/>
  <c r="A802" i="2"/>
  <c r="A801" i="2"/>
  <c r="A800" i="2"/>
  <c r="F799" i="2"/>
  <c r="F798" i="2"/>
  <c r="A798" i="2"/>
  <c r="F797" i="2"/>
  <c r="A797" i="2"/>
  <c r="F796" i="2"/>
  <c r="A796" i="2"/>
  <c r="F795" i="2"/>
  <c r="A795" i="2"/>
  <c r="F794" i="2"/>
  <c r="A794" i="2"/>
  <c r="F793" i="2"/>
  <c r="A793" i="2"/>
  <c r="F792" i="2"/>
  <c r="F791" i="2"/>
  <c r="A791" i="2"/>
  <c r="F790" i="2"/>
  <c r="A790" i="2"/>
  <c r="F789" i="2"/>
  <c r="A789" i="2"/>
  <c r="F788" i="2"/>
  <c r="A788" i="2"/>
  <c r="F787" i="2"/>
  <c r="A787" i="2"/>
  <c r="F786" i="2"/>
  <c r="A786" i="2"/>
  <c r="F785" i="2"/>
  <c r="A785" i="2"/>
  <c r="F784" i="2"/>
  <c r="A784" i="2"/>
  <c r="F783" i="2"/>
  <c r="A783" i="2"/>
  <c r="F782" i="2"/>
  <c r="A782" i="2"/>
  <c r="F781" i="2"/>
  <c r="A781" i="2"/>
  <c r="F780" i="2"/>
  <c r="F779" i="2"/>
  <c r="A779" i="2"/>
  <c r="F778" i="2"/>
  <c r="A778" i="2"/>
  <c r="A777" i="2"/>
  <c r="A776" i="2"/>
  <c r="F775" i="2"/>
  <c r="A775" i="2"/>
  <c r="F774" i="2"/>
  <c r="A774" i="2"/>
  <c r="F773" i="2"/>
  <c r="A773" i="2"/>
  <c r="F772" i="2"/>
  <c r="A772" i="2"/>
  <c r="F771" i="2"/>
  <c r="A771" i="2"/>
  <c r="F770" i="2"/>
  <c r="A770" i="2"/>
  <c r="A769" i="2"/>
  <c r="F768" i="2"/>
  <c r="A768" i="2"/>
  <c r="F767" i="2"/>
  <c r="A767" i="2"/>
  <c r="F766" i="2"/>
  <c r="A766" i="2"/>
  <c r="F765" i="2"/>
  <c r="A765" i="2"/>
  <c r="F764" i="2"/>
  <c r="A764" i="2"/>
  <c r="F763" i="2"/>
  <c r="A763" i="2"/>
  <c r="F762" i="2"/>
  <c r="A762" i="2"/>
  <c r="F761" i="2"/>
  <c r="A761" i="2"/>
  <c r="F760" i="2"/>
  <c r="A760" i="2"/>
  <c r="F759" i="2"/>
  <c r="A759" i="2"/>
  <c r="F758" i="2"/>
  <c r="A758" i="2"/>
  <c r="F757" i="2"/>
  <c r="A757" i="2"/>
  <c r="F756" i="2"/>
  <c r="A756" i="2"/>
  <c r="F755" i="2"/>
  <c r="A755" i="2"/>
  <c r="F754" i="2"/>
  <c r="A754" i="2"/>
  <c r="F753" i="2"/>
  <c r="A753" i="2"/>
  <c r="F752" i="2"/>
  <c r="A752" i="2"/>
  <c r="F751" i="2"/>
  <c r="A751" i="2"/>
  <c r="F750" i="2"/>
  <c r="A750" i="2"/>
  <c r="F749" i="2"/>
  <c r="A749" i="2"/>
  <c r="F748" i="2"/>
  <c r="A748" i="2"/>
  <c r="F747" i="2"/>
  <c r="A747" i="2"/>
  <c r="F746" i="2"/>
  <c r="A746" i="2"/>
  <c r="F745" i="2"/>
  <c r="A745" i="2"/>
  <c r="F744" i="2"/>
  <c r="A744" i="2"/>
  <c r="F743" i="2"/>
  <c r="A743" i="2"/>
  <c r="F742" i="2"/>
  <c r="A742" i="2"/>
  <c r="F741" i="2"/>
  <c r="A741" i="2"/>
  <c r="A740" i="2"/>
  <c r="F739" i="2"/>
  <c r="A739" i="2"/>
  <c r="F738" i="2"/>
  <c r="A738" i="2"/>
  <c r="F737" i="2"/>
  <c r="A737" i="2"/>
  <c r="F736" i="2"/>
  <c r="F735" i="2"/>
  <c r="A735" i="2"/>
  <c r="F734" i="2"/>
  <c r="A734" i="2"/>
  <c r="F733" i="2"/>
  <c r="F732" i="2"/>
  <c r="A732" i="2"/>
  <c r="F731" i="2"/>
  <c r="A731" i="2"/>
  <c r="F730" i="2"/>
  <c r="A730" i="2"/>
  <c r="A729" i="2"/>
  <c r="F728" i="2"/>
  <c r="A728" i="2"/>
  <c r="F727" i="2"/>
  <c r="A727" i="2"/>
  <c r="F726" i="2"/>
  <c r="A726" i="2"/>
  <c r="F725" i="2"/>
  <c r="A725" i="2"/>
  <c r="F724" i="2"/>
  <c r="A724" i="2"/>
  <c r="F723" i="2"/>
  <c r="F722" i="2"/>
  <c r="A722" i="2"/>
  <c r="F721" i="2"/>
  <c r="A721" i="2"/>
  <c r="F720" i="2"/>
  <c r="A720" i="2"/>
  <c r="F719" i="2"/>
  <c r="A719" i="2"/>
  <c r="A718" i="2"/>
  <c r="F717" i="2"/>
  <c r="A717" i="2"/>
  <c r="F716" i="2"/>
  <c r="A716" i="2"/>
  <c r="A715" i="2"/>
  <c r="F714" i="2"/>
  <c r="A714" i="2"/>
  <c r="F713" i="2"/>
  <c r="A713" i="2"/>
  <c r="F712" i="2"/>
  <c r="F711" i="2"/>
  <c r="A710" i="2"/>
  <c r="F709" i="2"/>
  <c r="A709" i="2"/>
  <c r="F708" i="2"/>
  <c r="A708" i="2"/>
  <c r="F707" i="2"/>
  <c r="A707" i="2"/>
  <c r="F706" i="2"/>
  <c r="A706" i="2"/>
  <c r="A705" i="2"/>
  <c r="F704" i="2"/>
  <c r="A704" i="2"/>
  <c r="F703" i="2"/>
  <c r="A703" i="2"/>
  <c r="F702" i="2"/>
  <c r="A702" i="2"/>
  <c r="F701" i="2"/>
  <c r="A701" i="2"/>
  <c r="F700" i="2"/>
  <c r="A700" i="2"/>
  <c r="F699" i="2"/>
  <c r="A699" i="2"/>
  <c r="F698" i="2"/>
  <c r="A698" i="2"/>
  <c r="F697" i="2"/>
  <c r="A697" i="2"/>
  <c r="F696" i="2"/>
  <c r="A696" i="2"/>
  <c r="F695" i="2"/>
  <c r="A695" i="2"/>
  <c r="F694" i="2"/>
  <c r="A694" i="2"/>
  <c r="F693" i="2"/>
  <c r="A693" i="2"/>
  <c r="F692" i="2"/>
  <c r="A692" i="2"/>
  <c r="F691" i="2"/>
  <c r="A691" i="2"/>
  <c r="F690" i="2"/>
  <c r="A690" i="2"/>
  <c r="F689" i="2"/>
  <c r="A689" i="2"/>
  <c r="F688" i="2"/>
  <c r="A688" i="2"/>
  <c r="F687" i="2"/>
  <c r="A687" i="2"/>
  <c r="F686" i="2"/>
  <c r="A686" i="2"/>
  <c r="F685" i="2"/>
  <c r="A685" i="2"/>
  <c r="F684" i="2"/>
  <c r="A684" i="2"/>
  <c r="F683" i="2"/>
  <c r="A683" i="2"/>
  <c r="F682" i="2"/>
  <c r="A682" i="2"/>
  <c r="F681" i="2"/>
  <c r="A681" i="2"/>
  <c r="F680" i="2"/>
  <c r="A680" i="2"/>
  <c r="F679" i="2"/>
  <c r="A679" i="2"/>
  <c r="F678" i="2"/>
  <c r="A678" i="2"/>
  <c r="F677" i="2"/>
  <c r="A677" i="2"/>
  <c r="A676" i="2"/>
  <c r="A675" i="2"/>
  <c r="F674" i="2"/>
  <c r="A674" i="2"/>
  <c r="F673" i="2"/>
  <c r="A673" i="2"/>
  <c r="F672" i="2"/>
  <c r="A672" i="2"/>
  <c r="F671" i="2"/>
  <c r="A671" i="2"/>
  <c r="F670" i="2"/>
  <c r="A670" i="2"/>
  <c r="F669" i="2"/>
  <c r="A669" i="2"/>
  <c r="A668" i="2"/>
  <c r="F667" i="2"/>
  <c r="A667" i="2"/>
  <c r="F666" i="2"/>
  <c r="A666" i="2"/>
  <c r="F665" i="2"/>
  <c r="A665" i="2"/>
  <c r="F664" i="2"/>
  <c r="A664" i="2"/>
  <c r="F663" i="2"/>
  <c r="A663" i="2"/>
  <c r="F662" i="2"/>
  <c r="A662" i="2"/>
  <c r="F661" i="2"/>
  <c r="A661" i="2"/>
  <c r="F660" i="2"/>
  <c r="A660" i="2"/>
  <c r="F659" i="2"/>
  <c r="A659" i="2"/>
  <c r="F658" i="2"/>
  <c r="A658" i="2"/>
  <c r="F657" i="2"/>
  <c r="A657" i="2"/>
  <c r="F656" i="2"/>
  <c r="A656" i="2"/>
  <c r="F655" i="2"/>
  <c r="A655" i="2"/>
  <c r="F654" i="2"/>
  <c r="A654" i="2"/>
  <c r="F653" i="2"/>
  <c r="A653" i="2"/>
  <c r="F652" i="2"/>
  <c r="A652" i="2"/>
  <c r="F651" i="2"/>
  <c r="A651" i="2"/>
  <c r="F650" i="2"/>
  <c r="A650" i="2"/>
  <c r="F649" i="2"/>
  <c r="A649" i="2"/>
  <c r="A648" i="2"/>
  <c r="F647" i="2"/>
  <c r="A647" i="2"/>
  <c r="A646" i="2"/>
  <c r="F645" i="2"/>
  <c r="A645" i="2"/>
  <c r="F644" i="2"/>
  <c r="A644" i="2"/>
  <c r="F643" i="2"/>
  <c r="A643" i="2"/>
  <c r="F642" i="2"/>
  <c r="A642" i="2"/>
  <c r="F641" i="2"/>
  <c r="A641" i="2"/>
  <c r="F640" i="2"/>
  <c r="A640" i="2"/>
  <c r="A639" i="2"/>
  <c r="F638" i="2"/>
  <c r="A638" i="2"/>
  <c r="F637" i="2"/>
  <c r="A637" i="2"/>
  <c r="F636" i="2"/>
  <c r="A636" i="2"/>
  <c r="F635" i="2"/>
  <c r="A635" i="2"/>
  <c r="F634" i="2"/>
  <c r="A634" i="2"/>
  <c r="A633" i="2"/>
  <c r="F632" i="2"/>
  <c r="A632" i="2"/>
  <c r="F631" i="2"/>
  <c r="A631" i="2"/>
  <c r="F630" i="2"/>
  <c r="A630" i="2"/>
  <c r="F629" i="2"/>
  <c r="A629" i="2"/>
  <c r="F628" i="2"/>
  <c r="A628" i="2"/>
  <c r="F627" i="2"/>
  <c r="A627" i="2"/>
  <c r="F626" i="2"/>
  <c r="A626" i="2"/>
  <c r="F625" i="2"/>
  <c r="A625" i="2"/>
  <c r="F624" i="2"/>
  <c r="A624" i="2"/>
  <c r="F623" i="2"/>
  <c r="A623" i="2"/>
  <c r="F622" i="2"/>
  <c r="A622" i="2"/>
  <c r="F621" i="2"/>
  <c r="A621" i="2"/>
  <c r="F620" i="2"/>
  <c r="A620" i="2"/>
  <c r="F619" i="2"/>
  <c r="A619" i="2"/>
  <c r="F618" i="2"/>
  <c r="A618" i="2"/>
  <c r="F617" i="2"/>
  <c r="A617" i="2"/>
  <c r="A616" i="2"/>
  <c r="F615" i="2"/>
  <c r="A615" i="2"/>
  <c r="F614" i="2"/>
  <c r="A614" i="2"/>
  <c r="F613" i="2"/>
  <c r="A613" i="2"/>
  <c r="F612" i="2"/>
  <c r="A612" i="2"/>
  <c r="A611" i="2"/>
  <c r="F610" i="2"/>
  <c r="A610" i="2"/>
  <c r="F609" i="2"/>
  <c r="A609" i="2"/>
  <c r="A608" i="2"/>
  <c r="F607" i="2"/>
  <c r="A607" i="2"/>
  <c r="F606" i="2"/>
  <c r="A606" i="2"/>
  <c r="F605" i="2"/>
  <c r="A605" i="2"/>
  <c r="A604" i="2"/>
  <c r="F603" i="2"/>
  <c r="A603" i="2"/>
  <c r="F602" i="2"/>
  <c r="A602" i="2"/>
  <c r="F601" i="2"/>
  <c r="A601" i="2"/>
  <c r="F600" i="2"/>
  <c r="A600" i="2"/>
  <c r="F599" i="2"/>
  <c r="A599" i="2"/>
  <c r="F598" i="2"/>
  <c r="A598" i="2"/>
  <c r="F597" i="2"/>
  <c r="A597" i="2"/>
  <c r="F596" i="2"/>
  <c r="A596" i="2"/>
  <c r="F595" i="2"/>
  <c r="A595" i="2"/>
  <c r="A594" i="2"/>
  <c r="F593" i="2"/>
  <c r="A593" i="2"/>
  <c r="F592" i="2"/>
  <c r="F591" i="2"/>
  <c r="A591" i="2"/>
  <c r="F590" i="2"/>
  <c r="A590" i="2"/>
  <c r="F589" i="2"/>
  <c r="A589" i="2"/>
  <c r="F588" i="2"/>
  <c r="A588" i="2"/>
  <c r="F587" i="2"/>
  <c r="A587" i="2"/>
  <c r="F586" i="2"/>
  <c r="A586" i="2"/>
  <c r="F585" i="2"/>
  <c r="A585" i="2"/>
  <c r="F584" i="2"/>
  <c r="A584" i="2"/>
  <c r="F583" i="2"/>
  <c r="A583" i="2"/>
  <c r="F582" i="2"/>
  <c r="A582" i="2"/>
  <c r="F581" i="2"/>
  <c r="A581" i="2"/>
  <c r="F580" i="2"/>
  <c r="F579" i="2"/>
  <c r="A579" i="2"/>
  <c r="F578" i="2"/>
  <c r="A578" i="2"/>
  <c r="F577" i="2"/>
  <c r="A577" i="2"/>
  <c r="F576" i="2"/>
  <c r="A576" i="2"/>
  <c r="F575" i="2"/>
  <c r="A575" i="2"/>
  <c r="F574" i="2"/>
  <c r="A574" i="2"/>
  <c r="F573" i="2"/>
  <c r="A572" i="2"/>
  <c r="F571" i="2"/>
  <c r="A571" i="2"/>
  <c r="F570" i="2"/>
  <c r="A570" i="2"/>
  <c r="F569" i="2"/>
  <c r="A569" i="2"/>
  <c r="F568" i="2"/>
  <c r="A568" i="2"/>
  <c r="F567" i="2"/>
  <c r="A567" i="2"/>
  <c r="F566" i="2"/>
  <c r="A566" i="2"/>
  <c r="F565" i="2"/>
  <c r="A565" i="2"/>
  <c r="F564" i="2"/>
  <c r="A564" i="2"/>
  <c r="F563" i="2"/>
  <c r="A563" i="2"/>
  <c r="F562" i="2"/>
  <c r="A562" i="2"/>
  <c r="F561" i="2"/>
  <c r="A561" i="2"/>
  <c r="F560" i="2"/>
  <c r="A560" i="2"/>
  <c r="F559" i="2"/>
  <c r="A559" i="2"/>
  <c r="F558" i="2"/>
  <c r="A558" i="2"/>
  <c r="F557" i="2"/>
  <c r="A557" i="2"/>
  <c r="A556" i="2"/>
  <c r="F555" i="2"/>
  <c r="A555" i="2"/>
  <c r="F554" i="2"/>
  <c r="A554" i="2"/>
  <c r="F553" i="2"/>
  <c r="A553" i="2"/>
  <c r="F551" i="2"/>
  <c r="A551" i="2"/>
  <c r="F550" i="2"/>
  <c r="A550" i="2"/>
  <c r="F549" i="2"/>
  <c r="A549" i="2"/>
  <c r="A548" i="2"/>
  <c r="F547" i="2"/>
  <c r="A547" i="2"/>
  <c r="F546" i="2"/>
  <c r="A546" i="2"/>
  <c r="F545" i="2"/>
  <c r="A545" i="2"/>
  <c r="F544" i="2"/>
  <c r="A544" i="2"/>
  <c r="F543" i="2"/>
  <c r="A543" i="2"/>
  <c r="A542" i="2"/>
  <c r="F540" i="2"/>
  <c r="F539" i="2"/>
  <c r="A539" i="2"/>
  <c r="F538" i="2"/>
  <c r="A538" i="2"/>
  <c r="A537" i="2"/>
  <c r="F536" i="2"/>
  <c r="F535" i="2"/>
  <c r="A535" i="2"/>
  <c r="A534" i="2"/>
  <c r="F533" i="2"/>
  <c r="A533" i="2"/>
  <c r="F532" i="2"/>
  <c r="A532" i="2"/>
  <c r="F531" i="2"/>
  <c r="A531" i="2"/>
  <c r="F530" i="2"/>
  <c r="A530" i="2"/>
  <c r="F529" i="2"/>
  <c r="A529" i="2"/>
  <c r="A528" i="2"/>
  <c r="F527" i="2"/>
  <c r="A527" i="2"/>
  <c r="F526" i="2"/>
  <c r="A526" i="2"/>
  <c r="F525" i="2"/>
  <c r="A525" i="2"/>
  <c r="F524" i="2"/>
  <c r="A524" i="2"/>
  <c r="F523" i="2"/>
  <c r="A523" i="2"/>
  <c r="F522" i="2"/>
  <c r="A522" i="2"/>
  <c r="F521" i="2"/>
  <c r="A521" i="2"/>
  <c r="F520" i="2"/>
  <c r="A520" i="2"/>
  <c r="F519" i="2"/>
  <c r="A519" i="2"/>
  <c r="F518" i="2"/>
  <c r="A518" i="2"/>
  <c r="F517" i="2"/>
  <c r="A517" i="2"/>
  <c r="F516" i="2"/>
  <c r="A516" i="2"/>
  <c r="F515" i="2"/>
  <c r="A515" i="2"/>
  <c r="F514" i="2"/>
  <c r="A514" i="2"/>
  <c r="F513" i="2"/>
  <c r="A513" i="2"/>
  <c r="F512" i="2"/>
  <c r="A512" i="2"/>
  <c r="F511" i="2"/>
  <c r="A511" i="2"/>
  <c r="F510" i="2"/>
  <c r="A510" i="2"/>
  <c r="F509" i="2"/>
  <c r="A509" i="2"/>
  <c r="F508" i="2"/>
  <c r="A508" i="2"/>
  <c r="F507" i="2"/>
  <c r="F506" i="2"/>
  <c r="A506" i="2"/>
  <c r="F505" i="2"/>
  <c r="A505" i="2"/>
  <c r="F504" i="2"/>
  <c r="A504" i="2"/>
  <c r="F503" i="2"/>
  <c r="A503" i="2"/>
  <c r="F502" i="2"/>
  <c r="A502" i="2"/>
  <c r="F501" i="2"/>
  <c r="A501" i="2"/>
  <c r="A500" i="2"/>
  <c r="F499" i="2"/>
  <c r="A499" i="2"/>
  <c r="F498" i="2"/>
  <c r="A498" i="2"/>
  <c r="F497" i="2"/>
  <c r="A497" i="2"/>
  <c r="F496" i="2"/>
  <c r="A496" i="2"/>
  <c r="F495" i="2"/>
  <c r="A495" i="2"/>
  <c r="F494" i="2"/>
  <c r="A494" i="2"/>
  <c r="F493" i="2"/>
  <c r="A493" i="2"/>
  <c r="F492" i="2"/>
  <c r="A492" i="2"/>
  <c r="F491" i="2"/>
  <c r="A491" i="2"/>
  <c r="F490" i="2"/>
  <c r="A490" i="2"/>
  <c r="A489" i="2"/>
  <c r="F488" i="2"/>
  <c r="F487" i="2"/>
  <c r="A487" i="2"/>
  <c r="F486" i="2"/>
  <c r="A486" i="2"/>
  <c r="F485" i="2"/>
  <c r="A485" i="2"/>
  <c r="F484" i="2"/>
  <c r="A484" i="2"/>
  <c r="F483" i="2"/>
  <c r="A483" i="2"/>
  <c r="F482" i="2"/>
  <c r="A482" i="2"/>
  <c r="F481" i="2"/>
  <c r="A481" i="2"/>
  <c r="F480" i="2"/>
  <c r="A480" i="2"/>
  <c r="F479" i="2"/>
  <c r="A479" i="2"/>
  <c r="F478" i="2"/>
  <c r="A478" i="2"/>
  <c r="F477" i="2"/>
  <c r="A477" i="2"/>
  <c r="F476" i="2"/>
  <c r="A476" i="2"/>
  <c r="F475" i="2"/>
  <c r="A475" i="2"/>
  <c r="F474" i="2"/>
  <c r="A474" i="2"/>
  <c r="F473" i="2"/>
  <c r="A473" i="2"/>
  <c r="F472" i="2"/>
  <c r="A472" i="2"/>
  <c r="F471" i="2"/>
  <c r="A471" i="2"/>
  <c r="F470" i="2"/>
  <c r="A470" i="2"/>
  <c r="F469" i="2"/>
  <c r="A469" i="2"/>
  <c r="F468" i="2"/>
  <c r="A468" i="2"/>
  <c r="F467" i="2"/>
  <c r="A467" i="2"/>
  <c r="F466" i="2"/>
  <c r="A466" i="2"/>
  <c r="F465" i="2"/>
  <c r="A465" i="2"/>
  <c r="F464" i="2"/>
  <c r="A464" i="2"/>
  <c r="F463" i="2"/>
  <c r="A463" i="2"/>
  <c r="F462" i="2"/>
  <c r="A462" i="2"/>
  <c r="A461" i="2"/>
  <c r="F460" i="2"/>
  <c r="A460" i="2"/>
  <c r="F459" i="2"/>
  <c r="A459" i="2"/>
  <c r="F458" i="2"/>
  <c r="A458" i="2"/>
  <c r="F457" i="2"/>
  <c r="A457" i="2"/>
  <c r="F456" i="2"/>
  <c r="A456" i="2"/>
  <c r="F455" i="2"/>
  <c r="A455" i="2"/>
  <c r="F454" i="2"/>
  <c r="A454" i="2"/>
  <c r="F453" i="2"/>
  <c r="A453" i="2"/>
  <c r="F452" i="2"/>
  <c r="A452" i="2"/>
  <c r="F451" i="2"/>
  <c r="A451" i="2"/>
  <c r="F450" i="2"/>
  <c r="A450" i="2"/>
  <c r="F449" i="2"/>
  <c r="A449" i="2"/>
  <c r="A448" i="2"/>
  <c r="F447" i="2"/>
  <c r="A447" i="2"/>
  <c r="F446" i="2"/>
  <c r="A446" i="2"/>
  <c r="F444" i="2"/>
  <c r="A444" i="2"/>
  <c r="F443" i="2"/>
  <c r="F442" i="2"/>
  <c r="A442" i="2"/>
  <c r="F441" i="2"/>
  <c r="A441" i="2"/>
  <c r="F440" i="2"/>
  <c r="A440" i="2"/>
  <c r="F439" i="2"/>
  <c r="A439" i="2"/>
  <c r="F438" i="2"/>
  <c r="A438" i="2"/>
  <c r="F437" i="2"/>
  <c r="A437" i="2"/>
  <c r="F436" i="2"/>
  <c r="A436" i="2"/>
  <c r="F435" i="2"/>
  <c r="A435" i="2"/>
  <c r="A434" i="2"/>
  <c r="F433" i="2"/>
  <c r="A433" i="2"/>
  <c r="F432" i="2"/>
  <c r="A431" i="2"/>
  <c r="F430" i="2"/>
  <c r="A430" i="2"/>
  <c r="F429" i="2"/>
  <c r="A429" i="2"/>
  <c r="F428" i="2"/>
  <c r="A428" i="2"/>
  <c r="F427" i="2"/>
  <c r="A427" i="2"/>
  <c r="F426" i="2"/>
  <c r="A426" i="2"/>
  <c r="A425" i="2"/>
  <c r="F424" i="2"/>
  <c r="A424" i="2"/>
  <c r="F423" i="2"/>
  <c r="F422" i="2"/>
  <c r="A422" i="2"/>
  <c r="A421" i="2"/>
  <c r="F420" i="2"/>
  <c r="A420" i="2"/>
  <c r="F419" i="2"/>
  <c r="A419" i="2"/>
  <c r="F418" i="2"/>
  <c r="A418" i="2"/>
  <c r="F417" i="2"/>
  <c r="A417" i="2"/>
  <c r="F416" i="2"/>
  <c r="A416" i="2"/>
  <c r="F415" i="2"/>
  <c r="A415" i="2"/>
  <c r="F414" i="2"/>
  <c r="A414" i="2"/>
  <c r="A413" i="2"/>
  <c r="F412" i="2"/>
  <c r="A412" i="2"/>
  <c r="F411" i="2"/>
  <c r="A411" i="2"/>
  <c r="F410" i="2"/>
  <c r="A410" i="2"/>
  <c r="F409" i="2"/>
  <c r="A409" i="2"/>
  <c r="F408" i="2"/>
  <c r="A408" i="2"/>
  <c r="F407" i="2"/>
  <c r="A407" i="2"/>
  <c r="F406" i="2"/>
  <c r="A406" i="2"/>
  <c r="F405" i="2"/>
  <c r="A405" i="2"/>
  <c r="A404" i="2"/>
  <c r="F403" i="2"/>
  <c r="A403" i="2"/>
  <c r="F402" i="2"/>
  <c r="A402" i="2"/>
  <c r="F401" i="2"/>
  <c r="A401" i="2"/>
  <c r="F400" i="2"/>
  <c r="A400" i="2"/>
  <c r="F399" i="2"/>
  <c r="A399" i="2"/>
  <c r="F398" i="2"/>
  <c r="A398" i="2"/>
  <c r="F397" i="2"/>
  <c r="A397" i="2"/>
  <c r="F396" i="2"/>
  <c r="A396" i="2"/>
  <c r="F395" i="2"/>
  <c r="A395" i="2"/>
  <c r="F394" i="2"/>
  <c r="A394" i="2"/>
  <c r="F393" i="2"/>
  <c r="A393" i="2"/>
  <c r="F392" i="2"/>
  <c r="A392" i="2"/>
  <c r="F391" i="2"/>
  <c r="A391" i="2"/>
  <c r="F390" i="2"/>
  <c r="A390" i="2"/>
  <c r="F389" i="2"/>
  <c r="A389" i="2"/>
  <c r="F388" i="2"/>
  <c r="A388" i="2"/>
  <c r="F387" i="2"/>
  <c r="A387" i="2"/>
  <c r="F386" i="2"/>
  <c r="A386" i="2"/>
  <c r="F385" i="2"/>
  <c r="A385" i="2"/>
  <c r="F384" i="2"/>
  <c r="A384" i="2"/>
  <c r="F383" i="2"/>
  <c r="A383" i="2"/>
  <c r="A382" i="2"/>
  <c r="F381" i="2"/>
  <c r="A381" i="2"/>
  <c r="F380" i="2"/>
  <c r="A380" i="2"/>
  <c r="F379" i="2"/>
  <c r="A379" i="2"/>
  <c r="F378" i="2"/>
  <c r="A378" i="2"/>
  <c r="A377" i="2"/>
  <c r="F376" i="2"/>
  <c r="A376" i="2"/>
  <c r="F375" i="2"/>
  <c r="A375" i="2"/>
  <c r="F374" i="2"/>
  <c r="A374" i="2"/>
  <c r="F373" i="2"/>
  <c r="A373" i="2"/>
  <c r="F372" i="2"/>
  <c r="F371" i="2"/>
  <c r="A371" i="2"/>
  <c r="F370" i="2"/>
  <c r="A370" i="2"/>
  <c r="F369" i="2"/>
  <c r="A369" i="2"/>
  <c r="F368" i="2"/>
  <c r="A368" i="2"/>
  <c r="F367" i="2"/>
  <c r="A367" i="2"/>
  <c r="F366" i="2"/>
  <c r="A366" i="2"/>
  <c r="F365" i="2"/>
  <c r="A365" i="2"/>
  <c r="F364" i="2"/>
  <c r="A364" i="2"/>
  <c r="F363" i="2"/>
  <c r="A363" i="2"/>
  <c r="F362" i="2"/>
  <c r="A362" i="2"/>
  <c r="F361" i="2"/>
  <c r="A361" i="2"/>
  <c r="F360" i="2"/>
  <c r="A360" i="2"/>
  <c r="F359" i="2"/>
  <c r="A359" i="2"/>
  <c r="F358" i="2"/>
  <c r="A358" i="2"/>
  <c r="F357" i="2"/>
  <c r="A357" i="2"/>
  <c r="F356" i="2"/>
  <c r="A356" i="2"/>
  <c r="F355" i="2"/>
  <c r="A355" i="2"/>
  <c r="F354" i="2"/>
  <c r="A354" i="2"/>
  <c r="A353" i="2"/>
  <c r="A352" i="2"/>
  <c r="F351" i="2"/>
  <c r="A351" i="2"/>
  <c r="F350" i="2"/>
  <c r="A350" i="2"/>
  <c r="F349" i="2"/>
  <c r="A349" i="2"/>
  <c r="F348" i="2"/>
  <c r="A348" i="2"/>
  <c r="F347" i="2"/>
  <c r="A347" i="2"/>
  <c r="F346" i="2"/>
  <c r="A346" i="2"/>
  <c r="A345" i="2"/>
  <c r="F344" i="2"/>
  <c r="A344" i="2"/>
  <c r="F343" i="2"/>
  <c r="A343" i="2"/>
  <c r="F342" i="2"/>
  <c r="A342" i="2"/>
  <c r="A341" i="2"/>
  <c r="F340" i="2"/>
  <c r="A340" i="2"/>
  <c r="F339" i="2"/>
  <c r="A339" i="2"/>
  <c r="F338" i="2"/>
  <c r="A338" i="2"/>
  <c r="F337" i="2"/>
  <c r="A337" i="2"/>
  <c r="F336" i="2"/>
  <c r="A336" i="2"/>
  <c r="F335" i="2"/>
  <c r="A335" i="2"/>
  <c r="F334" i="2"/>
  <c r="A334" i="2"/>
  <c r="F333" i="2"/>
  <c r="A333" i="2"/>
  <c r="A332" i="2"/>
  <c r="F331" i="2"/>
  <c r="A331" i="2"/>
  <c r="F330" i="2"/>
  <c r="A330" i="2"/>
  <c r="F329" i="2"/>
  <c r="A329" i="2"/>
  <c r="A328" i="2"/>
  <c r="F327" i="2"/>
  <c r="A327" i="2"/>
  <c r="F326" i="2"/>
  <c r="A326" i="2"/>
  <c r="F325" i="2"/>
  <c r="A325" i="2"/>
  <c r="A324" i="2"/>
  <c r="F323" i="2"/>
  <c r="A323" i="2"/>
  <c r="F322" i="2"/>
  <c r="A322" i="2"/>
  <c r="F321" i="2"/>
  <c r="A321" i="2"/>
  <c r="F320" i="2"/>
  <c r="A320" i="2"/>
  <c r="F319" i="2"/>
  <c r="A319" i="2"/>
  <c r="F318" i="2"/>
  <c r="A318" i="2"/>
  <c r="F317" i="2"/>
  <c r="A317" i="2"/>
  <c r="F316" i="2"/>
  <c r="A316" i="2"/>
  <c r="F315" i="2"/>
  <c r="A315" i="2"/>
  <c r="F314" i="2"/>
  <c r="A314" i="2"/>
  <c r="F313" i="2"/>
  <c r="A313" i="2"/>
  <c r="F312" i="2"/>
  <c r="A312" i="2"/>
  <c r="F311" i="2"/>
  <c r="A311" i="2"/>
  <c r="F310" i="2"/>
  <c r="A310" i="2"/>
  <c r="F309" i="2"/>
  <c r="A309" i="2"/>
  <c r="F308" i="2"/>
  <c r="A308" i="2"/>
  <c r="F307" i="2"/>
  <c r="A307" i="2"/>
  <c r="A306" i="2"/>
  <c r="F305" i="2"/>
  <c r="A305" i="2"/>
  <c r="F304" i="2"/>
  <c r="A304" i="2"/>
  <c r="F303" i="2"/>
  <c r="A303" i="2"/>
  <c r="F302" i="2"/>
  <c r="A302" i="2"/>
  <c r="F301" i="2"/>
  <c r="A301" i="2"/>
  <c r="F300" i="2"/>
  <c r="A300" i="2"/>
  <c r="F299" i="2"/>
  <c r="A299" i="2"/>
  <c r="F298" i="2"/>
  <c r="A298" i="2"/>
  <c r="F297" i="2"/>
  <c r="A297" i="2"/>
  <c r="F296" i="2"/>
  <c r="A296" i="2"/>
  <c r="F295" i="2"/>
  <c r="A295" i="2"/>
  <c r="F294" i="2"/>
  <c r="A294" i="2"/>
  <c r="F293" i="2"/>
  <c r="A293" i="2"/>
  <c r="F292" i="2"/>
  <c r="A292" i="2"/>
  <c r="F291" i="2"/>
  <c r="A291" i="2"/>
  <c r="F290" i="2"/>
  <c r="A290" i="2"/>
  <c r="F289" i="2"/>
  <c r="A289" i="2"/>
  <c r="A288" i="2"/>
  <c r="F287" i="2"/>
  <c r="A287" i="2"/>
  <c r="F286" i="2"/>
  <c r="A286" i="2"/>
  <c r="F285" i="2"/>
  <c r="A285" i="2"/>
  <c r="F284" i="2"/>
  <c r="A284" i="2"/>
  <c r="F283" i="2"/>
  <c r="A283" i="2"/>
  <c r="F282" i="2"/>
  <c r="A282" i="2"/>
  <c r="F281" i="2"/>
  <c r="A281" i="2"/>
  <c r="F280" i="2"/>
  <c r="A280" i="2"/>
  <c r="F279" i="2"/>
  <c r="A279" i="2"/>
  <c r="F278" i="2"/>
  <c r="A278" i="2"/>
  <c r="F277" i="2"/>
  <c r="A277" i="2"/>
  <c r="F276" i="2"/>
  <c r="A276" i="2"/>
  <c r="F275" i="2"/>
  <c r="A275" i="2"/>
  <c r="F274" i="2"/>
  <c r="A274" i="2"/>
  <c r="F273" i="2"/>
  <c r="A273" i="2"/>
  <c r="F272" i="2"/>
  <c r="A272" i="2"/>
  <c r="F271" i="2"/>
  <c r="A271" i="2"/>
  <c r="F270" i="2"/>
  <c r="A270" i="2"/>
  <c r="F269" i="2"/>
  <c r="A269" i="2"/>
  <c r="F268" i="2"/>
  <c r="A268" i="2"/>
  <c r="F267" i="2"/>
  <c r="A267" i="2"/>
  <c r="F266" i="2"/>
  <c r="A266" i="2"/>
  <c r="F265" i="2"/>
  <c r="A265" i="2"/>
  <c r="F264" i="2"/>
  <c r="A264" i="2"/>
  <c r="F263" i="2"/>
  <c r="A263" i="2"/>
  <c r="F262" i="2"/>
  <c r="A262" i="2"/>
  <c r="F261" i="2"/>
  <c r="A261" i="2"/>
  <c r="F260" i="2"/>
  <c r="A260" i="2"/>
  <c r="F259" i="2"/>
  <c r="A259" i="2"/>
  <c r="F258" i="2"/>
  <c r="A258" i="2"/>
  <c r="A257" i="2"/>
  <c r="F256" i="2"/>
  <c r="A256" i="2"/>
  <c r="F255" i="2"/>
  <c r="A255" i="2"/>
  <c r="F254" i="2"/>
  <c r="A254" i="2"/>
  <c r="F253" i="2"/>
  <c r="A253" i="2"/>
  <c r="F252" i="2"/>
  <c r="A252" i="2"/>
  <c r="F251" i="2"/>
  <c r="A251" i="2"/>
  <c r="F250" i="2"/>
  <c r="A250" i="2"/>
  <c r="F249" i="2"/>
  <c r="A249" i="2"/>
  <c r="F248" i="2"/>
  <c r="A248" i="2"/>
  <c r="F247" i="2"/>
  <c r="A247" i="2"/>
  <c r="F246" i="2"/>
  <c r="A246" i="2"/>
  <c r="F245" i="2"/>
  <c r="A245" i="2"/>
  <c r="F244" i="2"/>
  <c r="F243" i="2"/>
  <c r="A243" i="2"/>
  <c r="F242" i="2"/>
  <c r="A242" i="2"/>
  <c r="F241" i="2"/>
  <c r="A241" i="2"/>
  <c r="F240" i="2"/>
  <c r="A240" i="2"/>
  <c r="F239" i="2"/>
  <c r="A239" i="2"/>
  <c r="F238" i="2"/>
  <c r="A238" i="2"/>
  <c r="F237" i="2"/>
  <c r="A237" i="2"/>
  <c r="F236" i="2"/>
  <c r="A236" i="2"/>
  <c r="F235" i="2"/>
  <c r="A235" i="2"/>
  <c r="F234" i="2"/>
  <c r="A234" i="2"/>
  <c r="F233" i="2"/>
  <c r="A233" i="2"/>
  <c r="F232" i="2"/>
  <c r="A232" i="2"/>
  <c r="F231" i="2"/>
  <c r="A231" i="2"/>
  <c r="F230" i="2"/>
  <c r="A230" i="2"/>
  <c r="F229" i="2"/>
  <c r="A229" i="2"/>
  <c r="F228" i="2"/>
  <c r="A228" i="2"/>
  <c r="A227" i="2"/>
  <c r="F226" i="2"/>
  <c r="A226" i="2"/>
  <c r="F225" i="2"/>
  <c r="A225" i="2"/>
  <c r="F224" i="2"/>
  <c r="A224" i="2"/>
  <c r="A223" i="2"/>
  <c r="F222" i="2"/>
  <c r="A222" i="2"/>
  <c r="F221" i="2"/>
  <c r="F220" i="2"/>
  <c r="A220" i="2"/>
  <c r="F219" i="2"/>
  <c r="A219" i="2"/>
  <c r="F218" i="2"/>
  <c r="A218" i="2"/>
  <c r="F217" i="2"/>
  <c r="A217" i="2"/>
  <c r="F216" i="2"/>
  <c r="A216" i="2"/>
  <c r="F215" i="2"/>
  <c r="A215" i="2"/>
  <c r="F214" i="2"/>
  <c r="A214" i="2"/>
  <c r="F213" i="2"/>
  <c r="A213" i="2"/>
  <c r="F212" i="2"/>
  <c r="A212" i="2"/>
  <c r="F211" i="2"/>
  <c r="A211" i="2"/>
  <c r="F210" i="2"/>
  <c r="A210" i="2"/>
  <c r="F209" i="2"/>
  <c r="A209" i="2"/>
  <c r="F208" i="2"/>
  <c r="A208" i="2"/>
  <c r="F207" i="2"/>
  <c r="A207" i="2"/>
  <c r="F206" i="2"/>
  <c r="A206" i="2"/>
  <c r="F205" i="2"/>
  <c r="A205" i="2"/>
  <c r="F204" i="2"/>
  <c r="A204" i="2"/>
  <c r="F203" i="2"/>
  <c r="A203" i="2"/>
  <c r="F202" i="2"/>
  <c r="A202" i="2"/>
  <c r="F201" i="2"/>
  <c r="A201" i="2"/>
  <c r="F200" i="2"/>
  <c r="A200" i="2"/>
  <c r="F199" i="2"/>
  <c r="A199" i="2"/>
  <c r="F198" i="2"/>
  <c r="A198" i="2"/>
  <c r="F197" i="2"/>
  <c r="A197" i="2"/>
  <c r="F196" i="2"/>
  <c r="A196" i="2"/>
  <c r="F195" i="2"/>
  <c r="A195" i="2"/>
  <c r="F194" i="2"/>
  <c r="A194" i="2"/>
  <c r="F193" i="2"/>
  <c r="A193" i="2"/>
  <c r="F192" i="2"/>
  <c r="A192" i="2"/>
  <c r="F191" i="2"/>
  <c r="A191" i="2"/>
  <c r="F190" i="2"/>
  <c r="A190" i="2"/>
  <c r="F189" i="2"/>
  <c r="A189" i="2"/>
  <c r="F188" i="2"/>
  <c r="A188" i="2"/>
  <c r="F187" i="2"/>
  <c r="A187" i="2"/>
  <c r="F186" i="2"/>
  <c r="A186" i="2"/>
  <c r="F185" i="2"/>
  <c r="A185" i="2"/>
  <c r="F184" i="2"/>
  <c r="A184" i="2"/>
  <c r="F183" i="2"/>
  <c r="A183" i="2"/>
  <c r="F182" i="2"/>
  <c r="A182" i="2"/>
  <c r="F181" i="2"/>
  <c r="A181" i="2"/>
  <c r="F180" i="2"/>
  <c r="A180" i="2"/>
  <c r="F179" i="2"/>
  <c r="A179" i="2"/>
  <c r="F178" i="2"/>
  <c r="A178" i="2"/>
  <c r="F177" i="2"/>
  <c r="A177" i="2"/>
  <c r="F176" i="2"/>
  <c r="A176" i="2"/>
  <c r="F175" i="2"/>
  <c r="A175" i="2"/>
  <c r="F174" i="2"/>
  <c r="A174" i="2"/>
  <c r="A173" i="2"/>
  <c r="F172" i="2"/>
  <c r="A172" i="2"/>
  <c r="F171" i="2"/>
  <c r="A171" i="2"/>
  <c r="F170" i="2"/>
  <c r="A170" i="2"/>
  <c r="F169" i="2"/>
  <c r="A169" i="2"/>
  <c r="F168" i="2"/>
  <c r="A168" i="2"/>
  <c r="F167" i="2"/>
  <c r="A167" i="2"/>
  <c r="F166" i="2"/>
  <c r="A166" i="2"/>
  <c r="F165" i="2"/>
  <c r="A165" i="2"/>
  <c r="F164" i="2"/>
  <c r="F163" i="2"/>
  <c r="A163" i="2"/>
  <c r="F162" i="2"/>
  <c r="A162" i="2"/>
  <c r="F161" i="2"/>
  <c r="A161" i="2"/>
  <c r="F160" i="2"/>
  <c r="A160" i="2"/>
  <c r="A159" i="2"/>
  <c r="F158" i="2"/>
  <c r="A158" i="2"/>
  <c r="F157" i="2"/>
  <c r="A157" i="2"/>
  <c r="F156" i="2"/>
  <c r="A156" i="2"/>
  <c r="F155" i="2"/>
  <c r="F154" i="2"/>
  <c r="A154" i="2"/>
  <c r="F153" i="2"/>
  <c r="A153" i="2"/>
  <c r="F152" i="2"/>
  <c r="A152" i="2"/>
  <c r="F151" i="2"/>
  <c r="A151" i="2"/>
  <c r="F150" i="2"/>
  <c r="A150" i="2"/>
  <c r="A149" i="2"/>
  <c r="F148" i="2"/>
  <c r="A148" i="2"/>
  <c r="F147" i="2"/>
  <c r="A147" i="2"/>
  <c r="F146" i="2"/>
  <c r="A146" i="2"/>
  <c r="F145" i="2"/>
  <c r="A145" i="2"/>
  <c r="F144" i="2"/>
  <c r="A144" i="2"/>
  <c r="F143" i="2"/>
  <c r="A143" i="2"/>
  <c r="F142" i="2"/>
  <c r="A142" i="2"/>
  <c r="F141" i="2"/>
  <c r="A141" i="2"/>
  <c r="F140" i="2"/>
  <c r="A140" i="2"/>
  <c r="F139" i="2"/>
  <c r="A139" i="2"/>
  <c r="F138" i="2"/>
  <c r="A138" i="2"/>
  <c r="F137" i="2"/>
  <c r="A137" i="2"/>
  <c r="A136" i="2"/>
  <c r="F135" i="2"/>
  <c r="A135" i="2"/>
  <c r="F134" i="2"/>
  <c r="A134" i="2"/>
  <c r="F133" i="2"/>
  <c r="A133" i="2"/>
  <c r="F132" i="2"/>
  <c r="A132" i="2"/>
  <c r="F131" i="2"/>
  <c r="A131" i="2"/>
  <c r="F130" i="2"/>
  <c r="A130" i="2"/>
  <c r="F129" i="2"/>
  <c r="A129" i="2"/>
  <c r="F128" i="2"/>
  <c r="A128" i="2"/>
  <c r="F127" i="2"/>
  <c r="A127" i="2"/>
  <c r="F126" i="2"/>
  <c r="A126" i="2"/>
  <c r="F125" i="2"/>
  <c r="A125" i="2"/>
  <c r="F124" i="2"/>
  <c r="A124" i="2"/>
  <c r="F123" i="2"/>
  <c r="A123" i="2"/>
  <c r="F122" i="2"/>
  <c r="A122" i="2"/>
  <c r="F121" i="2"/>
  <c r="A121" i="2"/>
  <c r="F120" i="2"/>
  <c r="A120" i="2"/>
  <c r="F119" i="2"/>
  <c r="A119" i="2"/>
  <c r="F118" i="2"/>
  <c r="A118" i="2"/>
  <c r="F117" i="2"/>
  <c r="A117" i="2"/>
  <c r="A116" i="2"/>
  <c r="F115" i="2"/>
  <c r="A115" i="2"/>
  <c r="F114" i="2"/>
  <c r="A114" i="2"/>
  <c r="F113" i="2"/>
  <c r="A113" i="2"/>
  <c r="F112" i="2"/>
  <c r="A112" i="2"/>
  <c r="F111" i="2"/>
  <c r="A111" i="2"/>
  <c r="F110" i="2"/>
  <c r="A110" i="2"/>
  <c r="F109" i="2"/>
  <c r="A109" i="2"/>
  <c r="F108" i="2"/>
  <c r="A108" i="2"/>
  <c r="F107" i="2"/>
  <c r="A107" i="2"/>
  <c r="F106" i="2"/>
  <c r="A106" i="2"/>
  <c r="F105" i="2"/>
  <c r="A105" i="2"/>
  <c r="F104" i="2"/>
  <c r="A104" i="2"/>
  <c r="F103" i="2"/>
  <c r="A103" i="2"/>
  <c r="F102" i="2"/>
  <c r="A102" i="2"/>
  <c r="F101" i="2"/>
  <c r="A101" i="2"/>
  <c r="A100" i="2"/>
  <c r="F99" i="2"/>
  <c r="A99" i="2"/>
  <c r="F98" i="2"/>
  <c r="A98" i="2"/>
  <c r="F97" i="2"/>
  <c r="A97" i="2"/>
  <c r="A96" i="2"/>
  <c r="F95" i="2"/>
  <c r="A95" i="2"/>
  <c r="F94" i="2"/>
  <c r="A94" i="2"/>
  <c r="F93" i="2"/>
  <c r="A93" i="2"/>
  <c r="F92" i="2"/>
  <c r="A92" i="2"/>
  <c r="F91" i="2"/>
  <c r="A91" i="2"/>
  <c r="F90" i="2"/>
  <c r="A90" i="2"/>
  <c r="F89" i="2"/>
  <c r="A89" i="2"/>
  <c r="F88" i="2"/>
  <c r="A88" i="2"/>
  <c r="F87" i="2"/>
  <c r="A87" i="2"/>
  <c r="F86" i="2"/>
  <c r="A86" i="2"/>
  <c r="F85" i="2"/>
  <c r="A85" i="2"/>
  <c r="F84" i="2"/>
  <c r="A84" i="2"/>
  <c r="F83" i="2"/>
  <c r="A83" i="2"/>
  <c r="F82" i="2"/>
  <c r="A82" i="2"/>
  <c r="F81" i="2"/>
  <c r="A81" i="2"/>
  <c r="F80" i="2"/>
  <c r="A80" i="2"/>
  <c r="F79" i="2"/>
  <c r="A79" i="2"/>
  <c r="F78" i="2"/>
  <c r="A78" i="2"/>
  <c r="F77" i="2"/>
  <c r="A76" i="2"/>
  <c r="F75" i="2"/>
  <c r="A75" i="2"/>
  <c r="F74" i="2"/>
  <c r="A74" i="2"/>
  <c r="F73" i="2"/>
  <c r="A73" i="2"/>
  <c r="F72" i="2"/>
  <c r="A72" i="2"/>
  <c r="F71" i="2"/>
  <c r="A71" i="2"/>
  <c r="F70" i="2"/>
  <c r="A70" i="2"/>
  <c r="F69" i="2"/>
  <c r="A69" i="2"/>
  <c r="A68" i="2"/>
  <c r="F67" i="2"/>
  <c r="A67" i="2"/>
  <c r="F66" i="2"/>
  <c r="A66" i="2"/>
  <c r="F65" i="2"/>
  <c r="A65" i="2"/>
  <c r="F64" i="2"/>
  <c r="A64" i="2"/>
  <c r="F63" i="2"/>
  <c r="A63" i="2"/>
  <c r="F62" i="2"/>
  <c r="A62" i="2"/>
  <c r="F61" i="2"/>
  <c r="A61" i="2"/>
  <c r="A60" i="2"/>
  <c r="F59" i="2"/>
  <c r="A59" i="2"/>
  <c r="F58" i="2"/>
  <c r="A58" i="2"/>
  <c r="F57" i="2"/>
  <c r="A57" i="2"/>
  <c r="F56" i="2"/>
  <c r="A56" i="2"/>
  <c r="F55" i="2"/>
  <c r="A55" i="2"/>
  <c r="F54" i="2"/>
  <c r="A54" i="2"/>
  <c r="F53" i="2"/>
  <c r="A53" i="2"/>
  <c r="F52" i="2"/>
  <c r="A52" i="2"/>
  <c r="F51" i="2"/>
  <c r="A51" i="2"/>
  <c r="F50" i="2"/>
  <c r="A50" i="2"/>
  <c r="F49" i="2"/>
  <c r="A49" i="2"/>
  <c r="F48" i="2"/>
  <c r="A48" i="2"/>
  <c r="F47" i="2"/>
  <c r="A47" i="2"/>
  <c r="F46" i="2"/>
  <c r="A46" i="2"/>
  <c r="F45" i="2"/>
  <c r="A45" i="2"/>
  <c r="F44" i="2"/>
  <c r="A44" i="2"/>
  <c r="F43" i="2"/>
  <c r="A43" i="2"/>
  <c r="F42" i="2"/>
  <c r="A42" i="2"/>
  <c r="F41" i="2"/>
  <c r="F40" i="2"/>
  <c r="A40" i="2"/>
  <c r="F39" i="2"/>
  <c r="A39" i="2"/>
  <c r="F38" i="2"/>
  <c r="A38" i="2"/>
  <c r="F37" i="2"/>
  <c r="A37" i="2"/>
  <c r="F36" i="2"/>
  <c r="A36" i="2"/>
  <c r="F35" i="2"/>
  <c r="A35" i="2"/>
  <c r="F34" i="2"/>
  <c r="A34" i="2"/>
  <c r="F33" i="2"/>
  <c r="A33" i="2"/>
  <c r="F32" i="2"/>
  <c r="F31" i="2"/>
  <c r="A31" i="2"/>
  <c r="F30" i="2"/>
  <c r="A30" i="2"/>
  <c r="F29" i="2"/>
  <c r="A29" i="2"/>
  <c r="F28" i="2"/>
  <c r="A28" i="2"/>
  <c r="F27" i="2"/>
  <c r="A27" i="2"/>
  <c r="F26" i="2"/>
  <c r="A26" i="2"/>
  <c r="F25" i="2"/>
  <c r="A25" i="2"/>
  <c r="F24" i="2"/>
  <c r="A24" i="2"/>
  <c r="F23" i="2"/>
  <c r="A23" i="2"/>
  <c r="A22" i="2"/>
  <c r="A21" i="2"/>
  <c r="A20" i="2"/>
  <c r="A19" i="2"/>
  <c r="A18" i="2"/>
  <c r="G3" i="2"/>
  <c r="F1000" i="2"/>
  <c r="G1000" i="2" s="1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G65" i="2" s="1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G88" i="2" s="1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G117" i="2" s="1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G234" i="2" s="1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G310" i="2" s="1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G317" i="2" s="1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B361" i="2"/>
  <c r="C361" i="2"/>
  <c r="B362" i="2"/>
  <c r="C362" i="2"/>
  <c r="B363" i="2"/>
  <c r="C363" i="2"/>
  <c r="B364" i="2"/>
  <c r="C364" i="2"/>
  <c r="B365" i="2"/>
  <c r="C365" i="2"/>
  <c r="B366" i="2"/>
  <c r="C366" i="2"/>
  <c r="B367" i="2"/>
  <c r="C367" i="2"/>
  <c r="B368" i="2"/>
  <c r="C368" i="2"/>
  <c r="B369" i="2"/>
  <c r="C369" i="2"/>
  <c r="B370" i="2"/>
  <c r="C370" i="2"/>
  <c r="B371" i="2"/>
  <c r="C371" i="2"/>
  <c r="B372" i="2"/>
  <c r="C372" i="2"/>
  <c r="B373" i="2"/>
  <c r="C373" i="2"/>
  <c r="B374" i="2"/>
  <c r="C374" i="2"/>
  <c r="B375" i="2"/>
  <c r="C375" i="2"/>
  <c r="B376" i="2"/>
  <c r="C376" i="2"/>
  <c r="B377" i="2"/>
  <c r="C377" i="2"/>
  <c r="B378" i="2"/>
  <c r="C378" i="2"/>
  <c r="B379" i="2"/>
  <c r="C379" i="2"/>
  <c r="G379" i="2" s="1"/>
  <c r="B380" i="2"/>
  <c r="C380" i="2"/>
  <c r="B381" i="2"/>
  <c r="C381" i="2"/>
  <c r="B382" i="2"/>
  <c r="C382" i="2"/>
  <c r="B383" i="2"/>
  <c r="C383" i="2"/>
  <c r="B384" i="2"/>
  <c r="C384" i="2"/>
  <c r="B385" i="2"/>
  <c r="C385" i="2"/>
  <c r="B386" i="2"/>
  <c r="C386" i="2"/>
  <c r="B387" i="2"/>
  <c r="C387" i="2"/>
  <c r="B388" i="2"/>
  <c r="C388" i="2"/>
  <c r="B389" i="2"/>
  <c r="C389" i="2"/>
  <c r="B390" i="2"/>
  <c r="C390" i="2"/>
  <c r="B391" i="2"/>
  <c r="C391" i="2"/>
  <c r="B392" i="2"/>
  <c r="C392" i="2"/>
  <c r="B393" i="2"/>
  <c r="C393" i="2"/>
  <c r="B394" i="2"/>
  <c r="C394" i="2"/>
  <c r="B395" i="2"/>
  <c r="C395" i="2"/>
  <c r="B396" i="2"/>
  <c r="C396" i="2"/>
  <c r="B397" i="2"/>
  <c r="C397" i="2"/>
  <c r="B398" i="2"/>
  <c r="C398" i="2"/>
  <c r="B399" i="2"/>
  <c r="C399" i="2"/>
  <c r="B400" i="2"/>
  <c r="C400" i="2"/>
  <c r="B401" i="2"/>
  <c r="C401" i="2"/>
  <c r="B402" i="2"/>
  <c r="C402" i="2"/>
  <c r="B403" i="2"/>
  <c r="C403" i="2"/>
  <c r="B404" i="2"/>
  <c r="C404" i="2"/>
  <c r="B405" i="2"/>
  <c r="C405" i="2"/>
  <c r="B406" i="2"/>
  <c r="C406" i="2"/>
  <c r="B407" i="2"/>
  <c r="C407" i="2"/>
  <c r="B408" i="2"/>
  <c r="C408" i="2"/>
  <c r="B409" i="2"/>
  <c r="C409" i="2"/>
  <c r="B410" i="2"/>
  <c r="C410" i="2"/>
  <c r="B411" i="2"/>
  <c r="C411" i="2"/>
  <c r="B412" i="2"/>
  <c r="C412" i="2"/>
  <c r="B413" i="2"/>
  <c r="C413" i="2"/>
  <c r="B414" i="2"/>
  <c r="C414" i="2"/>
  <c r="B415" i="2"/>
  <c r="C415" i="2"/>
  <c r="G415" i="2" s="1"/>
  <c r="B416" i="2"/>
  <c r="C416" i="2"/>
  <c r="B417" i="2"/>
  <c r="C417" i="2"/>
  <c r="B418" i="2"/>
  <c r="C418" i="2"/>
  <c r="B419" i="2"/>
  <c r="C419" i="2"/>
  <c r="B420" i="2"/>
  <c r="C420" i="2"/>
  <c r="B421" i="2"/>
  <c r="C421" i="2"/>
  <c r="B422" i="2"/>
  <c r="C422" i="2"/>
  <c r="B423" i="2"/>
  <c r="C423" i="2"/>
  <c r="B424" i="2"/>
  <c r="C424" i="2"/>
  <c r="B425" i="2"/>
  <c r="C425" i="2"/>
  <c r="B426" i="2"/>
  <c r="C426" i="2"/>
  <c r="B427" i="2"/>
  <c r="C427" i="2"/>
  <c r="B428" i="2"/>
  <c r="C428" i="2"/>
  <c r="B429" i="2"/>
  <c r="C429" i="2"/>
  <c r="B430" i="2"/>
  <c r="C430" i="2"/>
  <c r="B431" i="2"/>
  <c r="C431" i="2"/>
  <c r="B432" i="2"/>
  <c r="C432" i="2"/>
  <c r="B433" i="2"/>
  <c r="C433" i="2"/>
  <c r="B434" i="2"/>
  <c r="C434" i="2"/>
  <c r="B435" i="2"/>
  <c r="C435" i="2"/>
  <c r="B436" i="2"/>
  <c r="C436" i="2"/>
  <c r="B437" i="2"/>
  <c r="C437" i="2"/>
  <c r="B438" i="2"/>
  <c r="C438" i="2"/>
  <c r="B439" i="2"/>
  <c r="C439" i="2"/>
  <c r="B440" i="2"/>
  <c r="C440" i="2"/>
  <c r="B441" i="2"/>
  <c r="C441" i="2"/>
  <c r="B442" i="2"/>
  <c r="C442" i="2"/>
  <c r="B443" i="2"/>
  <c r="C443" i="2"/>
  <c r="B444" i="2"/>
  <c r="C444" i="2"/>
  <c r="B445" i="2"/>
  <c r="C445" i="2"/>
  <c r="B446" i="2"/>
  <c r="C446" i="2"/>
  <c r="B447" i="2"/>
  <c r="C447" i="2"/>
  <c r="B448" i="2"/>
  <c r="C448" i="2"/>
  <c r="B449" i="2"/>
  <c r="C449" i="2"/>
  <c r="B450" i="2"/>
  <c r="C450" i="2"/>
  <c r="B451" i="2"/>
  <c r="C451" i="2"/>
  <c r="B452" i="2"/>
  <c r="C452" i="2"/>
  <c r="B453" i="2"/>
  <c r="C453" i="2"/>
  <c r="B454" i="2"/>
  <c r="C454" i="2"/>
  <c r="B455" i="2"/>
  <c r="C455" i="2"/>
  <c r="B456" i="2"/>
  <c r="C456" i="2"/>
  <c r="B457" i="2"/>
  <c r="C457" i="2"/>
  <c r="B458" i="2"/>
  <c r="C458" i="2"/>
  <c r="B459" i="2"/>
  <c r="C459" i="2"/>
  <c r="B460" i="2"/>
  <c r="C460" i="2"/>
  <c r="G460" i="2" s="1"/>
  <c r="B461" i="2"/>
  <c r="C461" i="2"/>
  <c r="B462" i="2"/>
  <c r="C462" i="2"/>
  <c r="B463" i="2"/>
  <c r="C463" i="2"/>
  <c r="B464" i="2"/>
  <c r="C464" i="2"/>
  <c r="B465" i="2"/>
  <c r="C465" i="2"/>
  <c r="B466" i="2"/>
  <c r="C466" i="2"/>
  <c r="B467" i="2"/>
  <c r="C467" i="2"/>
  <c r="B468" i="2"/>
  <c r="C468" i="2"/>
  <c r="B469" i="2"/>
  <c r="C469" i="2"/>
  <c r="B470" i="2"/>
  <c r="C470" i="2"/>
  <c r="B471" i="2"/>
  <c r="C471" i="2"/>
  <c r="B472" i="2"/>
  <c r="C472" i="2"/>
  <c r="B473" i="2"/>
  <c r="C473" i="2"/>
  <c r="B474" i="2"/>
  <c r="C474" i="2"/>
  <c r="B475" i="2"/>
  <c r="C475" i="2"/>
  <c r="B476" i="2"/>
  <c r="C476" i="2"/>
  <c r="B477" i="2"/>
  <c r="C477" i="2"/>
  <c r="B478" i="2"/>
  <c r="C478" i="2"/>
  <c r="G478" i="2" s="1"/>
  <c r="B479" i="2"/>
  <c r="C479" i="2"/>
  <c r="B480" i="2"/>
  <c r="C480" i="2"/>
  <c r="B481" i="2"/>
  <c r="C481" i="2"/>
  <c r="B482" i="2"/>
  <c r="C482" i="2"/>
  <c r="B483" i="2"/>
  <c r="C483" i="2"/>
  <c r="B484" i="2"/>
  <c r="C484" i="2"/>
  <c r="B485" i="2"/>
  <c r="C485" i="2"/>
  <c r="B486" i="2"/>
  <c r="C486" i="2"/>
  <c r="B487" i="2"/>
  <c r="C487" i="2"/>
  <c r="B488" i="2"/>
  <c r="C488" i="2"/>
  <c r="B489" i="2"/>
  <c r="C489" i="2"/>
  <c r="B490" i="2"/>
  <c r="C490" i="2"/>
  <c r="B491" i="2"/>
  <c r="C491" i="2"/>
  <c r="B492" i="2"/>
  <c r="C492" i="2"/>
  <c r="B493" i="2"/>
  <c r="C493" i="2"/>
  <c r="B494" i="2"/>
  <c r="C494" i="2"/>
  <c r="B495" i="2"/>
  <c r="C495" i="2"/>
  <c r="B496" i="2"/>
  <c r="C496" i="2"/>
  <c r="B497" i="2"/>
  <c r="C497" i="2"/>
  <c r="B498" i="2"/>
  <c r="C498" i="2"/>
  <c r="B499" i="2"/>
  <c r="C499" i="2"/>
  <c r="B500" i="2"/>
  <c r="C500" i="2"/>
  <c r="B501" i="2"/>
  <c r="C501" i="2"/>
  <c r="B502" i="2"/>
  <c r="C502" i="2"/>
  <c r="B503" i="2"/>
  <c r="C503" i="2"/>
  <c r="B504" i="2"/>
  <c r="C504" i="2"/>
  <c r="B505" i="2"/>
  <c r="C505" i="2"/>
  <c r="B506" i="2"/>
  <c r="C506" i="2"/>
  <c r="B507" i="2"/>
  <c r="C507" i="2"/>
  <c r="B508" i="2"/>
  <c r="C508" i="2"/>
  <c r="B509" i="2"/>
  <c r="C509" i="2"/>
  <c r="B510" i="2"/>
  <c r="C510" i="2"/>
  <c r="B511" i="2"/>
  <c r="C511" i="2"/>
  <c r="B512" i="2"/>
  <c r="C512" i="2"/>
  <c r="B513" i="2"/>
  <c r="C513" i="2"/>
  <c r="B514" i="2"/>
  <c r="C514" i="2"/>
  <c r="B515" i="2"/>
  <c r="C515" i="2"/>
  <c r="B516" i="2"/>
  <c r="C516" i="2"/>
  <c r="B517" i="2"/>
  <c r="C517" i="2"/>
  <c r="B518" i="2"/>
  <c r="C518" i="2"/>
  <c r="B519" i="2"/>
  <c r="C519" i="2"/>
  <c r="B520" i="2"/>
  <c r="C520" i="2"/>
  <c r="B521" i="2"/>
  <c r="C521" i="2"/>
  <c r="B522" i="2"/>
  <c r="C522" i="2"/>
  <c r="B523" i="2"/>
  <c r="C523" i="2"/>
  <c r="B524" i="2"/>
  <c r="C524" i="2"/>
  <c r="B525" i="2"/>
  <c r="C525" i="2"/>
  <c r="B526" i="2"/>
  <c r="C526" i="2"/>
  <c r="B527" i="2"/>
  <c r="C527" i="2"/>
  <c r="B528" i="2"/>
  <c r="C528" i="2"/>
  <c r="B529" i="2"/>
  <c r="C529" i="2"/>
  <c r="B530" i="2"/>
  <c r="C530" i="2"/>
  <c r="B531" i="2"/>
  <c r="C531" i="2"/>
  <c r="B532" i="2"/>
  <c r="C532" i="2"/>
  <c r="B533" i="2"/>
  <c r="C533" i="2"/>
  <c r="B534" i="2"/>
  <c r="C534" i="2"/>
  <c r="B535" i="2"/>
  <c r="C535" i="2"/>
  <c r="B536" i="2"/>
  <c r="C536" i="2"/>
  <c r="B537" i="2"/>
  <c r="C537" i="2"/>
  <c r="B538" i="2"/>
  <c r="C538" i="2"/>
  <c r="B539" i="2"/>
  <c r="C539" i="2"/>
  <c r="B540" i="2"/>
  <c r="C540" i="2"/>
  <c r="B541" i="2"/>
  <c r="C541" i="2"/>
  <c r="B542" i="2"/>
  <c r="C542" i="2"/>
  <c r="B543" i="2"/>
  <c r="C543" i="2"/>
  <c r="B544" i="2"/>
  <c r="C544" i="2"/>
  <c r="B545" i="2"/>
  <c r="C545" i="2"/>
  <c r="B546" i="2"/>
  <c r="C546" i="2"/>
  <c r="B547" i="2"/>
  <c r="C547" i="2"/>
  <c r="B548" i="2"/>
  <c r="C548" i="2"/>
  <c r="B549" i="2"/>
  <c r="C549" i="2"/>
  <c r="B550" i="2"/>
  <c r="C550" i="2"/>
  <c r="B551" i="2"/>
  <c r="C551" i="2"/>
  <c r="B552" i="2"/>
  <c r="C552" i="2"/>
  <c r="B553" i="2"/>
  <c r="C553" i="2"/>
  <c r="B554" i="2"/>
  <c r="C554" i="2"/>
  <c r="B555" i="2"/>
  <c r="C555" i="2"/>
  <c r="B556" i="2"/>
  <c r="C556" i="2"/>
  <c r="B557" i="2"/>
  <c r="C557" i="2"/>
  <c r="B558" i="2"/>
  <c r="C558" i="2"/>
  <c r="B559" i="2"/>
  <c r="C559" i="2"/>
  <c r="B560" i="2"/>
  <c r="C560" i="2"/>
  <c r="B561" i="2"/>
  <c r="C561" i="2"/>
  <c r="B562" i="2"/>
  <c r="C562" i="2"/>
  <c r="B563" i="2"/>
  <c r="C563" i="2"/>
  <c r="B564" i="2"/>
  <c r="C564" i="2"/>
  <c r="B565" i="2"/>
  <c r="C565" i="2"/>
  <c r="B566" i="2"/>
  <c r="C566" i="2"/>
  <c r="B567" i="2"/>
  <c r="C567" i="2"/>
  <c r="B568" i="2"/>
  <c r="C568" i="2"/>
  <c r="B569" i="2"/>
  <c r="C569" i="2"/>
  <c r="B570" i="2"/>
  <c r="C570" i="2"/>
  <c r="B571" i="2"/>
  <c r="C571" i="2"/>
  <c r="B572" i="2"/>
  <c r="C572" i="2"/>
  <c r="B573" i="2"/>
  <c r="C573" i="2"/>
  <c r="B574" i="2"/>
  <c r="C574" i="2"/>
  <c r="B575" i="2"/>
  <c r="C575" i="2"/>
  <c r="B576" i="2"/>
  <c r="C576" i="2"/>
  <c r="B577" i="2"/>
  <c r="C577" i="2"/>
  <c r="B578" i="2"/>
  <c r="C578" i="2"/>
  <c r="B579" i="2"/>
  <c r="C579" i="2"/>
  <c r="B580" i="2"/>
  <c r="C580" i="2"/>
  <c r="B581" i="2"/>
  <c r="C581" i="2"/>
  <c r="B582" i="2"/>
  <c r="C582" i="2"/>
  <c r="B583" i="2"/>
  <c r="C583" i="2"/>
  <c r="B584" i="2"/>
  <c r="C584" i="2"/>
  <c r="B585" i="2"/>
  <c r="C585" i="2"/>
  <c r="B586" i="2"/>
  <c r="C586" i="2"/>
  <c r="B587" i="2"/>
  <c r="C587" i="2"/>
  <c r="B588" i="2"/>
  <c r="C588" i="2"/>
  <c r="B589" i="2"/>
  <c r="C589" i="2"/>
  <c r="B590" i="2"/>
  <c r="C590" i="2"/>
  <c r="B591" i="2"/>
  <c r="C591" i="2"/>
  <c r="B592" i="2"/>
  <c r="C592" i="2"/>
  <c r="B593" i="2"/>
  <c r="C593" i="2"/>
  <c r="B594" i="2"/>
  <c r="C594" i="2"/>
  <c r="B595" i="2"/>
  <c r="C595" i="2"/>
  <c r="G595" i="2" s="1"/>
  <c r="B596" i="2"/>
  <c r="C596" i="2"/>
  <c r="B597" i="2"/>
  <c r="C597" i="2"/>
  <c r="B598" i="2"/>
  <c r="C598" i="2"/>
  <c r="B599" i="2"/>
  <c r="C599" i="2"/>
  <c r="B600" i="2"/>
  <c r="C600" i="2"/>
  <c r="B601" i="2"/>
  <c r="C601" i="2"/>
  <c r="B602" i="2"/>
  <c r="C602" i="2"/>
  <c r="B603" i="2"/>
  <c r="C603" i="2"/>
  <c r="B604" i="2"/>
  <c r="C604" i="2"/>
  <c r="B605" i="2"/>
  <c r="C605" i="2"/>
  <c r="B606" i="2"/>
  <c r="C606" i="2"/>
  <c r="B607" i="2"/>
  <c r="C607" i="2"/>
  <c r="B608" i="2"/>
  <c r="C608" i="2"/>
  <c r="B609" i="2"/>
  <c r="C609" i="2"/>
  <c r="B610" i="2"/>
  <c r="C610" i="2"/>
  <c r="G610" i="2" s="1"/>
  <c r="B611" i="2"/>
  <c r="C611" i="2"/>
  <c r="B612" i="2"/>
  <c r="C612" i="2"/>
  <c r="B613" i="2"/>
  <c r="C613" i="2"/>
  <c r="B614" i="2"/>
  <c r="C614" i="2"/>
  <c r="B615" i="2"/>
  <c r="C615" i="2"/>
  <c r="B616" i="2"/>
  <c r="C616" i="2"/>
  <c r="B617" i="2"/>
  <c r="C617" i="2"/>
  <c r="B618" i="2"/>
  <c r="C618" i="2"/>
  <c r="B619" i="2"/>
  <c r="C619" i="2"/>
  <c r="B620" i="2"/>
  <c r="C620" i="2"/>
  <c r="B621" i="2"/>
  <c r="C621" i="2"/>
  <c r="B622" i="2"/>
  <c r="C622" i="2"/>
  <c r="B623" i="2"/>
  <c r="C623" i="2"/>
  <c r="B624" i="2"/>
  <c r="C624" i="2"/>
  <c r="B625" i="2"/>
  <c r="C625" i="2"/>
  <c r="B626" i="2"/>
  <c r="C626" i="2"/>
  <c r="B627" i="2"/>
  <c r="C627" i="2"/>
  <c r="B628" i="2"/>
  <c r="C628" i="2"/>
  <c r="B629" i="2"/>
  <c r="C629" i="2"/>
  <c r="B630" i="2"/>
  <c r="C630" i="2"/>
  <c r="G630" i="2" s="1"/>
  <c r="B631" i="2"/>
  <c r="C631" i="2"/>
  <c r="G631" i="2" s="1"/>
  <c r="B632" i="2"/>
  <c r="C632" i="2"/>
  <c r="B633" i="2"/>
  <c r="C633" i="2"/>
  <c r="B634" i="2"/>
  <c r="C634" i="2"/>
  <c r="B635" i="2"/>
  <c r="C635" i="2"/>
  <c r="B636" i="2"/>
  <c r="C636" i="2"/>
  <c r="B637" i="2"/>
  <c r="C637" i="2"/>
  <c r="B638" i="2"/>
  <c r="C638" i="2"/>
  <c r="B639" i="2"/>
  <c r="C639" i="2"/>
  <c r="B640" i="2"/>
  <c r="C640" i="2"/>
  <c r="B641" i="2"/>
  <c r="C641" i="2"/>
  <c r="B642" i="2"/>
  <c r="C642" i="2"/>
  <c r="B643" i="2"/>
  <c r="C643" i="2"/>
  <c r="B644" i="2"/>
  <c r="C644" i="2"/>
  <c r="B645" i="2"/>
  <c r="C645" i="2"/>
  <c r="B646" i="2"/>
  <c r="C646" i="2"/>
  <c r="B647" i="2"/>
  <c r="C647" i="2"/>
  <c r="B648" i="2"/>
  <c r="C648" i="2"/>
  <c r="B649" i="2"/>
  <c r="C649" i="2"/>
  <c r="B650" i="2"/>
  <c r="C650" i="2"/>
  <c r="B651" i="2"/>
  <c r="C651" i="2"/>
  <c r="B652" i="2"/>
  <c r="C652" i="2"/>
  <c r="B653" i="2"/>
  <c r="C653" i="2"/>
  <c r="B654" i="2"/>
  <c r="C654" i="2"/>
  <c r="B655" i="2"/>
  <c r="C655" i="2"/>
  <c r="G655" i="2" s="1"/>
  <c r="B656" i="2"/>
  <c r="C656" i="2"/>
  <c r="B657" i="2"/>
  <c r="C657" i="2"/>
  <c r="B658" i="2"/>
  <c r="C658" i="2"/>
  <c r="B659" i="2"/>
  <c r="C659" i="2"/>
  <c r="B660" i="2"/>
  <c r="C660" i="2"/>
  <c r="B661" i="2"/>
  <c r="C661" i="2"/>
  <c r="B662" i="2"/>
  <c r="C662" i="2"/>
  <c r="B663" i="2"/>
  <c r="C663" i="2"/>
  <c r="B664" i="2"/>
  <c r="C664" i="2"/>
  <c r="B665" i="2"/>
  <c r="C665" i="2"/>
  <c r="B666" i="2"/>
  <c r="C666" i="2"/>
  <c r="B667" i="2"/>
  <c r="C667" i="2"/>
  <c r="B668" i="2"/>
  <c r="C668" i="2"/>
  <c r="B669" i="2"/>
  <c r="C669" i="2"/>
  <c r="B670" i="2"/>
  <c r="C670" i="2"/>
  <c r="B671" i="2"/>
  <c r="C671" i="2"/>
  <c r="B672" i="2"/>
  <c r="C672" i="2"/>
  <c r="B673" i="2"/>
  <c r="C673" i="2"/>
  <c r="B674" i="2"/>
  <c r="C674" i="2"/>
  <c r="B675" i="2"/>
  <c r="C675" i="2"/>
  <c r="B676" i="2"/>
  <c r="C676" i="2"/>
  <c r="B677" i="2"/>
  <c r="C677" i="2"/>
  <c r="B678" i="2"/>
  <c r="C678" i="2"/>
  <c r="B679" i="2"/>
  <c r="C679" i="2"/>
  <c r="B680" i="2"/>
  <c r="C680" i="2"/>
  <c r="B681" i="2"/>
  <c r="C681" i="2"/>
  <c r="B682" i="2"/>
  <c r="C682" i="2"/>
  <c r="B683" i="2"/>
  <c r="C683" i="2"/>
  <c r="B684" i="2"/>
  <c r="C684" i="2"/>
  <c r="B685" i="2"/>
  <c r="C685" i="2"/>
  <c r="B686" i="2"/>
  <c r="C686" i="2"/>
  <c r="B687" i="2"/>
  <c r="C687" i="2"/>
  <c r="B688" i="2"/>
  <c r="C688" i="2"/>
  <c r="G688" i="2" s="1"/>
  <c r="B689" i="2"/>
  <c r="C689" i="2"/>
  <c r="B690" i="2"/>
  <c r="C690" i="2"/>
  <c r="B691" i="2"/>
  <c r="C691" i="2"/>
  <c r="B692" i="2"/>
  <c r="C692" i="2"/>
  <c r="B693" i="2"/>
  <c r="C693" i="2"/>
  <c r="B694" i="2"/>
  <c r="C694" i="2"/>
  <c r="B695" i="2"/>
  <c r="C695" i="2"/>
  <c r="B696" i="2"/>
  <c r="C696" i="2"/>
  <c r="B697" i="2"/>
  <c r="C697" i="2"/>
  <c r="B698" i="2"/>
  <c r="C698" i="2"/>
  <c r="B699" i="2"/>
  <c r="C699" i="2"/>
  <c r="B700" i="2"/>
  <c r="C700" i="2"/>
  <c r="B701" i="2"/>
  <c r="C701" i="2"/>
  <c r="B702" i="2"/>
  <c r="C702" i="2"/>
  <c r="B703" i="2"/>
  <c r="C703" i="2"/>
  <c r="G703" i="2" s="1"/>
  <c r="B704" i="2"/>
  <c r="C704" i="2"/>
  <c r="B705" i="2"/>
  <c r="C705" i="2"/>
  <c r="B706" i="2"/>
  <c r="C706" i="2"/>
  <c r="B707" i="2"/>
  <c r="C707" i="2"/>
  <c r="B708" i="2"/>
  <c r="C708" i="2"/>
  <c r="B709" i="2"/>
  <c r="C709" i="2"/>
  <c r="B710" i="2"/>
  <c r="C710" i="2"/>
  <c r="B711" i="2"/>
  <c r="C711" i="2"/>
  <c r="B712" i="2"/>
  <c r="C712" i="2"/>
  <c r="B713" i="2"/>
  <c r="C713" i="2"/>
  <c r="B714" i="2"/>
  <c r="C714" i="2"/>
  <c r="B715" i="2"/>
  <c r="C715" i="2"/>
  <c r="B716" i="2"/>
  <c r="C716" i="2"/>
  <c r="B717" i="2"/>
  <c r="C717" i="2"/>
  <c r="B718" i="2"/>
  <c r="C718" i="2"/>
  <c r="B719" i="2"/>
  <c r="C719" i="2"/>
  <c r="B720" i="2"/>
  <c r="C720" i="2"/>
  <c r="B721" i="2"/>
  <c r="C721" i="2"/>
  <c r="B722" i="2"/>
  <c r="C722" i="2"/>
  <c r="B723" i="2"/>
  <c r="C723" i="2"/>
  <c r="B724" i="2"/>
  <c r="C724" i="2"/>
  <c r="B725" i="2"/>
  <c r="C725" i="2"/>
  <c r="B726" i="2"/>
  <c r="C726" i="2"/>
  <c r="B727" i="2"/>
  <c r="C727" i="2"/>
  <c r="B728" i="2"/>
  <c r="C728" i="2"/>
  <c r="B729" i="2"/>
  <c r="C729" i="2"/>
  <c r="B730" i="2"/>
  <c r="C730" i="2"/>
  <c r="B731" i="2"/>
  <c r="C731" i="2"/>
  <c r="B732" i="2"/>
  <c r="C732" i="2"/>
  <c r="B733" i="2"/>
  <c r="C733" i="2"/>
  <c r="B734" i="2"/>
  <c r="C734" i="2"/>
  <c r="B735" i="2"/>
  <c r="C735" i="2"/>
  <c r="B736" i="2"/>
  <c r="C736" i="2"/>
  <c r="G736" i="2" s="1"/>
  <c r="B737" i="2"/>
  <c r="C737" i="2"/>
  <c r="B738" i="2"/>
  <c r="C738" i="2"/>
  <c r="B739" i="2"/>
  <c r="C739" i="2"/>
  <c r="G739" i="2" s="1"/>
  <c r="B740" i="2"/>
  <c r="C740" i="2"/>
  <c r="B741" i="2"/>
  <c r="C741" i="2"/>
  <c r="B742" i="2"/>
  <c r="C742" i="2"/>
  <c r="G742" i="2" s="1"/>
  <c r="B743" i="2"/>
  <c r="C743" i="2"/>
  <c r="B744" i="2"/>
  <c r="C744" i="2"/>
  <c r="B745" i="2"/>
  <c r="C745" i="2"/>
  <c r="B746" i="2"/>
  <c r="C746" i="2"/>
  <c r="B747" i="2"/>
  <c r="C747" i="2"/>
  <c r="B748" i="2"/>
  <c r="C748" i="2"/>
  <c r="B749" i="2"/>
  <c r="C749" i="2"/>
  <c r="B750" i="2"/>
  <c r="C750" i="2"/>
  <c r="B751" i="2"/>
  <c r="C751" i="2"/>
  <c r="B752" i="2"/>
  <c r="C752" i="2"/>
  <c r="B753" i="2"/>
  <c r="C753" i="2"/>
  <c r="B754" i="2"/>
  <c r="C754" i="2"/>
  <c r="G754" i="2" s="1"/>
  <c r="B755" i="2"/>
  <c r="C755" i="2"/>
  <c r="B756" i="2"/>
  <c r="C756" i="2"/>
  <c r="B757" i="2"/>
  <c r="C757" i="2"/>
  <c r="B758" i="2"/>
  <c r="C758" i="2"/>
  <c r="B759" i="2"/>
  <c r="C759" i="2"/>
  <c r="B760" i="2"/>
  <c r="C760" i="2"/>
  <c r="G760" i="2" s="1"/>
  <c r="B761" i="2"/>
  <c r="C761" i="2"/>
  <c r="B762" i="2"/>
  <c r="C762" i="2"/>
  <c r="B763" i="2"/>
  <c r="C763" i="2"/>
  <c r="B764" i="2"/>
  <c r="C764" i="2"/>
  <c r="B765" i="2"/>
  <c r="C765" i="2"/>
  <c r="B766" i="2"/>
  <c r="C766" i="2"/>
  <c r="B767" i="2"/>
  <c r="C767" i="2"/>
  <c r="B768" i="2"/>
  <c r="C768" i="2"/>
  <c r="B769" i="2"/>
  <c r="C769" i="2"/>
  <c r="B770" i="2"/>
  <c r="C770" i="2"/>
  <c r="B771" i="2"/>
  <c r="C771" i="2"/>
  <c r="B772" i="2"/>
  <c r="C772" i="2"/>
  <c r="G772" i="2" s="1"/>
  <c r="B773" i="2"/>
  <c r="C773" i="2"/>
  <c r="B774" i="2"/>
  <c r="C774" i="2"/>
  <c r="B775" i="2"/>
  <c r="C775" i="2"/>
  <c r="B776" i="2"/>
  <c r="C776" i="2"/>
  <c r="B777" i="2"/>
  <c r="C777" i="2"/>
  <c r="B778" i="2"/>
  <c r="C778" i="2"/>
  <c r="G778" i="2" s="1"/>
  <c r="B779" i="2"/>
  <c r="C779" i="2"/>
  <c r="B780" i="2"/>
  <c r="C780" i="2"/>
  <c r="B781" i="2"/>
  <c r="C781" i="2"/>
  <c r="B782" i="2"/>
  <c r="C782" i="2"/>
  <c r="B783" i="2"/>
  <c r="C783" i="2"/>
  <c r="B784" i="2"/>
  <c r="C784" i="2"/>
  <c r="G784" i="2" s="1"/>
  <c r="B785" i="2"/>
  <c r="C785" i="2"/>
  <c r="B786" i="2"/>
  <c r="C786" i="2"/>
  <c r="B787" i="2"/>
  <c r="C787" i="2"/>
  <c r="G787" i="2" s="1"/>
  <c r="B788" i="2"/>
  <c r="C788" i="2"/>
  <c r="B789" i="2"/>
  <c r="C789" i="2"/>
  <c r="B790" i="2"/>
  <c r="C790" i="2"/>
  <c r="B791" i="2"/>
  <c r="C791" i="2"/>
  <c r="B792" i="2"/>
  <c r="C792" i="2"/>
  <c r="B793" i="2"/>
  <c r="C793" i="2"/>
  <c r="B794" i="2"/>
  <c r="C794" i="2"/>
  <c r="B795" i="2"/>
  <c r="C795" i="2"/>
  <c r="B796" i="2"/>
  <c r="C796" i="2"/>
  <c r="B797" i="2"/>
  <c r="C797" i="2"/>
  <c r="B798" i="2"/>
  <c r="C798" i="2"/>
  <c r="B799" i="2"/>
  <c r="C799" i="2"/>
  <c r="G799" i="2" s="1"/>
  <c r="B800" i="2"/>
  <c r="C800" i="2"/>
  <c r="B801" i="2"/>
  <c r="C801" i="2"/>
  <c r="B802" i="2"/>
  <c r="C802" i="2"/>
  <c r="B803" i="2"/>
  <c r="C803" i="2"/>
  <c r="B804" i="2"/>
  <c r="C804" i="2"/>
  <c r="B805" i="2"/>
  <c r="C805" i="2"/>
  <c r="B806" i="2"/>
  <c r="C806" i="2"/>
  <c r="B807" i="2"/>
  <c r="C807" i="2"/>
  <c r="B808" i="2"/>
  <c r="C808" i="2"/>
  <c r="B809" i="2"/>
  <c r="C809" i="2"/>
  <c r="B810" i="2"/>
  <c r="C810" i="2"/>
  <c r="B811" i="2"/>
  <c r="C811" i="2"/>
  <c r="B812" i="2"/>
  <c r="C812" i="2"/>
  <c r="B813" i="2"/>
  <c r="C813" i="2"/>
  <c r="B814" i="2"/>
  <c r="C814" i="2"/>
  <c r="B815" i="2"/>
  <c r="C815" i="2"/>
  <c r="B816" i="2"/>
  <c r="C816" i="2"/>
  <c r="B817" i="2"/>
  <c r="C817" i="2"/>
  <c r="B818" i="2"/>
  <c r="C818" i="2"/>
  <c r="B819" i="2"/>
  <c r="C819" i="2"/>
  <c r="B820" i="2"/>
  <c r="C820" i="2"/>
  <c r="B821" i="2"/>
  <c r="C821" i="2"/>
  <c r="B822" i="2"/>
  <c r="C822" i="2"/>
  <c r="B823" i="2"/>
  <c r="C823" i="2"/>
  <c r="B824" i="2"/>
  <c r="C824" i="2"/>
  <c r="B825" i="2"/>
  <c r="C825" i="2"/>
  <c r="B826" i="2"/>
  <c r="C826" i="2"/>
  <c r="B827" i="2"/>
  <c r="C827" i="2"/>
  <c r="B828" i="2"/>
  <c r="C828" i="2"/>
  <c r="B829" i="2"/>
  <c r="C829" i="2"/>
  <c r="B830" i="2"/>
  <c r="C830" i="2"/>
  <c r="B831" i="2"/>
  <c r="C831" i="2"/>
  <c r="B832" i="2"/>
  <c r="C832" i="2"/>
  <c r="B833" i="2"/>
  <c r="C833" i="2"/>
  <c r="B834" i="2"/>
  <c r="C834" i="2"/>
  <c r="B835" i="2"/>
  <c r="C835" i="2"/>
  <c r="B836" i="2"/>
  <c r="C836" i="2"/>
  <c r="B837" i="2"/>
  <c r="C837" i="2"/>
  <c r="B838" i="2"/>
  <c r="C838" i="2"/>
  <c r="B839" i="2"/>
  <c r="C839" i="2"/>
  <c r="B840" i="2"/>
  <c r="C840" i="2"/>
  <c r="B841" i="2"/>
  <c r="C841" i="2"/>
  <c r="B842" i="2"/>
  <c r="C842" i="2"/>
  <c r="B843" i="2"/>
  <c r="C843" i="2"/>
  <c r="B844" i="2"/>
  <c r="C844" i="2"/>
  <c r="B845" i="2"/>
  <c r="C845" i="2"/>
  <c r="B846" i="2"/>
  <c r="C846" i="2"/>
  <c r="B847" i="2"/>
  <c r="C847" i="2"/>
  <c r="B848" i="2"/>
  <c r="C848" i="2"/>
  <c r="B849" i="2"/>
  <c r="C849" i="2"/>
  <c r="B850" i="2"/>
  <c r="C850" i="2"/>
  <c r="B851" i="2"/>
  <c r="C851" i="2"/>
  <c r="B852" i="2"/>
  <c r="C852" i="2"/>
  <c r="B853" i="2"/>
  <c r="C853" i="2"/>
  <c r="B854" i="2"/>
  <c r="C854" i="2"/>
  <c r="B855" i="2"/>
  <c r="C855" i="2"/>
  <c r="B856" i="2"/>
  <c r="C856" i="2"/>
  <c r="G856" i="2" s="1"/>
  <c r="B857" i="2"/>
  <c r="C857" i="2"/>
  <c r="B858" i="2"/>
  <c r="C858" i="2"/>
  <c r="B859" i="2"/>
  <c r="C859" i="2"/>
  <c r="B860" i="2"/>
  <c r="C860" i="2"/>
  <c r="G860" i="2" s="1"/>
  <c r="B861" i="2"/>
  <c r="C861" i="2"/>
  <c r="B862" i="2"/>
  <c r="C862" i="2"/>
  <c r="B863" i="2"/>
  <c r="C863" i="2"/>
  <c r="B864" i="2"/>
  <c r="C864" i="2"/>
  <c r="B865" i="2"/>
  <c r="C865" i="2"/>
  <c r="G865" i="2" s="1"/>
  <c r="B866" i="2"/>
  <c r="C866" i="2"/>
  <c r="G866" i="2" s="1"/>
  <c r="B867" i="2"/>
  <c r="C867" i="2"/>
  <c r="B868" i="2"/>
  <c r="C868" i="2"/>
  <c r="B869" i="2"/>
  <c r="C869" i="2"/>
  <c r="B870" i="2"/>
  <c r="C870" i="2"/>
  <c r="B871" i="2"/>
  <c r="C871" i="2"/>
  <c r="B872" i="2"/>
  <c r="C872" i="2"/>
  <c r="G872" i="2" s="1"/>
  <c r="B873" i="2"/>
  <c r="C873" i="2"/>
  <c r="B874" i="2"/>
  <c r="C874" i="2"/>
  <c r="G874" i="2" s="1"/>
  <c r="B875" i="2"/>
  <c r="C875" i="2"/>
  <c r="B876" i="2"/>
  <c r="C876" i="2"/>
  <c r="B877" i="2"/>
  <c r="C877" i="2"/>
  <c r="B878" i="2"/>
  <c r="C878" i="2"/>
  <c r="B879" i="2"/>
  <c r="C879" i="2"/>
  <c r="B880" i="2"/>
  <c r="C880" i="2"/>
  <c r="B881" i="2"/>
  <c r="C881" i="2"/>
  <c r="G881" i="2" s="1"/>
  <c r="B882" i="2"/>
  <c r="C882" i="2"/>
  <c r="B883" i="2"/>
  <c r="C883" i="2"/>
  <c r="B884" i="2"/>
  <c r="C884" i="2"/>
  <c r="B885" i="2"/>
  <c r="C885" i="2"/>
  <c r="B886" i="2"/>
  <c r="C886" i="2"/>
  <c r="B887" i="2"/>
  <c r="C887" i="2"/>
  <c r="B888" i="2"/>
  <c r="C888" i="2"/>
  <c r="B889" i="2"/>
  <c r="C889" i="2"/>
  <c r="B890" i="2"/>
  <c r="C890" i="2"/>
  <c r="B891" i="2"/>
  <c r="C891" i="2"/>
  <c r="B892" i="2"/>
  <c r="C892" i="2"/>
  <c r="G892" i="2" s="1"/>
  <c r="B893" i="2"/>
  <c r="C893" i="2"/>
  <c r="B894" i="2"/>
  <c r="C894" i="2"/>
  <c r="B895" i="2"/>
  <c r="C895" i="2"/>
  <c r="B896" i="2"/>
  <c r="C896" i="2"/>
  <c r="B897" i="2"/>
  <c r="C897" i="2"/>
  <c r="B898" i="2"/>
  <c r="C898" i="2"/>
  <c r="G898" i="2" s="1"/>
  <c r="B899" i="2"/>
  <c r="C899" i="2"/>
  <c r="B900" i="2"/>
  <c r="C900" i="2"/>
  <c r="B901" i="2"/>
  <c r="C901" i="2"/>
  <c r="G901" i="2" s="1"/>
  <c r="B902" i="2"/>
  <c r="C902" i="2"/>
  <c r="B903" i="2"/>
  <c r="C903" i="2"/>
  <c r="B904" i="2"/>
  <c r="C904" i="2"/>
  <c r="G904" i="2" s="1"/>
  <c r="B905" i="2"/>
  <c r="C905" i="2"/>
  <c r="B906" i="2"/>
  <c r="C906" i="2"/>
  <c r="B907" i="2"/>
  <c r="C907" i="2"/>
  <c r="B908" i="2"/>
  <c r="C908" i="2"/>
  <c r="B909" i="2"/>
  <c r="C909" i="2"/>
  <c r="B910" i="2"/>
  <c r="C910" i="2"/>
  <c r="B911" i="2"/>
  <c r="C911" i="2"/>
  <c r="B912" i="2"/>
  <c r="C912" i="2"/>
  <c r="G912" i="2" s="1"/>
  <c r="B913" i="2"/>
  <c r="C913" i="2"/>
  <c r="B914" i="2"/>
  <c r="C914" i="2"/>
  <c r="B915" i="2"/>
  <c r="C915" i="2"/>
  <c r="B916" i="2"/>
  <c r="C916" i="2"/>
  <c r="B917" i="2"/>
  <c r="C917" i="2"/>
  <c r="B918" i="2"/>
  <c r="C918" i="2"/>
  <c r="B919" i="2"/>
  <c r="C919" i="2"/>
  <c r="B920" i="2"/>
  <c r="C920" i="2"/>
  <c r="B921" i="2"/>
  <c r="C921" i="2"/>
  <c r="B922" i="2"/>
  <c r="C922" i="2"/>
  <c r="B923" i="2"/>
  <c r="C923" i="2"/>
  <c r="B924" i="2"/>
  <c r="C924" i="2"/>
  <c r="B925" i="2"/>
  <c r="C925" i="2"/>
  <c r="B926" i="2"/>
  <c r="C926" i="2"/>
  <c r="B927" i="2"/>
  <c r="C927" i="2"/>
  <c r="B928" i="2"/>
  <c r="C928" i="2"/>
  <c r="B929" i="2"/>
  <c r="C929" i="2"/>
  <c r="B930" i="2"/>
  <c r="C930" i="2"/>
  <c r="B931" i="2"/>
  <c r="C931" i="2"/>
  <c r="B932" i="2"/>
  <c r="C932" i="2"/>
  <c r="B933" i="2"/>
  <c r="C933" i="2"/>
  <c r="B934" i="2"/>
  <c r="C934" i="2"/>
  <c r="B935" i="2"/>
  <c r="C935" i="2"/>
  <c r="G935" i="2" s="1"/>
  <c r="B936" i="2"/>
  <c r="C936" i="2"/>
  <c r="B937" i="2"/>
  <c r="C937" i="2"/>
  <c r="B938" i="2"/>
  <c r="C938" i="2"/>
  <c r="B939" i="2"/>
  <c r="C939" i="2"/>
  <c r="B940" i="2"/>
  <c r="C940" i="2"/>
  <c r="B941" i="2"/>
  <c r="C941" i="2"/>
  <c r="G941" i="2" s="1"/>
  <c r="B942" i="2"/>
  <c r="C942" i="2"/>
  <c r="G942" i="2" s="1"/>
  <c r="B943" i="2"/>
  <c r="C943" i="2"/>
  <c r="B944" i="2"/>
  <c r="C944" i="2"/>
  <c r="B945" i="2"/>
  <c r="C945" i="2"/>
  <c r="B946" i="2"/>
  <c r="C946" i="2"/>
  <c r="G946" i="2" s="1"/>
  <c r="B947" i="2"/>
  <c r="C947" i="2"/>
  <c r="B948" i="2"/>
  <c r="C948" i="2"/>
  <c r="B949" i="2"/>
  <c r="C949" i="2"/>
  <c r="B950" i="2"/>
  <c r="C950" i="2"/>
  <c r="G950" i="2" s="1"/>
  <c r="B951" i="2"/>
  <c r="C951" i="2"/>
  <c r="B952" i="2"/>
  <c r="C952" i="2"/>
  <c r="B953" i="2"/>
  <c r="C953" i="2"/>
  <c r="G953" i="2" s="1"/>
  <c r="B954" i="2"/>
  <c r="C954" i="2"/>
  <c r="B955" i="2"/>
  <c r="C955" i="2"/>
  <c r="G955" i="2" s="1"/>
  <c r="B956" i="2"/>
  <c r="C956" i="2"/>
  <c r="G956" i="2" s="1"/>
  <c r="B957" i="2"/>
  <c r="C957" i="2"/>
  <c r="B958" i="2"/>
  <c r="C958" i="2"/>
  <c r="G958" i="2" s="1"/>
  <c r="B959" i="2"/>
  <c r="C959" i="2"/>
  <c r="B960" i="2"/>
  <c r="C960" i="2"/>
  <c r="B961" i="2"/>
  <c r="C961" i="2"/>
  <c r="G961" i="2" s="1"/>
  <c r="B962" i="2"/>
  <c r="C962" i="2"/>
  <c r="B963" i="2"/>
  <c r="C963" i="2"/>
  <c r="B964" i="2"/>
  <c r="C964" i="2"/>
  <c r="G964" i="2" s="1"/>
  <c r="B965" i="2"/>
  <c r="C965" i="2"/>
  <c r="G965" i="2" s="1"/>
  <c r="B966" i="2"/>
  <c r="C966" i="2"/>
  <c r="G966" i="2" s="1"/>
  <c r="B967" i="2"/>
  <c r="C967" i="2"/>
  <c r="B968" i="2"/>
  <c r="C968" i="2"/>
  <c r="B969" i="2"/>
  <c r="C969" i="2"/>
  <c r="G969" i="2" s="1"/>
  <c r="B970" i="2"/>
  <c r="C970" i="2"/>
  <c r="G970" i="2" s="1"/>
  <c r="B971" i="2"/>
  <c r="C971" i="2"/>
  <c r="B972" i="2"/>
  <c r="C972" i="2"/>
  <c r="B973" i="2"/>
  <c r="C973" i="2"/>
  <c r="B974" i="2"/>
  <c r="C974" i="2"/>
  <c r="G974" i="2" s="1"/>
  <c r="B975" i="2"/>
  <c r="C975" i="2"/>
  <c r="B976" i="2"/>
  <c r="C976" i="2"/>
  <c r="B977" i="2"/>
  <c r="C977" i="2"/>
  <c r="G977" i="2" s="1"/>
  <c r="B978" i="2"/>
  <c r="C978" i="2"/>
  <c r="B979" i="2"/>
  <c r="C979" i="2"/>
  <c r="B980" i="2"/>
  <c r="C980" i="2"/>
  <c r="B981" i="2"/>
  <c r="C981" i="2"/>
  <c r="G981" i="2" s="1"/>
  <c r="B982" i="2"/>
  <c r="C982" i="2"/>
  <c r="B983" i="2"/>
  <c r="C983" i="2"/>
  <c r="B984" i="2"/>
  <c r="C984" i="2"/>
  <c r="G984" i="2" s="1"/>
  <c r="B985" i="2"/>
  <c r="C985" i="2"/>
  <c r="G985" i="2" s="1"/>
  <c r="B986" i="2"/>
  <c r="C986" i="2"/>
  <c r="G986" i="2" s="1"/>
  <c r="B987" i="2"/>
  <c r="C987" i="2"/>
  <c r="B988" i="2"/>
  <c r="C988" i="2"/>
  <c r="B989" i="2"/>
  <c r="C989" i="2"/>
  <c r="B990" i="2"/>
  <c r="C990" i="2"/>
  <c r="B991" i="2"/>
  <c r="C991" i="2"/>
  <c r="G991" i="2" s="1"/>
  <c r="B992" i="2"/>
  <c r="C992" i="2"/>
  <c r="G992" i="2" s="1"/>
  <c r="B993" i="2"/>
  <c r="C993" i="2"/>
  <c r="B994" i="2"/>
  <c r="C994" i="2"/>
  <c r="G994" i="2" s="1"/>
  <c r="B995" i="2"/>
  <c r="C995" i="2"/>
  <c r="B996" i="2"/>
  <c r="C996" i="2"/>
  <c r="B997" i="2"/>
  <c r="C997" i="2"/>
  <c r="B998" i="2"/>
  <c r="C998" i="2"/>
  <c r="G998" i="2" s="1"/>
  <c r="A1000" i="2"/>
  <c r="B18" i="2"/>
  <c r="F997" i="2"/>
  <c r="F996" i="2"/>
  <c r="A980" i="2"/>
  <c r="A977" i="2"/>
  <c r="F976" i="2"/>
  <c r="A968" i="2"/>
  <c r="A961" i="2"/>
  <c r="A952" i="2"/>
  <c r="A221" i="2"/>
  <c r="A244" i="2"/>
  <c r="A372" i="2"/>
  <c r="A423" i="2"/>
  <c r="A432" i="2"/>
  <c r="A443" i="2"/>
  <c r="A445" i="2"/>
  <c r="A488" i="2"/>
  <c r="A507" i="2"/>
  <c r="A536" i="2"/>
  <c r="A540" i="2"/>
  <c r="A541" i="2"/>
  <c r="A552" i="2"/>
  <c r="A573" i="2"/>
  <c r="A580" i="2"/>
  <c r="A592" i="2"/>
  <c r="A711" i="2"/>
  <c r="A712" i="2"/>
  <c r="A723" i="2"/>
  <c r="A733" i="2"/>
  <c r="A736" i="2"/>
  <c r="A780" i="2"/>
  <c r="A792" i="2"/>
  <c r="A799" i="2"/>
  <c r="A807" i="2"/>
  <c r="A824" i="2"/>
  <c r="A829" i="2"/>
  <c r="A861" i="2"/>
  <c r="A871" i="2"/>
  <c r="A891" i="2"/>
  <c r="A896" i="2"/>
  <c r="A901" i="2"/>
  <c r="A923" i="2"/>
  <c r="A925" i="2"/>
  <c r="A927" i="2"/>
  <c r="A940" i="2"/>
  <c r="A944" i="2"/>
  <c r="A948" i="2"/>
  <c r="A77" i="2"/>
  <c r="F76" i="2"/>
  <c r="F68" i="2"/>
  <c r="F60" i="2"/>
  <c r="A41" i="2"/>
  <c r="A32" i="2"/>
  <c r="C18" i="2"/>
  <c r="A10" i="2"/>
  <c r="A11" i="2"/>
  <c r="A12" i="2"/>
  <c r="A13" i="2"/>
  <c r="A14" i="2"/>
  <c r="A15" i="2"/>
  <c r="F500" i="2"/>
  <c r="F489" i="2"/>
  <c r="F461" i="2"/>
  <c r="F448" i="2"/>
  <c r="F445" i="2"/>
  <c r="F434" i="2"/>
  <c r="F431" i="2"/>
  <c r="F425" i="2"/>
  <c r="F421" i="2"/>
  <c r="F413" i="2"/>
  <c r="F404" i="2"/>
  <c r="F382" i="2"/>
  <c r="G382" i="2" s="1"/>
  <c r="F377" i="2"/>
  <c r="F353" i="2"/>
  <c r="F352" i="2"/>
  <c r="F345" i="2"/>
  <c r="G345" i="2" s="1"/>
  <c r="F341" i="2"/>
  <c r="F332" i="2"/>
  <c r="F328" i="2"/>
  <c r="F324" i="2"/>
  <c r="F306" i="2"/>
  <c r="F288" i="2"/>
  <c r="F257" i="2"/>
  <c r="F227" i="2"/>
  <c r="F223" i="2"/>
  <c r="F173" i="2"/>
  <c r="A164" i="2"/>
  <c r="F159" i="2"/>
  <c r="A155" i="2"/>
  <c r="F149" i="2"/>
  <c r="F136" i="2"/>
  <c r="F116" i="2"/>
  <c r="G116" i="2" s="1"/>
  <c r="F100" i="2"/>
  <c r="F96" i="2"/>
  <c r="F729" i="2"/>
  <c r="F718" i="2"/>
  <c r="G718" i="2" s="1"/>
  <c r="F715" i="2"/>
  <c r="F710" i="2"/>
  <c r="F705" i="2"/>
  <c r="F676" i="2"/>
  <c r="F675" i="2"/>
  <c r="F668" i="2"/>
  <c r="F648" i="2"/>
  <c r="F646" i="2"/>
  <c r="F639" i="2"/>
  <c r="F633" i="2"/>
  <c r="G633" i="2" s="1"/>
  <c r="F616" i="2"/>
  <c r="F611" i="2"/>
  <c r="F608" i="2"/>
  <c r="F604" i="2"/>
  <c r="F594" i="2"/>
  <c r="F572" i="2"/>
  <c r="F556" i="2"/>
  <c r="F552" i="2"/>
  <c r="F548" i="2"/>
  <c r="F542" i="2"/>
  <c r="F541" i="2"/>
  <c r="G541" i="2" s="1"/>
  <c r="F537" i="2"/>
  <c r="G537" i="2" s="1"/>
  <c r="F534" i="2"/>
  <c r="F528" i="2"/>
  <c r="F940" i="2"/>
  <c r="F930" i="2"/>
  <c r="F893" i="2"/>
  <c r="F883" i="2"/>
  <c r="F880" i="2"/>
  <c r="F871" i="2"/>
  <c r="F868" i="2"/>
  <c r="F855" i="2"/>
  <c r="F849" i="2"/>
  <c r="F848" i="2"/>
  <c r="F846" i="2"/>
  <c r="F830" i="2"/>
  <c r="F804" i="2"/>
  <c r="F801" i="2"/>
  <c r="F800" i="2"/>
  <c r="E11" i="2"/>
  <c r="E12" i="2"/>
  <c r="E13" i="2"/>
  <c r="E14" i="2"/>
  <c r="E15" i="2"/>
  <c r="E10" i="2"/>
  <c r="F740" i="2"/>
  <c r="F769" i="2"/>
  <c r="F777" i="2"/>
  <c r="F776" i="2"/>
  <c r="G697" i="2"/>
  <c r="G441" i="2"/>
  <c r="G501" i="2"/>
  <c r="G532" i="2" l="1"/>
  <c r="G253" i="2"/>
  <c r="G546" i="2"/>
  <c r="G543" i="2"/>
  <c r="G492" i="2"/>
  <c r="G372" i="2"/>
  <c r="G363" i="2"/>
  <c r="G357" i="2"/>
  <c r="G222" i="2"/>
  <c r="G219" i="2"/>
  <c r="G180" i="2"/>
  <c r="G869" i="2"/>
  <c r="G827" i="2"/>
  <c r="G821" i="2"/>
  <c r="G818" i="2"/>
  <c r="G815" i="2"/>
  <c r="G809" i="2"/>
  <c r="G767" i="2"/>
  <c r="G695" i="2"/>
  <c r="G680" i="2"/>
  <c r="G638" i="2"/>
  <c r="G593" i="2"/>
  <c r="G590" i="2"/>
  <c r="G584" i="2"/>
  <c r="G575" i="2"/>
  <c r="G416" i="2"/>
  <c r="G293" i="2"/>
  <c r="G290" i="2"/>
  <c r="G850" i="2"/>
  <c r="G847" i="2"/>
  <c r="G553" i="2"/>
  <c r="G547" i="2"/>
  <c r="G391" i="2"/>
  <c r="G358" i="2"/>
  <c r="G250" i="2"/>
  <c r="G238" i="2"/>
  <c r="G229" i="2"/>
  <c r="G43" i="2"/>
  <c r="G223" i="2"/>
  <c r="G448" i="2"/>
  <c r="G880" i="2"/>
  <c r="G769" i="2"/>
  <c r="G871" i="2"/>
  <c r="G604" i="2"/>
  <c r="G646" i="2"/>
  <c r="G445" i="2"/>
  <c r="G929" i="2"/>
  <c r="G920" i="2"/>
  <c r="G917" i="2"/>
  <c r="G914" i="2"/>
  <c r="G911" i="2"/>
  <c r="G899" i="2"/>
  <c r="G896" i="2"/>
  <c r="G868" i="2"/>
  <c r="G883" i="2"/>
  <c r="G328" i="2"/>
  <c r="G616" i="2"/>
  <c r="G556" i="2"/>
  <c r="G741" i="2"/>
  <c r="G55" i="2"/>
  <c r="G256" i="2"/>
  <c r="G354" i="2"/>
  <c r="G846" i="2"/>
  <c r="G855" i="2"/>
  <c r="G534" i="2"/>
  <c r="G288" i="2"/>
  <c r="G306" i="2"/>
  <c r="G72" i="2"/>
  <c r="G804" i="2"/>
  <c r="G930" i="2"/>
  <c r="G675" i="2"/>
  <c r="G729" i="2"/>
  <c r="G51" i="2"/>
  <c r="G144" i="2"/>
  <c r="G270" i="2"/>
  <c r="G319" i="2"/>
  <c r="G797" i="2"/>
  <c r="G794" i="2"/>
  <c r="G791" i="2"/>
  <c r="G782" i="2"/>
  <c r="G779" i="2"/>
  <c r="G656" i="2"/>
  <c r="G653" i="2"/>
  <c r="G524" i="2"/>
  <c r="G643" i="2"/>
  <c r="G487" i="2"/>
  <c r="G343" i="2"/>
  <c r="G166" i="2"/>
  <c r="G738" i="2"/>
  <c r="G564" i="2"/>
  <c r="G522" i="2"/>
  <c r="G801" i="2"/>
  <c r="G849" i="2"/>
  <c r="G528" i="2"/>
  <c r="G552" i="2"/>
  <c r="G639" i="2"/>
  <c r="G676" i="2"/>
  <c r="G705" i="2"/>
  <c r="G715" i="2"/>
  <c r="G136" i="2"/>
  <c r="G352" i="2"/>
  <c r="G60" i="2"/>
  <c r="G76" i="2"/>
  <c r="G976" i="2"/>
  <c r="G121" i="2"/>
  <c r="G127" i="2"/>
  <c r="G158" i="2"/>
  <c r="G711" i="2"/>
  <c r="G721" i="2"/>
  <c r="G468" i="2"/>
  <c r="G505" i="2"/>
  <c r="G514" i="2"/>
  <c r="G517" i="2"/>
  <c r="G526" i="2"/>
  <c r="G658" i="2"/>
  <c r="G664" i="2"/>
  <c r="G63" i="2"/>
  <c r="G66" i="2"/>
  <c r="G175" i="2"/>
  <c r="G348" i="2"/>
  <c r="G355" i="2"/>
  <c r="G684" i="2"/>
  <c r="G687" i="2"/>
  <c r="G693" i="2"/>
  <c r="G777" i="2"/>
  <c r="G940" i="2"/>
  <c r="G324" i="2"/>
  <c r="G421" i="2"/>
  <c r="G322" i="2"/>
  <c r="G844" i="2"/>
  <c r="G120" i="2"/>
  <c r="G151" i="2"/>
  <c r="G298" i="2"/>
  <c r="G304" i="2"/>
  <c r="G333" i="2"/>
  <c r="G393" i="2"/>
  <c r="G592" i="2"/>
  <c r="G685" i="2"/>
  <c r="G114" i="2"/>
  <c r="G225" i="2"/>
  <c r="G513" i="2"/>
  <c r="G519" i="2"/>
  <c r="G549" i="2"/>
  <c r="G780" i="2"/>
  <c r="G786" i="2"/>
  <c r="G918" i="2"/>
  <c r="G840" i="2"/>
  <c r="G837" i="2"/>
  <c r="G813" i="2"/>
  <c r="G747" i="2"/>
  <c r="G486" i="2"/>
  <c r="G462" i="2"/>
  <c r="G890" i="2"/>
  <c r="G887" i="2"/>
  <c r="G833" i="2"/>
  <c r="G770" i="2"/>
  <c r="G731" i="2"/>
  <c r="G626" i="2"/>
  <c r="G614" i="2"/>
  <c r="G569" i="2"/>
  <c r="G560" i="2"/>
  <c r="G530" i="2"/>
  <c r="G494" i="2"/>
  <c r="G479" i="2"/>
  <c r="G476" i="2"/>
  <c r="G473" i="2"/>
  <c r="G428" i="2"/>
  <c r="G422" i="2"/>
  <c r="G401" i="2"/>
  <c r="G374" i="2"/>
  <c r="G368" i="2"/>
  <c r="G356" i="2"/>
  <c r="G335" i="2"/>
  <c r="G269" i="2"/>
  <c r="G245" i="2"/>
  <c r="G242" i="2"/>
  <c r="G212" i="2"/>
  <c r="G200" i="2"/>
  <c r="G137" i="2"/>
  <c r="G98" i="2"/>
  <c r="G95" i="2"/>
  <c r="G83" i="2"/>
  <c r="G829" i="2"/>
  <c r="G823" i="2"/>
  <c r="G814" i="2"/>
  <c r="G808" i="2"/>
  <c r="G613" i="2"/>
  <c r="G329" i="2"/>
  <c r="G56" i="2"/>
  <c r="G32" i="2"/>
  <c r="G449" i="2"/>
  <c r="G41" i="2"/>
  <c r="G580" i="2"/>
  <c r="G287" i="2"/>
  <c r="G533" i="2"/>
  <c r="G453" i="2"/>
  <c r="G427" i="2"/>
  <c r="G419" i="2"/>
  <c r="G50" i="2"/>
  <c r="G934" i="2"/>
  <c r="G926" i="2"/>
  <c r="G902" i="2"/>
  <c r="G886" i="2"/>
  <c r="G812" i="2"/>
  <c r="G796" i="2"/>
  <c r="G724" i="2"/>
  <c r="G636" i="2"/>
  <c r="G252" i="2"/>
  <c r="G691" i="2"/>
  <c r="G683" i="2"/>
  <c r="G674" i="2"/>
  <c r="G602" i="2"/>
  <c r="G586" i="2"/>
  <c r="G578" i="2"/>
  <c r="G562" i="2"/>
  <c r="G410" i="2"/>
  <c r="G370" i="2"/>
  <c r="G521" i="2"/>
  <c r="G89" i="2"/>
  <c r="G176" i="2"/>
  <c r="G152" i="2"/>
  <c r="G184" i="2"/>
  <c r="G258" i="2"/>
  <c r="G261" i="2"/>
  <c r="G264" i="2"/>
  <c r="G430" i="2"/>
  <c r="G835" i="2"/>
  <c r="G838" i="2"/>
  <c r="G975" i="2"/>
  <c r="G670" i="2"/>
  <c r="G434" i="2"/>
  <c r="G24" i="2"/>
  <c r="G78" i="2"/>
  <c r="G81" i="2"/>
  <c r="G93" i="2"/>
  <c r="G118" i="2"/>
  <c r="G126" i="2"/>
  <c r="G168" i="2"/>
  <c r="G171" i="2"/>
  <c r="G213" i="2"/>
  <c r="G235" i="2"/>
  <c r="G240" i="2"/>
  <c r="G265" i="2"/>
  <c r="G327" i="2"/>
  <c r="G367" i="2"/>
  <c r="G387" i="2"/>
  <c r="G446" i="2"/>
  <c r="G466" i="2"/>
  <c r="G477" i="2"/>
  <c r="G544" i="2"/>
  <c r="G597" i="2"/>
  <c r="G600" i="2"/>
  <c r="G619" i="2"/>
  <c r="G634" i="2"/>
  <c r="G660" i="2"/>
  <c r="G679" i="2"/>
  <c r="G732" i="2"/>
  <c r="G757" i="2"/>
  <c r="G765" i="2"/>
  <c r="G774" i="2"/>
  <c r="G819" i="2"/>
  <c r="G822" i="2"/>
  <c r="G933" i="2"/>
  <c r="G948" i="2"/>
  <c r="G425" i="2"/>
  <c r="G160" i="2"/>
  <c r="G297" i="2"/>
  <c r="G423" i="2"/>
  <c r="G496" i="2"/>
  <c r="G798" i="2"/>
  <c r="G165" i="2"/>
  <c r="G46" i="2"/>
  <c r="G94" i="2"/>
  <c r="G418" i="2"/>
  <c r="G601" i="2"/>
  <c r="G694" i="2"/>
  <c r="G766" i="2"/>
  <c r="G39" i="2"/>
  <c r="G82" i="2"/>
  <c r="G87" i="2"/>
  <c r="G351" i="2"/>
  <c r="G913" i="2"/>
  <c r="G925" i="2"/>
  <c r="G957" i="2"/>
  <c r="G954" i="2"/>
  <c r="G945" i="2"/>
  <c r="G927" i="2"/>
  <c r="G924" i="2"/>
  <c r="G909" i="2"/>
  <c r="G906" i="2"/>
  <c r="G891" i="2"/>
  <c r="G888" i="2"/>
  <c r="G879" i="2"/>
  <c r="G861" i="2"/>
  <c r="G858" i="2"/>
  <c r="G831" i="2"/>
  <c r="G825" i="2"/>
  <c r="G816" i="2"/>
  <c r="G792" i="2"/>
  <c r="G789" i="2"/>
  <c r="G762" i="2"/>
  <c r="G726" i="2"/>
  <c r="G717" i="2"/>
  <c r="G696" i="2"/>
  <c r="G654" i="2"/>
  <c r="G651" i="2"/>
  <c r="G582" i="2"/>
  <c r="G567" i="2"/>
  <c r="G540" i="2"/>
  <c r="G531" i="2"/>
  <c r="G510" i="2"/>
  <c r="G480" i="2"/>
  <c r="G420" i="2"/>
  <c r="G339" i="2"/>
  <c r="G971" i="2"/>
  <c r="G842" i="2"/>
  <c r="G839" i="2"/>
  <c r="G836" i="2"/>
  <c r="G752" i="2"/>
  <c r="G749" i="2"/>
  <c r="G746" i="2"/>
  <c r="G707" i="2"/>
  <c r="G701" i="2"/>
  <c r="G665" i="2"/>
  <c r="G515" i="2"/>
  <c r="G482" i="2"/>
  <c r="G458" i="2"/>
  <c r="G455" i="2"/>
  <c r="G443" i="2"/>
  <c r="G440" i="2"/>
  <c r="G362" i="2"/>
  <c r="G347" i="2"/>
  <c r="G311" i="2"/>
  <c r="G308" i="2"/>
  <c r="G302" i="2"/>
  <c r="G281" i="2"/>
  <c r="G134" i="2"/>
  <c r="G131" i="2"/>
  <c r="G104" i="2"/>
  <c r="G86" i="2"/>
  <c r="G71" i="2"/>
  <c r="G53" i="2"/>
  <c r="G35" i="2"/>
  <c r="G241" i="2"/>
  <c r="G997" i="2"/>
  <c r="G111" i="2"/>
  <c r="G129" i="2"/>
  <c r="G178" i="2"/>
  <c r="G163" i="2"/>
  <c r="G268" i="2"/>
  <c r="G993" i="2"/>
  <c r="G978" i="2"/>
  <c r="G897" i="2"/>
  <c r="G843" i="2"/>
  <c r="G783" i="2"/>
  <c r="G771" i="2"/>
  <c r="G759" i="2"/>
  <c r="G756" i="2"/>
  <c r="G603" i="2"/>
  <c r="G459" i="2"/>
  <c r="G381" i="2"/>
  <c r="G210" i="2"/>
  <c r="G983" i="2"/>
  <c r="G968" i="2"/>
  <c r="G944" i="2"/>
  <c r="G905" i="2"/>
  <c r="G884" i="2"/>
  <c r="G764" i="2"/>
  <c r="G722" i="2"/>
  <c r="G599" i="2"/>
  <c r="G563" i="2"/>
  <c r="G506" i="2"/>
  <c r="G500" i="2"/>
  <c r="G491" i="2"/>
  <c r="G464" i="2"/>
  <c r="G404" i="2"/>
  <c r="G398" i="2"/>
  <c r="G389" i="2"/>
  <c r="G326" i="2"/>
  <c r="G257" i="2"/>
  <c r="G164" i="2"/>
  <c r="G155" i="2"/>
  <c r="G128" i="2"/>
  <c r="G77" i="2"/>
  <c r="G62" i="2"/>
  <c r="G922" i="2"/>
  <c r="G919" i="2"/>
  <c r="G916" i="2"/>
  <c r="G910" i="2"/>
  <c r="G628" i="2"/>
  <c r="G625" i="2"/>
  <c r="G523" i="2"/>
  <c r="G67" i="2"/>
  <c r="G800" i="2"/>
  <c r="G227" i="2"/>
  <c r="G220" i="2"/>
  <c r="G23" i="2"/>
  <c r="G47" i="2"/>
  <c r="G52" i="2"/>
  <c r="G115" i="2"/>
  <c r="G203" i="2"/>
  <c r="G221" i="2"/>
  <c r="G228" i="2"/>
  <c r="G230" i="2"/>
  <c r="G276" i="2"/>
  <c r="G384" i="2"/>
  <c r="G436" i="2"/>
  <c r="G438" i="2"/>
  <c r="G504" i="2"/>
  <c r="G577" i="2"/>
  <c r="G588" i="2"/>
  <c r="G629" i="2"/>
  <c r="G642" i="2"/>
  <c r="G647" i="2"/>
  <c r="G700" i="2"/>
  <c r="G712" i="2"/>
  <c r="G714" i="2"/>
  <c r="G817" i="2"/>
  <c r="G877" i="2"/>
  <c r="G889" i="2"/>
  <c r="G542" i="2"/>
  <c r="G149" i="2"/>
  <c r="G413" i="2"/>
  <c r="G42" i="2"/>
  <c r="G110" i="2"/>
  <c r="G153" i="2"/>
  <c r="G156" i="2"/>
  <c r="G167" i="2"/>
  <c r="G169" i="2"/>
  <c r="G177" i="2"/>
  <c r="G179" i="2"/>
  <c r="G181" i="2"/>
  <c r="G318" i="2"/>
  <c r="G320" i="2"/>
  <c r="G337" i="2"/>
  <c r="G360" i="2"/>
  <c r="G403" i="2"/>
  <c r="G481" i="2"/>
  <c r="G485" i="2"/>
  <c r="G502" i="2"/>
  <c r="G565" i="2"/>
  <c r="G627" i="2"/>
  <c r="G640" i="2"/>
  <c r="G645" i="2"/>
  <c r="G652" i="2"/>
  <c r="G672" i="2"/>
  <c r="G719" i="2"/>
  <c r="G805" i="2"/>
  <c r="G824" i="2"/>
  <c r="G826" i="2"/>
  <c r="G864" i="2"/>
  <c r="G867" i="2"/>
  <c r="G873" i="2"/>
  <c r="G882" i="2"/>
  <c r="G951" i="2"/>
  <c r="G962" i="2"/>
  <c r="G972" i="2"/>
  <c r="G979" i="2"/>
  <c r="G982" i="2"/>
  <c r="G989" i="2"/>
  <c r="G848" i="2"/>
  <c r="G608" i="2"/>
  <c r="G332" i="2"/>
  <c r="G138" i="2"/>
  <c r="G36" i="2"/>
  <c r="G74" i="2"/>
  <c r="G79" i="2"/>
  <c r="G123" i="2"/>
  <c r="G140" i="2"/>
  <c r="G142" i="2"/>
  <c r="G199" i="2"/>
  <c r="G206" i="2"/>
  <c r="G217" i="2"/>
  <c r="G226" i="2"/>
  <c r="G231" i="2"/>
  <c r="G236" i="2"/>
  <c r="G259" i="2"/>
  <c r="G279" i="2"/>
  <c r="G286" i="2"/>
  <c r="G307" i="2"/>
  <c r="G314" i="2"/>
  <c r="G325" i="2"/>
  <c r="G465" i="2"/>
  <c r="G472" i="2"/>
  <c r="G488" i="2"/>
  <c r="G495" i="2"/>
  <c r="G598" i="2"/>
  <c r="G615" i="2"/>
  <c r="G650" i="2"/>
  <c r="G785" i="2"/>
  <c r="G857" i="2"/>
  <c r="G859" i="2"/>
  <c r="G885" i="2"/>
  <c r="G900" i="2"/>
  <c r="G903" i="2"/>
  <c r="G931" i="2"/>
  <c r="G572" i="2"/>
  <c r="G893" i="2"/>
  <c r="G668" i="2"/>
  <c r="G173" i="2"/>
  <c r="G353" i="2"/>
  <c r="G157" i="2"/>
  <c r="G182" i="2"/>
  <c r="G202" i="2"/>
  <c r="G211" i="2"/>
  <c r="G246" i="2"/>
  <c r="G289" i="2"/>
  <c r="G291" i="2"/>
  <c r="G344" i="2"/>
  <c r="G380" i="2"/>
  <c r="G390" i="2"/>
  <c r="G432" i="2"/>
  <c r="G463" i="2"/>
  <c r="G470" i="2"/>
  <c r="G484" i="2"/>
  <c r="G508" i="2"/>
  <c r="G525" i="2"/>
  <c r="G529" i="2"/>
  <c r="G551" i="2"/>
  <c r="G557" i="2"/>
  <c r="G566" i="2"/>
  <c r="G570" i="2"/>
  <c r="G573" i="2"/>
  <c r="G607" i="2"/>
  <c r="G686" i="2"/>
  <c r="G708" i="2"/>
  <c r="G713" i="2"/>
  <c r="G876" i="2"/>
  <c r="G980" i="2"/>
  <c r="G990" i="2"/>
  <c r="G80" i="2"/>
  <c r="G146" i="2"/>
  <c r="G260" i="2"/>
  <c r="G359" i="2"/>
  <c r="G364" i="2"/>
  <c r="G371" i="2"/>
  <c r="G376" i="2"/>
  <c r="G378" i="2"/>
  <c r="G407" i="2"/>
  <c r="G412" i="2"/>
  <c r="G414" i="2"/>
  <c r="G444" i="2"/>
  <c r="G516" i="2"/>
  <c r="G673" i="2"/>
  <c r="G720" i="2"/>
  <c r="G723" i="2"/>
  <c r="G750" i="2"/>
  <c r="G755" i="2"/>
  <c r="G758" i="2"/>
  <c r="G806" i="2"/>
  <c r="G932" i="2"/>
  <c r="G988" i="2"/>
  <c r="G28" i="2"/>
  <c r="G31" i="2"/>
  <c r="G44" i="2"/>
  <c r="G49" i="2"/>
  <c r="G61" i="2"/>
  <c r="G73" i="2"/>
  <c r="G85" i="2"/>
  <c r="G122" i="2"/>
  <c r="G205" i="2"/>
  <c r="G232" i="2"/>
  <c r="G237" i="2"/>
  <c r="G266" i="2"/>
  <c r="G271" i="2"/>
  <c r="G273" i="2"/>
  <c r="G283" i="2"/>
  <c r="G285" i="2"/>
  <c r="G296" i="2"/>
  <c r="G301" i="2"/>
  <c r="G334" i="2"/>
  <c r="G452" i="2"/>
  <c r="G457" i="2"/>
  <c r="G471" i="2"/>
  <c r="G555" i="2"/>
  <c r="G571" i="2"/>
  <c r="G574" i="2"/>
  <c r="G649" i="2"/>
  <c r="G661" i="2"/>
  <c r="G666" i="2"/>
  <c r="G704" i="2"/>
  <c r="G733" i="2"/>
  <c r="G743" i="2"/>
  <c r="G745" i="2"/>
  <c r="G753" i="2"/>
  <c r="G761" i="2"/>
  <c r="G768" i="2"/>
  <c r="G841" i="2"/>
  <c r="G853" i="2"/>
  <c r="G967" i="2"/>
  <c r="G943" i="2"/>
  <c r="G832" i="2"/>
  <c r="G811" i="2"/>
  <c r="G793" i="2"/>
  <c r="G781" i="2"/>
  <c r="G748" i="2"/>
  <c r="G682" i="2"/>
  <c r="G667" i="2"/>
  <c r="G589" i="2"/>
  <c r="G493" i="2"/>
  <c r="G439" i="2"/>
  <c r="G244" i="2"/>
  <c r="G987" i="2"/>
  <c r="G936" i="2"/>
  <c r="G735" i="2"/>
  <c r="G690" i="2"/>
  <c r="G657" i="2"/>
  <c r="G618" i="2"/>
  <c r="G591" i="2"/>
  <c r="G576" i="2"/>
  <c r="G498" i="2"/>
  <c r="G315" i="2"/>
  <c r="G294" i="2"/>
  <c r="G959" i="2"/>
  <c r="G908" i="2"/>
  <c r="G878" i="2"/>
  <c r="G854" i="2"/>
  <c r="G851" i="2"/>
  <c r="G845" i="2"/>
  <c r="G803" i="2"/>
  <c r="G788" i="2"/>
  <c r="G773" i="2"/>
  <c r="G662" i="2"/>
  <c r="G635" i="2"/>
  <c r="G620" i="2"/>
  <c r="G554" i="2"/>
  <c r="G536" i="2"/>
  <c r="G518" i="2"/>
  <c r="G437" i="2"/>
  <c r="G383" i="2"/>
  <c r="G338" i="2"/>
  <c r="G278" i="2"/>
  <c r="G233" i="2"/>
  <c r="G119" i="2"/>
  <c r="G92" i="2"/>
  <c r="G875" i="2"/>
  <c r="G863" i="2"/>
  <c r="G26" i="2"/>
  <c r="G923" i="2"/>
  <c r="G323" i="2"/>
  <c r="G644" i="2"/>
  <c r="G512" i="2"/>
  <c r="G973" i="2"/>
  <c r="G952" i="2"/>
  <c r="G949" i="2"/>
  <c r="G937" i="2"/>
  <c r="G802" i="2"/>
  <c r="G775" i="2"/>
  <c r="G730" i="2"/>
  <c r="G709" i="2"/>
  <c r="G637" i="2"/>
  <c r="G622" i="2"/>
  <c r="G550" i="2"/>
  <c r="G490" i="2"/>
  <c r="G433" i="2"/>
  <c r="G424" i="2"/>
  <c r="G361" i="2"/>
  <c r="G349" i="2"/>
  <c r="G316" i="2"/>
  <c r="G277" i="2"/>
  <c r="G133" i="2"/>
  <c r="G109" i="2"/>
  <c r="G91" i="2"/>
  <c r="G64" i="2"/>
  <c r="G692" i="2"/>
  <c r="G29" i="2"/>
  <c r="G963" i="2"/>
  <c r="G960" i="2"/>
  <c r="G939" i="2"/>
  <c r="G921" i="2"/>
  <c r="G915" i="2"/>
  <c r="G894" i="2"/>
  <c r="G870" i="2"/>
  <c r="G834" i="2"/>
  <c r="G795" i="2"/>
  <c r="G681" i="2"/>
  <c r="G678" i="2"/>
  <c r="G663" i="2"/>
  <c r="G579" i="2"/>
  <c r="G558" i="2"/>
  <c r="G474" i="2"/>
  <c r="G447" i="2"/>
  <c r="G426" i="2"/>
  <c r="G417" i="2"/>
  <c r="G366" i="2"/>
  <c r="G312" i="2"/>
  <c r="G300" i="2"/>
  <c r="G135" i="2"/>
  <c r="G69" i="2"/>
  <c r="G48" i="2"/>
  <c r="G907" i="2"/>
  <c r="G862" i="2"/>
  <c r="G790" i="2"/>
  <c r="G763" i="2"/>
  <c r="G810" i="2"/>
  <c r="G807" i="2"/>
  <c r="G751" i="2"/>
  <c r="G727" i="2"/>
  <c r="G583" i="2"/>
  <c r="G559" i="2"/>
  <c r="G538" i="2"/>
  <c r="G535" i="2"/>
  <c r="G520" i="2"/>
  <c r="G511" i="2"/>
  <c r="G499" i="2"/>
  <c r="G454" i="2"/>
  <c r="G451" i="2"/>
  <c r="G409" i="2"/>
  <c r="G406" i="2"/>
  <c r="G397" i="2"/>
  <c r="G394" i="2"/>
  <c r="G388" i="2"/>
  <c r="G385" i="2"/>
  <c r="G373" i="2"/>
  <c r="G331" i="2"/>
  <c r="G313" i="2"/>
  <c r="G247" i="2"/>
  <c r="G172" i="2"/>
  <c r="G148" i="2"/>
  <c r="G103" i="2"/>
  <c r="G58" i="2"/>
  <c r="G744" i="2"/>
  <c r="G702" i="2"/>
  <c r="G699" i="2"/>
  <c r="G669" i="2"/>
  <c r="G621" i="2"/>
  <c r="G612" i="2"/>
  <c r="G609" i="2"/>
  <c r="G606" i="2"/>
  <c r="G585" i="2"/>
  <c r="G561" i="2"/>
  <c r="G507" i="2"/>
  <c r="G483" i="2"/>
  <c r="G456" i="2"/>
  <c r="G450" i="2"/>
  <c r="G435" i="2"/>
  <c r="G429" i="2"/>
  <c r="G411" i="2"/>
  <c r="G408" i="2"/>
  <c r="G405" i="2"/>
  <c r="G402" i="2"/>
  <c r="G399" i="2"/>
  <c r="G396" i="2"/>
  <c r="G375" i="2"/>
  <c r="G369" i="2"/>
  <c r="G342" i="2"/>
  <c r="G336" i="2"/>
  <c r="G330" i="2"/>
  <c r="G321" i="2"/>
  <c r="G309" i="2"/>
  <c r="G303" i="2"/>
  <c r="G249" i="2"/>
  <c r="G243" i="2"/>
  <c r="G198" i="2"/>
  <c r="G189" i="2"/>
  <c r="G45" i="2"/>
  <c r="G734" i="2"/>
  <c r="G725" i="2"/>
  <c r="G716" i="2"/>
  <c r="G698" i="2"/>
  <c r="G689" i="2"/>
  <c r="G659" i="2"/>
  <c r="G623" i="2"/>
  <c r="G617" i="2"/>
  <c r="G596" i="2"/>
  <c r="G587" i="2"/>
  <c r="G545" i="2"/>
  <c r="G509" i="2"/>
  <c r="G503" i="2"/>
  <c r="G497" i="2"/>
  <c r="G395" i="2"/>
  <c r="G386" i="2"/>
  <c r="G377" i="2"/>
  <c r="G365" i="2"/>
  <c r="G350" i="2"/>
  <c r="G341" i="2"/>
  <c r="G305" i="2"/>
  <c r="G275" i="2"/>
  <c r="G272" i="2"/>
  <c r="G254" i="2"/>
  <c r="G248" i="2"/>
  <c r="G215" i="2"/>
  <c r="G197" i="2"/>
  <c r="G191" i="2"/>
  <c r="G170" i="2"/>
  <c r="G125" i="2"/>
  <c r="G113" i="2"/>
  <c r="G59" i="2"/>
  <c r="G995" i="2"/>
  <c r="G947" i="2"/>
  <c r="G938" i="2"/>
  <c r="G830" i="2"/>
  <c r="G776" i="2"/>
  <c r="G737" i="2"/>
  <c r="G671" i="2"/>
  <c r="G641" i="2"/>
  <c r="G632" i="2"/>
  <c r="G611" i="2"/>
  <c r="G605" i="2"/>
  <c r="G581" i="2"/>
  <c r="G548" i="2"/>
  <c r="G527" i="2"/>
  <c r="G467" i="2"/>
  <c r="G461" i="2"/>
  <c r="G431" i="2"/>
  <c r="G392" i="2"/>
  <c r="G299" i="2"/>
  <c r="G284" i="2"/>
  <c r="G996" i="2"/>
  <c r="G828" i="2"/>
  <c r="G489" i="2"/>
  <c r="G928" i="2"/>
  <c r="G895" i="2"/>
  <c r="G820" i="2"/>
  <c r="G706" i="2"/>
  <c r="G568" i="2"/>
  <c r="G475" i="2"/>
  <c r="G469" i="2"/>
  <c r="G346" i="2"/>
  <c r="G340" i="2"/>
  <c r="G282" i="2"/>
  <c r="G267" i="2"/>
  <c r="G255" i="2"/>
  <c r="G216" i="2"/>
  <c r="G207" i="2"/>
  <c r="G204" i="2"/>
  <c r="G201" i="2"/>
  <c r="G195" i="2"/>
  <c r="G192" i="2"/>
  <c r="G186" i="2"/>
  <c r="G183" i="2"/>
  <c r="G174" i="2"/>
  <c r="G162" i="2"/>
  <c r="G150" i="2"/>
  <c r="G147" i="2"/>
  <c r="G141" i="2"/>
  <c r="G108" i="2"/>
  <c r="G105" i="2"/>
  <c r="G102" i="2"/>
  <c r="G99" i="2"/>
  <c r="G96" i="2"/>
  <c r="G84" i="2"/>
  <c r="G75" i="2"/>
  <c r="G57" i="2"/>
  <c r="G54" i="2"/>
  <c r="G33" i="2"/>
  <c r="G30" i="2"/>
  <c r="G27" i="2"/>
  <c r="G251" i="2"/>
  <c r="G239" i="2"/>
  <c r="G224" i="2"/>
  <c r="G218" i="2"/>
  <c r="G209" i="2"/>
  <c r="G194" i="2"/>
  <c r="G188" i="2"/>
  <c r="G185" i="2"/>
  <c r="G161" i="2"/>
  <c r="G143" i="2"/>
  <c r="G107" i="2"/>
  <c r="G101" i="2"/>
  <c r="G38" i="2"/>
  <c r="F3" i="2"/>
  <c r="D14" i="2" s="1"/>
  <c r="D250" i="2" s="1"/>
  <c r="G295" i="2"/>
  <c r="G292" i="2"/>
  <c r="G280" i="2"/>
  <c r="G274" i="2"/>
  <c r="G262" i="2"/>
  <c r="G214" i="2"/>
  <c r="G208" i="2"/>
  <c r="G196" i="2"/>
  <c r="G193" i="2"/>
  <c r="G187" i="2"/>
  <c r="G154" i="2"/>
  <c r="G145" i="2"/>
  <c r="G139" i="2"/>
  <c r="G130" i="2"/>
  <c r="G124" i="2"/>
  <c r="G106" i="2"/>
  <c r="G97" i="2"/>
  <c r="G40" i="2"/>
  <c r="G37" i="2"/>
  <c r="G34" i="2"/>
  <c r="G25" i="2"/>
  <c r="G442" i="2"/>
  <c r="G710" i="2"/>
  <c r="G263" i="2"/>
  <c r="G100" i="2"/>
  <c r="G740" i="2"/>
  <c r="G728" i="2"/>
  <c r="G677" i="2"/>
  <c r="G539" i="2"/>
  <c r="G68" i="2"/>
  <c r="G190" i="2"/>
  <c r="G112" i="2"/>
  <c r="G70" i="2"/>
  <c r="G852" i="2"/>
  <c r="G648" i="2"/>
  <c r="G624" i="2"/>
  <c r="G594" i="2"/>
  <c r="G159" i="2"/>
  <c r="G132" i="2"/>
  <c r="G90" i="2"/>
  <c r="G400" i="2"/>
  <c r="F20" i="2" l="1"/>
  <c r="G20" i="2" s="1"/>
  <c r="F22" i="2"/>
  <c r="G22" i="2" s="1"/>
  <c r="F21" i="2"/>
  <c r="G21" i="2" s="1"/>
  <c r="E21" i="2" s="1"/>
  <c r="F18" i="2"/>
  <c r="G18" i="2" s="1"/>
  <c r="E284" i="2"/>
  <c r="E272" i="2"/>
  <c r="D695" i="2"/>
  <c r="D228" i="2"/>
  <c r="D186" i="2"/>
  <c r="E789" i="2"/>
  <c r="D475" i="2"/>
  <c r="E969" i="2"/>
  <c r="E575" i="2"/>
  <c r="E925" i="2"/>
  <c r="E530" i="2"/>
  <c r="E709" i="2"/>
  <c r="E625" i="2"/>
  <c r="D936" i="2"/>
  <c r="E157" i="2"/>
  <c r="E851" i="2"/>
  <c r="D53" i="2"/>
  <c r="E246" i="2"/>
  <c r="D415" i="2"/>
  <c r="D571" i="2"/>
  <c r="D183" i="2"/>
  <c r="E802" i="2"/>
  <c r="E388" i="2"/>
  <c r="D461" i="2"/>
  <c r="D312" i="2"/>
  <c r="E719" i="2"/>
  <c r="E154" i="2"/>
  <c r="D838" i="2"/>
  <c r="D305" i="2"/>
  <c r="D500" i="2"/>
  <c r="D190" i="2"/>
  <c r="D943" i="2"/>
  <c r="E520" i="2"/>
  <c r="E231" i="2"/>
  <c r="E604" i="2"/>
  <c r="E668" i="2"/>
  <c r="D52" i="2"/>
  <c r="E683" i="2"/>
  <c r="E813" i="2"/>
  <c r="D733" i="2"/>
  <c r="E936" i="2"/>
  <c r="E283" i="2"/>
  <c r="D435" i="2"/>
  <c r="E970" i="2"/>
  <c r="D858" i="2"/>
  <c r="D633" i="2"/>
  <c r="E536" i="2"/>
  <c r="D920" i="2"/>
  <c r="D67" i="2"/>
  <c r="E25" i="2"/>
  <c r="E84" i="2"/>
  <c r="E141" i="2"/>
  <c r="E581" i="2"/>
  <c r="E716" i="2"/>
  <c r="E606" i="2"/>
  <c r="E790" i="2"/>
  <c r="E681" i="2"/>
  <c r="D510" i="2"/>
  <c r="E433" i="2"/>
  <c r="E609" i="2"/>
  <c r="E958" i="2"/>
  <c r="D256" i="2"/>
  <c r="E267" i="2"/>
  <c r="D903" i="2"/>
  <c r="E100" i="2"/>
  <c r="E608" i="2"/>
  <c r="E31" i="2"/>
  <c r="E593" i="2"/>
  <c r="E237" i="2"/>
  <c r="E633" i="2"/>
  <c r="D585" i="2"/>
  <c r="E647" i="2"/>
  <c r="D239" i="2"/>
  <c r="D628" i="2"/>
  <c r="D583" i="2"/>
  <c r="E383" i="2"/>
  <c r="E46" i="2"/>
  <c r="D368" i="2"/>
  <c r="E690" i="2"/>
  <c r="D407" i="2"/>
  <c r="E862" i="2"/>
  <c r="E450" i="2"/>
  <c r="E879" i="2"/>
  <c r="E907" i="2"/>
  <c r="D289" i="2"/>
  <c r="D357" i="2"/>
  <c r="D423" i="2"/>
  <c r="E728" i="2"/>
  <c r="D621" i="2"/>
  <c r="D535" i="2"/>
  <c r="E775" i="2"/>
  <c r="E663" i="2"/>
  <c r="D31" i="2"/>
  <c r="D927" i="2"/>
  <c r="D675" i="2"/>
  <c r="D862" i="2"/>
  <c r="E71" i="2"/>
  <c r="E710" i="2"/>
  <c r="E324" i="2"/>
  <c r="E260" i="2"/>
  <c r="E849" i="2"/>
  <c r="E253" i="2"/>
  <c r="E566" i="2"/>
  <c r="E466" i="2"/>
  <c r="E600" i="2"/>
  <c r="E32" i="2"/>
  <c r="E440" i="2"/>
  <c r="D506" i="2"/>
  <c r="E768" i="2"/>
  <c r="E578" i="2"/>
  <c r="D180" i="2"/>
  <c r="D782" i="2"/>
  <c r="D88" i="2"/>
  <c r="E584" i="2"/>
  <c r="E873" i="2"/>
  <c r="E799" i="2"/>
  <c r="E101" i="2"/>
  <c r="D605" i="2"/>
  <c r="D470" i="2"/>
  <c r="E821" i="2"/>
  <c r="E734" i="2"/>
  <c r="D103" i="2"/>
  <c r="D21" i="2"/>
  <c r="E618" i="2"/>
  <c r="E366" i="2"/>
  <c r="D277" i="2"/>
  <c r="E755" i="2"/>
  <c r="E906" i="2"/>
  <c r="D230" i="2"/>
  <c r="D176" i="2"/>
  <c r="D306" i="2"/>
  <c r="E294" i="2"/>
  <c r="E597" i="2"/>
  <c r="E386" i="2"/>
  <c r="E422" i="2"/>
  <c r="D451" i="2"/>
  <c r="D425" i="2"/>
  <c r="D308" i="2"/>
  <c r="E306" i="2"/>
  <c r="E835" i="2"/>
  <c r="D864" i="2"/>
  <c r="D121" i="2"/>
  <c r="D395" i="2"/>
  <c r="D950" i="2"/>
  <c r="D878" i="2"/>
  <c r="E505" i="2"/>
  <c r="E448" i="2"/>
  <c r="D933" i="2"/>
  <c r="D116" i="2"/>
  <c r="D767" i="2"/>
  <c r="D257" i="2"/>
  <c r="E904" i="2"/>
  <c r="D589" i="2"/>
  <c r="D416" i="2"/>
  <c r="D698" i="2"/>
  <c r="E750" i="2"/>
  <c r="D241" i="2"/>
  <c r="E822" i="2"/>
  <c r="D700" i="2"/>
  <c r="E446" i="2"/>
  <c r="D875" i="2"/>
  <c r="E926" i="2"/>
  <c r="E244" i="2"/>
  <c r="D488" i="2"/>
  <c r="D923" i="2"/>
  <c r="E842" i="2"/>
  <c r="D34" i="2"/>
  <c r="D636" i="2"/>
  <c r="D805" i="2"/>
  <c r="E687" i="2"/>
  <c r="E551" i="2"/>
  <c r="E437" i="2"/>
  <c r="E171" i="2"/>
  <c r="E449" i="2"/>
  <c r="E125" i="2"/>
  <c r="D601" i="2"/>
  <c r="D439" i="2"/>
  <c r="E670" i="2"/>
  <c r="D66" i="2"/>
  <c r="D35" i="2"/>
  <c r="D473" i="2"/>
  <c r="D905" i="2"/>
  <c r="D445" i="2"/>
  <c r="E93" i="2"/>
  <c r="D614" i="2"/>
  <c r="D489" i="2"/>
  <c r="D109" i="2"/>
  <c r="E456" i="2"/>
  <c r="D74" i="2"/>
  <c r="D684" i="2"/>
  <c r="E791" i="2"/>
  <c r="D707" i="2"/>
  <c r="E346" i="2"/>
  <c r="D555" i="2"/>
  <c r="D971" i="2"/>
  <c r="E86" i="2"/>
  <c r="D25" i="2"/>
  <c r="D422" i="2"/>
  <c r="E298" i="2"/>
  <c r="D570" i="2"/>
  <c r="D954" i="2"/>
  <c r="D498" i="2"/>
  <c r="D154" i="2"/>
  <c r="D662" i="2"/>
  <c r="D952" i="2"/>
  <c r="D325" i="2"/>
  <c r="D447" i="2"/>
  <c r="D629" i="2"/>
  <c r="E671" i="2"/>
  <c r="D410" i="2"/>
  <c r="E964" i="2"/>
  <c r="D803" i="2"/>
  <c r="D884" i="2"/>
  <c r="D408" i="2"/>
  <c r="D179" i="2"/>
  <c r="D120" i="2"/>
  <c r="E868" i="2"/>
  <c r="E680" i="2"/>
  <c r="D519" i="2"/>
  <c r="E916" i="2"/>
  <c r="D998" i="2"/>
  <c r="E380" i="2"/>
  <c r="E762" i="2"/>
  <c r="D747" i="2"/>
  <c r="E754" i="2"/>
  <c r="E823" i="2"/>
  <c r="D333" i="2"/>
  <c r="D527" i="2"/>
  <c r="D717" i="2"/>
  <c r="E703" i="2"/>
  <c r="E104" i="2"/>
  <c r="D93" i="2"/>
  <c r="D462" i="2"/>
  <c r="E67" i="2"/>
  <c r="D674" i="2"/>
  <c r="D813" i="2"/>
  <c r="D249" i="2"/>
  <c r="E763" i="2"/>
  <c r="D663" i="2"/>
  <c r="D169" i="2"/>
  <c r="D718" i="2"/>
  <c r="E901" i="2"/>
  <c r="D520" i="2"/>
  <c r="E503" i="2"/>
  <c r="D177" i="2"/>
  <c r="E684" i="2"/>
  <c r="E487" i="2"/>
  <c r="E347" i="2"/>
  <c r="D268" i="2"/>
  <c r="D321" i="2"/>
  <c r="D763" i="2"/>
  <c r="E188" i="2"/>
  <c r="D384" i="2"/>
  <c r="D668" i="2"/>
  <c r="D155" i="2"/>
  <c r="E804" i="2"/>
  <c r="E798" i="2"/>
  <c r="E482" i="2"/>
  <c r="D661" i="2"/>
  <c r="D553" i="2"/>
  <c r="E786" i="2"/>
  <c r="D139" i="2"/>
  <c r="D258" i="2"/>
  <c r="D122" i="2"/>
  <c r="D371" i="2"/>
  <c r="E987" i="2"/>
  <c r="D481" i="2"/>
  <c r="E323" i="2"/>
  <c r="D472" i="2"/>
  <c r="D404" i="2"/>
  <c r="E226" i="2"/>
  <c r="E464" i="2"/>
  <c r="D149" i="2"/>
  <c r="D192" i="2"/>
  <c r="D197" i="2"/>
  <c r="D152" i="2"/>
  <c r="D752" i="2"/>
  <c r="D815" i="2"/>
  <c r="E447" i="2"/>
  <c r="E701" i="2"/>
  <c r="E122" i="2"/>
  <c r="D199" i="2"/>
  <c r="E948" i="2"/>
  <c r="D550" i="2"/>
  <c r="D213" i="2"/>
  <c r="D87" i="2"/>
  <c r="E613" i="2"/>
  <c r="D36" i="2"/>
  <c r="D577" i="2"/>
  <c r="D156" i="2"/>
  <c r="E620" i="2"/>
  <c r="D194" i="2"/>
  <c r="E902" i="2"/>
  <c r="D705" i="2"/>
  <c r="E717" i="2"/>
  <c r="D983" i="2"/>
  <c r="D728" i="2"/>
  <c r="D396" i="2"/>
  <c r="D925" i="2"/>
  <c r="D18" i="2"/>
  <c r="D117" i="2"/>
  <c r="D918" i="2"/>
  <c r="E160" i="2"/>
  <c r="E747" i="2"/>
  <c r="D509" i="2"/>
  <c r="D280" i="2"/>
  <c r="E783" i="2"/>
  <c r="D976" i="2"/>
  <c r="D338" i="2"/>
  <c r="D958" i="2"/>
  <c r="D76" i="2"/>
  <c r="D480" i="2"/>
  <c r="D302" i="2"/>
  <c r="D845" i="2"/>
  <c r="E872" i="2"/>
  <c r="D660" i="2"/>
  <c r="D748" i="2"/>
  <c r="E966" i="2"/>
  <c r="E844" i="2"/>
  <c r="D485" i="2"/>
  <c r="E653" i="2"/>
  <c r="D644" i="2"/>
  <c r="E911" i="2"/>
  <c r="E59" i="2"/>
  <c r="D855" i="2"/>
  <c r="E140" i="2"/>
  <c r="E419" i="2"/>
  <c r="D811" i="2"/>
  <c r="D995" i="2"/>
  <c r="E345" i="2"/>
  <c r="E774" i="2"/>
  <c r="E788" i="2"/>
  <c r="E826" i="2"/>
  <c r="D812" i="2"/>
  <c r="E211" i="2"/>
  <c r="D46" i="2"/>
  <c r="E378" i="2"/>
  <c r="E479" i="2"/>
  <c r="D990" i="2"/>
  <c r="D775" i="2"/>
  <c r="E828" i="2"/>
  <c r="E103" i="2"/>
  <c r="E848" i="2"/>
  <c r="E85" i="2"/>
  <c r="D877" i="2"/>
  <c r="E389" i="2"/>
  <c r="D434" i="2"/>
  <c r="D165" i="2"/>
  <c r="E361" i="2"/>
  <c r="D608" i="2"/>
  <c r="E431" i="2"/>
  <c r="D669" i="2"/>
  <c r="D609" i="2"/>
  <c r="E270" i="2"/>
  <c r="D852" i="2"/>
  <c r="E759" i="2"/>
  <c r="D108" i="2"/>
  <c r="E62" i="2"/>
  <c r="D162" i="2"/>
  <c r="D78" i="2"/>
  <c r="D161" i="2"/>
  <c r="E102" i="2"/>
  <c r="E78" i="2"/>
  <c r="D39" i="2"/>
  <c r="D749" i="2"/>
  <c r="E960" i="2"/>
  <c r="E809" i="2"/>
  <c r="D727" i="2"/>
  <c r="E560" i="2"/>
  <c r="E72" i="2"/>
  <c r="E796" i="2"/>
  <c r="E420" i="2"/>
  <c r="E770" i="2"/>
  <c r="E49" i="2"/>
  <c r="D266" i="2"/>
  <c r="D543" i="2"/>
  <c r="D48" i="2"/>
  <c r="D82" i="2"/>
  <c r="E556" i="2"/>
  <c r="D163" i="2"/>
  <c r="D544" i="2"/>
  <c r="D850" i="2"/>
  <c r="E213" i="2"/>
  <c r="E794" i="2"/>
  <c r="D851" i="2"/>
  <c r="D206" i="2"/>
  <c r="D195" i="2"/>
  <c r="D962" i="2"/>
  <c r="E107" i="2"/>
  <c r="D359" i="2"/>
  <c r="D916" i="2"/>
  <c r="E776" i="2"/>
  <c r="D471" i="2"/>
  <c r="E300" i="2"/>
  <c r="D708" i="2"/>
  <c r="D320" i="2"/>
  <c r="E952" i="2"/>
  <c r="E784" i="2"/>
  <c r="D881" i="2"/>
  <c r="E890" i="2"/>
  <c r="D313" i="2"/>
  <c r="E360" i="2"/>
  <c r="D303" i="2"/>
  <c r="D994" i="2"/>
  <c r="D225" i="2"/>
  <c r="E533" i="2"/>
  <c r="E623" i="2"/>
  <c r="E658" i="2"/>
  <c r="E537" i="2"/>
  <c r="D129" i="2"/>
  <c r="D834" i="2"/>
  <c r="E599" i="2"/>
  <c r="E409" i="2"/>
  <c r="D770" i="2"/>
  <c r="D625" i="2"/>
  <c r="D541" i="2"/>
  <c r="E195" i="2"/>
  <c r="D751" i="2"/>
  <c r="E893" i="2"/>
  <c r="E206" i="2"/>
  <c r="D64" i="2"/>
  <c r="E601" i="2"/>
  <c r="D345" i="2"/>
  <c r="D71" i="2"/>
  <c r="D315" i="2"/>
  <c r="D30" i="2"/>
  <c r="D779" i="2"/>
  <c r="E470" i="2"/>
  <c r="E942" i="2"/>
  <c r="D947" i="2"/>
  <c r="E861" i="2"/>
  <c r="E676" i="2"/>
  <c r="D436" i="2"/>
  <c r="D223" i="2"/>
  <c r="D508" i="2"/>
  <c r="D944" i="2"/>
  <c r="D521" i="2"/>
  <c r="E64" i="2"/>
  <c r="D168" i="2"/>
  <c r="E973" i="2"/>
  <c r="E510" i="2"/>
  <c r="E128" i="2"/>
  <c r="E434" i="2"/>
  <c r="D596" i="2"/>
  <c r="D511" i="2"/>
  <c r="D561" i="2"/>
  <c r="D219" i="2"/>
  <c r="D83" i="2"/>
  <c r="D778" i="2"/>
  <c r="D840" i="2"/>
  <c r="D260" i="2"/>
  <c r="D514" i="2"/>
  <c r="D217" i="2"/>
  <c r="E363" i="2"/>
  <c r="D417" i="2"/>
  <c r="E273" i="2"/>
  <c r="D818" i="2"/>
  <c r="D680" i="2"/>
  <c r="D984" i="2"/>
  <c r="D232" i="2"/>
  <c r="D468" i="2"/>
  <c r="D974" i="2"/>
  <c r="D557" i="2"/>
  <c r="D991" i="2"/>
  <c r="E220" i="2"/>
  <c r="E590" i="2"/>
  <c r="E144" i="2"/>
  <c r="E232" i="2"/>
  <c r="D522" i="2"/>
  <c r="D744" i="2"/>
  <c r="D494" i="2"/>
  <c r="D42" i="2"/>
  <c r="D398" i="2"/>
  <c r="E384" i="2"/>
  <c r="E255" i="2"/>
  <c r="D466" i="2"/>
  <c r="E636" i="2"/>
  <c r="D525" i="2"/>
  <c r="D399" i="2"/>
  <c r="E741" i="2"/>
  <c r="E359" i="2"/>
  <c r="E864" i="2"/>
  <c r="E860" i="2"/>
  <c r="E756" i="2"/>
  <c r="D822" i="2"/>
  <c r="D307" i="2"/>
  <c r="D716" i="2"/>
  <c r="E856" i="2"/>
  <c r="E943" i="2"/>
  <c r="D201" i="2"/>
  <c r="D400" i="2"/>
  <c r="E87" i="2"/>
  <c r="E455" i="2"/>
  <c r="E543" i="2"/>
  <c r="E76" i="2"/>
  <c r="D284" i="2"/>
  <c r="D342" i="2"/>
  <c r="D270" i="2"/>
  <c r="D928" i="2"/>
  <c r="E665" i="2"/>
  <c r="D332" i="2"/>
  <c r="D678" i="2"/>
  <c r="E41" i="2"/>
  <c r="D428" i="2"/>
  <c r="D248" i="2"/>
  <c r="D579" i="2"/>
  <c r="D247" i="2"/>
  <c r="E292" i="2"/>
  <c r="D81" i="2"/>
  <c r="D344" i="2"/>
  <c r="E201" i="2"/>
  <c r="D127" i="2"/>
  <c r="D816" i="2"/>
  <c r="D567" i="2"/>
  <c r="D735" i="2"/>
  <c r="D458" i="2"/>
  <c r="D137" i="2"/>
  <c r="D860" i="2"/>
  <c r="E110" i="2"/>
  <c r="D867" i="2"/>
  <c r="D542" i="2"/>
  <c r="D667" i="2"/>
  <c r="E639" i="2"/>
  <c r="D783" i="2"/>
  <c r="D619" i="2"/>
  <c r="E375" i="2"/>
  <c r="D794" i="2"/>
  <c r="D477" i="2"/>
  <c r="E678" i="2"/>
  <c r="E628" i="2"/>
  <c r="E397" i="2"/>
  <c r="D504" i="2"/>
  <c r="E228" i="2"/>
  <c r="E328" i="2"/>
  <c r="D637" i="2"/>
  <c r="E637" i="2"/>
  <c r="E278" i="2"/>
  <c r="E490" i="2"/>
  <c r="D144" i="2"/>
  <c r="D24" i="2"/>
  <c r="D388" i="2"/>
  <c r="E476" i="2"/>
  <c r="D772" i="2"/>
  <c r="D997" i="2"/>
  <c r="D835" i="2"/>
  <c r="D374" i="2"/>
  <c r="D780" i="2"/>
  <c r="E495" i="2"/>
  <c r="E691" i="2"/>
  <c r="E699" i="2"/>
  <c r="E585" i="2"/>
  <c r="D865" i="2"/>
  <c r="D830" i="2"/>
  <c r="D322" i="2"/>
  <c r="D945" i="2"/>
  <c r="D900" i="2"/>
  <c r="E199" i="2"/>
  <c r="D593" i="2"/>
  <c r="E137" i="2"/>
  <c r="D174" i="2"/>
  <c r="D40" i="2"/>
  <c r="D789" i="2"/>
  <c r="D821" i="2"/>
  <c r="E769" i="2"/>
  <c r="E986" i="2"/>
  <c r="E612" i="2"/>
  <c r="E698" i="2"/>
  <c r="D732" i="2"/>
  <c r="D276" i="2"/>
  <c r="D940" i="2"/>
  <c r="D47" i="2"/>
  <c r="E351" i="2"/>
  <c r="D584" i="2"/>
  <c r="D548" i="2"/>
  <c r="D690" i="2"/>
  <c r="D135" i="2"/>
  <c r="D902" i="2"/>
  <c r="D157" i="2"/>
  <c r="E153" i="2"/>
  <c r="E667" i="2"/>
  <c r="E113" i="2"/>
  <c r="D73" i="2"/>
  <c r="E994" i="2"/>
  <c r="D536" i="2"/>
  <c r="D390" i="2"/>
  <c r="D896" i="2"/>
  <c r="D296" i="2"/>
  <c r="D666" i="2"/>
  <c r="E444" i="2"/>
  <c r="E824" i="2"/>
  <c r="D373" i="2"/>
  <c r="D105" i="2"/>
  <c r="D200" i="2"/>
  <c r="E513" i="2"/>
  <c r="D632" i="2"/>
  <c r="E626" i="2"/>
  <c r="D970" i="2"/>
  <c r="E634" i="2"/>
  <c r="E123" i="2"/>
  <c r="E554" i="2"/>
  <c r="E705" i="2"/>
  <c r="D326" i="2"/>
  <c r="E886" i="2"/>
  <c r="E241" i="2"/>
  <c r="E367" i="2"/>
  <c r="D242" i="2"/>
  <c r="D808" i="2"/>
  <c r="E882" i="2"/>
  <c r="D913" i="2"/>
  <c r="E89" i="2"/>
  <c r="D914" i="2"/>
  <c r="D960" i="2"/>
  <c r="D699" i="2"/>
  <c r="E859" i="2"/>
  <c r="E333" i="2"/>
  <c r="D512" i="2"/>
  <c r="D329" i="2"/>
  <c r="E50" i="2"/>
  <c r="D729" i="2"/>
  <c r="D599" i="2"/>
  <c r="D719" i="2"/>
  <c r="E418" i="2"/>
  <c r="E314" i="2"/>
  <c r="D703" i="2"/>
  <c r="D949" i="2"/>
  <c r="E462" i="2"/>
  <c r="D358" i="2"/>
  <c r="E227" i="2"/>
  <c r="D476" i="2"/>
  <c r="D996" i="2"/>
  <c r="D92" i="2"/>
  <c r="D148" i="2"/>
  <c r="E674" i="2"/>
  <c r="D231" i="2"/>
  <c r="E602" i="2"/>
  <c r="D922" i="2"/>
  <c r="E322" i="2"/>
  <c r="D825" i="2"/>
  <c r="D202" i="2"/>
  <c r="E742" i="2"/>
  <c r="D91" i="2"/>
  <c r="E547" i="2"/>
  <c r="E807" i="2"/>
  <c r="E56" i="2"/>
  <c r="E285" i="2"/>
  <c r="D992" i="2"/>
  <c r="D894" i="2"/>
  <c r="E410" i="2"/>
  <c r="D795" i="2"/>
  <c r="D131" i="2"/>
  <c r="E439" i="2"/>
  <c r="D170" i="2"/>
  <c r="D97" i="2"/>
  <c r="E517" i="2"/>
  <c r="D987" i="2"/>
  <c r="D111" i="2"/>
  <c r="E156" i="2"/>
  <c r="E977" i="2"/>
  <c r="E139" i="2"/>
  <c r="D29" i="2"/>
  <c r="D966" i="2"/>
  <c r="D650" i="2"/>
  <c r="E998" i="2"/>
  <c r="D761" i="2"/>
  <c r="D41" i="2"/>
  <c r="D726" i="2"/>
  <c r="E23" i="2"/>
  <c r="D686" i="2"/>
  <c r="E880" i="2"/>
  <c r="D227" i="2"/>
  <c r="D314" i="2"/>
  <c r="D546" i="2"/>
  <c r="E697" i="2"/>
  <c r="E797" i="2"/>
  <c r="D69" i="2"/>
  <c r="E983" i="2"/>
  <c r="D271" i="2"/>
  <c r="D765" i="2"/>
  <c r="E121" i="2"/>
  <c r="E477" i="2"/>
  <c r="E722" i="2"/>
  <c r="E972" i="2"/>
  <c r="D554" i="2"/>
  <c r="D43" i="2"/>
  <c r="D565" i="2"/>
  <c r="D238" i="2"/>
  <c r="E162" i="2"/>
  <c r="E288" i="2"/>
  <c r="D335" i="2"/>
  <c r="D937" i="2"/>
  <c r="E29" i="2"/>
  <c r="E764" i="2"/>
  <c r="D817" i="2"/>
  <c r="D58" i="2"/>
  <c r="D377" i="2"/>
  <c r="E908" i="2"/>
  <c r="D569" i="2"/>
  <c r="E481" i="2"/>
  <c r="D350" i="2"/>
  <c r="D243" i="2"/>
  <c r="E496" i="2"/>
  <c r="D883" i="2"/>
  <c r="E308" i="2"/>
  <c r="D361" i="2"/>
  <c r="D226" i="2"/>
  <c r="E830" i="2"/>
  <c r="E432" i="2"/>
  <c r="E453" i="2"/>
  <c r="D832" i="2"/>
  <c r="D491" i="2"/>
  <c r="D581" i="2"/>
  <c r="D262" i="2"/>
  <c r="E222" i="2"/>
  <c r="E937" i="2"/>
  <c r="D366" i="2"/>
  <c r="E106" i="2"/>
  <c r="D683" i="2"/>
  <c r="E707" i="2"/>
  <c r="E291" i="2"/>
  <c r="E138" i="2"/>
  <c r="D532" i="2"/>
  <c r="E748" i="2"/>
  <c r="E909" i="2"/>
  <c r="D515" i="2"/>
  <c r="D689" i="2"/>
  <c r="D578" i="2"/>
  <c r="E946" i="2"/>
  <c r="E661" i="2"/>
  <c r="D112" i="2"/>
  <c r="D868" i="2"/>
  <c r="D482" i="2"/>
  <c r="D282" i="2"/>
  <c r="D597" i="2"/>
  <c r="E521" i="2"/>
  <c r="D574" i="2"/>
  <c r="D62" i="2"/>
  <c r="E368" i="2"/>
  <c r="D523" i="2"/>
  <c r="E896" i="2"/>
  <c r="E749" i="2"/>
  <c r="D956" i="2"/>
  <c r="D670" i="2"/>
  <c r="D787" i="2"/>
  <c r="D196" i="2"/>
  <c r="D844" i="2"/>
  <c r="E955" i="2"/>
  <c r="E930" i="2"/>
  <c r="E146" i="2"/>
  <c r="E391" i="2"/>
  <c r="D254" i="2"/>
  <c r="D797" i="2"/>
  <c r="D57" i="2"/>
  <c r="E36" i="2"/>
  <c r="E131" i="2"/>
  <c r="D879" i="2"/>
  <c r="D888" i="2"/>
  <c r="E99" i="2"/>
  <c r="D50" i="2"/>
  <c r="E730" i="2"/>
  <c r="D437" i="2"/>
  <c r="E182" i="2"/>
  <c r="D178" i="2"/>
  <c r="D921" i="2"/>
  <c r="D720" i="2"/>
  <c r="D899" i="2"/>
  <c r="E58" i="2"/>
  <c r="D236" i="2"/>
  <c r="D89" i="2"/>
  <c r="E507" i="2"/>
  <c r="E652" i="2"/>
  <c r="E912" i="2"/>
  <c r="E83" i="2"/>
  <c r="D907" i="2"/>
  <c r="E850" i="2"/>
  <c r="D551" i="2"/>
  <c r="E66" i="2"/>
  <c r="E184" i="2"/>
  <c r="E894" i="2"/>
  <c r="E841" i="2"/>
  <c r="E949" i="2"/>
  <c r="D502" i="2"/>
  <c r="D397" i="2"/>
  <c r="D465" i="2"/>
  <c r="E920" i="2"/>
  <c r="E956" i="2"/>
  <c r="E605" i="2"/>
  <c r="D887" i="2"/>
  <c r="E387" i="2"/>
  <c r="D743" i="2"/>
  <c r="D709" i="2"/>
  <c r="D167" i="2"/>
  <c r="D216" i="2"/>
  <c r="D672" i="2"/>
  <c r="D664" i="2"/>
  <c r="D297" i="2"/>
  <c r="E723" i="2"/>
  <c r="D378" i="2"/>
  <c r="D136" i="2"/>
  <c r="E938" i="2"/>
  <c r="D391" i="2"/>
  <c r="E18" i="2"/>
  <c r="E515" i="2"/>
  <c r="D659" i="2"/>
  <c r="E743" i="2"/>
  <c r="D697" i="2"/>
  <c r="E693" i="2"/>
  <c r="D317" i="2"/>
  <c r="D392" i="2"/>
  <c r="E672" i="2"/>
  <c r="D370" i="2"/>
  <c r="E516" i="2"/>
  <c r="E621" i="2"/>
  <c r="D153" i="2"/>
  <c r="E268" i="2"/>
  <c r="E158" i="2"/>
  <c r="E686" i="2"/>
  <c r="E28" i="2"/>
  <c r="E592" i="2"/>
  <c r="E615" i="2"/>
  <c r="E933" i="2"/>
  <c r="E404" i="2"/>
  <c r="E534" i="2"/>
  <c r="E55" i="2"/>
  <c r="E430" i="2"/>
  <c r="E646" i="2"/>
  <c r="E136" i="2"/>
  <c r="E526" i="2"/>
  <c r="E739" i="2"/>
  <c r="E348" i="2"/>
  <c r="E857" i="2"/>
  <c r="E629" i="2"/>
  <c r="D871" i="2"/>
  <c r="D819" i="2"/>
  <c r="D980" i="2"/>
  <c r="D809" i="2"/>
  <c r="D255" i="2"/>
  <c r="E787" i="2"/>
  <c r="D172" i="2"/>
  <c r="D134" i="2"/>
  <c r="D79" i="2"/>
  <c r="D327" i="2"/>
  <c r="D209" i="2"/>
  <c r="D469" i="2"/>
  <c r="E480" i="2"/>
  <c r="D386" i="2"/>
  <c r="D693" i="2"/>
  <c r="E143" i="2"/>
  <c r="D843" i="2"/>
  <c r="E991" i="2"/>
  <c r="E275" i="2"/>
  <c r="E603" i="2"/>
  <c r="E176" i="2"/>
  <c r="E595" i="2"/>
  <c r="D341" i="2"/>
  <c r="D133" i="2"/>
  <c r="E685" i="2"/>
  <c r="D641" i="2"/>
  <c r="D474" i="2"/>
  <c r="E564" i="2"/>
  <c r="D592" i="2"/>
  <c r="D98" i="2"/>
  <c r="D95" i="2"/>
  <c r="E959" i="2"/>
  <c r="E494" i="2"/>
  <c r="E332" i="2"/>
  <c r="E895" i="2"/>
  <c r="D191" i="2"/>
  <c r="D539" i="2"/>
  <c r="E963" i="2"/>
  <c r="E829" i="2"/>
  <c r="D640" i="2"/>
  <c r="E915" i="2"/>
  <c r="D646" i="2"/>
  <c r="E622" i="2"/>
  <c r="D224" i="2"/>
  <c r="D602" i="2"/>
  <c r="D854" i="2"/>
  <c r="D558" i="2"/>
  <c r="D968" i="2"/>
  <c r="E657" i="2"/>
  <c r="D403" i="2"/>
  <c r="D890" i="2"/>
  <c r="D287" i="2"/>
  <c r="E867" i="2"/>
  <c r="D734" i="2"/>
  <c r="E191" i="2"/>
  <c r="D61" i="2"/>
  <c r="E463" i="2"/>
  <c r="E898" i="2"/>
  <c r="D54" i="2"/>
  <c r="D355" i="2"/>
  <c r="E732" i="2"/>
  <c r="D28" i="2"/>
  <c r="E329" i="2"/>
  <c r="D912" i="2"/>
  <c r="E568" i="2"/>
  <c r="D273" i="2"/>
  <c r="D892" i="2"/>
  <c r="E210" i="2"/>
  <c r="D576" i="2"/>
  <c r="D853" i="2"/>
  <c r="E988" i="2"/>
  <c r="E488" i="2"/>
  <c r="D406" i="2"/>
  <c r="D285" i="2"/>
  <c r="E644" i="2"/>
  <c r="D294" i="2"/>
  <c r="E727" i="2"/>
  <c r="D251" i="2"/>
  <c r="D51" i="2"/>
  <c r="E910" i="2"/>
  <c r="D318" i="2"/>
  <c r="E337" i="2"/>
  <c r="D530" i="2"/>
  <c r="D768" i="2"/>
  <c r="D848" i="2"/>
  <c r="D319" i="2"/>
  <c r="E458" i="2"/>
  <c r="D692" i="2"/>
  <c r="E614" i="2"/>
  <c r="D311" i="2"/>
  <c r="E221" i="2"/>
  <c r="E752" i="2"/>
  <c r="E781" i="2"/>
  <c r="D799" i="2"/>
  <c r="D623" i="2"/>
  <c r="E147" i="2"/>
  <c r="E572" i="2"/>
  <c r="D639" i="2"/>
  <c r="E293" i="2"/>
  <c r="E69" i="2"/>
  <c r="E577" i="2"/>
  <c r="D955" i="2"/>
  <c r="D185" i="2"/>
  <c r="D59" i="2"/>
  <c r="E846" i="2"/>
  <c r="E751" i="2"/>
  <c r="E309" i="2"/>
  <c r="D897" i="2"/>
  <c r="D823" i="2"/>
  <c r="E619" i="2"/>
  <c r="D807" i="2"/>
  <c r="D859" i="2"/>
  <c r="D450" i="2"/>
  <c r="D710" i="2"/>
  <c r="D143" i="2"/>
  <c r="D618" i="2"/>
  <c r="D124" i="2"/>
  <c r="D175" i="2"/>
  <c r="D113" i="2"/>
  <c r="E816" i="2"/>
  <c r="D119" i="2"/>
  <c r="D869" i="2"/>
  <c r="E26" i="2"/>
  <c r="D207" i="2"/>
  <c r="E598" i="2"/>
  <c r="E695" i="2"/>
  <c r="D837" i="2"/>
  <c r="D989" i="2"/>
  <c r="D648" i="2"/>
  <c r="E712" i="2"/>
  <c r="E571" i="2"/>
  <c r="E935" i="2"/>
  <c r="D337" i="2"/>
  <c r="D908" i="2"/>
  <c r="D181" i="2"/>
  <c r="E892" i="2"/>
  <c r="D72" i="2"/>
  <c r="D791" i="2"/>
  <c r="D564" i="2"/>
  <c r="D820" i="2"/>
  <c r="E342" i="2"/>
  <c r="D588" i="2"/>
  <c r="D876" i="2"/>
  <c r="D941" i="2"/>
  <c r="D198" i="2"/>
  <c r="E92" i="2"/>
  <c r="E109" i="2"/>
  <c r="D953" i="2"/>
  <c r="E819" i="2"/>
  <c r="D211" i="2"/>
  <c r="D715" i="2"/>
  <c r="E884" i="2"/>
  <c r="E331" i="2"/>
  <c r="D606" i="2"/>
  <c r="E379" i="2"/>
  <c r="D750" i="2"/>
  <c r="D759" i="2"/>
  <c r="E897" i="2"/>
  <c r="D118" i="2"/>
  <c r="E929" i="2"/>
  <c r="D800" i="2"/>
  <c r="E831" i="2"/>
  <c r="D171" i="2"/>
  <c r="E805" i="2"/>
  <c r="E43" i="2"/>
  <c r="E35" i="2"/>
  <c r="D484" i="2"/>
  <c r="D246" i="2"/>
  <c r="D942" i="2"/>
  <c r="E296" i="2"/>
  <c r="D130" i="2"/>
  <c r="E465" i="2"/>
  <c r="E163" i="2"/>
  <c r="D513" i="2"/>
  <c r="D806" i="2"/>
  <c r="D203" i="2"/>
  <c r="D518" i="2"/>
  <c r="D645" i="2"/>
  <c r="E178" i="2"/>
  <c r="D265" i="2"/>
  <c r="E234" i="2"/>
  <c r="D861" i="2"/>
  <c r="D363" i="2"/>
  <c r="D99" i="2"/>
  <c r="D349" i="2"/>
  <c r="E778" i="2"/>
  <c r="D383" i="2"/>
  <c r="D538" i="2"/>
  <c r="D240" i="2"/>
  <c r="E688" i="2"/>
  <c r="D524" i="2"/>
  <c r="D798" i="2"/>
  <c r="E529" i="2"/>
  <c r="E372" i="2"/>
  <c r="E758" i="2"/>
  <c r="D746" i="2"/>
  <c r="D505" i="2"/>
  <c r="D495" i="2"/>
  <c r="D616" i="2"/>
  <c r="E923" i="2"/>
  <c r="E202" i="2"/>
  <c r="D981" i="2"/>
  <c r="E326" i="2"/>
  <c r="D769" i="2"/>
  <c r="E355" i="2"/>
  <c r="E827" i="2"/>
  <c r="D215" i="2"/>
  <c r="D140" i="2"/>
  <c r="E582" i="2"/>
  <c r="E811" i="2"/>
  <c r="D125" i="2"/>
  <c r="D652" i="2"/>
  <c r="E782" i="2"/>
  <c r="E654" i="2"/>
  <c r="E951" i="2"/>
  <c r="D712" i="2"/>
  <c r="E45" i="2"/>
  <c r="E729" i="2"/>
  <c r="E443" i="2"/>
  <c r="E365" i="2"/>
  <c r="E108" i="2"/>
  <c r="E357" i="2"/>
  <c r="E760" i="2"/>
  <c r="E127" i="2"/>
  <c r="E52" i="2"/>
  <c r="E903" i="2"/>
  <c r="D353" i="2"/>
  <c r="E607" i="2"/>
  <c r="E501" i="2"/>
  <c r="D478" i="2"/>
  <c r="E299" i="2"/>
  <c r="E576" i="2"/>
  <c r="D126" i="2"/>
  <c r="D424" i="2"/>
  <c r="E423" i="2"/>
  <c r="D885" i="2"/>
  <c r="E718" i="2"/>
  <c r="D687" i="2"/>
  <c r="E398" i="2"/>
  <c r="E114" i="2"/>
  <c r="E800" i="2"/>
  <c r="E200" i="2"/>
  <c r="E713" i="2"/>
  <c r="E817" i="2"/>
  <c r="E217" i="2"/>
  <c r="E129" i="2"/>
  <c r="E649" i="2"/>
  <c r="E588" i="2"/>
  <c r="E44" i="2"/>
  <c r="E310" i="2"/>
  <c r="D740" i="2"/>
  <c r="E932" i="2"/>
  <c r="E555" i="2"/>
  <c r="E276" i="2"/>
  <c r="E528" i="2"/>
  <c r="E457" i="2"/>
  <c r="D442" i="2"/>
  <c r="D975" i="2"/>
  <c r="D27" i="2"/>
  <c r="D293" i="2"/>
  <c r="E207" i="2"/>
  <c r="D316" i="2"/>
  <c r="D340" i="2"/>
  <c r="D85" i="2"/>
  <c r="D291" i="2"/>
  <c r="E445" i="2"/>
  <c r="D568" i="2"/>
  <c r="D679" i="2"/>
  <c r="D724" i="2"/>
  <c r="D288" i="2"/>
  <c r="D562" i="2"/>
  <c r="D906" i="2"/>
  <c r="D460" i="2"/>
  <c r="D104" i="2"/>
  <c r="E659" i="2"/>
  <c r="E922" i="2"/>
  <c r="E416" i="2"/>
  <c r="E702" i="2"/>
  <c r="D889" i="2"/>
  <c r="E832" i="2"/>
  <c r="D620" i="2"/>
  <c r="E373" i="2"/>
  <c r="E921" i="2"/>
  <c r="E589" i="2"/>
  <c r="E878" i="2"/>
  <c r="D432" i="2"/>
  <c r="D347" i="2"/>
  <c r="D545" i="2"/>
  <c r="D453" i="2"/>
  <c r="E130" i="2"/>
  <c r="E339" i="2"/>
  <c r="E900" i="2"/>
  <c r="D771" i="2"/>
  <c r="D459" i="2"/>
  <c r="D49" i="2"/>
  <c r="D387" i="2"/>
  <c r="E975" i="2"/>
  <c r="D173" i="2"/>
  <c r="D188" i="2"/>
  <c r="E917" i="2"/>
  <c r="D626" i="2"/>
  <c r="D594" i="2"/>
  <c r="E919" i="2"/>
  <c r="D101" i="2"/>
  <c r="E79" i="2"/>
  <c r="E134" i="2"/>
  <c r="D115" i="2"/>
  <c r="D528" i="2"/>
  <c r="D736" i="2"/>
  <c r="E518" i="2"/>
  <c r="D496" i="2"/>
  <c r="E313" i="2"/>
  <c r="E512" i="2"/>
  <c r="E73" i="2"/>
  <c r="D870" i="2"/>
  <c r="D264" i="2"/>
  <c r="D212" i="2"/>
  <c r="D33" i="2"/>
  <c r="D611" i="2"/>
  <c r="E478" i="2"/>
  <c r="E540" i="2"/>
  <c r="E413" i="2"/>
  <c r="D776" i="2"/>
  <c r="D600" i="2"/>
  <c r="D929" i="2"/>
  <c r="E330" i="2"/>
  <c r="E753" i="2"/>
  <c r="E425" i="2"/>
  <c r="D856" i="2"/>
  <c r="D65" i="2"/>
  <c r="D426" i="2"/>
  <c r="D801" i="2"/>
  <c r="D123" i="2"/>
  <c r="D754" i="2"/>
  <c r="E546" i="2"/>
  <c r="E967" i="2"/>
  <c r="E990" i="2"/>
  <c r="D281" i="2"/>
  <c r="D102" i="2"/>
  <c r="D745" i="2"/>
  <c r="D394" i="2"/>
  <c r="D965" i="2"/>
  <c r="D418" i="2"/>
  <c r="E301" i="2"/>
  <c r="D722" i="2"/>
  <c r="D898" i="2"/>
  <c r="D187" i="2"/>
  <c r="E254" i="2"/>
  <c r="D741" i="2"/>
  <c r="D642" i="2"/>
  <c r="D804" i="2"/>
  <c r="E376" i="2"/>
  <c r="D630" i="2"/>
  <c r="E152" i="2"/>
  <c r="E177" i="2"/>
  <c r="D627" i="2"/>
  <c r="E801" i="2"/>
  <c r="D681" i="2"/>
  <c r="E574" i="2"/>
  <c r="D145" i="2"/>
  <c r="E223" i="2"/>
  <c r="D573" i="2"/>
  <c r="D849" i="2"/>
  <c r="E471" i="2"/>
  <c r="D441" i="2"/>
  <c r="E968" i="2"/>
  <c r="E635" i="2"/>
  <c r="E63" i="2"/>
  <c r="E489" i="2"/>
  <c r="D731" i="2"/>
  <c r="D354" i="2"/>
  <c r="D696" i="2"/>
  <c r="E53" i="2"/>
  <c r="D655" i="2"/>
  <c r="D56" i="2"/>
  <c r="D934" i="2"/>
  <c r="D259" i="2"/>
  <c r="D38" i="2"/>
  <c r="E965" i="2"/>
  <c r="E569" i="2"/>
  <c r="D658" i="2"/>
  <c r="E616" i="2"/>
  <c r="E236" i="2"/>
  <c r="D930" i="2"/>
  <c r="E354" i="2"/>
  <c r="E945" i="2"/>
  <c r="D836" i="2"/>
  <c r="D214" i="2"/>
  <c r="E374" i="2"/>
  <c r="D587" i="2"/>
  <c r="D704" i="2"/>
  <c r="E627" i="2"/>
  <c r="E441" i="2"/>
  <c r="E364" i="2"/>
  <c r="E415" i="2"/>
  <c r="E833" i="2"/>
  <c r="E761" i="2"/>
  <c r="E853" i="2"/>
  <c r="E502" i="2"/>
  <c r="E219" i="2"/>
  <c r="E714" i="2"/>
  <c r="E941" i="2"/>
  <c r="E304" i="2"/>
  <c r="E542" i="2"/>
  <c r="E452" i="2"/>
  <c r="E664" i="2"/>
  <c r="E544" i="2"/>
  <c r="D328" i="2"/>
  <c r="E806" i="2"/>
  <c r="D452" i="2"/>
  <c r="D128" i="2"/>
  <c r="D857" i="2"/>
  <c r="D986" i="2"/>
  <c r="D352" i="2"/>
  <c r="E586" i="2"/>
  <c r="D454" i="2"/>
  <c r="D210" i="2"/>
  <c r="D566" i="2"/>
  <c r="E682" i="2"/>
  <c r="D556" i="2"/>
  <c r="E235" i="2"/>
  <c r="D32" i="2"/>
  <c r="E165" i="2"/>
  <c r="E700" i="2"/>
  <c r="E208" i="2"/>
  <c r="D723" i="2"/>
  <c r="E523" i="2"/>
  <c r="E746" i="2"/>
  <c r="E401" i="2"/>
  <c r="D634" i="2"/>
  <c r="D653" i="2"/>
  <c r="E269" i="2"/>
  <c r="E412" i="2"/>
  <c r="D957" i="2"/>
  <c r="D827" i="2"/>
  <c r="E96" i="2"/>
  <c r="D389" i="2"/>
  <c r="E870" i="2"/>
  <c r="E579" i="2"/>
  <c r="D23" i="2"/>
  <c r="D446" i="2"/>
  <c r="D931" i="2"/>
  <c r="E777" i="2"/>
  <c r="E239" i="2"/>
  <c r="E57" i="2"/>
  <c r="E174" i="2"/>
  <c r="E204" i="2"/>
  <c r="E820" i="2"/>
  <c r="E641" i="2"/>
  <c r="E947" i="2"/>
  <c r="E170" i="2"/>
  <c r="E377" i="2"/>
  <c r="E545" i="2"/>
  <c r="E689" i="2"/>
  <c r="E189" i="2"/>
  <c r="E321" i="2"/>
  <c r="E396" i="2"/>
  <c r="E429" i="2"/>
  <c r="E561" i="2"/>
  <c r="E451" i="2"/>
  <c r="E810" i="2"/>
  <c r="D982" i="2"/>
  <c r="D204" i="2"/>
  <c r="D691" i="2"/>
  <c r="D330" i="2"/>
  <c r="D26" i="2"/>
  <c r="E245" i="2"/>
  <c r="E836" i="2"/>
  <c r="D935" i="2"/>
  <c r="D222" i="2"/>
  <c r="E511" i="2"/>
  <c r="E119" i="2"/>
  <c r="D649" i="2"/>
  <c r="D963" i="2"/>
  <c r="E553" i="2"/>
  <c r="D964" i="2"/>
  <c r="E459" i="2"/>
  <c r="E500" i="2"/>
  <c r="E871" i="2"/>
  <c r="E290" i="2"/>
  <c r="E962" i="2"/>
  <c r="E265" i="2"/>
  <c r="E142" i="2"/>
  <c r="E876" i="2"/>
  <c r="E524" i="2"/>
  <c r="E319" i="2"/>
  <c r="E562" i="2"/>
  <c r="E297" i="2"/>
  <c r="E858" i="2"/>
  <c r="E167" i="2"/>
  <c r="D552" i="2"/>
  <c r="D866" i="2"/>
  <c r="E519" i="2"/>
  <c r="E914" i="2"/>
  <c r="D193" i="2"/>
  <c r="D873" i="2"/>
  <c r="E407" i="2"/>
  <c r="E731" i="2"/>
  <c r="E957" i="2"/>
  <c r="D501" i="2"/>
  <c r="E905" i="2"/>
  <c r="E327" i="2"/>
  <c r="D901" i="2"/>
  <c r="E638" i="2"/>
  <c r="E225" i="2"/>
  <c r="E992" i="2"/>
  <c r="E382" i="2"/>
  <c r="E251" i="2"/>
  <c r="D948" i="2"/>
  <c r="E939" i="2"/>
  <c r="E258" i="2"/>
  <c r="D261" i="2"/>
  <c r="E499" i="2"/>
  <c r="D364" i="2"/>
  <c r="D742" i="2"/>
  <c r="D547" i="2"/>
  <c r="D380" i="2"/>
  <c r="E642" i="2"/>
  <c r="D159" i="2"/>
  <c r="E887" i="2"/>
  <c r="E655" i="2"/>
  <c r="D676" i="2"/>
  <c r="D55" i="2"/>
  <c r="D448" i="2"/>
  <c r="E792" i="2"/>
  <c r="E738" i="2"/>
  <c r="E954" i="2"/>
  <c r="D414" i="2"/>
  <c r="E289" i="2"/>
  <c r="E514" i="2"/>
  <c r="E442" i="2"/>
  <c r="E779" i="2"/>
  <c r="E82" i="2"/>
  <c r="E393" i="2"/>
  <c r="E105" i="2"/>
  <c r="D713" i="2"/>
  <c r="E708" i="2"/>
  <c r="D440" i="2"/>
  <c r="D158" i="2"/>
  <c r="E77" i="2"/>
  <c r="D951" i="2"/>
  <c r="D346" i="2"/>
  <c r="E469" i="2"/>
  <c r="D290" i="2"/>
  <c r="D456" i="2"/>
  <c r="E97" i="2"/>
  <c r="E648" i="2"/>
  <c r="E834" i="2"/>
  <c r="E248" i="2"/>
  <c r="D617" i="2"/>
  <c r="E656" i="2"/>
  <c r="D245" i="2"/>
  <c r="E238" i="2"/>
  <c r="E721" i="2"/>
  <c r="E203" i="2"/>
  <c r="E694" i="2"/>
  <c r="E587" i="2"/>
  <c r="E120" i="2"/>
  <c r="E264" i="2"/>
  <c r="E287" i="2"/>
  <c r="E98" i="2"/>
  <c r="D80" i="2"/>
  <c r="E350" i="2"/>
  <c r="D656" i="2"/>
  <c r="D924" i="2"/>
  <c r="D701" i="2"/>
  <c r="D218" i="2"/>
  <c r="E594" i="2"/>
  <c r="E724" i="2"/>
  <c r="E362" i="2"/>
  <c r="E766" i="2"/>
  <c r="E394" i="2"/>
  <c r="D70" i="2"/>
  <c r="E883" i="2"/>
  <c r="E259" i="2"/>
  <c r="E504" i="2"/>
  <c r="E51" i="2"/>
  <c r="D37" i="2"/>
  <c r="E854" i="2"/>
  <c r="D595" i="2"/>
  <c r="E302" i="2"/>
  <c r="E632" i="2"/>
  <c r="E212" i="2"/>
  <c r="E976" i="2"/>
  <c r="D464" i="2"/>
  <c r="E780" i="2"/>
  <c r="D146" i="2"/>
  <c r="E984" i="2"/>
  <c r="E454" i="2"/>
  <c r="E262" i="2"/>
  <c r="D274" i="2"/>
  <c r="D756" i="2"/>
  <c r="E472" i="2"/>
  <c r="D309" i="2"/>
  <c r="D100" i="2"/>
  <c r="E838" i="2"/>
  <c r="E532" i="2"/>
  <c r="E989" i="2"/>
  <c r="E315" i="2"/>
  <c r="E116" i="2"/>
  <c r="E630" i="2"/>
  <c r="D694" i="2"/>
  <c r="E825" i="2"/>
  <c r="D784" i="2"/>
  <c r="D979" i="2"/>
  <c r="E706" i="2"/>
  <c r="E931" i="2"/>
  <c r="E711" i="2"/>
  <c r="D492" i="2"/>
  <c r="E745" i="2"/>
  <c r="E216" i="2"/>
  <c r="E580" i="2"/>
  <c r="D516" i="2"/>
  <c r="D208" i="2"/>
  <c r="E194" i="2"/>
  <c r="E186" i="2"/>
  <c r="E392" i="2"/>
  <c r="E197" i="2"/>
  <c r="E243" i="2"/>
  <c r="E402" i="2"/>
  <c r="E159" i="2"/>
  <c r="D737" i="2"/>
  <c r="E539" i="2"/>
  <c r="E424" i="2"/>
  <c r="E148" i="2"/>
  <c r="D586" i="2"/>
  <c r="E493" i="2"/>
  <c r="E390" i="2"/>
  <c r="E704" i="2"/>
  <c r="E81" i="2"/>
  <c r="E42" i="2"/>
  <c r="D673" i="2"/>
  <c r="D138" i="2"/>
  <c r="E944" i="2"/>
  <c r="E408" i="2"/>
  <c r="E771" i="2"/>
  <c r="E334" i="2"/>
  <c r="E155" i="2"/>
  <c r="D331" i="2"/>
  <c r="D263" i="2"/>
  <c r="D711" i="2"/>
  <c r="E525" i="2"/>
  <c r="E744" i="2"/>
  <c r="E866" i="2"/>
  <c r="E843" i="2"/>
  <c r="D413" i="2"/>
  <c r="E198" i="2"/>
  <c r="D90" i="2"/>
  <c r="E795" i="2"/>
  <c r="D909" i="2"/>
  <c r="E149" i="2"/>
  <c r="E881" i="2"/>
  <c r="E65" i="2"/>
  <c r="D402" i="2"/>
  <c r="E1000" i="2"/>
  <c r="D421" i="2"/>
  <c r="D486" i="2"/>
  <c r="D725" i="2"/>
  <c r="E535" i="2"/>
  <c r="E426" i="2"/>
  <c r="E172" i="2"/>
  <c r="D275" i="2"/>
  <c r="E993" i="2"/>
  <c r="E506" i="2"/>
  <c r="D300" i="2"/>
  <c r="E677" i="2"/>
  <c r="D132" i="2"/>
  <c r="E888" i="2"/>
  <c r="D590" i="2"/>
  <c r="D455" i="2"/>
  <c r="D507" i="2"/>
  <c r="D580" i="2"/>
  <c r="E498" i="2"/>
  <c r="D988" i="2"/>
  <c r="E281" i="2"/>
  <c r="E980" i="2"/>
  <c r="E557" i="2"/>
  <c r="E996" i="2"/>
  <c r="E307" i="2"/>
  <c r="E117" i="2"/>
  <c r="E279" i="2"/>
  <c r="E242" i="2"/>
  <c r="E175" i="2"/>
  <c r="E126" i="2"/>
  <c r="E196" i="2"/>
  <c r="E168" i="2"/>
  <c r="D147" i="2"/>
  <c r="E733" i="2"/>
  <c r="D826" i="2"/>
  <c r="E341" i="2"/>
  <c r="D367" i="2"/>
  <c r="D529" i="2"/>
  <c r="D86" i="2"/>
  <c r="D814" i="2"/>
  <c r="D479" i="2"/>
  <c r="D886" i="2"/>
  <c r="E981" i="2"/>
  <c r="E509" i="2"/>
  <c r="E735" i="2"/>
  <c r="D534" i="2"/>
  <c r="E855" i="2"/>
  <c r="E349" i="2"/>
  <c r="E414" i="2"/>
  <c r="E60" i="2"/>
  <c r="D63" i="2"/>
  <c r="D917" i="2"/>
  <c r="E187" i="2"/>
  <c r="E814" i="2"/>
  <c r="E950" i="2"/>
  <c r="D220" i="2"/>
  <c r="D560" i="2"/>
  <c r="E209" i="2"/>
  <c r="E982" i="2"/>
  <c r="D339" i="2"/>
  <c r="D405" i="2"/>
  <c r="E474" i="2"/>
  <c r="D622" i="2"/>
  <c r="E371" i="2"/>
  <c r="D540" i="2"/>
  <c r="D615" i="2"/>
  <c r="E173" i="2"/>
  <c r="E475" i="2"/>
  <c r="E400" i="2"/>
  <c r="E132" i="2"/>
  <c r="E112" i="2"/>
  <c r="E263" i="2"/>
  <c r="E624" i="2"/>
  <c r="E190" i="2"/>
  <c r="E68" i="2"/>
  <c r="E124" i="2"/>
  <c r="E193" i="2"/>
  <c r="E280" i="2"/>
  <c r="E27" i="2"/>
  <c r="E928" i="2"/>
  <c r="E737" i="2"/>
  <c r="E305" i="2"/>
  <c r="E247" i="2"/>
  <c r="E583" i="2"/>
  <c r="E90" i="2"/>
  <c r="E852" i="2"/>
  <c r="E70" i="2"/>
  <c r="E740" i="2"/>
  <c r="E40" i="2"/>
  <c r="E145" i="2"/>
  <c r="E214" i="2"/>
  <c r="E37" i="2"/>
  <c r="E295" i="2"/>
  <c r="E218" i="2"/>
  <c r="E33" i="2"/>
  <c r="E611" i="2"/>
  <c r="E303" i="2"/>
  <c r="E161" i="2"/>
  <c r="E224" i="2"/>
  <c r="E54" i="2"/>
  <c r="E282" i="2"/>
  <c r="E467" i="2"/>
  <c r="E150" i="2"/>
  <c r="E461" i="2"/>
  <c r="F19" i="2"/>
  <c r="D376" i="2"/>
  <c r="E311" i="2"/>
  <c r="E179" i="2"/>
  <c r="D433" i="2"/>
  <c r="D493" i="2"/>
  <c r="D324" i="2"/>
  <c r="E473" i="2"/>
  <c r="D607" i="2"/>
  <c r="D490" i="2"/>
  <c r="E233" i="2"/>
  <c r="E318" i="2"/>
  <c r="E720" i="2"/>
  <c r="D84" i="2"/>
  <c r="D75" i="2"/>
  <c r="D647" i="2"/>
  <c r="E772" i="2"/>
  <c r="E403" i="2"/>
  <c r="D160" i="2"/>
  <c r="E913" i="2"/>
  <c r="E736" i="2"/>
  <c r="D348" i="2"/>
  <c r="E460" i="2"/>
  <c r="E320" i="2"/>
  <c r="D279" i="2"/>
  <c r="E531" i="2"/>
  <c r="D793" i="2"/>
  <c r="D939" i="2"/>
  <c r="E277" i="2"/>
  <c r="E485" i="2"/>
  <c r="E837" i="2"/>
  <c r="D467" i="2"/>
  <c r="D610" i="2"/>
  <c r="D372" i="2"/>
  <c r="E166" i="2"/>
  <c r="D972" i="2"/>
  <c r="D904" i="2"/>
  <c r="D612" i="2"/>
  <c r="E865" i="2"/>
  <c r="D702" i="2"/>
  <c r="D549" i="2"/>
  <c r="E522" i="2"/>
  <c r="E118" i="2"/>
  <c r="D753" i="2"/>
  <c r="D229" i="2"/>
  <c r="D796" i="2"/>
  <c r="E358" i="2"/>
  <c r="E596" i="2"/>
  <c r="D829" i="2"/>
  <c r="D253" i="2"/>
  <c r="D766" i="2"/>
  <c r="D893" i="2"/>
  <c r="D847" i="2"/>
  <c r="D234" i="2"/>
  <c r="D233" i="2"/>
  <c r="D110" i="2"/>
  <c r="D1000" i="2"/>
  <c r="E891" i="2"/>
  <c r="D286" i="2"/>
  <c r="D499" i="2"/>
  <c r="E559" i="2"/>
  <c r="D360" i="2"/>
  <c r="D323" i="2"/>
  <c r="D721" i="2"/>
  <c r="D463" i="2"/>
  <c r="E30" i="2"/>
  <c r="E34" i="2"/>
  <c r="D915" i="2"/>
  <c r="D443" i="2"/>
  <c r="D444" i="2"/>
  <c r="E335" i="2"/>
  <c r="D946" i="2"/>
  <c r="D379" i="2"/>
  <c r="E617" i="2"/>
  <c r="D369" i="2"/>
  <c r="E240" i="2"/>
  <c r="D967" i="2"/>
  <c r="D269" i="2"/>
  <c r="D526" i="2"/>
  <c r="E934" i="2"/>
  <c r="D730" i="2"/>
  <c r="D969" i="2"/>
  <c r="E492" i="2"/>
  <c r="D613" i="2"/>
  <c r="D993" i="2"/>
  <c r="D572" i="2"/>
  <c r="E924" i="2"/>
  <c r="D657" i="2"/>
  <c r="E249" i="2"/>
  <c r="D985" i="2"/>
  <c r="D430" i="2"/>
  <c r="E261" i="2"/>
  <c r="D685" i="2"/>
  <c r="E61" i="2"/>
  <c r="D537" i="2"/>
  <c r="E573" i="2"/>
  <c r="E95" i="2"/>
  <c r="D304" i="2"/>
  <c r="D141" i="2"/>
  <c r="D977" i="2"/>
  <c r="D244" i="2"/>
  <c r="E38" i="2"/>
  <c r="D420" i="2"/>
  <c r="D919" i="2"/>
  <c r="D688" i="2"/>
  <c r="E91" i="2"/>
  <c r="E436" i="2"/>
  <c r="D911" i="2"/>
  <c r="D252" i="2"/>
  <c r="E538" i="2"/>
  <c r="E338" i="2"/>
  <c r="D503" i="2"/>
  <c r="E316" i="2"/>
  <c r="D438" i="2"/>
  <c r="D891" i="2"/>
  <c r="E549" i="2"/>
  <c r="E205" i="2"/>
  <c r="D142" i="2"/>
  <c r="E336" i="2"/>
  <c r="D810" i="2"/>
  <c r="D738" i="2"/>
  <c r="E940" i="2"/>
  <c r="E869" i="2"/>
  <c r="D431" i="2"/>
  <c r="E39" i="2"/>
  <c r="E565" i="2"/>
  <c r="E497" i="2"/>
  <c r="E266" i="2"/>
  <c r="D682" i="2"/>
  <c r="E483" i="2"/>
  <c r="D781" i="2"/>
  <c r="D94" i="2"/>
  <c r="E381" i="2"/>
  <c r="E438" i="2"/>
  <c r="D189" i="2"/>
  <c r="D932" i="2"/>
  <c r="D68" i="2"/>
  <c r="E427" i="2"/>
  <c r="E675" i="2"/>
  <c r="D343" i="2"/>
  <c r="E192" i="2"/>
  <c r="D973" i="2"/>
  <c r="E679" i="2"/>
  <c r="E662" i="2"/>
  <c r="D910" i="2"/>
  <c r="E974" i="2"/>
  <c r="D846" i="2"/>
  <c r="D457" i="2"/>
  <c r="D533" i="2"/>
  <c r="E421" i="2"/>
  <c r="E995" i="2"/>
  <c r="D221" i="2"/>
  <c r="E899" i="2"/>
  <c r="D959" i="2"/>
  <c r="D449" i="2"/>
  <c r="D517" i="2"/>
  <c r="E767" i="2"/>
  <c r="E250" i="2"/>
  <c r="D758" i="2"/>
  <c r="E631" i="2"/>
  <c r="E435" i="2"/>
  <c r="E325" i="2"/>
  <c r="E356" i="2"/>
  <c r="D706" i="2"/>
  <c r="D938" i="2"/>
  <c r="E785" i="2"/>
  <c r="D419" i="2"/>
  <c r="D487" i="2"/>
  <c r="D802" i="2"/>
  <c r="D755" i="2"/>
  <c r="D151" i="2"/>
  <c r="D298" i="2"/>
  <c r="D334" i="2"/>
  <c r="E229" i="2"/>
  <c r="D575" i="2"/>
  <c r="E765" i="2"/>
  <c r="D237" i="2"/>
  <c r="E651" i="2"/>
  <c r="E715" i="2"/>
  <c r="D235" i="2"/>
  <c r="E183" i="2"/>
  <c r="E610" i="2"/>
  <c r="D96" i="2"/>
  <c r="D764" i="2"/>
  <c r="E808" i="2"/>
  <c r="E803" i="2"/>
  <c r="D184" i="2"/>
  <c r="D351" i="2"/>
  <c r="D831" i="2"/>
  <c r="E692" i="2"/>
  <c r="E411" i="2"/>
  <c r="D760" i="2"/>
  <c r="E271" i="2"/>
  <c r="D299" i="2"/>
  <c r="E317" i="2"/>
  <c r="D654" i="2"/>
  <c r="D114" i="2"/>
  <c r="E645" i="2"/>
  <c r="E885" i="2"/>
  <c r="E405" i="2"/>
  <c r="E343" i="2"/>
  <c r="D874" i="2"/>
  <c r="E468" i="2"/>
  <c r="E725" i="2"/>
  <c r="D60" i="2"/>
  <c r="E567" i="2"/>
  <c r="D777" i="2"/>
  <c r="D182" i="2"/>
  <c r="E48" i="2"/>
  <c r="E541" i="2"/>
  <c r="E874" i="2"/>
  <c r="D295" i="2"/>
  <c r="D310" i="2"/>
  <c r="D429" i="2"/>
  <c r="D665" i="2"/>
  <c r="E417" i="2"/>
  <c r="D381" i="2"/>
  <c r="D531" i="2"/>
  <c r="D677" i="2"/>
  <c r="D841" i="2"/>
  <c r="E818" i="2"/>
  <c r="E286" i="2"/>
  <c r="D792" i="2"/>
  <c r="E352" i="2"/>
  <c r="D164" i="2"/>
  <c r="D205" i="2"/>
  <c r="E889" i="2"/>
  <c r="E558" i="2"/>
  <c r="E230" i="2"/>
  <c r="E840" i="2"/>
  <c r="D762" i="2"/>
  <c r="E979" i="2"/>
  <c r="D356" i="2"/>
  <c r="D483" i="2"/>
  <c r="E985" i="2"/>
  <c r="E673" i="2"/>
  <c r="D385" i="2"/>
  <c r="E111" i="2"/>
  <c r="E978" i="2"/>
  <c r="D757" i="2"/>
  <c r="E164" i="2"/>
  <c r="D824" i="2"/>
  <c r="D365" i="2"/>
  <c r="D45" i="2"/>
  <c r="E135" i="2"/>
  <c r="E508" i="2"/>
  <c r="E344" i="2"/>
  <c r="D292" i="2"/>
  <c r="E428" i="2"/>
  <c r="E643" i="2"/>
  <c r="E863" i="2"/>
  <c r="E180" i="2"/>
  <c r="D393" i="2"/>
  <c r="E726" i="2"/>
  <c r="E812" i="2"/>
  <c r="E484" i="2"/>
  <c r="D409" i="2"/>
  <c r="D638" i="2"/>
  <c r="D382" i="2"/>
  <c r="E20" i="2"/>
  <c r="D833" i="2"/>
  <c r="D631" i="2"/>
  <c r="D786" i="2"/>
  <c r="D591" i="2"/>
  <c r="D872" i="2"/>
  <c r="D978" i="2"/>
  <c r="D563" i="2"/>
  <c r="E406" i="2"/>
  <c r="D107" i="2"/>
  <c r="E953" i="2"/>
  <c r="E88" i="2"/>
  <c r="D785" i="2"/>
  <c r="E256" i="2"/>
  <c r="E918" i="2"/>
  <c r="E548" i="2"/>
  <c r="E74" i="2"/>
  <c r="E793" i="2"/>
  <c r="E666" i="2"/>
  <c r="D671" i="2"/>
  <c r="E877" i="2"/>
  <c r="E845" i="2"/>
  <c r="D926" i="2"/>
  <c r="E395" i="2"/>
  <c r="D582" i="2"/>
  <c r="E757" i="2"/>
  <c r="D773" i="2"/>
  <c r="D362" i="2"/>
  <c r="E115" i="2"/>
  <c r="E399" i="2"/>
  <c r="E570" i="2"/>
  <c r="D598" i="2"/>
  <c r="D643" i="2"/>
  <c r="E312" i="2"/>
  <c r="D882" i="2"/>
  <c r="D828" i="2"/>
  <c r="E151" i="2"/>
  <c r="D961" i="2"/>
  <c r="E385" i="2"/>
  <c r="D427" i="2"/>
  <c r="D714" i="2"/>
  <c r="D278" i="2"/>
  <c r="E169" i="2"/>
  <c r="D150" i="2"/>
  <c r="E696" i="2"/>
  <c r="D788" i="2"/>
  <c r="E353" i="2"/>
  <c r="D739" i="2"/>
  <c r="D624" i="2"/>
  <c r="D497" i="2"/>
  <c r="D412" i="2"/>
  <c r="D604" i="2"/>
  <c r="D603" i="2"/>
  <c r="D880" i="2"/>
  <c r="D863" i="2"/>
  <c r="D267" i="2"/>
  <c r="E815" i="2"/>
  <c r="E640" i="2"/>
  <c r="D635" i="2"/>
  <c r="E839" i="2"/>
  <c r="E847" i="2"/>
  <c r="D77" i="2"/>
  <c r="E133" i="2"/>
  <c r="D839" i="2"/>
  <c r="E24" i="2"/>
  <c r="D272" i="2"/>
  <c r="E550" i="2"/>
  <c r="D336" i="2"/>
  <c r="D895" i="2"/>
  <c r="D375" i="2"/>
  <c r="D559" i="2"/>
  <c r="D411" i="2"/>
  <c r="D166" i="2"/>
  <c r="E370" i="2"/>
  <c r="E274" i="2"/>
  <c r="D790" i="2"/>
  <c r="E252" i="2"/>
  <c r="E875" i="2"/>
  <c r="E563" i="2"/>
  <c r="E181" i="2"/>
  <c r="E185" i="2"/>
  <c r="E340" i="2"/>
  <c r="E527" i="2"/>
  <c r="E94" i="2"/>
  <c r="E997" i="2"/>
  <c r="E927" i="2"/>
  <c r="E773" i="2"/>
  <c r="D651" i="2"/>
  <c r="D842" i="2"/>
  <c r="E75" i="2"/>
  <c r="E257" i="2"/>
  <c r="D44" i="2"/>
  <c r="E669" i="2"/>
  <c r="E369" i="2"/>
  <c r="E552" i="2"/>
  <c r="E47" i="2"/>
  <c r="E650" i="2"/>
  <c r="E591" i="2"/>
  <c r="E961" i="2"/>
  <c r="D774" i="2"/>
  <c r="D301" i="2"/>
  <c r="E486" i="2"/>
  <c r="D22" i="2"/>
  <c r="D106" i="2"/>
  <c r="D283" i="2"/>
  <c r="E491" i="2"/>
  <c r="D401" i="2"/>
  <c r="E80" i="2"/>
  <c r="E215" i="2"/>
  <c r="E971" i="2"/>
  <c r="E660" i="2"/>
  <c r="E22" i="2"/>
  <c r="D20" i="2" l="1"/>
  <c r="G19" i="2"/>
  <c r="D19" i="2"/>
  <c r="E19" i="2" l="1"/>
  <c r="G1002" i="2"/>
  <c r="G1003" i="2" s="1"/>
  <c r="G1005" i="2" s="1"/>
  <c r="G1004" i="2" s="1"/>
  <c r="G1006" i="2" s="1"/>
</calcChain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8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</futureMetadata>
  <valueMetadata count="8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</valueMetadata>
</metadata>
</file>

<file path=xl/sharedStrings.xml><?xml version="1.0" encoding="utf-8"?>
<sst xmlns="http://schemas.openxmlformats.org/spreadsheetml/2006/main" count="192" uniqueCount="86">
  <si>
    <t>Description</t>
  </si>
  <si>
    <t>Acha Co.,Ltd.</t>
  </si>
  <si>
    <t>www.achadirect.com</t>
  </si>
  <si>
    <t>Ship to</t>
  </si>
  <si>
    <t>Invoice</t>
  </si>
  <si>
    <t>Date</t>
  </si>
  <si>
    <t>Invoice #</t>
  </si>
  <si>
    <t>Item code</t>
  </si>
  <si>
    <t>Pranakorn, Bangkok 10200 Thailand</t>
  </si>
  <si>
    <t>Price Each</t>
  </si>
  <si>
    <t>Amount</t>
  </si>
  <si>
    <t>Quantity</t>
  </si>
  <si>
    <t xml:space="preserve">Bill to  </t>
  </si>
  <si>
    <t>Options (Color/Size)</t>
  </si>
  <si>
    <t xml:space="preserve">PO Number </t>
  </si>
  <si>
    <t xml:space="preserve">Via </t>
  </si>
  <si>
    <t xml:space="preserve">Rep. </t>
  </si>
  <si>
    <t>Check out our webstore - www.achadirect.com</t>
  </si>
  <si>
    <t>Total Amount</t>
  </si>
  <si>
    <t>Currency</t>
  </si>
  <si>
    <t>USD Exchange Rate</t>
  </si>
  <si>
    <t>THB</t>
  </si>
  <si>
    <t>Walk IN</t>
  </si>
  <si>
    <t>Total EURO</t>
  </si>
  <si>
    <t>Change THB</t>
  </si>
  <si>
    <t>Given EURO</t>
  </si>
  <si>
    <t>Discount</t>
  </si>
  <si>
    <t xml:space="preserve">                   TAX INVOICE/DELIVERY ORDER/ RECEIPT</t>
  </si>
  <si>
    <t xml:space="preserve">Invoice # </t>
  </si>
  <si>
    <t>Pranakorn, Bangkok 10200</t>
  </si>
  <si>
    <t>Thailand</t>
  </si>
  <si>
    <t>Bill to  (Customer name)</t>
  </si>
  <si>
    <t>Item Code</t>
  </si>
  <si>
    <t>Qty</t>
  </si>
  <si>
    <t>Sale price(US)</t>
  </si>
  <si>
    <t>Amount (US)</t>
  </si>
  <si>
    <t>Baht price</t>
  </si>
  <si>
    <t>Amount baht</t>
  </si>
  <si>
    <t>TOTAL</t>
  </si>
  <si>
    <t>LESS DISCOUNT</t>
  </si>
  <si>
    <t>SUB TOTAL</t>
  </si>
  <si>
    <t>VALUE ADDED TAX 7%</t>
  </si>
  <si>
    <t>GRAND TOTAL</t>
  </si>
  <si>
    <t>TAX ID NO. 0105545048072</t>
  </si>
  <si>
    <t>.</t>
  </si>
  <si>
    <t>247 - 249 Tanow Road, Bavornives</t>
  </si>
  <si>
    <t>247,249 Tanow Road, Bavornives</t>
  </si>
  <si>
    <t>FAX: + 66-02046-6650</t>
  </si>
  <si>
    <t>TEL: +  66-02057-5858</t>
  </si>
  <si>
    <t>TEL: + 66 2057 - 5858</t>
  </si>
  <si>
    <t>FAX: + 66 2046 - 6650</t>
  </si>
  <si>
    <t>ROQUE Co., Ltd.</t>
  </si>
  <si>
    <t>Mr. Nakajima</t>
  </si>
  <si>
    <t>2-11-1 Sannomiyacho,</t>
  </si>
  <si>
    <t>Center Plaza West Building 7F</t>
  </si>
  <si>
    <t>Kobe Chuo-ku, Hyogo, 650-0021 Japan</t>
  </si>
  <si>
    <t>JAPAN</t>
  </si>
  <si>
    <r>
      <t xml:space="preserve">Nom Yen
(Light Peach+Light Rose)
</t>
    </r>
    <r>
      <rPr>
        <sz val="10"/>
        <rFont val="Calibri"/>
        <family val="2"/>
      </rPr>
      <t>(</t>
    </r>
    <r>
      <rPr>
        <sz val="10"/>
        <rFont val="Tahoma"/>
        <family val="2"/>
        <charset val="222"/>
      </rPr>
      <t>นมเย็น</t>
    </r>
    <r>
      <rPr>
        <sz val="10"/>
        <rFont val="Calibri"/>
        <family val="2"/>
      </rPr>
      <t>)</t>
    </r>
  </si>
  <si>
    <t>PCS</t>
  </si>
  <si>
    <t>Didi</t>
  </si>
  <si>
    <t>MFR4S</t>
  </si>
  <si>
    <t>MFR3</t>
  </si>
  <si>
    <t>3mm multi-crystal ferido glued ball with resin cover and 16g (1.2mm) threading (sold per pcs)</t>
  </si>
  <si>
    <t>4mm multi-crystal ferido glued balls with resin cover and 16g (1.2mm) threading (sold per pcs)</t>
  </si>
  <si>
    <t>パープルMix
(Violet+Tanzanite+Ame)</t>
  </si>
  <si>
    <t>(Light rose+Light sap+BZ)</t>
  </si>
  <si>
    <t>Clear</t>
  </si>
  <si>
    <t>AB</t>
  </si>
  <si>
    <t>SAPPHIRE</t>
  </si>
  <si>
    <t>BLUE ZIRCON</t>
  </si>
  <si>
    <t>MFR5S</t>
  </si>
  <si>
    <t>PINK MIX
(Rose + AB clear)</t>
  </si>
  <si>
    <t>Nom Yen
(Light Peach+Light Rose)
(นมเย็น)</t>
  </si>
  <si>
    <t>MFR8S</t>
  </si>
  <si>
    <t>MFR4</t>
  </si>
  <si>
    <t>MFR8</t>
  </si>
  <si>
    <t>Items ordered on 17-04-24</t>
  </si>
  <si>
    <t>Sixteen Thousand Nine Hundred Ten and 50 cents THB</t>
  </si>
  <si>
    <t>COUNTRY OF ORIGIN: THAILAND</t>
  </si>
  <si>
    <t>Multi Crystal Balls</t>
  </si>
  <si>
    <t>Exchange Rate:</t>
  </si>
  <si>
    <t>Total Order USD:</t>
  </si>
  <si>
    <t>Total Invoice USD:</t>
  </si>
  <si>
    <t>Total Order THB:</t>
  </si>
  <si>
    <t>Total Invoice THB:</t>
  </si>
  <si>
    <t>Bank Fee: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</si>
</sst>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[$-409]d\-mmm\-yy;@"/>
    <numFmt numFmtId="166" formatCode="#.#&quot; mm&quot;"/>
    <numFmt numFmtId="167" formatCode="_-* #,##0.00_-;\-* #,##0.00_-;_-* &quot;-&quot;??_-;_-@_-"/>
  </numFmts>
  <fonts count="36">
    <font>
      <sz val="10"/>
      <name val="Arial"/>
    </font>
    <font>
      <sz val="11"/>
      <color theme="1"/>
      <name val="Calibri"/>
      <family val="2"/>
      <scheme val="minor"/>
    </font>
    <font>
      <b/>
      <sz val="8"/>
      <name val="Arial"/>
      <family val="2"/>
    </font>
    <font>
      <b/>
      <sz val="9"/>
      <name val="Arial"/>
      <family val="2"/>
    </font>
    <font>
      <sz val="9"/>
      <name val="Arial"/>
      <family val="2"/>
    </font>
    <font>
      <b/>
      <sz val="10"/>
      <name val="Arial"/>
      <family val="2"/>
    </font>
    <font>
      <sz val="10"/>
      <color indexed="8"/>
      <name val="Arial"/>
      <family val="2"/>
    </font>
    <font>
      <u/>
      <sz val="10"/>
      <color indexed="12"/>
      <name val="Arial"/>
      <family val="2"/>
    </font>
    <font>
      <sz val="8"/>
      <color indexed="8"/>
      <name val="Arial"/>
      <family val="2"/>
    </font>
    <font>
      <b/>
      <sz val="8"/>
      <color indexed="8"/>
      <name val="Arial"/>
      <family val="2"/>
    </font>
    <font>
      <b/>
      <sz val="11"/>
      <name val="Arial"/>
      <family val="2"/>
    </font>
    <font>
      <sz val="10"/>
      <name val="Arial"/>
      <family val="2"/>
    </font>
    <font>
      <b/>
      <sz val="18"/>
      <name val="Arial"/>
      <family val="2"/>
    </font>
    <font>
      <u/>
      <sz val="11"/>
      <color indexed="12"/>
      <name val="Arial"/>
      <family val="2"/>
    </font>
    <font>
      <b/>
      <sz val="10"/>
      <color indexed="8"/>
      <name val="Arial"/>
      <family val="2"/>
    </font>
    <font>
      <b/>
      <sz val="12"/>
      <name val="Arial"/>
      <family val="2"/>
    </font>
    <font>
      <b/>
      <sz val="16"/>
      <name val="Arial"/>
      <family val="2"/>
    </font>
    <font>
      <b/>
      <sz val="14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  <font>
      <sz val="11"/>
      <color theme="1"/>
      <name val="Calibri"/>
      <family val="2"/>
      <charset val="128"/>
      <scheme val="minor"/>
    </font>
    <font>
      <sz val="10"/>
      <name val="Arial"/>
      <family val="2"/>
      <charset val="204"/>
    </font>
    <font>
      <sz val="11"/>
      <color indexed="8"/>
      <name val="Calibri"/>
      <family val="2"/>
    </font>
    <font>
      <sz val="11"/>
      <color theme="1"/>
      <name val="Calibri"/>
      <family val="2"/>
      <charset val="129"/>
      <scheme val="minor"/>
    </font>
    <font>
      <sz val="10"/>
      <name val="Comic Sans MS"/>
      <family val="4"/>
    </font>
    <font>
      <sz val="10"/>
      <name val="Arial"/>
      <family val="2"/>
      <charset val="222"/>
    </font>
    <font>
      <sz val="10"/>
      <name val="Arial"/>
      <family val="2"/>
      <charset val="134"/>
    </font>
    <font>
      <sz val="9"/>
      <name val="宋体"/>
      <charset val="134"/>
    </font>
    <font>
      <sz val="12"/>
      <name val="宋体"/>
      <charset val="134"/>
    </font>
    <font>
      <u/>
      <sz val="9.9"/>
      <color theme="10"/>
      <name val="Calibri"/>
      <family val="2"/>
    </font>
    <font>
      <u/>
      <sz val="10"/>
      <color theme="10"/>
      <name val="Arial"/>
      <family val="2"/>
    </font>
    <font>
      <sz val="11"/>
      <color theme="1"/>
      <name val="Calibri"/>
      <family val="2"/>
      <charset val="222"/>
      <scheme val="minor"/>
    </font>
    <font>
      <sz val="10"/>
      <name val="Calibri"/>
      <family val="2"/>
    </font>
    <font>
      <sz val="10"/>
      <name val="Tahoma"/>
      <family val="2"/>
      <charset val="222"/>
    </font>
    <font>
      <sz val="10"/>
      <name val="Arial"/>
    </font>
    <font>
      <sz val="10"/>
      <color rgb="FFFF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</fills>
  <borders count="64">
    <border>
      <left/>
      <right/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medium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</borders>
  <cellStyleXfs count="55636">
    <xf numFmtId="0" fontId="0" fillId="0" borderId="0"/>
    <xf numFmtId="0" fontId="7" fillId="0" borderId="0" applyNumberFormat="0" applyFill="0" applyBorder="0" applyAlignment="0" applyProtection="0">
      <alignment vertical="top"/>
      <protection locked="0"/>
    </xf>
    <xf numFmtId="0" fontId="11" fillId="0" borderId="0"/>
    <xf numFmtId="0" fontId="11" fillId="0" borderId="0"/>
    <xf numFmtId="0" fontId="20" fillId="0" borderId="0">
      <alignment vertical="center"/>
    </xf>
    <xf numFmtId="0" fontId="1" fillId="0" borderId="0"/>
    <xf numFmtId="0" fontId="21" fillId="0" borderId="0"/>
    <xf numFmtId="0" fontId="1" fillId="0" borderId="0"/>
    <xf numFmtId="0" fontId="7" fillId="0" borderId="0" applyNumberFormat="0" applyFill="0" applyBorder="0" applyAlignment="0" applyProtection="0">
      <alignment vertical="top"/>
      <protection locked="0"/>
    </xf>
    <xf numFmtId="0" fontId="11" fillId="0" borderId="0"/>
    <xf numFmtId="0" fontId="7" fillId="0" borderId="0" applyNumberFormat="0" applyFill="0" applyBorder="0" applyAlignment="0" applyProtection="0">
      <alignment vertical="top"/>
      <protection locked="0"/>
    </xf>
    <xf numFmtId="43" fontId="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 applyNumberFormat="0" applyFill="0" applyBorder="0" applyAlignment="0" applyProtection="0"/>
    <xf numFmtId="0" fontId="11" fillId="0" borderId="0"/>
    <xf numFmtId="0" fontId="23" fillId="0" borderId="0">
      <alignment vertical="center"/>
    </xf>
    <xf numFmtId="0" fontId="1" fillId="0" borderId="0"/>
    <xf numFmtId="0" fontId="11" fillId="0" borderId="0"/>
    <xf numFmtId="0" fontId="23" fillId="0" borderId="0">
      <alignment vertical="center"/>
    </xf>
    <xf numFmtId="0" fontId="11" fillId="0" borderId="0"/>
    <xf numFmtId="0" fontId="11" fillId="0" borderId="0" applyNumberFormat="0" applyFill="0" applyBorder="0" applyAlignment="0" applyProtection="0"/>
    <xf numFmtId="0" fontId="1" fillId="0" borderId="0"/>
    <xf numFmtId="0" fontId="11" fillId="0" borderId="0"/>
    <xf numFmtId="0" fontId="11" fillId="0" borderId="0"/>
    <xf numFmtId="0" fontId="1" fillId="0" borderId="0"/>
    <xf numFmtId="0" fontId="11" fillId="0" borderId="0"/>
    <xf numFmtId="0" fontId="11" fillId="0" borderId="0"/>
    <xf numFmtId="0" fontId="22" fillId="0" borderId="0" applyNumberFormat="0" applyFont="0" applyFill="0" applyBorder="0" applyAlignment="0" applyProtection="0"/>
    <xf numFmtId="0" fontId="11" fillId="0" borderId="0"/>
    <xf numFmtId="0" fontId="23" fillId="0" borderId="0">
      <alignment vertical="center"/>
    </xf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11" fillId="0" borderId="0" applyNumberForma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11" fillId="0" borderId="0" applyNumberForma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9" fontId="1" fillId="0" borderId="0" applyFont="0" applyFill="0" applyBorder="0" applyAlignment="0" applyProtection="0"/>
    <xf numFmtId="0" fontId="11" fillId="0" borderId="0"/>
    <xf numFmtId="0" fontId="11" fillId="0" borderId="0" applyNumberForma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7" fillId="0" borderId="0" applyNumberFormat="0" applyFill="0" applyBorder="0" applyAlignment="0" applyProtection="0">
      <alignment vertical="top"/>
      <protection locked="0"/>
    </xf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44" fontId="11" fillId="0" borderId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/>
    <xf numFmtId="0" fontId="11" fillId="0" borderId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11" fillId="0" borderId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11" fillId="0" borderId="0" applyNumberForma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11" fillId="0" borderId="0" applyNumberForma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1" fillId="0" borderId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11" fillId="0" borderId="0"/>
    <xf numFmtId="0" fontId="1" fillId="0" borderId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11" fillId="0" borderId="0"/>
    <xf numFmtId="0" fontId="11" fillId="0" borderId="0"/>
    <xf numFmtId="0" fontId="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" fillId="0" borderId="0"/>
    <xf numFmtId="0" fontId="11" fillId="0" borderId="0"/>
    <xf numFmtId="0" fontId="1" fillId="0" borderId="0"/>
    <xf numFmtId="0" fontId="11" fillId="0" borderId="0" applyNumberFormat="0" applyFill="0" applyBorder="0" applyAlignment="0" applyProtection="0"/>
    <xf numFmtId="0" fontId="1" fillId="0" borderId="0"/>
    <xf numFmtId="0" fontId="11" fillId="0" borderId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" fillId="0" borderId="0"/>
    <xf numFmtId="0" fontId="11" fillId="0" borderId="0"/>
    <xf numFmtId="0" fontId="11" fillId="0" borderId="0"/>
    <xf numFmtId="0" fontId="1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5" fillId="0" borderId="0" applyFont="0" applyFill="0" applyBorder="0" applyAlignment="0" applyProtection="0"/>
    <xf numFmtId="0" fontId="29" fillId="0" borderId="0" applyNumberFormat="0" applyFill="0" applyBorder="0" applyAlignment="0" applyProtection="0">
      <alignment vertical="top"/>
      <protection locked="0"/>
    </xf>
    <xf numFmtId="0" fontId="30" fillId="0" borderId="0" applyNumberFormat="0" applyFill="0" applyBorder="0" applyAlignment="0" applyProtection="0">
      <alignment vertical="top"/>
      <protection locked="0"/>
    </xf>
    <xf numFmtId="0" fontId="31" fillId="0" borderId="0"/>
    <xf numFmtId="0" fontId="11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" fillId="0" borderId="0"/>
    <xf numFmtId="0" fontId="11" fillId="0" borderId="0" applyNumberFormat="0" applyFill="0" applyBorder="0" applyAlignment="0" applyProtection="0"/>
    <xf numFmtId="0" fontId="25" fillId="0" borderId="0"/>
    <xf numFmtId="0" fontId="11" fillId="0" borderId="0" applyNumberFormat="0" applyFill="0" applyBorder="0" applyAlignment="0" applyProtection="0"/>
    <xf numFmtId="0" fontId="11" fillId="0" borderId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/>
    <xf numFmtId="0" fontId="1" fillId="0" borderId="0"/>
    <xf numFmtId="0" fontId="11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" fillId="0" borderId="0"/>
    <xf numFmtId="0" fontId="1" fillId="0" borderId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" fillId="0" borderId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" fillId="0" borderId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/>
    <xf numFmtId="0" fontId="23" fillId="0" borderId="0">
      <alignment vertical="center"/>
    </xf>
    <xf numFmtId="0" fontId="28" fillId="0" borderId="0"/>
    <xf numFmtId="0" fontId="11" fillId="0" borderId="0" applyNumberFormat="0" applyFill="0" applyBorder="0" applyAlignment="0" applyProtection="0"/>
    <xf numFmtId="0" fontId="11" fillId="0" borderId="0"/>
    <xf numFmtId="0" fontId="1" fillId="0" borderId="0"/>
    <xf numFmtId="0" fontId="27" fillId="0" borderId="0">
      <alignment vertical="center"/>
    </xf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44" fontId="11" fillId="0" borderId="0" applyFont="0" applyFill="0" applyBorder="0" applyAlignment="0" applyProtection="0"/>
    <xf numFmtId="0" fontId="7" fillId="0" borderId="0" applyNumberFormat="0" applyFill="0" applyBorder="0" applyAlignment="0" applyProtection="0">
      <alignment vertical="top"/>
      <protection locked="0"/>
    </xf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7" fontId="1" fillId="0" borderId="0" applyFont="0" applyFill="0" applyBorder="0" applyAlignment="0" applyProtection="0"/>
    <xf numFmtId="0" fontId="11" fillId="0" borderId="0"/>
    <xf numFmtId="167" fontId="1" fillId="0" borderId="0" applyFont="0" applyFill="0" applyBorder="0" applyAlignment="0" applyProtection="0"/>
    <xf numFmtId="0" fontId="11" fillId="0" borderId="0"/>
    <xf numFmtId="0" fontId="1" fillId="0" borderId="0"/>
    <xf numFmtId="0" fontId="11" fillId="0" borderId="0" applyNumberFormat="0" applyFill="0" applyBorder="0" applyAlignment="0" applyProtection="0"/>
    <xf numFmtId="0" fontId="11" fillId="0" borderId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11" fillId="0" borderId="0"/>
    <xf numFmtId="0" fontId="11" fillId="0" borderId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 applyNumberForma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 applyNumberForma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31" fillId="0" borderId="0"/>
    <xf numFmtId="0" fontId="11" fillId="0" borderId="0"/>
    <xf numFmtId="0" fontId="26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" fillId="0" borderId="0"/>
    <xf numFmtId="0" fontId="1" fillId="0" borderId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/>
    <xf numFmtId="0" fontId="1" fillId="0" borderId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/>
    <xf numFmtId="0" fontId="11" fillId="0" borderId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" fillId="0" borderId="0"/>
    <xf numFmtId="43" fontId="22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/>
    <xf numFmtId="0" fontId="31" fillId="0" borderId="0"/>
    <xf numFmtId="0" fontId="11" fillId="0" borderId="0"/>
    <xf numFmtId="0" fontId="26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" fillId="0" borderId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/>
    <xf numFmtId="0" fontId="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" fillId="0" borderId="0"/>
    <xf numFmtId="0" fontId="11" fillId="0" borderId="0" applyNumberForma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 applyNumberFormat="0" applyFill="0" applyBorder="0" applyAlignment="0" applyProtection="0"/>
    <xf numFmtId="0" fontId="11" fillId="0" borderId="0"/>
    <xf numFmtId="0" fontId="11" fillId="0" borderId="0"/>
    <xf numFmtId="0" fontId="11" fillId="0" borderId="0" applyNumberFormat="0" applyFill="0" applyBorder="0" applyAlignment="0" applyProtection="0"/>
    <xf numFmtId="0" fontId="11" fillId="0" borderId="0"/>
    <xf numFmtId="0" fontId="11" fillId="0" borderId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" fillId="0" borderId="0"/>
    <xf numFmtId="0" fontId="11" fillId="0" borderId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11" fillId="0" borderId="0"/>
    <xf numFmtId="0" fontId="11" fillId="0" borderId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/>
    <xf numFmtId="0" fontId="11" fillId="0" borderId="0"/>
    <xf numFmtId="0" fontId="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5" fillId="0" borderId="0" applyFont="0" applyFill="0" applyBorder="0" applyAlignment="0" applyProtection="0"/>
    <xf numFmtId="0" fontId="1" fillId="0" borderId="0"/>
    <xf numFmtId="0" fontId="25" fillId="0" borderId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" fillId="0" borderId="0"/>
    <xf numFmtId="0" fontId="11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" fillId="0" borderId="0"/>
    <xf numFmtId="0" fontId="1" fillId="0" borderId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/>
    <xf numFmtId="0" fontId="11" fillId="0" borderId="0"/>
    <xf numFmtId="0" fontId="1" fillId="0" borderId="0"/>
    <xf numFmtId="0" fontId="11" fillId="0" borderId="0"/>
    <xf numFmtId="0" fontId="11" fillId="0" borderId="0"/>
    <xf numFmtId="0" fontId="11" fillId="0" borderId="0" applyNumberFormat="0" applyFill="0" applyBorder="0" applyAlignment="0" applyProtection="0"/>
    <xf numFmtId="0" fontId="11" fillId="0" borderId="0"/>
    <xf numFmtId="0" fontId="11" fillId="0" borderId="0" applyNumberFormat="0" applyFill="0" applyBorder="0" applyAlignment="0" applyProtection="0"/>
    <xf numFmtId="0" fontId="11" fillId="0" borderId="0"/>
    <xf numFmtId="0" fontId="11" fillId="0" borderId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11" fillId="0" borderId="0"/>
    <xf numFmtId="0" fontId="11" fillId="0" borderId="0" applyNumberFormat="0" applyFill="0" applyBorder="0" applyAlignment="0" applyProtection="0"/>
    <xf numFmtId="0" fontId="1" fillId="0" borderId="0"/>
    <xf numFmtId="0" fontId="11" fillId="0" borderId="0" applyNumberFormat="0" applyFill="0" applyBorder="0" applyAlignment="0" applyProtection="0"/>
    <xf numFmtId="44" fontId="11" fillId="0" borderId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1" fillId="0" borderId="0" applyNumberFormat="0" applyFill="0" applyBorder="0" applyAlignment="0" applyProtection="0"/>
    <xf numFmtId="0" fontId="22" fillId="0" borderId="0" applyNumberFormat="0" applyFon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/>
    <xf numFmtId="0" fontId="11" fillId="0" borderId="0" applyNumberFormat="0" applyFill="0" applyBorder="0" applyAlignment="0" applyProtection="0"/>
    <xf numFmtId="43" fontId="22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1" fillId="0" borderId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1" fillId="0" borderId="0"/>
    <xf numFmtId="0" fontId="1" fillId="0" borderId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9" fontId="1" fillId="0" borderId="0" applyFont="0" applyFill="0" applyBorder="0" applyAlignment="0" applyProtection="0"/>
    <xf numFmtId="0" fontId="11" fillId="0" borderId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22" fillId="0" borderId="0" applyNumberFormat="0" applyFont="0" applyFill="0" applyBorder="0" applyAlignment="0" applyProtection="0"/>
    <xf numFmtId="0" fontId="11" fillId="0" borderId="0"/>
    <xf numFmtId="0" fontId="11" fillId="0" borderId="0"/>
    <xf numFmtId="0" fontId="1" fillId="0" borderId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1" fillId="0" borderId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1" fillId="0" borderId="0"/>
    <xf numFmtId="0" fontId="11" fillId="0" borderId="0"/>
    <xf numFmtId="0" fontId="11" fillId="0" borderId="0"/>
    <xf numFmtId="0" fontId="11" fillId="0" borderId="0"/>
    <xf numFmtId="0" fontId="1" fillId="0" borderId="0"/>
    <xf numFmtId="0" fontId="11" fillId="0" borderId="0"/>
    <xf numFmtId="0" fontId="1" fillId="0" borderId="0"/>
    <xf numFmtId="0" fontId="1" fillId="0" borderId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11" fillId="0" borderId="0"/>
    <xf numFmtId="0" fontId="11" fillId="0" borderId="0"/>
    <xf numFmtId="0" fontId="1" fillId="0" borderId="0"/>
    <xf numFmtId="0" fontId="11" fillId="0" borderId="0"/>
    <xf numFmtId="0" fontId="1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1" fillId="0" borderId="0" applyNumberFormat="0" applyFill="0" applyBorder="0" applyAlignment="0" applyProtection="0"/>
    <xf numFmtId="0" fontId="1" fillId="0" borderId="0"/>
    <xf numFmtId="0" fontId="1" fillId="0" borderId="0"/>
    <xf numFmtId="0" fontId="11" fillId="0" borderId="0" applyNumberFormat="0" applyFill="0" applyBorder="0" applyAlignment="0" applyProtection="0"/>
    <xf numFmtId="0" fontId="1" fillId="0" borderId="0"/>
    <xf numFmtId="0" fontId="11" fillId="0" borderId="0"/>
    <xf numFmtId="0" fontId="11" fillId="0" borderId="0"/>
    <xf numFmtId="167" fontId="1" fillId="0" borderId="0" applyFont="0" applyFill="0" applyBorder="0" applyAlignment="0" applyProtection="0"/>
    <xf numFmtId="0" fontId="11" fillId="0" borderId="0"/>
    <xf numFmtId="167" fontId="1" fillId="0" borderId="0" applyFont="0" applyFill="0" applyBorder="0" applyAlignment="0" applyProtection="0"/>
    <xf numFmtId="0" fontId="1" fillId="0" borderId="0"/>
    <xf numFmtId="44" fontId="11" fillId="0" borderId="0" applyFont="0" applyFill="0" applyBorder="0" applyAlignment="0" applyProtection="0"/>
    <xf numFmtId="0" fontId="11" fillId="0" borderId="0"/>
    <xf numFmtId="0" fontId="11" fillId="0" borderId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11" fillId="0" borderId="0"/>
    <xf numFmtId="0" fontId="1" fillId="0" borderId="0"/>
    <xf numFmtId="0" fontId="1" fillId="0" borderId="0"/>
    <xf numFmtId="0" fontId="1" fillId="0" borderId="0"/>
    <xf numFmtId="0" fontId="11" fillId="0" borderId="0"/>
    <xf numFmtId="0" fontId="11" fillId="0" borderId="0"/>
    <xf numFmtId="0" fontId="1" fillId="0" borderId="0"/>
    <xf numFmtId="43" fontId="22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" fillId="0" borderId="0"/>
    <xf numFmtId="0" fontId="1" fillId="0" borderId="0"/>
    <xf numFmtId="0" fontId="11" fillId="0" borderId="0"/>
    <xf numFmtId="0" fontId="11" fillId="0" borderId="0"/>
    <xf numFmtId="0" fontId="1" fillId="0" borderId="0"/>
    <xf numFmtId="0" fontId="11" fillId="0" borderId="0"/>
    <xf numFmtId="0" fontId="1" fillId="0" borderId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11" fillId="0" borderId="0"/>
    <xf numFmtId="0" fontId="1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" fillId="0" borderId="0"/>
    <xf numFmtId="43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/>
    <xf numFmtId="0" fontId="11" fillId="0" borderId="0" applyNumberFormat="0" applyFill="0" applyBorder="0" applyAlignment="0" applyProtection="0"/>
    <xf numFmtId="0" fontId="11" fillId="0" borderId="0"/>
    <xf numFmtId="0" fontId="1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34" fillId="0" borderId="0" applyFont="0" applyFill="0" applyBorder="0" applyAlignment="0" applyProtection="0"/>
  </cellStyleXfs>
  <cellXfs count="208">
    <xf numFmtId="0" fontId="0" fillId="0" borderId="0" xfId="0"/>
    <xf numFmtId="49" fontId="9" fillId="2" borderId="0" xfId="1" applyNumberFormat="1" applyFont="1" applyFill="1" applyBorder="1" applyAlignment="1" applyProtection="1">
      <alignment vertical="center"/>
    </xf>
    <xf numFmtId="49" fontId="9" fillId="2" borderId="0" xfId="1" applyNumberFormat="1" applyFont="1" applyFill="1" applyBorder="1" applyAlignment="1" applyProtection="1">
      <alignment horizontal="left" vertical="center"/>
    </xf>
    <xf numFmtId="0" fontId="13" fillId="2" borderId="0" xfId="1" applyFont="1" applyFill="1" applyBorder="1" applyAlignment="1" applyProtection="1">
      <alignment vertical="center"/>
    </xf>
    <xf numFmtId="0" fontId="7" fillId="2" borderId="0" xfId="1" applyFill="1" applyBorder="1" applyAlignment="1" applyProtection="1">
      <alignment vertical="center"/>
    </xf>
    <xf numFmtId="49" fontId="9" fillId="2" borderId="0" xfId="1" applyNumberFormat="1" applyFont="1" applyFill="1" applyBorder="1" applyAlignment="1" applyProtection="1">
      <alignment horizontal="right" vertical="center"/>
    </xf>
    <xf numFmtId="0" fontId="16" fillId="0" borderId="0" xfId="2" applyFont="1" applyAlignment="1">
      <alignment horizontal="left" vertical="center"/>
    </xf>
    <xf numFmtId="0" fontId="5" fillId="0" borderId="17" xfId="2" applyFont="1" applyBorder="1" applyAlignment="1">
      <alignment horizontal="left" vertical="center"/>
    </xf>
    <xf numFmtId="0" fontId="5" fillId="0" borderId="27" xfId="2" applyFont="1" applyBorder="1" applyAlignment="1">
      <alignment horizontal="left" vertical="center"/>
    </xf>
    <xf numFmtId="0" fontId="17" fillId="0" borderId="18" xfId="2" applyFont="1" applyBorder="1" applyAlignment="1">
      <alignment horizontal="left" vertical="center"/>
    </xf>
    <xf numFmtId="0" fontId="17" fillId="0" borderId="0" xfId="2" applyFont="1" applyAlignment="1">
      <alignment vertical="center"/>
    </xf>
    <xf numFmtId="0" fontId="11" fillId="0" borderId="0" xfId="2" applyAlignment="1">
      <alignment vertical="center"/>
    </xf>
    <xf numFmtId="0" fontId="5" fillId="0" borderId="0" xfId="2" applyFont="1" applyAlignment="1">
      <alignment vertical="center"/>
    </xf>
    <xf numFmtId="0" fontId="5" fillId="0" borderId="17" xfId="2" applyFont="1" applyBorder="1" applyAlignment="1">
      <alignment vertical="center"/>
    </xf>
    <xf numFmtId="0" fontId="11" fillId="0" borderId="27" xfId="2" applyBorder="1" applyAlignment="1">
      <alignment vertical="center"/>
    </xf>
    <xf numFmtId="0" fontId="11" fillId="0" borderId="18" xfId="2" applyBorder="1" applyAlignment="1">
      <alignment vertical="center"/>
    </xf>
    <xf numFmtId="49" fontId="9" fillId="0" borderId="28" xfId="2" applyNumberFormat="1" applyFont="1" applyBorder="1" applyAlignment="1">
      <alignment horizontal="center" vertical="center"/>
    </xf>
    <xf numFmtId="49" fontId="9" fillId="0" borderId="29" xfId="2" applyNumberFormat="1" applyFont="1" applyBorder="1" applyAlignment="1">
      <alignment horizontal="center" vertical="center"/>
    </xf>
    <xf numFmtId="165" fontId="11" fillId="2" borderId="25" xfId="2" applyNumberFormat="1" applyFill="1" applyBorder="1" applyAlignment="1">
      <alignment horizontal="center" vertical="center" wrapText="1"/>
    </xf>
    <xf numFmtId="0" fontId="2" fillId="0" borderId="30" xfId="2" applyFont="1" applyBorder="1" applyAlignment="1">
      <alignment horizontal="center" vertical="center"/>
    </xf>
    <xf numFmtId="0" fontId="7" fillId="0" borderId="0" xfId="1" applyAlignment="1" applyProtection="1">
      <alignment vertical="center"/>
    </xf>
    <xf numFmtId="14" fontId="8" fillId="0" borderId="0" xfId="2" applyNumberFormat="1" applyFont="1" applyAlignment="1">
      <alignment horizontal="center" vertical="center"/>
    </xf>
    <xf numFmtId="0" fontId="5" fillId="0" borderId="31" xfId="2" applyFont="1" applyBorder="1"/>
    <xf numFmtId="49" fontId="9" fillId="0" borderId="0" xfId="2" applyNumberFormat="1" applyFont="1"/>
    <xf numFmtId="0" fontId="5" fillId="0" borderId="15" xfId="2" applyFont="1" applyBorder="1"/>
    <xf numFmtId="0" fontId="5" fillId="0" borderId="2" xfId="2" applyFont="1" applyBorder="1"/>
    <xf numFmtId="0" fontId="5" fillId="0" borderId="32" xfId="2" applyFont="1" applyBorder="1"/>
    <xf numFmtId="0" fontId="5" fillId="0" borderId="22" xfId="1" applyNumberFormat="1" applyFont="1" applyFill="1" applyBorder="1" applyAlignment="1" applyProtection="1">
      <alignment vertical="center"/>
    </xf>
    <xf numFmtId="49" fontId="9" fillId="0" borderId="0" xfId="2" applyNumberFormat="1" applyFont="1" applyAlignment="1">
      <alignment vertical="center"/>
    </xf>
    <xf numFmtId="0" fontId="5" fillId="0" borderId="33" xfId="1" applyNumberFormat="1" applyFont="1" applyFill="1" applyBorder="1" applyAlignment="1" applyProtection="1">
      <alignment vertical="center"/>
    </xf>
    <xf numFmtId="0" fontId="5" fillId="0" borderId="0" xfId="1" applyNumberFormat="1" applyFont="1" applyFill="1" applyBorder="1" applyAlignment="1" applyProtection="1">
      <alignment vertical="center"/>
    </xf>
    <xf numFmtId="0" fontId="5" fillId="0" borderId="34" xfId="1" applyNumberFormat="1" applyFont="1" applyFill="1" applyBorder="1" applyAlignment="1" applyProtection="1">
      <alignment vertical="center"/>
    </xf>
    <xf numFmtId="0" fontId="5" fillId="0" borderId="23" xfId="1" applyNumberFormat="1" applyFont="1" applyBorder="1" applyAlignment="1" applyProtection="1">
      <alignment vertical="center"/>
    </xf>
    <xf numFmtId="0" fontId="5" fillId="0" borderId="35" xfId="1" applyNumberFormat="1" applyFont="1" applyBorder="1" applyAlignment="1" applyProtection="1">
      <alignment vertical="center"/>
    </xf>
    <xf numFmtId="0" fontId="5" fillId="0" borderId="36" xfId="1" applyNumberFormat="1" applyFont="1" applyBorder="1" applyAlignment="1" applyProtection="1">
      <alignment vertical="center"/>
    </xf>
    <xf numFmtId="0" fontId="5" fillId="0" borderId="30" xfId="1" applyNumberFormat="1" applyFont="1" applyBorder="1" applyAlignment="1" applyProtection="1">
      <alignment vertical="center"/>
    </xf>
    <xf numFmtId="49" fontId="7" fillId="0" borderId="0" xfId="1" applyNumberFormat="1" applyBorder="1" applyAlignment="1" applyProtection="1">
      <alignment vertical="center"/>
    </xf>
    <xf numFmtId="49" fontId="14" fillId="0" borderId="37" xfId="2" applyNumberFormat="1" applyFont="1" applyBorder="1" applyAlignment="1">
      <alignment horizontal="center" vertical="center"/>
    </xf>
    <xf numFmtId="49" fontId="9" fillId="0" borderId="37" xfId="2" applyNumberFormat="1" applyFont="1" applyBorder="1" applyAlignment="1">
      <alignment horizontal="center" vertical="center"/>
    </xf>
    <xf numFmtId="0" fontId="11" fillId="2" borderId="21" xfId="2" applyFill="1" applyBorder="1" applyAlignment="1">
      <alignment horizontal="left" vertical="center" wrapText="1"/>
    </xf>
    <xf numFmtId="0" fontId="6" fillId="0" borderId="21" xfId="2" applyFont="1" applyBorder="1" applyAlignment="1">
      <alignment horizontal="center" vertical="center" wrapText="1"/>
    </xf>
    <xf numFmtId="39" fontId="8" fillId="0" borderId="21" xfId="2" applyNumberFormat="1" applyFont="1" applyBorder="1" applyAlignment="1">
      <alignment vertical="center" wrapText="1"/>
    </xf>
    <xf numFmtId="4" fontId="4" fillId="0" borderId="21" xfId="2" applyNumberFormat="1" applyFont="1" applyBorder="1" applyAlignment="1">
      <alignment horizontal="right" vertical="center" wrapText="1"/>
    </xf>
    <xf numFmtId="4" fontId="3" fillId="0" borderId="38" xfId="2" applyNumberFormat="1" applyFont="1" applyBorder="1" applyAlignment="1">
      <alignment vertical="center" wrapText="1"/>
    </xf>
    <xf numFmtId="0" fontId="11" fillId="0" borderId="0" xfId="2" applyAlignment="1">
      <alignment vertical="top" wrapText="1"/>
    </xf>
    <xf numFmtId="39" fontId="8" fillId="0" borderId="20" xfId="2" applyNumberFormat="1" applyFont="1" applyBorder="1" applyAlignment="1">
      <alignment vertical="center" wrapText="1"/>
    </xf>
    <xf numFmtId="4" fontId="4" fillId="0" borderId="20" xfId="2" applyNumberFormat="1" applyFont="1" applyBorder="1" applyAlignment="1">
      <alignment horizontal="right" vertical="center" wrapText="1"/>
    </xf>
    <xf numFmtId="4" fontId="3" fillId="0" borderId="39" xfId="2" applyNumberFormat="1" applyFont="1" applyBorder="1" applyAlignment="1">
      <alignment vertical="center" wrapText="1"/>
    </xf>
    <xf numFmtId="0" fontId="4" fillId="0" borderId="12" xfId="2" applyFont="1" applyBorder="1" applyAlignment="1">
      <alignment vertical="top" wrapText="1"/>
    </xf>
    <xf numFmtId="0" fontId="4" fillId="0" borderId="26" xfId="2" applyFont="1" applyBorder="1" applyAlignment="1">
      <alignment vertical="center"/>
    </xf>
    <xf numFmtId="0" fontId="6" fillId="0" borderId="13" xfId="2" applyFont="1" applyBorder="1" applyAlignment="1">
      <alignment horizontal="center" vertical="center" wrapText="1"/>
    </xf>
    <xf numFmtId="39" fontId="8" fillId="0" borderId="13" xfId="2" applyNumberFormat="1" applyFont="1" applyBorder="1" applyAlignment="1">
      <alignment vertical="top" wrapText="1"/>
    </xf>
    <xf numFmtId="4" fontId="4" fillId="0" borderId="13" xfId="2" applyNumberFormat="1" applyFont="1" applyBorder="1" applyAlignment="1">
      <alignment horizontal="right" vertical="center"/>
    </xf>
    <xf numFmtId="4" fontId="3" fillId="0" borderId="40" xfId="2" applyNumberFormat="1" applyFont="1" applyBorder="1" applyAlignment="1">
      <alignment vertical="top" wrapText="1"/>
    </xf>
    <xf numFmtId="2" fontId="11" fillId="0" borderId="21" xfId="2" applyNumberFormat="1" applyBorder="1" applyAlignment="1">
      <alignment vertical="center"/>
    </xf>
    <xf numFmtId="2" fontId="11" fillId="0" borderId="20" xfId="2" applyNumberFormat="1" applyBorder="1" applyAlignment="1">
      <alignment horizontal="right" vertical="center"/>
    </xf>
    <xf numFmtId="2" fontId="11" fillId="0" borderId="20" xfId="2" applyNumberFormat="1" applyBorder="1" applyAlignment="1">
      <alignment vertical="center"/>
    </xf>
    <xf numFmtId="2" fontId="5" fillId="0" borderId="20" xfId="2" applyNumberFormat="1" applyFont="1" applyBorder="1" applyAlignment="1">
      <alignment vertical="center"/>
    </xf>
    <xf numFmtId="0" fontId="11" fillId="0" borderId="0" xfId="2"/>
    <xf numFmtId="49" fontId="11" fillId="0" borderId="0" xfId="2" applyNumberFormat="1" applyAlignment="1">
      <alignment vertical="center"/>
    </xf>
    <xf numFmtId="4" fontId="4" fillId="0" borderId="28" xfId="2" applyNumberFormat="1" applyFont="1" applyBorder="1" applyAlignment="1">
      <alignment vertical="center" wrapText="1"/>
    </xf>
    <xf numFmtId="2" fontId="5" fillId="0" borderId="0" xfId="2" applyNumberFormat="1" applyFont="1" applyAlignment="1">
      <alignment horizontal="center" vertical="center"/>
    </xf>
    <xf numFmtId="0" fontId="2" fillId="0" borderId="31" xfId="2" applyFont="1" applyBorder="1" applyAlignment="1">
      <alignment vertical="center"/>
    </xf>
    <xf numFmtId="49" fontId="9" fillId="0" borderId="41" xfId="2" applyNumberFormat="1" applyFont="1" applyBorder="1" applyAlignment="1">
      <alignment vertical="center"/>
    </xf>
    <xf numFmtId="0" fontId="11" fillId="0" borderId="42" xfId="2" applyBorder="1" applyAlignment="1">
      <alignment vertical="center"/>
    </xf>
    <xf numFmtId="0" fontId="11" fillId="0" borderId="32" xfId="2" applyBorder="1" applyAlignment="1">
      <alignment vertical="center"/>
    </xf>
    <xf numFmtId="0" fontId="4" fillId="0" borderId="6" xfId="2" applyFont="1" applyBorder="1" applyAlignment="1">
      <alignment vertical="center" wrapText="1"/>
    </xf>
    <xf numFmtId="0" fontId="18" fillId="0" borderId="33" xfId="1" applyNumberFormat="1" applyFont="1" applyFill="1" applyBorder="1" applyAlignment="1" applyProtection="1">
      <alignment vertical="center"/>
    </xf>
    <xf numFmtId="0" fontId="18" fillId="0" borderId="0" xfId="1" applyNumberFormat="1" applyFont="1" applyFill="1" applyBorder="1" applyAlignment="1" applyProtection="1">
      <alignment vertical="center"/>
    </xf>
    <xf numFmtId="0" fontId="18" fillId="0" borderId="34" xfId="1" applyNumberFormat="1" applyFont="1" applyFill="1" applyBorder="1" applyAlignment="1" applyProtection="1">
      <alignment vertical="center"/>
    </xf>
    <xf numFmtId="0" fontId="18" fillId="0" borderId="35" xfId="1" applyNumberFormat="1" applyFont="1" applyFill="1" applyBorder="1" applyAlignment="1" applyProtection="1">
      <alignment vertical="center"/>
    </xf>
    <xf numFmtId="0" fontId="18" fillId="0" borderId="36" xfId="1" applyNumberFormat="1" applyFont="1" applyFill="1" applyBorder="1" applyAlignment="1" applyProtection="1">
      <alignment vertical="center"/>
    </xf>
    <xf numFmtId="0" fontId="18" fillId="0" borderId="30" xfId="1" applyNumberFormat="1" applyFont="1" applyFill="1" applyBorder="1" applyAlignment="1" applyProtection="1">
      <alignment vertical="center"/>
    </xf>
    <xf numFmtId="0" fontId="18" fillId="0" borderId="48" xfId="2" applyFont="1" applyBorder="1"/>
    <xf numFmtId="0" fontId="18" fillId="0" borderId="49" xfId="2" applyFont="1" applyBorder="1"/>
    <xf numFmtId="0" fontId="18" fillId="0" borderId="50" xfId="2" applyFont="1" applyBorder="1"/>
    <xf numFmtId="49" fontId="9" fillId="2" borderId="0" xfId="3" applyNumberFormat="1" applyFont="1" applyFill="1"/>
    <xf numFmtId="0" fontId="18" fillId="0" borderId="22" xfId="3" applyFont="1" applyBorder="1"/>
    <xf numFmtId="0" fontId="18" fillId="0" borderId="0" xfId="2" applyFont="1" applyAlignment="1">
      <alignment vertical="center"/>
    </xf>
    <xf numFmtId="0" fontId="18" fillId="0" borderId="34" xfId="2" applyFont="1" applyBorder="1" applyAlignment="1">
      <alignment vertical="center"/>
    </xf>
    <xf numFmtId="49" fontId="9" fillId="2" borderId="0" xfId="3" applyNumberFormat="1" applyFont="1" applyFill="1" applyAlignment="1">
      <alignment vertical="center"/>
    </xf>
    <xf numFmtId="0" fontId="18" fillId="0" borderId="33" xfId="2" applyFont="1" applyBorder="1" applyAlignment="1">
      <alignment vertical="center"/>
    </xf>
    <xf numFmtId="0" fontId="18" fillId="0" borderId="23" xfId="3" applyFont="1" applyBorder="1"/>
    <xf numFmtId="0" fontId="11" fillId="0" borderId="0" xfId="3"/>
    <xf numFmtId="4" fontId="11" fillId="0" borderId="0" xfId="3" applyNumberFormat="1"/>
    <xf numFmtId="0" fontId="11" fillId="2" borderId="10" xfId="3" applyFill="1" applyBorder="1"/>
    <xf numFmtId="0" fontId="11" fillId="2" borderId="9" xfId="3" applyFill="1" applyBorder="1"/>
    <xf numFmtId="0" fontId="5" fillId="2" borderId="9" xfId="3" applyFont="1" applyFill="1" applyBorder="1"/>
    <xf numFmtId="0" fontId="11" fillId="2" borderId="8" xfId="3" applyFill="1" applyBorder="1"/>
    <xf numFmtId="0" fontId="11" fillId="2" borderId="7" xfId="3" applyFill="1" applyBorder="1"/>
    <xf numFmtId="0" fontId="11" fillId="2" borderId="0" xfId="3" applyFill="1"/>
    <xf numFmtId="0" fontId="11" fillId="2" borderId="6" xfId="3" applyFill="1" applyBorder="1"/>
    <xf numFmtId="4" fontId="15" fillId="2" borderId="18" xfId="3" applyNumberFormat="1" applyFont="1" applyFill="1" applyBorder="1"/>
    <xf numFmtId="0" fontId="10" fillId="2" borderId="17" xfId="3" applyFont="1" applyFill="1" applyBorder="1"/>
    <xf numFmtId="4" fontId="5" fillId="2" borderId="2" xfId="3" applyNumberFormat="1" applyFont="1" applyFill="1" applyBorder="1" applyAlignment="1">
      <alignment horizontal="right" vertical="center"/>
    </xf>
    <xf numFmtId="0" fontId="11" fillId="2" borderId="2" xfId="3" applyFill="1" applyBorder="1" applyAlignment="1">
      <alignment horizontal="right" vertical="center"/>
    </xf>
    <xf numFmtId="0" fontId="11" fillId="2" borderId="2" xfId="3" applyFill="1" applyBorder="1"/>
    <xf numFmtId="4" fontId="3" fillId="0" borderId="13" xfId="3" applyNumberFormat="1" applyFont="1" applyBorder="1" applyAlignment="1">
      <alignment horizontal="right" vertical="center"/>
    </xf>
    <xf numFmtId="4" fontId="4" fillId="0" borderId="13" xfId="3" applyNumberFormat="1" applyFont="1" applyBorder="1" applyAlignment="1">
      <alignment horizontal="right" vertical="center"/>
    </xf>
    <xf numFmtId="0" fontId="4" fillId="0" borderId="26" xfId="3" applyFont="1" applyBorder="1" applyAlignment="1">
      <alignment vertical="center" wrapText="1"/>
    </xf>
    <xf numFmtId="0" fontId="4" fillId="0" borderId="13" xfId="3" applyFont="1" applyBorder="1" applyAlignment="1">
      <alignment vertical="center"/>
    </xf>
    <xf numFmtId="0" fontId="6" fillId="0" borderId="12" xfId="3" applyFont="1" applyBorder="1" applyAlignment="1">
      <alignment horizontal="center" vertical="center" wrapText="1"/>
    </xf>
    <xf numFmtId="4" fontId="3" fillId="0" borderId="11" xfId="3" applyNumberFormat="1" applyFont="1" applyBorder="1" applyAlignment="1">
      <alignment horizontal="right" vertical="center"/>
    </xf>
    <xf numFmtId="4" fontId="4" fillId="0" borderId="11" xfId="3" applyNumberFormat="1" applyFont="1" applyBorder="1" applyAlignment="1">
      <alignment horizontal="right" vertical="center"/>
    </xf>
    <xf numFmtId="0" fontId="4" fillId="0" borderId="6" xfId="3" applyFont="1" applyBorder="1" applyAlignment="1">
      <alignment vertical="center" wrapText="1"/>
    </xf>
    <xf numFmtId="0" fontId="4" fillId="0" borderId="20" xfId="3" applyFont="1" applyBorder="1" applyAlignment="1">
      <alignment vertical="center"/>
    </xf>
    <xf numFmtId="0" fontId="6" fillId="0" borderId="1" xfId="3" applyFont="1" applyBorder="1" applyAlignment="1">
      <alignment horizontal="center" vertical="center" wrapText="1"/>
    </xf>
    <xf numFmtId="0" fontId="4" fillId="0" borderId="21" xfId="3" applyFont="1" applyBorder="1" applyAlignment="1">
      <alignment vertical="center"/>
    </xf>
    <xf numFmtId="0" fontId="11" fillId="2" borderId="20" xfId="3" applyFill="1" applyBorder="1" applyAlignment="1">
      <alignment horizontal="left" vertical="center" wrapText="1"/>
    </xf>
    <xf numFmtId="0" fontId="11" fillId="2" borderId="53" xfId="3" applyFill="1" applyBorder="1" applyAlignment="1">
      <alignment horizontal="left" vertical="center" wrapText="1"/>
    </xf>
    <xf numFmtId="164" fontId="2" fillId="3" borderId="5" xfId="3" applyNumberFormat="1" applyFont="1" applyFill="1" applyBorder="1" applyAlignment="1">
      <alignment horizontal="center" vertical="center" wrapText="1"/>
    </xf>
    <xf numFmtId="164" fontId="2" fillId="3" borderId="4" xfId="3" applyNumberFormat="1" applyFont="1" applyFill="1" applyBorder="1" applyAlignment="1">
      <alignment horizontal="center" vertical="center" wrapText="1"/>
    </xf>
    <xf numFmtId="0" fontId="2" fillId="3" borderId="19" xfId="3" applyFont="1" applyFill="1" applyBorder="1" applyAlignment="1">
      <alignment horizontal="center" vertical="center" wrapText="1"/>
    </xf>
    <xf numFmtId="0" fontId="2" fillId="3" borderId="4" xfId="3" applyFont="1" applyFill="1" applyBorder="1" applyAlignment="1">
      <alignment horizontal="center" vertical="center" wrapText="1"/>
    </xf>
    <xf numFmtId="0" fontId="2" fillId="3" borderId="3" xfId="3" applyFont="1" applyFill="1" applyBorder="1" applyAlignment="1">
      <alignment horizontal="center" vertical="center" wrapText="1"/>
    </xf>
    <xf numFmtId="2" fontId="9" fillId="2" borderId="20" xfId="3" applyNumberFormat="1" applyFont="1" applyFill="1" applyBorder="1" applyAlignment="1">
      <alignment horizontal="center"/>
    </xf>
    <xf numFmtId="49" fontId="9" fillId="2" borderId="0" xfId="3" applyNumberFormat="1" applyFont="1" applyFill="1" applyAlignment="1">
      <alignment horizontal="center"/>
    </xf>
    <xf numFmtId="0" fontId="5" fillId="0" borderId="20" xfId="3" applyFont="1" applyBorder="1"/>
    <xf numFmtId="0" fontId="11" fillId="0" borderId="0" xfId="3" quotePrefix="1"/>
    <xf numFmtId="49" fontId="14" fillId="2" borderId="0" xfId="3" applyNumberFormat="1" applyFont="1" applyFill="1" applyAlignment="1">
      <alignment vertical="center"/>
    </xf>
    <xf numFmtId="49" fontId="14" fillId="3" borderId="14" xfId="3" applyNumberFormat="1" applyFont="1" applyFill="1" applyBorder="1" applyAlignment="1">
      <alignment vertical="center"/>
    </xf>
    <xf numFmtId="0" fontId="5" fillId="2" borderId="0" xfId="3" applyFont="1" applyFill="1" applyAlignment="1">
      <alignment vertical="center"/>
    </xf>
    <xf numFmtId="14" fontId="8" fillId="2" borderId="0" xfId="3" applyNumberFormat="1" applyFont="1" applyFill="1" applyAlignment="1">
      <alignment horizontal="center" vertical="center"/>
    </xf>
    <xf numFmtId="0" fontId="11" fillId="2" borderId="0" xfId="3" applyFill="1" applyAlignment="1">
      <alignment vertical="center"/>
    </xf>
    <xf numFmtId="0" fontId="11" fillId="2" borderId="24" xfId="3" applyFill="1" applyBorder="1" applyAlignment="1">
      <alignment horizontal="center" vertical="center" wrapText="1"/>
    </xf>
    <xf numFmtId="165" fontId="11" fillId="2" borderId="25" xfId="3" applyNumberFormat="1" applyFill="1" applyBorder="1" applyAlignment="1">
      <alignment horizontal="center" vertical="center" wrapText="1"/>
    </xf>
    <xf numFmtId="0" fontId="10" fillId="2" borderId="0" xfId="3" applyFont="1" applyFill="1" applyAlignment="1">
      <alignment vertical="center"/>
    </xf>
    <xf numFmtId="0" fontId="5" fillId="3" borderId="16" xfId="3" applyFont="1" applyFill="1" applyBorder="1" applyAlignment="1">
      <alignment horizontal="center" vertical="center"/>
    </xf>
    <xf numFmtId="0" fontId="5" fillId="3" borderId="15" xfId="3" applyFont="1" applyFill="1" applyBorder="1" applyAlignment="1">
      <alignment horizontal="center" vertical="center"/>
    </xf>
    <xf numFmtId="0" fontId="19" fillId="0" borderId="0" xfId="3" applyFont="1"/>
    <xf numFmtId="0" fontId="12" fillId="2" borderId="0" xfId="3" applyFont="1" applyFill="1" applyAlignment="1">
      <alignment horizontal="left" vertical="center"/>
    </xf>
    <xf numFmtId="0" fontId="5" fillId="2" borderId="0" xfId="3" applyFont="1" applyFill="1" applyAlignment="1">
      <alignment horizontal="left" vertical="center"/>
    </xf>
    <xf numFmtId="4" fontId="3" fillId="2" borderId="53" xfId="3" applyNumberFormat="1" applyFont="1" applyFill="1" applyBorder="1" applyAlignment="1">
      <alignment horizontal="right" vertical="center"/>
    </xf>
    <xf numFmtId="4" fontId="4" fillId="2" borderId="53" xfId="3" applyNumberFormat="1" applyFont="1" applyFill="1" applyBorder="1" applyAlignment="1">
      <alignment horizontal="right" vertical="center"/>
    </xf>
    <xf numFmtId="0" fontId="4" fillId="2" borderId="54" xfId="3" applyFont="1" applyFill="1" applyBorder="1" applyAlignment="1">
      <alignment vertical="center" wrapText="1"/>
    </xf>
    <xf numFmtId="0" fontId="4" fillId="2" borderId="54" xfId="2" applyFont="1" applyFill="1" applyBorder="1" applyAlignment="1">
      <alignment vertical="center" wrapText="1"/>
    </xf>
    <xf numFmtId="0" fontId="6" fillId="2" borderId="52" xfId="3" applyFont="1" applyFill="1" applyBorder="1" applyAlignment="1">
      <alignment horizontal="center" vertical="center" wrapText="1"/>
    </xf>
    <xf numFmtId="0" fontId="0" fillId="2" borderId="6" xfId="0" applyFill="1" applyBorder="1"/>
    <xf numFmtId="0" fontId="6" fillId="0" borderId="1" xfId="0" applyFont="1" applyBorder="1" applyAlignment="1">
      <alignment horizontal="center" vertical="center" wrapText="1"/>
    </xf>
    <xf numFmtId="0" fontId="11" fillId="2" borderId="21" xfId="0" applyFont="1" applyFill="1" applyBorder="1" applyAlignment="1">
      <alignment horizontal="left" vertical="center" wrapText="1"/>
    </xf>
    <xf numFmtId="0" fontId="4" fillId="0" borderId="6" xfId="0" applyFont="1" applyBorder="1" applyAlignment="1">
      <alignment vertical="center" wrapText="1"/>
    </xf>
    <xf numFmtId="4" fontId="4" fillId="0" borderId="11" xfId="0" applyNumberFormat="1" applyFont="1" applyBorder="1" applyAlignment="1">
      <alignment horizontal="right" vertical="center"/>
    </xf>
    <xf numFmtId="4" fontId="3" fillId="0" borderId="11" xfId="0" applyNumberFormat="1" applyFont="1" applyBorder="1" applyAlignment="1">
      <alignment horizontal="right" vertical="center"/>
    </xf>
    <xf numFmtId="0" fontId="0" fillId="2" borderId="7" xfId="0" applyFill="1" applyBorder="1"/>
    <xf numFmtId="166" fontId="4" fillId="0" borderId="6" xfId="0" applyNumberFormat="1" applyFont="1" applyBorder="1" applyAlignment="1">
      <alignment vertical="center" wrapText="1"/>
    </xf>
    <xf numFmtId="0" fontId="6" fillId="0" borderId="28" xfId="0" applyFont="1" applyBorder="1" applyAlignment="1">
      <alignment horizontal="center" vertical="center" wrapText="1"/>
    </xf>
    <xf numFmtId="166" fontId="4" fillId="0" borderId="8" xfId="0" applyNumberFormat="1" applyFont="1" applyBorder="1" applyAlignment="1">
      <alignment vertical="center" wrapText="1"/>
    </xf>
    <xf numFmtId="0" fontId="4" fillId="0" borderId="8" xfId="0" applyFont="1" applyBorder="1" applyAlignment="1">
      <alignment vertical="center" wrapText="1"/>
    </xf>
    <xf numFmtId="4" fontId="4" fillId="0" borderId="21" xfId="0" applyNumberFormat="1" applyFont="1" applyBorder="1" applyAlignment="1">
      <alignment horizontal="right" vertical="center"/>
    </xf>
    <xf numFmtId="4" fontId="3" fillId="0" borderId="21" xfId="0" applyNumberFormat="1" applyFont="1" applyBorder="1" applyAlignment="1">
      <alignment horizontal="right" vertical="center"/>
    </xf>
    <xf numFmtId="0" fontId="6" fillId="0" borderId="56" xfId="0" applyFont="1" applyBorder="1" applyAlignment="1">
      <alignment horizontal="center" vertical="center" wrapText="1"/>
    </xf>
    <xf numFmtId="0" fontId="11" fillId="2" borderId="20" xfId="0" applyFont="1" applyFill="1" applyBorder="1" applyAlignment="1">
      <alignment horizontal="left" vertical="center" wrapText="1"/>
    </xf>
    <xf numFmtId="166" fontId="4" fillId="0" borderId="55" xfId="0" applyNumberFormat="1" applyFont="1" applyBorder="1" applyAlignment="1">
      <alignment vertical="center" wrapText="1"/>
    </xf>
    <xf numFmtId="0" fontId="4" fillId="0" borderId="55" xfId="0" applyFont="1" applyBorder="1" applyAlignment="1">
      <alignment vertical="center" wrapText="1"/>
    </xf>
    <xf numFmtId="4" fontId="4" fillId="0" borderId="20" xfId="0" applyNumberFormat="1" applyFont="1" applyBorder="1" applyAlignment="1">
      <alignment horizontal="right" vertical="center"/>
    </xf>
    <xf numFmtId="4" fontId="3" fillId="0" borderId="20" xfId="0" applyNumberFormat="1" applyFont="1" applyBorder="1" applyAlignment="1">
      <alignment horizontal="right" vertical="center"/>
    </xf>
    <xf numFmtId="0" fontId="6" fillId="2" borderId="57" xfId="3" applyFont="1" applyFill="1" applyBorder="1" applyAlignment="1">
      <alignment horizontal="center" vertical="center" wrapText="1"/>
    </xf>
    <xf numFmtId="0" fontId="11" fillId="2" borderId="58" xfId="3" applyFill="1" applyBorder="1" applyAlignment="1">
      <alignment horizontal="left" vertical="center" wrapText="1"/>
    </xf>
    <xf numFmtId="0" fontId="4" fillId="2" borderId="59" xfId="2" applyFont="1" applyFill="1" applyBorder="1" applyAlignment="1">
      <alignment vertical="center" wrapText="1"/>
    </xf>
    <xf numFmtId="0" fontId="4" fillId="2" borderId="59" xfId="3" applyFont="1" applyFill="1" applyBorder="1" applyAlignment="1">
      <alignment vertical="center" wrapText="1"/>
    </xf>
    <xf numFmtId="4" fontId="4" fillId="2" borderId="58" xfId="3" applyNumberFormat="1" applyFont="1" applyFill="1" applyBorder="1" applyAlignment="1">
      <alignment horizontal="right" vertical="center"/>
    </xf>
    <xf numFmtId="4" fontId="3" fillId="2" borderId="58" xfId="3" applyNumberFormat="1" applyFont="1" applyFill="1" applyBorder="1" applyAlignment="1">
      <alignment horizontal="right" vertical="center"/>
    </xf>
    <xf numFmtId="0" fontId="2" fillId="3" borderId="60" xfId="3" applyFont="1" applyFill="1" applyBorder="1" applyAlignment="1">
      <alignment horizontal="center" vertical="center" wrapText="1"/>
    </xf>
    <xf numFmtId="0" fontId="2" fillId="3" borderId="61" xfId="3" applyFont="1" applyFill="1" applyBorder="1" applyAlignment="1">
      <alignment horizontal="center" vertical="center" wrapText="1"/>
    </xf>
    <xf numFmtId="164" fontId="2" fillId="3" borderId="61" xfId="3" applyNumberFormat="1" applyFont="1" applyFill="1" applyBorder="1" applyAlignment="1">
      <alignment horizontal="center" vertical="center" wrapText="1"/>
    </xf>
    <xf numFmtId="164" fontId="2" fillId="3" borderId="62" xfId="3" applyNumberFormat="1" applyFont="1" applyFill="1" applyBorder="1" applyAlignment="1">
      <alignment horizontal="center" vertical="center" wrapText="1"/>
    </xf>
    <xf numFmtId="166" fontId="4" fillId="0" borderId="63" xfId="0" applyNumberFormat="1" applyFont="1" applyBorder="1" applyAlignment="1">
      <alignment vertical="center" wrapText="1"/>
    </xf>
    <xf numFmtId="166" fontId="4" fillId="0" borderId="11" xfId="0" applyNumberFormat="1" applyFont="1" applyBorder="1" applyAlignment="1">
      <alignment vertical="center" wrapText="1"/>
    </xf>
    <xf numFmtId="166" fontId="4" fillId="0" borderId="11" xfId="0" applyNumberFormat="1" applyFont="1" applyBorder="1" applyAlignment="1">
      <alignment vertical="center"/>
    </xf>
    <xf numFmtId="166" fontId="4" fillId="0" borderId="21" xfId="0" applyNumberFormat="1" applyFont="1" applyBorder="1" applyAlignment="1">
      <alignment vertical="center"/>
    </xf>
    <xf numFmtId="166" fontId="4" fillId="0" borderId="21" xfId="0" applyNumberFormat="1" applyFont="1" applyBorder="1" applyAlignment="1">
      <alignment vertical="center" wrapText="1"/>
    </xf>
    <xf numFmtId="166" fontId="4" fillId="0" borderId="20" xfId="0" applyNumberFormat="1" applyFont="1" applyBorder="1" applyAlignment="1">
      <alignment vertical="center"/>
    </xf>
    <xf numFmtId="166" fontId="4" fillId="0" borderId="20" xfId="0" applyNumberFormat="1" applyFont="1" applyBorder="1" applyAlignment="1">
      <alignment vertical="center" wrapText="1"/>
    </xf>
    <xf numFmtId="0" fontId="5" fillId="2" borderId="0" xfId="3" applyFont="1" applyFill="1"/>
    <xf numFmtId="0" fontId="6" fillId="2" borderId="28" xfId="3" applyFont="1" applyFill="1" applyBorder="1" applyAlignment="1">
      <alignment horizontal="center" vertical="center" wrapText="1"/>
    </xf>
    <xf numFmtId="0" fontId="11" fillId="2" borderId="21" xfId="3" applyFill="1" applyBorder="1" applyAlignment="1">
      <alignment horizontal="left" vertical="center" wrapText="1"/>
    </xf>
    <xf numFmtId="0" fontId="4" fillId="2" borderId="8" xfId="3" applyFont="1" applyFill="1" applyBorder="1" applyAlignment="1">
      <alignment vertical="center" wrapText="1"/>
    </xf>
    <xf numFmtId="4" fontId="4" fillId="2" borderId="21" xfId="3" applyNumberFormat="1" applyFont="1" applyFill="1" applyBorder="1" applyAlignment="1">
      <alignment horizontal="right" vertical="center"/>
    </xf>
    <xf numFmtId="4" fontId="3" fillId="2" borderId="21" xfId="3" applyNumberFormat="1" applyFont="1" applyFill="1" applyBorder="1" applyAlignment="1">
      <alignment horizontal="right" vertical="center"/>
    </xf>
    <xf numFmtId="0" fontId="2" fillId="3" borderId="17" xfId="3" applyFont="1" applyFill="1" applyBorder="1" applyAlignment="1">
      <alignment horizontal="center" vertical="center" wrapText="1"/>
    </xf>
    <xf numFmtId="0" fontId="2" fillId="3" borderId="27" xfId="3" applyFont="1" applyFill="1" applyBorder="1" applyAlignment="1">
      <alignment horizontal="center" vertical="center" wrapText="1"/>
    </xf>
    <xf numFmtId="164" fontId="2" fillId="3" borderId="27" xfId="3" applyNumberFormat="1" applyFont="1" applyFill="1" applyBorder="1" applyAlignment="1">
      <alignment horizontal="center" vertical="center" wrapText="1"/>
    </xf>
    <xf numFmtId="164" fontId="2" fillId="3" borderId="18" xfId="3" applyNumberFormat="1" applyFont="1" applyFill="1" applyBorder="1" applyAlignment="1">
      <alignment horizontal="center" vertical="center" wrapText="1"/>
    </xf>
    <xf numFmtId="0" fontId="10" fillId="3" borderId="27" xfId="3" applyFont="1" applyFill="1" applyBorder="1" applyAlignment="1">
      <alignment horizontal="center" vertical="center" wrapText="1"/>
    </xf>
    <xf numFmtId="0" fontId="11" fillId="0" borderId="0" xfId="3" applyAlignment="1">
      <alignment horizontal="right"/>
    </xf>
    <xf numFmtId="43" fontId="11" fillId="0" borderId="0" xfId="55635" applyFont="1" applyAlignment="1">
      <alignment horizontal="left"/>
    </xf>
    <xf numFmtId="166" fontId="4" fillId="0" borderId="0" xfId="3" applyNumberFormat="1" applyFont="1" applyAlignment="1">
      <alignment horizontal="left" vertical="center"/>
    </xf>
    <xf numFmtId="166" fontId="4" fillId="0" borderId="7" xfId="3" applyNumberFormat="1" applyFont="1" applyBorder="1" applyAlignment="1">
      <alignment horizontal="left" vertical="center"/>
    </xf>
    <xf numFmtId="49" fontId="9" fillId="2" borderId="31" xfId="3" applyNumberFormat="1" applyFont="1" applyFill="1" applyBorder="1" applyAlignment="1">
      <alignment horizontal="center"/>
    </xf>
    <xf numFmtId="49" fontId="9" fillId="2" borderId="43" xfId="3" applyNumberFormat="1" applyFont="1" applyFill="1" applyBorder="1" applyAlignment="1">
      <alignment horizontal="center"/>
    </xf>
    <xf numFmtId="49" fontId="9" fillId="2" borderId="44" xfId="3" applyNumberFormat="1" applyFont="1" applyFill="1" applyBorder="1" applyAlignment="1">
      <alignment horizontal="center"/>
    </xf>
    <xf numFmtId="49" fontId="9" fillId="2" borderId="23" xfId="3" applyNumberFormat="1" applyFont="1" applyFill="1" applyBorder="1" applyAlignment="1">
      <alignment horizontal="center"/>
    </xf>
    <xf numFmtId="49" fontId="9" fillId="2" borderId="0" xfId="3" applyNumberFormat="1" applyFont="1" applyFill="1" applyAlignment="1">
      <alignment horizontal="right" vertical="center"/>
    </xf>
    <xf numFmtId="49" fontId="9" fillId="2" borderId="0" xfId="1" applyNumberFormat="1" applyFont="1" applyFill="1" applyBorder="1" applyAlignment="1" applyProtection="1">
      <alignment horizontal="right" vertical="center"/>
    </xf>
    <xf numFmtId="0" fontId="5" fillId="3" borderId="45" xfId="3" applyFont="1" applyFill="1" applyBorder="1" applyAlignment="1">
      <alignment vertical="center"/>
    </xf>
    <xf numFmtId="0" fontId="5" fillId="3" borderId="46" xfId="3" applyFont="1" applyFill="1" applyBorder="1" applyAlignment="1">
      <alignment vertical="center"/>
    </xf>
    <xf numFmtId="0" fontId="5" fillId="3" borderId="47" xfId="3" applyFont="1" applyFill="1" applyBorder="1" applyAlignment="1">
      <alignment vertical="center"/>
    </xf>
    <xf numFmtId="0" fontId="2" fillId="3" borderId="19" xfId="3" applyFont="1" applyFill="1" applyBorder="1" applyAlignment="1">
      <alignment horizontal="center" vertical="center" wrapText="1"/>
    </xf>
    <xf numFmtId="0" fontId="2" fillId="3" borderId="51" xfId="3" applyFont="1" applyFill="1" applyBorder="1" applyAlignment="1">
      <alignment horizontal="center" vertical="center" wrapText="1"/>
    </xf>
    <xf numFmtId="0" fontId="4" fillId="0" borderId="0" xfId="3" applyFont="1" applyAlignment="1">
      <alignment vertical="center"/>
    </xf>
    <xf numFmtId="0" fontId="4" fillId="0" borderId="7" xfId="3" applyFont="1" applyBorder="1" applyAlignment="1">
      <alignment vertical="center"/>
    </xf>
    <xf numFmtId="0" fontId="2" fillId="3" borderId="61" xfId="3" applyFont="1" applyFill="1" applyBorder="1" applyAlignment="1">
      <alignment horizontal="center" vertical="center" wrapText="1"/>
    </xf>
    <xf numFmtId="166" fontId="4" fillId="0" borderId="6" xfId="0" applyNumberFormat="1" applyFont="1" applyBorder="1" applyAlignment="1">
      <alignment horizontal="left" vertical="center" wrapText="1"/>
    </xf>
    <xf numFmtId="166" fontId="4" fillId="0" borderId="7" xfId="0" applyNumberFormat="1" applyFont="1" applyBorder="1" applyAlignment="1">
      <alignment horizontal="left" vertical="center" wrapText="1"/>
    </xf>
    <xf numFmtId="166" fontId="4" fillId="0" borderId="8" xfId="0" applyNumberFormat="1" applyFont="1" applyBorder="1" applyAlignment="1">
      <alignment horizontal="left" vertical="center" wrapText="1"/>
    </xf>
    <xf numFmtId="166" fontId="4" fillId="0" borderId="10" xfId="0" applyNumberFormat="1" applyFont="1" applyBorder="1" applyAlignment="1">
      <alignment horizontal="left" vertical="center" wrapText="1"/>
    </xf>
    <xf numFmtId="0" fontId="35" fillId="0" borderId="0" xfId="3" applyFont="1" applyAlignment="1">
      <alignment horizontal="right"/>
    </xf>
    <xf numFmtId="0" fontId="35" fillId="0" borderId="0" xfId="3" applyFont="1"/>
  </cellXfs>
  <cellStyles count="55636">
    <cellStyle name="Comma" xfId="55635" builtinId="3"/>
    <cellStyle name="Comma 2" xfId="11" xr:uid="{17FCDC57-CBF6-42A5-B6E0-113D4E114C8E}"/>
    <cellStyle name="Comma 2 10" xfId="6522" xr:uid="{FCA9B054-A9C9-4504-A838-AE0941731EAD}"/>
    <cellStyle name="Comma 2 10 2" xfId="8236" xr:uid="{A9075992-597F-46F9-BF57-1D5EF7D5AA63}"/>
    <cellStyle name="Comma 2 10 2 2" xfId="11658" xr:uid="{D43AC34F-9BEC-49D8-A25F-DA9A5307E88A}"/>
    <cellStyle name="Comma 2 10 2 2 2" xfId="25348" xr:uid="{899D484B-8B18-4291-82C7-C4BD6DC07167}"/>
    <cellStyle name="Comma 2 10 2 2 2 2" xfId="39040" xr:uid="{B569575E-AAB1-4548-97C1-D1FF74ED85F9}"/>
    <cellStyle name="Comma 2 10 2 2 2 3" xfId="53924" xr:uid="{8C10F0C8-EE75-4C0F-B388-5423FC5BBD90}"/>
    <cellStyle name="Comma 2 10 2 2 3" xfId="18504" xr:uid="{A0A6DBCC-7166-4E65-B061-6FAD688C3EFC}"/>
    <cellStyle name="Comma 2 10 2 2 4" xfId="32194" xr:uid="{9621E5EA-3B0F-4229-B377-F26A911EA6F9}"/>
    <cellStyle name="Comma 2 10 2 2 5" xfId="47078" xr:uid="{BDAFCC02-B57C-49F2-89DC-5CA8CE718512}"/>
    <cellStyle name="Comma 2 10 2 3" xfId="21926" xr:uid="{58C07F74-89BA-42A4-95E8-42A697DF0234}"/>
    <cellStyle name="Comma 2 10 2 3 2" xfId="35618" xr:uid="{D28BE44C-23BA-47C1-9B01-11A153D1B322}"/>
    <cellStyle name="Comma 2 10 2 3 3" xfId="50502" xr:uid="{E75555A2-C16F-435B-9044-DBD577B39A73}"/>
    <cellStyle name="Comma 2 10 2 4" xfId="15082" xr:uid="{3C6E7D06-6E65-4EAC-A915-68CB6A9B29BD}"/>
    <cellStyle name="Comma 2 10 2 5" xfId="28772" xr:uid="{C975421E-1336-4F13-90CB-DF7DE968877F}"/>
    <cellStyle name="Comma 2 10 2 6" xfId="43656" xr:uid="{25AC0F2E-077A-49D4-A3D0-66D92864FB9B}"/>
    <cellStyle name="Comma 2 10 3" xfId="9946" xr:uid="{B8733FB9-52D8-46AF-B8A1-567AA941A428}"/>
    <cellStyle name="Comma 2 10 3 2" xfId="23636" xr:uid="{2EC18E22-30EB-4EA3-8529-65A2F61C1DAA}"/>
    <cellStyle name="Comma 2 10 3 2 2" xfId="37328" xr:uid="{6ACC41E6-D070-4285-B66A-793FB4C18FD0}"/>
    <cellStyle name="Comma 2 10 3 2 3" xfId="52212" xr:uid="{9EF4627F-2668-4EF3-A308-6EA2672A34ED}"/>
    <cellStyle name="Comma 2 10 3 3" xfId="16792" xr:uid="{54F142D4-08E2-4E29-8CE3-828EA2D34A3A}"/>
    <cellStyle name="Comma 2 10 3 4" xfId="30482" xr:uid="{C023068A-B625-4882-BB23-6EA1590586D4}"/>
    <cellStyle name="Comma 2 10 3 5" xfId="45366" xr:uid="{D51523F0-2A46-4A39-9560-CCC889B060EA}"/>
    <cellStyle name="Comma 2 10 4" xfId="20214" xr:uid="{DCA1C1AE-85F0-49F5-855A-55D9822818F5}"/>
    <cellStyle name="Comma 2 10 4 2" xfId="33906" xr:uid="{8E6734E3-B60D-42C8-96BA-72406BA31744}"/>
    <cellStyle name="Comma 2 10 4 3" xfId="48790" xr:uid="{C061D240-792C-488F-96DA-236DE156977E}"/>
    <cellStyle name="Comma 2 10 5" xfId="13370" xr:uid="{8D95A60E-CF4C-4320-BB14-671343435C41}"/>
    <cellStyle name="Comma 2 10 6" xfId="27060" xr:uid="{44B0AF5C-EF6F-4C96-88E5-7121D19876E2}"/>
    <cellStyle name="Comma 2 10 7" xfId="41944" xr:uid="{A53A490E-8E08-4583-A07E-32B1065A49CF}"/>
    <cellStyle name="Comma 2 11" xfId="8235" xr:uid="{D5489AB2-76EF-41DE-BDF1-A4EFCB0FB6BE}"/>
    <cellStyle name="Comma 2 11 2" xfId="11657" xr:uid="{3D92C0A9-CA7D-4E33-8F26-A18BD8A4F81E}"/>
    <cellStyle name="Comma 2 11 2 2" xfId="25347" xr:uid="{93FB4D47-F128-4687-8C14-FC892032C9AD}"/>
    <cellStyle name="Comma 2 11 2 2 2" xfId="39039" xr:uid="{3C2AAD10-866B-4EF6-A97A-F2410081C9D8}"/>
    <cellStyle name="Comma 2 11 2 2 3" xfId="53923" xr:uid="{0DB85725-EB33-4E40-944F-924DBA3B3D5F}"/>
    <cellStyle name="Comma 2 11 2 3" xfId="18503" xr:uid="{C64F0477-2385-4BB9-BAA9-A04F4508EC63}"/>
    <cellStyle name="Comma 2 11 2 4" xfId="32193" xr:uid="{06CC9BE1-CE8D-43DF-BFBE-B27C743BD68E}"/>
    <cellStyle name="Comma 2 11 2 5" xfId="47077" xr:uid="{D03C824F-011F-4893-9A55-3ACE02902E8E}"/>
    <cellStyle name="Comma 2 11 3" xfId="21925" xr:uid="{136D5AF4-7B3E-4353-918F-2BBB082A7DE1}"/>
    <cellStyle name="Comma 2 11 3 2" xfId="35617" xr:uid="{9C3BBAA0-4FA1-42E5-B46D-A1343B13BC97}"/>
    <cellStyle name="Comma 2 11 3 3" xfId="50501" xr:uid="{1459BB9C-8AE4-4B08-968C-5579E7988057}"/>
    <cellStyle name="Comma 2 11 4" xfId="15081" xr:uid="{BAB20F40-C993-476B-860A-B8B66599C110}"/>
    <cellStyle name="Comma 2 11 5" xfId="28771" xr:uid="{9D416BF9-6D0F-46B9-A99E-B887E2816880}"/>
    <cellStyle name="Comma 2 11 6" xfId="43655" xr:uid="{E4F8D763-3F9B-4161-9BE2-95D25CB03E23}"/>
    <cellStyle name="Comma 2 12" xfId="9945" xr:uid="{22D92EA1-89BA-471D-8969-BDEFE91F6B4C}"/>
    <cellStyle name="Comma 2 12 2" xfId="23635" xr:uid="{35B0CC68-4920-411C-9D04-624DA4007D45}"/>
    <cellStyle name="Comma 2 12 2 2" xfId="37327" xr:uid="{D87F900C-9C18-47BA-89DD-4872926092AD}"/>
    <cellStyle name="Comma 2 12 2 3" xfId="52211" xr:uid="{ED81C396-BCD5-441F-9BB4-FE6C4209DCAC}"/>
    <cellStyle name="Comma 2 12 3" xfId="16791" xr:uid="{4CB606DA-ADC8-4AC3-BDF7-757019940307}"/>
    <cellStyle name="Comma 2 12 4" xfId="30481" xr:uid="{53227253-A312-4068-958F-82B8FC6C6841}"/>
    <cellStyle name="Comma 2 12 5" xfId="45365" xr:uid="{9DBC320C-2C2C-4D7B-AA94-FD2B66E17267}"/>
    <cellStyle name="Comma 2 13" xfId="20213" xr:uid="{F3C905F0-CDAF-4C84-B01C-A08E604DC97E}"/>
    <cellStyle name="Comma 2 13 2" xfId="33905" xr:uid="{2C7082BA-47E2-40EE-9DEF-23D2C69F3466}"/>
    <cellStyle name="Comma 2 13 3" xfId="48789" xr:uid="{A5850BC4-587D-4636-87F4-8BFE8C84A932}"/>
    <cellStyle name="Comma 2 14" xfId="13369" xr:uid="{98497805-6063-48B9-9CDC-3A02EF544343}"/>
    <cellStyle name="Comma 2 14 2" xfId="40753" xr:uid="{B3AD8836-8664-446C-951F-DBD0A0972AF3}"/>
    <cellStyle name="Comma 2 15" xfId="27059" xr:uid="{D123D528-FB86-4BC5-B25D-78B6897CB87F}"/>
    <cellStyle name="Comma 2 16" xfId="41943" xr:uid="{5D4A8678-5A2F-4E4B-87FA-480BA6A25533}"/>
    <cellStyle name="Comma 2 17" xfId="6521" xr:uid="{67E80F5F-767D-4F7C-B1D4-CF73100CA107}"/>
    <cellStyle name="Comma 2 18" xfId="5931" xr:uid="{1B8E3C03-CA3A-4796-BCC2-BF9ECDE9862D}"/>
    <cellStyle name="Comma 2 19" xfId="5339" xr:uid="{75DE4B5F-62C2-4A08-95FB-79448F7DB497}"/>
    <cellStyle name="Comma 2 2" xfId="4433" xr:uid="{47C7F5AC-3E9A-4633-A3B0-EA6653FF07F0}"/>
    <cellStyle name="Comma 2 2 10" xfId="8237" xr:uid="{53391F60-2C34-44DF-9AE0-222D192D8DD1}"/>
    <cellStyle name="Comma 2 2 10 2" xfId="11659" xr:uid="{602D11C4-10DF-42EB-95FC-64BE451B956C}"/>
    <cellStyle name="Comma 2 2 10 2 2" xfId="25349" xr:uid="{23885275-21E2-4450-AA02-5823A533A391}"/>
    <cellStyle name="Comma 2 2 10 2 2 2" xfId="39041" xr:uid="{A8B62B05-B8AC-4E9F-91C3-B07F24200824}"/>
    <cellStyle name="Comma 2 2 10 2 2 3" xfId="53925" xr:uid="{50696F47-9C0A-409F-8809-5C52B7E9A409}"/>
    <cellStyle name="Comma 2 2 10 2 3" xfId="18505" xr:uid="{DA0F7069-A67B-455F-913E-36DF970794F5}"/>
    <cellStyle name="Comma 2 2 10 2 4" xfId="32195" xr:uid="{973B3009-A285-4076-A211-C75664151BF0}"/>
    <cellStyle name="Comma 2 2 10 2 5" xfId="47079" xr:uid="{1A5D383B-31AC-4995-BFB3-C5738025AFFA}"/>
    <cellStyle name="Comma 2 2 10 3" xfId="21927" xr:uid="{4180B3B4-599E-4311-9CC7-8615B62F028A}"/>
    <cellStyle name="Comma 2 2 10 3 2" xfId="35619" xr:uid="{45D56106-E74D-463B-ABA5-75E747E58203}"/>
    <cellStyle name="Comma 2 2 10 3 3" xfId="50503" xr:uid="{2930096C-E50B-4807-A724-E36BB1CE932D}"/>
    <cellStyle name="Comma 2 2 10 4" xfId="15083" xr:uid="{ADC9C52B-F643-468C-9D9C-FE62185A4DD2}"/>
    <cellStyle name="Comma 2 2 10 5" xfId="28773" xr:uid="{D4DE8637-2B8C-4790-8F1B-6506D7116551}"/>
    <cellStyle name="Comma 2 2 10 6" xfId="43657" xr:uid="{9C5FEBBF-AD2E-4371-B20E-20A7B99FACAE}"/>
    <cellStyle name="Comma 2 2 11" xfId="9947" xr:uid="{4A04E63B-BE8C-4AD5-8677-A4556580E462}"/>
    <cellStyle name="Comma 2 2 11 2" xfId="23637" xr:uid="{C3C1AFB8-7408-4280-BC57-FFA24D584540}"/>
    <cellStyle name="Comma 2 2 11 2 2" xfId="37329" xr:uid="{5DC4C4E9-99AE-4DE5-B55D-7D65817A4181}"/>
    <cellStyle name="Comma 2 2 11 2 3" xfId="52213" xr:uid="{DE598BD2-831C-41D9-B2E8-D0AC536FEA10}"/>
    <cellStyle name="Comma 2 2 11 3" xfId="16793" xr:uid="{59EFB0ED-1196-49CE-98E3-B38CB42AB678}"/>
    <cellStyle name="Comma 2 2 11 4" xfId="30483" xr:uid="{9ABEC4CC-12FB-4F34-98D8-64D52674D79B}"/>
    <cellStyle name="Comma 2 2 11 5" xfId="45367" xr:uid="{89C2337A-3E33-47D4-9B80-3C6175CA634E}"/>
    <cellStyle name="Comma 2 2 12" xfId="20215" xr:uid="{9BFFCA24-8AB9-4345-9FD0-09EF36015FBD}"/>
    <cellStyle name="Comma 2 2 12 2" xfId="33907" xr:uid="{53EDE308-E6ED-45E0-A8D6-F2B1E4F597FC}"/>
    <cellStyle name="Comma 2 2 12 3" xfId="48791" xr:uid="{CECC300F-B1C4-4D01-9C8E-7C5F9E2C52CE}"/>
    <cellStyle name="Comma 2 2 13" xfId="13371" xr:uid="{1AD981B1-F427-4A04-B932-05E56944EF9F}"/>
    <cellStyle name="Comma 2 2 13 2" xfId="41341" xr:uid="{A6424AF5-E237-4C3A-BB30-C0C3F7184355}"/>
    <cellStyle name="Comma 2 2 14" xfId="27061" xr:uid="{675EBBCA-C6D3-4F95-A2A1-6F15CF1E7936}"/>
    <cellStyle name="Comma 2 2 15" xfId="41945" xr:uid="{E0B020F8-F6D7-488A-95E9-EC4196019CE7}"/>
    <cellStyle name="Comma 2 2 16" xfId="6523" xr:uid="{DCBB5660-BC9A-4311-82D5-002AB6E840DD}"/>
    <cellStyle name="Comma 2 2 17" xfId="5959" xr:uid="{F2E42056-9FD5-4D53-89D5-0DC37313CA9B}"/>
    <cellStyle name="Comma 2 2 18" xfId="5367" xr:uid="{6CF53B37-FA4C-429E-B67F-480FDCD4B46E}"/>
    <cellStyle name="Comma 2 2 2" xfId="4758" xr:uid="{2FEDCD93-4A67-47F9-BB0D-363D2152E479}"/>
    <cellStyle name="Comma 2 2 2 10" xfId="20216" xr:uid="{BEDC5A60-5B14-4640-B2B0-5FE6BA13AD45}"/>
    <cellStyle name="Comma 2 2 2 10 2" xfId="33908" xr:uid="{CDF6A6A3-21DE-427F-9687-C69EA824A2A0}"/>
    <cellStyle name="Comma 2 2 2 10 3" xfId="48792" xr:uid="{50D68426-1B4D-49AD-A342-8703316F573D}"/>
    <cellStyle name="Comma 2 2 2 11" xfId="13372" xr:uid="{0FC8C8AF-AB06-46E8-857A-FE227A592A22}"/>
    <cellStyle name="Comma 2 2 2 11 2" xfId="41389" xr:uid="{B43F889A-10DC-4217-839B-E7415320B920}"/>
    <cellStyle name="Comma 2 2 2 12" xfId="27062" xr:uid="{C31DA896-6BA9-4FE9-8421-BB6916EB49D7}"/>
    <cellStyle name="Comma 2 2 2 13" xfId="41946" xr:uid="{8A5DEBAB-540D-4BD6-A118-C9F3325AC168}"/>
    <cellStyle name="Comma 2 2 2 14" xfId="6524" xr:uid="{1982F464-ECB0-4E00-A628-13104B62E345}"/>
    <cellStyle name="Comma 2 2 2 2" xfId="5329" xr:uid="{A0B7D005-0E43-46EE-8A12-38FC85C58FB5}"/>
    <cellStyle name="Comma 2 2 2 2 10" xfId="13373" xr:uid="{A4201272-E578-4B1D-9381-84E2FE587022}"/>
    <cellStyle name="Comma 2 2 2 2 10 2" xfId="41935" xr:uid="{0AF19DC4-70B7-48B6-AF77-7DC1651A3C66}"/>
    <cellStyle name="Comma 2 2 2 2 11" xfId="27063" xr:uid="{11D5A2BC-0142-438D-A9AB-E1E3CF0751BD}"/>
    <cellStyle name="Comma 2 2 2 2 12" xfId="41947" xr:uid="{FEFA8ADF-4A80-49BE-9C4E-C51E35B160DC}"/>
    <cellStyle name="Comma 2 2 2 2 13" xfId="6525" xr:uid="{1A6444D5-CA8C-4FE5-8AE1-75008C38E4CC}"/>
    <cellStyle name="Comma 2 2 2 2 14" xfId="6518" xr:uid="{A038EE9B-7C94-4FB5-9A0A-6F2547DECF9C}"/>
    <cellStyle name="Comma 2 2 2 2 15" xfId="5926" xr:uid="{A1F947F4-34C2-451E-9DCF-6FFC4FA23F8B}"/>
    <cellStyle name="Comma 2 2 2 2 2" xfId="6526" xr:uid="{7D65AC9B-21AD-46D2-BC53-AF2EDEF073A5}"/>
    <cellStyle name="Comma 2 2 2 2 2 10" xfId="41948" xr:uid="{892FD326-FD62-4255-BEA4-7952137D7D3F}"/>
    <cellStyle name="Comma 2 2 2 2 2 2" xfId="6527" xr:uid="{4FBA3718-4FD9-403D-B54D-938AF5D5BA5C}"/>
    <cellStyle name="Comma 2 2 2 2 2 2 2" xfId="6528" xr:uid="{77271FFA-BF03-453F-940A-8026D2F9C6A8}"/>
    <cellStyle name="Comma 2 2 2 2 2 2 2 2" xfId="8242" xr:uid="{BA5DD380-DA2A-452A-BAB0-8C7B16804C78}"/>
    <cellStyle name="Comma 2 2 2 2 2 2 2 2 2" xfId="11664" xr:uid="{3CA57566-9196-42C3-84CA-D6952F4443E3}"/>
    <cellStyle name="Comma 2 2 2 2 2 2 2 2 2 2" xfId="25354" xr:uid="{51844313-E729-41E9-844F-D1B09E3112CD}"/>
    <cellStyle name="Comma 2 2 2 2 2 2 2 2 2 2 2" xfId="39046" xr:uid="{AE3F070F-C46D-4E3F-B960-5B025065C0C1}"/>
    <cellStyle name="Comma 2 2 2 2 2 2 2 2 2 2 3" xfId="53930" xr:uid="{C4BD214C-CAA8-45E2-96DE-7E932E87BD60}"/>
    <cellStyle name="Comma 2 2 2 2 2 2 2 2 2 3" xfId="18510" xr:uid="{0F7A171B-F2D9-4741-8C12-004FC7976D10}"/>
    <cellStyle name="Comma 2 2 2 2 2 2 2 2 2 4" xfId="32200" xr:uid="{0964B689-A49E-495C-B8D9-8CDAC8EDAC14}"/>
    <cellStyle name="Comma 2 2 2 2 2 2 2 2 2 5" xfId="47084" xr:uid="{48DCE659-81B8-4094-8063-6C0BB6EA8FB0}"/>
    <cellStyle name="Comma 2 2 2 2 2 2 2 2 3" xfId="21932" xr:uid="{2337DCF1-FD6B-4791-94D6-E9A92093AE14}"/>
    <cellStyle name="Comma 2 2 2 2 2 2 2 2 3 2" xfId="35624" xr:uid="{1C0125F9-9190-4CC3-804F-79ABDB6C5D54}"/>
    <cellStyle name="Comma 2 2 2 2 2 2 2 2 3 3" xfId="50508" xr:uid="{0CC8DF80-9209-4765-A306-2DF4A9DD1187}"/>
    <cellStyle name="Comma 2 2 2 2 2 2 2 2 4" xfId="15088" xr:uid="{FF1F39D0-90B3-4C05-8503-B570003A1B24}"/>
    <cellStyle name="Comma 2 2 2 2 2 2 2 2 5" xfId="28778" xr:uid="{8489AFEE-8873-48C7-A9B4-645F21A92EF6}"/>
    <cellStyle name="Comma 2 2 2 2 2 2 2 2 6" xfId="43662" xr:uid="{FB3553D4-EBB7-479D-9650-4EB485503763}"/>
    <cellStyle name="Comma 2 2 2 2 2 2 2 3" xfId="9952" xr:uid="{E34E0F61-93D4-484A-9DE6-45753F5CF264}"/>
    <cellStyle name="Comma 2 2 2 2 2 2 2 3 2" xfId="23642" xr:uid="{A8597C3C-A3E7-4806-A1BA-B66A5E44F112}"/>
    <cellStyle name="Comma 2 2 2 2 2 2 2 3 2 2" xfId="37334" xr:uid="{E60999F8-E659-4BF4-93A9-95C2C6588864}"/>
    <cellStyle name="Comma 2 2 2 2 2 2 2 3 2 3" xfId="52218" xr:uid="{08DF4715-828D-4490-84F9-F378CC5ED357}"/>
    <cellStyle name="Comma 2 2 2 2 2 2 2 3 3" xfId="16798" xr:uid="{A2B465C3-9FF0-4814-A84D-2C3086F91B6B}"/>
    <cellStyle name="Comma 2 2 2 2 2 2 2 3 4" xfId="30488" xr:uid="{89BEB215-70A1-4C88-B030-1B3CFEAA66A7}"/>
    <cellStyle name="Comma 2 2 2 2 2 2 2 3 5" xfId="45372" xr:uid="{BB0BFAE1-F531-4413-BC94-64EA7DF42878}"/>
    <cellStyle name="Comma 2 2 2 2 2 2 2 4" xfId="20220" xr:uid="{C63D6FB5-88FA-43DD-8CEB-49B1C2E31B94}"/>
    <cellStyle name="Comma 2 2 2 2 2 2 2 4 2" xfId="33912" xr:uid="{AF34A514-4292-4C58-9C04-7547F02D1769}"/>
    <cellStyle name="Comma 2 2 2 2 2 2 2 4 3" xfId="48796" xr:uid="{F9237408-5EEC-44DC-8189-844A68D892FF}"/>
    <cellStyle name="Comma 2 2 2 2 2 2 2 5" xfId="13376" xr:uid="{5E12F44F-BA13-4176-BC4B-D498C84FDB42}"/>
    <cellStyle name="Comma 2 2 2 2 2 2 2 6" xfId="27066" xr:uid="{388D5F75-1157-4466-8757-11129679E80E}"/>
    <cellStyle name="Comma 2 2 2 2 2 2 2 7" xfId="41950" xr:uid="{69DB7A53-2A00-44DE-A2A7-C91F1AA5554D}"/>
    <cellStyle name="Comma 2 2 2 2 2 2 3" xfId="8241" xr:uid="{8FAC49FF-5BBC-4A7A-99D1-38EEC7465CDA}"/>
    <cellStyle name="Comma 2 2 2 2 2 2 3 2" xfId="11663" xr:uid="{1EB6EC1B-1C12-4CC9-90BC-C54FDF23022F}"/>
    <cellStyle name="Comma 2 2 2 2 2 2 3 2 2" xfId="25353" xr:uid="{F10794D4-BFAA-475B-B065-E8724D09C253}"/>
    <cellStyle name="Comma 2 2 2 2 2 2 3 2 2 2" xfId="39045" xr:uid="{5824113D-8D53-49BC-8BA1-2DAF91B01882}"/>
    <cellStyle name="Comma 2 2 2 2 2 2 3 2 2 3" xfId="53929" xr:uid="{6B29C9D9-5569-4D61-A51B-B573B15BA012}"/>
    <cellStyle name="Comma 2 2 2 2 2 2 3 2 3" xfId="18509" xr:uid="{C3BB20E1-9306-4436-86C3-CAE896CFFCA1}"/>
    <cellStyle name="Comma 2 2 2 2 2 2 3 2 4" xfId="32199" xr:uid="{DDC0A724-E191-4EEC-A542-889345BF602B}"/>
    <cellStyle name="Comma 2 2 2 2 2 2 3 2 5" xfId="47083" xr:uid="{A22CA922-B431-4BBC-BA1D-79A619F8155A}"/>
    <cellStyle name="Comma 2 2 2 2 2 2 3 3" xfId="21931" xr:uid="{0F317062-2A4D-4D5D-8830-E0A4A8A57054}"/>
    <cellStyle name="Comma 2 2 2 2 2 2 3 3 2" xfId="35623" xr:uid="{C865420D-B811-498D-B536-DC95F9A5FBE0}"/>
    <cellStyle name="Comma 2 2 2 2 2 2 3 3 3" xfId="50507" xr:uid="{B024B272-B0C6-4E37-8668-6552AC49A48A}"/>
    <cellStyle name="Comma 2 2 2 2 2 2 3 4" xfId="15087" xr:uid="{33F1B946-DB03-435E-9D3E-F8486ED599A3}"/>
    <cellStyle name="Comma 2 2 2 2 2 2 3 5" xfId="28777" xr:uid="{4D91BEF1-7B1E-4FEA-AB71-8267AE2B66D7}"/>
    <cellStyle name="Comma 2 2 2 2 2 2 3 6" xfId="43661" xr:uid="{B290DE0C-A9C1-49AE-8A75-4A106F4F6AC3}"/>
    <cellStyle name="Comma 2 2 2 2 2 2 4" xfId="9951" xr:uid="{D9F0B4B1-9C0E-45BA-AB17-A1BED2AAFD84}"/>
    <cellStyle name="Comma 2 2 2 2 2 2 4 2" xfId="23641" xr:uid="{19DC1BD1-B503-4CD9-8C11-E8145DE2EC50}"/>
    <cellStyle name="Comma 2 2 2 2 2 2 4 2 2" xfId="37333" xr:uid="{D87A609A-3986-4FDA-873C-BB02E715E013}"/>
    <cellStyle name="Comma 2 2 2 2 2 2 4 2 3" xfId="52217" xr:uid="{398E867F-BCA7-400F-9EA8-779435923447}"/>
    <cellStyle name="Comma 2 2 2 2 2 2 4 3" xfId="16797" xr:uid="{CA2A3DD4-E442-45BD-AAD1-716D24A4CA6F}"/>
    <cellStyle name="Comma 2 2 2 2 2 2 4 4" xfId="30487" xr:uid="{493ADF77-4C7C-4C6C-B717-786C5E3822AF}"/>
    <cellStyle name="Comma 2 2 2 2 2 2 4 5" xfId="45371" xr:uid="{FD0B5D40-A77C-4787-B5EE-16747502A39B}"/>
    <cellStyle name="Comma 2 2 2 2 2 2 5" xfId="20219" xr:uid="{EC3ECAD8-6C12-4470-B56D-C89E52B87AA8}"/>
    <cellStyle name="Comma 2 2 2 2 2 2 5 2" xfId="33911" xr:uid="{EB34140E-0C3A-4B01-9E18-51A95A7A3FD4}"/>
    <cellStyle name="Comma 2 2 2 2 2 2 5 3" xfId="48795" xr:uid="{115BCC72-BC49-4874-826E-F3F35D8CDCDB}"/>
    <cellStyle name="Comma 2 2 2 2 2 2 6" xfId="13375" xr:uid="{D7B57719-CDE2-430F-922E-3162131928E7}"/>
    <cellStyle name="Comma 2 2 2 2 2 2 7" xfId="27065" xr:uid="{22507868-558B-4A8C-B766-F23C67D0619D}"/>
    <cellStyle name="Comma 2 2 2 2 2 2 8" xfId="41949" xr:uid="{29EED8A0-F72A-45FE-9E84-5F53F18F6037}"/>
    <cellStyle name="Comma 2 2 2 2 2 3" xfId="6529" xr:uid="{D283DF43-6D79-4BF8-8712-92F7F83369AF}"/>
    <cellStyle name="Comma 2 2 2 2 2 3 2" xfId="8243" xr:uid="{10606FD8-AFD3-4C0D-A632-1FFCCF00D76C}"/>
    <cellStyle name="Comma 2 2 2 2 2 3 2 2" xfId="11665" xr:uid="{595CE58A-242C-4C96-909F-75D90D7CF90F}"/>
    <cellStyle name="Comma 2 2 2 2 2 3 2 2 2" xfId="25355" xr:uid="{8AE12A70-B6FE-448C-A375-22ED883F7C22}"/>
    <cellStyle name="Comma 2 2 2 2 2 3 2 2 2 2" xfId="39047" xr:uid="{9481667C-D690-4DCC-B8CD-4ABB8A5423D8}"/>
    <cellStyle name="Comma 2 2 2 2 2 3 2 2 2 3" xfId="53931" xr:uid="{BF8C1CC8-2B55-45B6-A206-F51BD7B8D94D}"/>
    <cellStyle name="Comma 2 2 2 2 2 3 2 2 3" xfId="18511" xr:uid="{08169248-5642-4B12-A590-A8887C879FE3}"/>
    <cellStyle name="Comma 2 2 2 2 2 3 2 2 4" xfId="32201" xr:uid="{AB888EF7-0008-42F1-A9D6-E6A4B6566BD3}"/>
    <cellStyle name="Comma 2 2 2 2 2 3 2 2 5" xfId="47085" xr:uid="{553C0510-E926-45D4-9D26-4ED8C1360456}"/>
    <cellStyle name="Comma 2 2 2 2 2 3 2 3" xfId="21933" xr:uid="{35DD7B09-D657-4798-A545-BC65D690C9C0}"/>
    <cellStyle name="Comma 2 2 2 2 2 3 2 3 2" xfId="35625" xr:uid="{61C9F67C-778B-497D-832E-9BE77AB442C6}"/>
    <cellStyle name="Comma 2 2 2 2 2 3 2 3 3" xfId="50509" xr:uid="{72CBBB9C-4B1E-486D-A661-F20547C26BA6}"/>
    <cellStyle name="Comma 2 2 2 2 2 3 2 4" xfId="15089" xr:uid="{DC6DAF84-8F4B-4294-AA1D-F10D363D9DC4}"/>
    <cellStyle name="Comma 2 2 2 2 2 3 2 5" xfId="28779" xr:uid="{16CE1FC8-3300-4C13-8505-F1DEBE4285BE}"/>
    <cellStyle name="Comma 2 2 2 2 2 3 2 6" xfId="43663" xr:uid="{D48E0C77-428A-458B-818F-9F9D6509D702}"/>
    <cellStyle name="Comma 2 2 2 2 2 3 3" xfId="9953" xr:uid="{F260BF8D-2430-4EC0-A3FE-4D8B8AC05F05}"/>
    <cellStyle name="Comma 2 2 2 2 2 3 3 2" xfId="23643" xr:uid="{53A8C064-0E19-493C-B23B-06116886FF9F}"/>
    <cellStyle name="Comma 2 2 2 2 2 3 3 2 2" xfId="37335" xr:uid="{3F486096-5095-4BCC-818F-9503B4B96649}"/>
    <cellStyle name="Comma 2 2 2 2 2 3 3 2 3" xfId="52219" xr:uid="{F3CBEF1D-73E0-4D1B-AAC6-D558231E3A99}"/>
    <cellStyle name="Comma 2 2 2 2 2 3 3 3" xfId="16799" xr:uid="{254A0B3F-D4F0-4C0C-B522-6EA9D4AF86AF}"/>
    <cellStyle name="Comma 2 2 2 2 2 3 3 4" xfId="30489" xr:uid="{18AF1A36-47B4-48D5-8CAD-B36EB77049AB}"/>
    <cellStyle name="Comma 2 2 2 2 2 3 3 5" xfId="45373" xr:uid="{697B2DAE-1E2D-484A-8601-4392326ABD61}"/>
    <cellStyle name="Comma 2 2 2 2 2 3 4" xfId="20221" xr:uid="{7499CC49-9787-462B-B6CC-0AAA03C47615}"/>
    <cellStyle name="Comma 2 2 2 2 2 3 4 2" xfId="33913" xr:uid="{A5AA5EA1-9357-4529-9BCD-D18B7177B338}"/>
    <cellStyle name="Comma 2 2 2 2 2 3 4 3" xfId="48797" xr:uid="{F720A563-D2EA-4130-B5A8-0C210551F4FF}"/>
    <cellStyle name="Comma 2 2 2 2 2 3 5" xfId="13377" xr:uid="{11A92CE4-4628-470E-8D62-D9850A62850E}"/>
    <cellStyle name="Comma 2 2 2 2 2 3 6" xfId="27067" xr:uid="{A16CDF60-6D22-462B-AEEF-FD3EEE5511D0}"/>
    <cellStyle name="Comma 2 2 2 2 2 3 7" xfId="41951" xr:uid="{14035A77-00E3-4113-BF77-675439BD748C}"/>
    <cellStyle name="Comma 2 2 2 2 2 4" xfId="6530" xr:uid="{B1385CCF-3DF1-49BB-9B75-300C69FA8626}"/>
    <cellStyle name="Comma 2 2 2 2 2 4 2" xfId="8244" xr:uid="{E36E04A9-CB88-4193-B4A9-FC10461F4699}"/>
    <cellStyle name="Comma 2 2 2 2 2 4 2 2" xfId="11666" xr:uid="{3F4AD7C4-12A5-494D-989B-A5B12C0B8353}"/>
    <cellStyle name="Comma 2 2 2 2 2 4 2 2 2" xfId="25356" xr:uid="{A42B1D79-418C-48E6-8646-E8F7B2306376}"/>
    <cellStyle name="Comma 2 2 2 2 2 4 2 2 2 2" xfId="39048" xr:uid="{C5916D71-16CE-4FC2-9211-8F0F69423BB5}"/>
    <cellStyle name="Comma 2 2 2 2 2 4 2 2 2 3" xfId="53932" xr:uid="{DAC3C75B-E89E-47FD-8370-34ED9DBF845E}"/>
    <cellStyle name="Comma 2 2 2 2 2 4 2 2 3" xfId="18512" xr:uid="{5BE26338-FD9F-4CBF-9AB3-BCEF20112606}"/>
    <cellStyle name="Comma 2 2 2 2 2 4 2 2 4" xfId="32202" xr:uid="{45D38F1D-F45C-4F04-A83A-DE6FAB02B79E}"/>
    <cellStyle name="Comma 2 2 2 2 2 4 2 2 5" xfId="47086" xr:uid="{F2777E0D-64A1-496D-B72B-45B18187B21B}"/>
    <cellStyle name="Comma 2 2 2 2 2 4 2 3" xfId="21934" xr:uid="{35A10150-3E28-4F1D-9C81-F72CFF20010A}"/>
    <cellStyle name="Comma 2 2 2 2 2 4 2 3 2" xfId="35626" xr:uid="{12B01503-42A8-487A-B7A9-D5F4CCF2F4E3}"/>
    <cellStyle name="Comma 2 2 2 2 2 4 2 3 3" xfId="50510" xr:uid="{E072C0BC-2C3A-4340-B0E2-53CA575E2F99}"/>
    <cellStyle name="Comma 2 2 2 2 2 4 2 4" xfId="15090" xr:uid="{7AFB6277-00DD-41D1-96CB-FCE209AD881D}"/>
    <cellStyle name="Comma 2 2 2 2 2 4 2 5" xfId="28780" xr:uid="{D6D0CB7C-31F7-4966-9B26-35178BA18980}"/>
    <cellStyle name="Comma 2 2 2 2 2 4 2 6" xfId="43664" xr:uid="{F3EE4C0F-FC82-4281-9E21-F1B9E8F54858}"/>
    <cellStyle name="Comma 2 2 2 2 2 4 3" xfId="9954" xr:uid="{A19FDCA1-87E4-452A-A5E8-BA428D2E77D2}"/>
    <cellStyle name="Comma 2 2 2 2 2 4 3 2" xfId="23644" xr:uid="{18CA3CE2-4B32-49F4-B6E6-42B5E6A02FD2}"/>
    <cellStyle name="Comma 2 2 2 2 2 4 3 2 2" xfId="37336" xr:uid="{8637EFB2-6C76-4D1F-B68D-367DA6D5ACC1}"/>
    <cellStyle name="Comma 2 2 2 2 2 4 3 2 3" xfId="52220" xr:uid="{F9F8E781-5924-4807-8D74-6D9F2E19EB14}"/>
    <cellStyle name="Comma 2 2 2 2 2 4 3 3" xfId="16800" xr:uid="{1F55BECF-C576-470A-B0F0-9A7221451F67}"/>
    <cellStyle name="Comma 2 2 2 2 2 4 3 4" xfId="30490" xr:uid="{5106B3C8-1CFD-43F3-9AC1-917592972EF5}"/>
    <cellStyle name="Comma 2 2 2 2 2 4 3 5" xfId="45374" xr:uid="{49454A34-E4E7-45A3-8A8C-75E62801F556}"/>
    <cellStyle name="Comma 2 2 2 2 2 4 4" xfId="20222" xr:uid="{22E00A94-73C3-4682-A41C-5983AD1A3081}"/>
    <cellStyle name="Comma 2 2 2 2 2 4 4 2" xfId="33914" xr:uid="{61DF2FE1-683D-4879-9DCA-D2518CE867A1}"/>
    <cellStyle name="Comma 2 2 2 2 2 4 4 3" xfId="48798" xr:uid="{D715E002-04F6-46C4-945C-2D62029A2FA9}"/>
    <cellStyle name="Comma 2 2 2 2 2 4 5" xfId="13378" xr:uid="{935A5712-EB04-40C1-808E-6525B86269EC}"/>
    <cellStyle name="Comma 2 2 2 2 2 4 6" xfId="27068" xr:uid="{BCD988EC-2ED0-441E-AAEC-B7F510DB2C8D}"/>
    <cellStyle name="Comma 2 2 2 2 2 4 7" xfId="41952" xr:uid="{5773D663-1F9C-4280-98E0-291DB4D9E4E5}"/>
    <cellStyle name="Comma 2 2 2 2 2 5" xfId="8240" xr:uid="{1002A40F-7A12-465A-B32A-A6A85106BC8D}"/>
    <cellStyle name="Comma 2 2 2 2 2 5 2" xfId="11662" xr:uid="{968F256C-BE15-4ED5-BD5E-F9F94F987A99}"/>
    <cellStyle name="Comma 2 2 2 2 2 5 2 2" xfId="25352" xr:uid="{A4BC9488-0A71-49CD-9BE0-0169AF3E0301}"/>
    <cellStyle name="Comma 2 2 2 2 2 5 2 2 2" xfId="39044" xr:uid="{0A33311D-1606-45F0-926D-C3B703149694}"/>
    <cellStyle name="Comma 2 2 2 2 2 5 2 2 3" xfId="53928" xr:uid="{2630B10A-46AD-4F82-B895-09C08DC1AE14}"/>
    <cellStyle name="Comma 2 2 2 2 2 5 2 3" xfId="18508" xr:uid="{7E038B39-216A-4757-AE7C-AAEB697BD510}"/>
    <cellStyle name="Comma 2 2 2 2 2 5 2 4" xfId="32198" xr:uid="{36D172EB-CDCE-426A-A327-E1E24EC4D97D}"/>
    <cellStyle name="Comma 2 2 2 2 2 5 2 5" xfId="47082" xr:uid="{4B191C4C-B66A-48CD-9A30-528BF8C2FCAC}"/>
    <cellStyle name="Comma 2 2 2 2 2 5 3" xfId="21930" xr:uid="{FA598EF0-EC38-4812-9A3D-DB8033A442E8}"/>
    <cellStyle name="Comma 2 2 2 2 2 5 3 2" xfId="35622" xr:uid="{FCF1303F-8404-447B-A639-87B75F191DD8}"/>
    <cellStyle name="Comma 2 2 2 2 2 5 3 3" xfId="50506" xr:uid="{651BE3E6-BC14-465B-9AD9-E4C4556C40D5}"/>
    <cellStyle name="Comma 2 2 2 2 2 5 4" xfId="15086" xr:uid="{FC22CFD2-0BC1-42B5-8E9F-CA774D833952}"/>
    <cellStyle name="Comma 2 2 2 2 2 5 5" xfId="28776" xr:uid="{A595D17D-6709-4B06-9518-C2C3E69D61D4}"/>
    <cellStyle name="Comma 2 2 2 2 2 5 6" xfId="43660" xr:uid="{9378A4BC-989E-4F4B-BB66-DD3EFA4F785E}"/>
    <cellStyle name="Comma 2 2 2 2 2 6" xfId="9950" xr:uid="{8A292D8B-5C19-4616-AA86-8C991077E6E6}"/>
    <cellStyle name="Comma 2 2 2 2 2 6 2" xfId="23640" xr:uid="{8AD94496-7E68-4339-A391-90506D35FFB2}"/>
    <cellStyle name="Comma 2 2 2 2 2 6 2 2" xfId="37332" xr:uid="{AF718073-EA75-4D27-B6DB-970FD8C6E6C1}"/>
    <cellStyle name="Comma 2 2 2 2 2 6 2 3" xfId="52216" xr:uid="{C8133377-3C63-4EAD-A55A-46AB3E8ACBEF}"/>
    <cellStyle name="Comma 2 2 2 2 2 6 3" xfId="16796" xr:uid="{6A125C17-46DD-4209-AA28-627FB4933639}"/>
    <cellStyle name="Comma 2 2 2 2 2 6 4" xfId="30486" xr:uid="{242CA7C2-FE44-426F-B7B5-CF932CD6474A}"/>
    <cellStyle name="Comma 2 2 2 2 2 6 5" xfId="45370" xr:uid="{BA43E5A4-F489-4061-9FDA-8A87EC42A5F3}"/>
    <cellStyle name="Comma 2 2 2 2 2 7" xfId="20218" xr:uid="{D5DC5079-A5B3-477A-944A-03E21E95A41B}"/>
    <cellStyle name="Comma 2 2 2 2 2 7 2" xfId="33910" xr:uid="{85849531-FAE5-4977-9A1A-40CE86BB571C}"/>
    <cellStyle name="Comma 2 2 2 2 2 7 3" xfId="48794" xr:uid="{94F297DE-464C-4E76-A46C-1FD552D9B470}"/>
    <cellStyle name="Comma 2 2 2 2 2 8" xfId="13374" xr:uid="{E72B8F80-BFB7-4B0B-8251-B32E7F2084B9}"/>
    <cellStyle name="Comma 2 2 2 2 2 9" xfId="27064" xr:uid="{2BA0F196-33EA-4F6E-8EA9-444BCA70897D}"/>
    <cellStyle name="Comma 2 2 2 2 3" xfId="6531" xr:uid="{C79368F6-5C8A-4CE0-A358-7D6B5BAAAC30}"/>
    <cellStyle name="Comma 2 2 2 2 3 10" xfId="41953" xr:uid="{9A82562F-3844-4046-B68A-8B582F851E18}"/>
    <cellStyle name="Comma 2 2 2 2 3 2" xfId="6532" xr:uid="{0D2CE0B1-90DB-4C03-A4C8-F75CEFDFF453}"/>
    <cellStyle name="Comma 2 2 2 2 3 2 2" xfId="6533" xr:uid="{30F13B85-9205-40D0-A135-92ECE24E35F9}"/>
    <cellStyle name="Comma 2 2 2 2 3 2 2 2" xfId="8247" xr:uid="{73FB1053-83C9-4C74-966A-2790CD26861C}"/>
    <cellStyle name="Comma 2 2 2 2 3 2 2 2 2" xfId="11669" xr:uid="{2C62625B-682E-4C26-B84A-AA3FFE9ADF66}"/>
    <cellStyle name="Comma 2 2 2 2 3 2 2 2 2 2" xfId="25359" xr:uid="{7FD23A25-39A8-47EC-81F1-6CB047FC6DB2}"/>
    <cellStyle name="Comma 2 2 2 2 3 2 2 2 2 2 2" xfId="39051" xr:uid="{47C0C083-E5E0-4830-BA58-80648F902B29}"/>
    <cellStyle name="Comma 2 2 2 2 3 2 2 2 2 2 3" xfId="53935" xr:uid="{8FB33153-462A-47DA-AA80-6EF85FE62E78}"/>
    <cellStyle name="Comma 2 2 2 2 3 2 2 2 2 3" xfId="18515" xr:uid="{7EA6EC74-52F6-4569-9D7A-FE3F69E7EA08}"/>
    <cellStyle name="Comma 2 2 2 2 3 2 2 2 2 4" xfId="32205" xr:uid="{4B5F5723-33B2-4F2F-A149-FF22DF7CF2A3}"/>
    <cellStyle name="Comma 2 2 2 2 3 2 2 2 2 5" xfId="47089" xr:uid="{1238E2FD-65EA-4D7A-AE6D-9E55292F2A24}"/>
    <cellStyle name="Comma 2 2 2 2 3 2 2 2 3" xfId="21937" xr:uid="{0359361E-76A2-4A3E-9CB1-16D73B1515D5}"/>
    <cellStyle name="Comma 2 2 2 2 3 2 2 2 3 2" xfId="35629" xr:uid="{BD26D406-906D-43F3-9578-2841DCC4BB5D}"/>
    <cellStyle name="Comma 2 2 2 2 3 2 2 2 3 3" xfId="50513" xr:uid="{F6C7E00D-832A-4583-86AD-349806110564}"/>
    <cellStyle name="Comma 2 2 2 2 3 2 2 2 4" xfId="15093" xr:uid="{3E0DB6CD-C3BE-4E93-A2F6-1866D6478071}"/>
    <cellStyle name="Comma 2 2 2 2 3 2 2 2 5" xfId="28783" xr:uid="{1BA3E0ED-BAF5-469A-8D81-FBA2BFC5F143}"/>
    <cellStyle name="Comma 2 2 2 2 3 2 2 2 6" xfId="43667" xr:uid="{A921C8DE-5704-46A4-9DF8-9E5D656B430A}"/>
    <cellStyle name="Comma 2 2 2 2 3 2 2 3" xfId="9957" xr:uid="{AB34CC29-3355-4196-8ABE-B06EB8995C14}"/>
    <cellStyle name="Comma 2 2 2 2 3 2 2 3 2" xfId="23647" xr:uid="{5AF70EE9-2B42-4DB9-8AF0-9E79121BDF4E}"/>
    <cellStyle name="Comma 2 2 2 2 3 2 2 3 2 2" xfId="37339" xr:uid="{DD66E71C-8A5B-4EF1-9C93-EEE17F5E033F}"/>
    <cellStyle name="Comma 2 2 2 2 3 2 2 3 2 3" xfId="52223" xr:uid="{92580B30-00A4-48D4-8BB0-0DB6B091B80E}"/>
    <cellStyle name="Comma 2 2 2 2 3 2 2 3 3" xfId="16803" xr:uid="{C103D2A2-031E-4E51-B863-EF05595E23B0}"/>
    <cellStyle name="Comma 2 2 2 2 3 2 2 3 4" xfId="30493" xr:uid="{6A48FE80-FFE1-4BBF-8823-7D3E3E175177}"/>
    <cellStyle name="Comma 2 2 2 2 3 2 2 3 5" xfId="45377" xr:uid="{6D6E293A-D0C7-4D5F-9455-995FB7FFE6A4}"/>
    <cellStyle name="Comma 2 2 2 2 3 2 2 4" xfId="20225" xr:uid="{8DB12F70-5A33-405F-8F0A-F8AFF4C5C8FA}"/>
    <cellStyle name="Comma 2 2 2 2 3 2 2 4 2" xfId="33917" xr:uid="{BA24B2D8-F4A7-4F8F-98E9-3A66049DE076}"/>
    <cellStyle name="Comma 2 2 2 2 3 2 2 4 3" xfId="48801" xr:uid="{479FA9AF-D1A5-4269-9112-0F159CC29C2F}"/>
    <cellStyle name="Comma 2 2 2 2 3 2 2 5" xfId="13381" xr:uid="{B7B75C42-7A84-49A1-9DC0-DD0D1F71B94E}"/>
    <cellStyle name="Comma 2 2 2 2 3 2 2 6" xfId="27071" xr:uid="{98CDE2AA-E245-4B0E-A1EA-3D9D1C1A6062}"/>
    <cellStyle name="Comma 2 2 2 2 3 2 2 7" xfId="41955" xr:uid="{E45BBB5D-0B16-447F-B3CE-7CA562B7A587}"/>
    <cellStyle name="Comma 2 2 2 2 3 2 3" xfId="8246" xr:uid="{76EC38E9-C992-44BC-B1E7-04A1F95EC1F3}"/>
    <cellStyle name="Comma 2 2 2 2 3 2 3 2" xfId="11668" xr:uid="{0992B30E-3985-46C7-8F52-490176EC9492}"/>
    <cellStyle name="Comma 2 2 2 2 3 2 3 2 2" xfId="25358" xr:uid="{6F5EEDDF-760A-4223-AC95-63CAE9E97218}"/>
    <cellStyle name="Comma 2 2 2 2 3 2 3 2 2 2" xfId="39050" xr:uid="{9B22873F-A419-414E-BCB2-0309A38ADBA8}"/>
    <cellStyle name="Comma 2 2 2 2 3 2 3 2 2 3" xfId="53934" xr:uid="{509B0CAC-BB61-4B2A-8D5E-226E38B9298D}"/>
    <cellStyle name="Comma 2 2 2 2 3 2 3 2 3" xfId="18514" xr:uid="{728059C8-DAB4-40C3-BC1E-958CCE473100}"/>
    <cellStyle name="Comma 2 2 2 2 3 2 3 2 4" xfId="32204" xr:uid="{06110EC8-42BA-45A0-8CE3-B0A291C3AED9}"/>
    <cellStyle name="Comma 2 2 2 2 3 2 3 2 5" xfId="47088" xr:uid="{A905DFEC-8DB2-40B7-960E-88C773499EF0}"/>
    <cellStyle name="Comma 2 2 2 2 3 2 3 3" xfId="21936" xr:uid="{8A2857B6-DEB5-475F-9C9A-FFA9B5B457BD}"/>
    <cellStyle name="Comma 2 2 2 2 3 2 3 3 2" xfId="35628" xr:uid="{1BF624E4-02E3-4716-B250-636E80F88CA9}"/>
    <cellStyle name="Comma 2 2 2 2 3 2 3 3 3" xfId="50512" xr:uid="{56D76C2B-40B7-4CB2-8DE7-FB473B410233}"/>
    <cellStyle name="Comma 2 2 2 2 3 2 3 4" xfId="15092" xr:uid="{5C98DC27-0349-4F31-B796-B39D805D6A8E}"/>
    <cellStyle name="Comma 2 2 2 2 3 2 3 5" xfId="28782" xr:uid="{C3FCD706-DCCF-41C0-95A1-8010DEB35A3F}"/>
    <cellStyle name="Comma 2 2 2 2 3 2 3 6" xfId="43666" xr:uid="{C6D9F2B4-5A7F-45FC-957D-4C1E27ECD40B}"/>
    <cellStyle name="Comma 2 2 2 2 3 2 4" xfId="9956" xr:uid="{F482FAD4-9A2D-4FD8-AE02-0535BB34380D}"/>
    <cellStyle name="Comma 2 2 2 2 3 2 4 2" xfId="23646" xr:uid="{8459876D-0EB3-45CA-9A8D-6BEFBB76639D}"/>
    <cellStyle name="Comma 2 2 2 2 3 2 4 2 2" xfId="37338" xr:uid="{8FF5EC00-7A37-4E0C-B35A-79FF45F13262}"/>
    <cellStyle name="Comma 2 2 2 2 3 2 4 2 3" xfId="52222" xr:uid="{4614A592-1A2A-453F-BD95-14864E295F6F}"/>
    <cellStyle name="Comma 2 2 2 2 3 2 4 3" xfId="16802" xr:uid="{49F3A353-76F3-44D5-B710-D2C0C433476A}"/>
    <cellStyle name="Comma 2 2 2 2 3 2 4 4" xfId="30492" xr:uid="{121E9C48-29E7-40D6-9137-608136051258}"/>
    <cellStyle name="Comma 2 2 2 2 3 2 4 5" xfId="45376" xr:uid="{4FC1DEF3-8F1A-439A-8102-C0CB7848645D}"/>
    <cellStyle name="Comma 2 2 2 2 3 2 5" xfId="20224" xr:uid="{15BD39CD-46B8-4036-8E7D-3A83B793D3C2}"/>
    <cellStyle name="Comma 2 2 2 2 3 2 5 2" xfId="33916" xr:uid="{5BA883CF-D84E-4A1A-9ED0-90F92006EF31}"/>
    <cellStyle name="Comma 2 2 2 2 3 2 5 3" xfId="48800" xr:uid="{F86C9EF5-030B-4F7E-A33A-D52C85CAC6D5}"/>
    <cellStyle name="Comma 2 2 2 2 3 2 6" xfId="13380" xr:uid="{C7F4AB5C-3340-444A-8724-67EAC9CEF8AA}"/>
    <cellStyle name="Comma 2 2 2 2 3 2 7" xfId="27070" xr:uid="{1FF1D059-DD55-42FB-B13B-17442A94838C}"/>
    <cellStyle name="Comma 2 2 2 2 3 2 8" xfId="41954" xr:uid="{9F1D490A-D2A5-4192-8805-DB4B267720CA}"/>
    <cellStyle name="Comma 2 2 2 2 3 3" xfId="6534" xr:uid="{2563DC4E-7EC4-4F82-A0CC-91E5EFAE0D06}"/>
    <cellStyle name="Comma 2 2 2 2 3 3 2" xfId="8248" xr:uid="{EA0461AA-6EA4-42D3-B928-550DE862EBF5}"/>
    <cellStyle name="Comma 2 2 2 2 3 3 2 2" xfId="11670" xr:uid="{3FD20770-2175-4A63-A74C-1C408EAFCDD3}"/>
    <cellStyle name="Comma 2 2 2 2 3 3 2 2 2" xfId="25360" xr:uid="{C46D367E-6E0D-4186-8002-08A422E9E097}"/>
    <cellStyle name="Comma 2 2 2 2 3 3 2 2 2 2" xfId="39052" xr:uid="{06324436-E52C-4756-9DC7-2599448142F2}"/>
    <cellStyle name="Comma 2 2 2 2 3 3 2 2 2 3" xfId="53936" xr:uid="{F264E1A1-5700-4F47-8849-E06823707E00}"/>
    <cellStyle name="Comma 2 2 2 2 3 3 2 2 3" xfId="18516" xr:uid="{4168954F-1D2C-423A-A9EB-A6E5A682259D}"/>
    <cellStyle name="Comma 2 2 2 2 3 3 2 2 4" xfId="32206" xr:uid="{4E938CD8-AF15-4B0D-B3BA-7E9058F22D7F}"/>
    <cellStyle name="Comma 2 2 2 2 3 3 2 2 5" xfId="47090" xr:uid="{2B593117-0EB6-445B-BE49-8903028E8FE9}"/>
    <cellStyle name="Comma 2 2 2 2 3 3 2 3" xfId="21938" xr:uid="{AD530AEF-B07C-4BDF-9BF2-D6104C887AEC}"/>
    <cellStyle name="Comma 2 2 2 2 3 3 2 3 2" xfId="35630" xr:uid="{63F253E3-9850-4920-91BA-41DC5DB19499}"/>
    <cellStyle name="Comma 2 2 2 2 3 3 2 3 3" xfId="50514" xr:uid="{21BA8AD9-8838-4E14-857D-A0564B8837FE}"/>
    <cellStyle name="Comma 2 2 2 2 3 3 2 4" xfId="15094" xr:uid="{AC2C2011-7B05-4C8B-8CDC-15FC756823C5}"/>
    <cellStyle name="Comma 2 2 2 2 3 3 2 5" xfId="28784" xr:uid="{2CBDA49B-6723-4A13-8F98-AA9471912547}"/>
    <cellStyle name="Comma 2 2 2 2 3 3 2 6" xfId="43668" xr:uid="{80541ADA-90AE-4EEF-9E2F-06CEC21B2FF1}"/>
    <cellStyle name="Comma 2 2 2 2 3 3 3" xfId="9958" xr:uid="{8A68C681-8195-4D03-A699-FBFE2A38474C}"/>
    <cellStyle name="Comma 2 2 2 2 3 3 3 2" xfId="23648" xr:uid="{81150228-8A2B-4AD0-8D4B-E0EE5E51FA28}"/>
    <cellStyle name="Comma 2 2 2 2 3 3 3 2 2" xfId="37340" xr:uid="{B12DD998-CFA8-49A9-B321-6CD5603A74B6}"/>
    <cellStyle name="Comma 2 2 2 2 3 3 3 2 3" xfId="52224" xr:uid="{A6C964EA-4510-44AC-8C09-D6BEDE2C6122}"/>
    <cellStyle name="Comma 2 2 2 2 3 3 3 3" xfId="16804" xr:uid="{43710E27-E4C3-465D-ADF1-B80CC820BF6E}"/>
    <cellStyle name="Comma 2 2 2 2 3 3 3 4" xfId="30494" xr:uid="{C62436B0-F808-497C-AFCC-569438A262FB}"/>
    <cellStyle name="Comma 2 2 2 2 3 3 3 5" xfId="45378" xr:uid="{69BC9B23-D055-42F3-866F-28ADDF7BD2F5}"/>
    <cellStyle name="Comma 2 2 2 2 3 3 4" xfId="20226" xr:uid="{49719B6A-B9F1-4B0F-B866-DAF616D3E362}"/>
    <cellStyle name="Comma 2 2 2 2 3 3 4 2" xfId="33918" xr:uid="{B3BF5545-F6E0-46ED-8CB1-F3B780334A15}"/>
    <cellStyle name="Comma 2 2 2 2 3 3 4 3" xfId="48802" xr:uid="{90584608-B77E-4792-B116-E786F38B0E62}"/>
    <cellStyle name="Comma 2 2 2 2 3 3 5" xfId="13382" xr:uid="{43CF1DBC-BB0F-4C0D-A886-7F9A74D6338B}"/>
    <cellStyle name="Comma 2 2 2 2 3 3 6" xfId="27072" xr:uid="{4A749BEF-B8ED-4377-B871-3AAD9D6B6DD4}"/>
    <cellStyle name="Comma 2 2 2 2 3 3 7" xfId="41956" xr:uid="{2EDC3F27-4681-4D89-9CD5-FC472D1314F4}"/>
    <cellStyle name="Comma 2 2 2 2 3 4" xfId="6535" xr:uid="{6333AB06-102A-4D06-BA97-4B8FB3221814}"/>
    <cellStyle name="Comma 2 2 2 2 3 4 2" xfId="8249" xr:uid="{C4E99CB0-E059-4A44-BCCC-0129DCC05764}"/>
    <cellStyle name="Comma 2 2 2 2 3 4 2 2" xfId="11671" xr:uid="{2CB6D9F7-33DA-4207-9A1D-892651708532}"/>
    <cellStyle name="Comma 2 2 2 2 3 4 2 2 2" xfId="25361" xr:uid="{6D17ECED-8F77-4D32-AE8E-0C6988B635FA}"/>
    <cellStyle name="Comma 2 2 2 2 3 4 2 2 2 2" xfId="39053" xr:uid="{7EB181E8-A4F8-4AC7-8BCC-098BB0491408}"/>
    <cellStyle name="Comma 2 2 2 2 3 4 2 2 2 3" xfId="53937" xr:uid="{CA3F79D1-037A-4495-B849-CB7D46D10B09}"/>
    <cellStyle name="Comma 2 2 2 2 3 4 2 2 3" xfId="18517" xr:uid="{28CFC563-ADB1-44C0-A6A8-7A043FB25EED}"/>
    <cellStyle name="Comma 2 2 2 2 3 4 2 2 4" xfId="32207" xr:uid="{80E26C3F-3AA2-41ED-A5BA-4F4CD547E9B8}"/>
    <cellStyle name="Comma 2 2 2 2 3 4 2 2 5" xfId="47091" xr:uid="{64DCB8F3-8B23-4196-9964-3D79D29C0816}"/>
    <cellStyle name="Comma 2 2 2 2 3 4 2 3" xfId="21939" xr:uid="{69567D99-40C2-461F-AC2B-E819FF0FC64A}"/>
    <cellStyle name="Comma 2 2 2 2 3 4 2 3 2" xfId="35631" xr:uid="{B4B0900E-D440-4F59-B588-127D0BDAB3D0}"/>
    <cellStyle name="Comma 2 2 2 2 3 4 2 3 3" xfId="50515" xr:uid="{DCE0ED6D-9B0A-44A9-8C42-4CEAED12E912}"/>
    <cellStyle name="Comma 2 2 2 2 3 4 2 4" xfId="15095" xr:uid="{66F609A4-3DEA-4F56-A15F-783A9C822E6C}"/>
    <cellStyle name="Comma 2 2 2 2 3 4 2 5" xfId="28785" xr:uid="{1113FDDE-954E-476E-913A-4A9E18541E42}"/>
    <cellStyle name="Comma 2 2 2 2 3 4 2 6" xfId="43669" xr:uid="{68E39068-7EB8-454A-8289-636F8E193CC8}"/>
    <cellStyle name="Comma 2 2 2 2 3 4 3" xfId="9959" xr:uid="{A5C42DF6-FAA2-4B0F-9D88-497870AB1EED}"/>
    <cellStyle name="Comma 2 2 2 2 3 4 3 2" xfId="23649" xr:uid="{B0218A78-7F62-434C-9769-DACAD76A9DFC}"/>
    <cellStyle name="Comma 2 2 2 2 3 4 3 2 2" xfId="37341" xr:uid="{7F320070-A68F-46DC-B944-743E561B554E}"/>
    <cellStyle name="Comma 2 2 2 2 3 4 3 2 3" xfId="52225" xr:uid="{ECB9F5A8-AE71-4B79-8218-512E0680D404}"/>
    <cellStyle name="Comma 2 2 2 2 3 4 3 3" xfId="16805" xr:uid="{EE6CF3C5-3313-48F6-A3A3-D10E576068E2}"/>
    <cellStyle name="Comma 2 2 2 2 3 4 3 4" xfId="30495" xr:uid="{2F024C43-29FC-4F9C-AB1E-111C59AFC288}"/>
    <cellStyle name="Comma 2 2 2 2 3 4 3 5" xfId="45379" xr:uid="{7D16DE38-2DE3-4FEC-A66E-4A37E2FA3E73}"/>
    <cellStyle name="Comma 2 2 2 2 3 4 4" xfId="20227" xr:uid="{0F5DBE81-F314-47CA-A603-ABB874BD1D89}"/>
    <cellStyle name="Comma 2 2 2 2 3 4 4 2" xfId="33919" xr:uid="{335D90D7-5FAC-42B3-B8AD-57684536C6FF}"/>
    <cellStyle name="Comma 2 2 2 2 3 4 4 3" xfId="48803" xr:uid="{15534157-9B9C-495C-83ED-EF00D2297604}"/>
    <cellStyle name="Comma 2 2 2 2 3 4 5" xfId="13383" xr:uid="{4BBE5458-1456-41BA-80AC-8DFA7A2A8411}"/>
    <cellStyle name="Comma 2 2 2 2 3 4 6" xfId="27073" xr:uid="{0A36C89A-FD1F-415C-9E5F-D7A2E9B8E982}"/>
    <cellStyle name="Comma 2 2 2 2 3 4 7" xfId="41957" xr:uid="{7D885E8C-72C5-4065-B76F-433F7BAF9227}"/>
    <cellStyle name="Comma 2 2 2 2 3 5" xfId="8245" xr:uid="{819A5707-6FDE-442F-8C0F-F6EBB9F78B7C}"/>
    <cellStyle name="Comma 2 2 2 2 3 5 2" xfId="11667" xr:uid="{FF5ECBE1-39FD-4235-8362-A19092D081FF}"/>
    <cellStyle name="Comma 2 2 2 2 3 5 2 2" xfId="25357" xr:uid="{80C2459B-FCDE-478B-840F-BCF3E41242A5}"/>
    <cellStyle name="Comma 2 2 2 2 3 5 2 2 2" xfId="39049" xr:uid="{7FD6B421-162F-49A6-A7D0-B39F4F222FF3}"/>
    <cellStyle name="Comma 2 2 2 2 3 5 2 2 3" xfId="53933" xr:uid="{E3F3EB73-51C8-4063-92A1-DF7B12850B72}"/>
    <cellStyle name="Comma 2 2 2 2 3 5 2 3" xfId="18513" xr:uid="{D1D46A32-2593-4D5A-BDDF-D8E0A7347E27}"/>
    <cellStyle name="Comma 2 2 2 2 3 5 2 4" xfId="32203" xr:uid="{C201FE53-65BC-45D5-B25C-0596168204F2}"/>
    <cellStyle name="Comma 2 2 2 2 3 5 2 5" xfId="47087" xr:uid="{7C82040A-20F0-4591-9C89-5960EA5549EC}"/>
    <cellStyle name="Comma 2 2 2 2 3 5 3" xfId="21935" xr:uid="{43BC8243-2AA7-425D-818B-BAD35501A227}"/>
    <cellStyle name="Comma 2 2 2 2 3 5 3 2" xfId="35627" xr:uid="{DBCC3A35-B337-4098-A678-906027443954}"/>
    <cellStyle name="Comma 2 2 2 2 3 5 3 3" xfId="50511" xr:uid="{424EE9BA-AAE2-4E0E-8F5B-BEEAF469432F}"/>
    <cellStyle name="Comma 2 2 2 2 3 5 4" xfId="15091" xr:uid="{15F901D6-3389-4AE4-BD10-D81D22B321FE}"/>
    <cellStyle name="Comma 2 2 2 2 3 5 5" xfId="28781" xr:uid="{BB4CFA19-12BC-4DF7-94E6-36775D2B51B8}"/>
    <cellStyle name="Comma 2 2 2 2 3 5 6" xfId="43665" xr:uid="{03D59783-18D0-4FDA-879C-13214F3BCBD3}"/>
    <cellStyle name="Comma 2 2 2 2 3 6" xfId="9955" xr:uid="{A06DC0D7-FA64-4EFF-B146-6DD26F14D12C}"/>
    <cellStyle name="Comma 2 2 2 2 3 6 2" xfId="23645" xr:uid="{DA05412F-F6F9-44C8-8419-68AA656588DD}"/>
    <cellStyle name="Comma 2 2 2 2 3 6 2 2" xfId="37337" xr:uid="{39FAA733-DEF8-45FD-AEA9-34EE39566F63}"/>
    <cellStyle name="Comma 2 2 2 2 3 6 2 3" xfId="52221" xr:uid="{5C6D248F-0971-4B9D-B2C5-93E2CA3BBDAF}"/>
    <cellStyle name="Comma 2 2 2 2 3 6 3" xfId="16801" xr:uid="{685477F5-4531-428F-A3D0-E854FBB16EF6}"/>
    <cellStyle name="Comma 2 2 2 2 3 6 4" xfId="30491" xr:uid="{39CCC540-A2C9-4EE3-A1CC-2B5390FBE4FB}"/>
    <cellStyle name="Comma 2 2 2 2 3 6 5" xfId="45375" xr:uid="{0C18417A-CF5C-4DC4-9076-6BA5A19D0ED2}"/>
    <cellStyle name="Comma 2 2 2 2 3 7" xfId="20223" xr:uid="{C0D746A5-B1A3-4B24-8100-0FD6E37ABA1F}"/>
    <cellStyle name="Comma 2 2 2 2 3 7 2" xfId="33915" xr:uid="{20BD1455-A2A1-463B-8928-36F416F19DCA}"/>
    <cellStyle name="Comma 2 2 2 2 3 7 3" xfId="48799" xr:uid="{7B83106A-42C8-4272-A435-3297D4029C2E}"/>
    <cellStyle name="Comma 2 2 2 2 3 8" xfId="13379" xr:uid="{50A5CDDB-8A2C-45B2-8DF6-4E94A900AEC1}"/>
    <cellStyle name="Comma 2 2 2 2 3 9" xfId="27069" xr:uid="{4C7A8F46-898D-4AEA-80D5-BD669F334E3B}"/>
    <cellStyle name="Comma 2 2 2 2 4" xfId="6536" xr:uid="{12BAA046-41B7-47E5-85FC-0A404691C73A}"/>
    <cellStyle name="Comma 2 2 2 2 4 2" xfId="6537" xr:uid="{F33518F4-AECD-4185-8AD7-DBC11939632B}"/>
    <cellStyle name="Comma 2 2 2 2 4 2 2" xfId="8251" xr:uid="{AC5CCD83-4F15-4C5D-829A-1DF2E842F50B}"/>
    <cellStyle name="Comma 2 2 2 2 4 2 2 2" xfId="11673" xr:uid="{A2725FF5-F6E6-4B5C-80D4-EC54E5A48287}"/>
    <cellStyle name="Comma 2 2 2 2 4 2 2 2 2" xfId="25363" xr:uid="{E6F0D78E-4809-4111-BACA-FC721BF421BB}"/>
    <cellStyle name="Comma 2 2 2 2 4 2 2 2 2 2" xfId="39055" xr:uid="{B7EA53D6-E3B7-4A73-9E4B-F5557E5C24BF}"/>
    <cellStyle name="Comma 2 2 2 2 4 2 2 2 2 3" xfId="53939" xr:uid="{E21BC2A4-7D27-4DB2-9C16-AE580B8DA601}"/>
    <cellStyle name="Comma 2 2 2 2 4 2 2 2 3" xfId="18519" xr:uid="{1433383D-A654-44DD-9965-F5365DC43A5C}"/>
    <cellStyle name="Comma 2 2 2 2 4 2 2 2 4" xfId="32209" xr:uid="{AC9C0CC1-E232-4C86-8FE8-0C731494535D}"/>
    <cellStyle name="Comma 2 2 2 2 4 2 2 2 5" xfId="47093" xr:uid="{88D99E87-5595-48E0-8DEF-D09DDC6FA4AA}"/>
    <cellStyle name="Comma 2 2 2 2 4 2 2 3" xfId="21941" xr:uid="{6E01256D-FEBE-4141-A571-262E89D864C9}"/>
    <cellStyle name="Comma 2 2 2 2 4 2 2 3 2" xfId="35633" xr:uid="{E72E7A6E-3AEA-4B56-918B-8902059B9C30}"/>
    <cellStyle name="Comma 2 2 2 2 4 2 2 3 3" xfId="50517" xr:uid="{01089DEA-1775-4938-A87B-188208E0EBE1}"/>
    <cellStyle name="Comma 2 2 2 2 4 2 2 4" xfId="15097" xr:uid="{E124A978-7DFD-4D31-8F6D-D9A6D9F60F16}"/>
    <cellStyle name="Comma 2 2 2 2 4 2 2 5" xfId="28787" xr:uid="{76B3007F-EBC3-4ED6-8D69-25E5315711D6}"/>
    <cellStyle name="Comma 2 2 2 2 4 2 2 6" xfId="43671" xr:uid="{55AB1F1C-83F4-4848-9381-3A02C33B212F}"/>
    <cellStyle name="Comma 2 2 2 2 4 2 3" xfId="9961" xr:uid="{836AD96A-5AE3-4361-9281-3ADB2E00133B}"/>
    <cellStyle name="Comma 2 2 2 2 4 2 3 2" xfId="23651" xr:uid="{308AF414-154A-413E-AEB4-043DBE505A72}"/>
    <cellStyle name="Comma 2 2 2 2 4 2 3 2 2" xfId="37343" xr:uid="{4A840CA7-54E7-4A57-917F-9882DCA6BC21}"/>
    <cellStyle name="Comma 2 2 2 2 4 2 3 2 3" xfId="52227" xr:uid="{8625EFCA-7C51-4ED8-AA60-882A4441F2DC}"/>
    <cellStyle name="Comma 2 2 2 2 4 2 3 3" xfId="16807" xr:uid="{48FCB8F0-2667-4B01-AB23-71F838EE6E7C}"/>
    <cellStyle name="Comma 2 2 2 2 4 2 3 4" xfId="30497" xr:uid="{E8C0D464-EF1E-4CD4-9303-88088175F8EF}"/>
    <cellStyle name="Comma 2 2 2 2 4 2 3 5" xfId="45381" xr:uid="{DAC59204-9E40-4228-A02C-BED86F7E10FE}"/>
    <cellStyle name="Comma 2 2 2 2 4 2 4" xfId="20229" xr:uid="{82FF437B-64ED-4484-B45C-BFB5AB515D3B}"/>
    <cellStyle name="Comma 2 2 2 2 4 2 4 2" xfId="33921" xr:uid="{B8BF833B-E2AA-4E2E-A169-565C31AFDA1A}"/>
    <cellStyle name="Comma 2 2 2 2 4 2 4 3" xfId="48805" xr:uid="{CE1F117E-FB23-4E85-A296-7F62E1094FC8}"/>
    <cellStyle name="Comma 2 2 2 2 4 2 5" xfId="13385" xr:uid="{3A448B62-028D-4100-8D5A-C5A441A6DCF3}"/>
    <cellStyle name="Comma 2 2 2 2 4 2 6" xfId="27075" xr:uid="{518D4F7E-EEBF-4280-A036-D92FC43FCC41}"/>
    <cellStyle name="Comma 2 2 2 2 4 2 7" xfId="41959" xr:uid="{5D2B46E7-CEF5-490C-9B14-8CF129B8EB53}"/>
    <cellStyle name="Comma 2 2 2 2 4 3" xfId="8250" xr:uid="{A1395D26-3049-43D9-9EE6-A02D4FF4CBE5}"/>
    <cellStyle name="Comma 2 2 2 2 4 3 2" xfId="11672" xr:uid="{E291659E-9F17-40F2-9C56-DE8A2DDE8DA6}"/>
    <cellStyle name="Comma 2 2 2 2 4 3 2 2" xfId="25362" xr:uid="{EBCF4A01-AD00-42D9-BBA2-91AB2770F242}"/>
    <cellStyle name="Comma 2 2 2 2 4 3 2 2 2" xfId="39054" xr:uid="{623D6C3D-99BC-4988-A0FA-21706697A313}"/>
    <cellStyle name="Comma 2 2 2 2 4 3 2 2 3" xfId="53938" xr:uid="{AAA5CB33-4BB3-4AF0-B897-0D0F4262B09D}"/>
    <cellStyle name="Comma 2 2 2 2 4 3 2 3" xfId="18518" xr:uid="{64BD67D0-5932-491E-98B3-292B847F63DD}"/>
    <cellStyle name="Comma 2 2 2 2 4 3 2 4" xfId="32208" xr:uid="{473926CD-8926-430D-8B6E-A3B27AFF93B3}"/>
    <cellStyle name="Comma 2 2 2 2 4 3 2 5" xfId="47092" xr:uid="{17A67BD1-36FD-47B6-AF6D-850369811EF3}"/>
    <cellStyle name="Comma 2 2 2 2 4 3 3" xfId="21940" xr:uid="{5B904D4B-D17D-4784-90EC-A1E438487884}"/>
    <cellStyle name="Comma 2 2 2 2 4 3 3 2" xfId="35632" xr:uid="{DFC8EB7E-5D30-461B-B998-4088553D7799}"/>
    <cellStyle name="Comma 2 2 2 2 4 3 3 3" xfId="50516" xr:uid="{18A36F47-C7F5-475B-94E2-D6EF9704DDA2}"/>
    <cellStyle name="Comma 2 2 2 2 4 3 4" xfId="15096" xr:uid="{6BFA4036-2EF6-40B7-8235-D9D3DAFC5BF0}"/>
    <cellStyle name="Comma 2 2 2 2 4 3 5" xfId="28786" xr:uid="{CEDB2B63-460A-4A1A-AC3F-90407CA366CE}"/>
    <cellStyle name="Comma 2 2 2 2 4 3 6" xfId="43670" xr:uid="{8788DD81-49C4-4706-AAC6-28427A793E43}"/>
    <cellStyle name="Comma 2 2 2 2 4 4" xfId="9960" xr:uid="{49FE0879-8C5E-491C-BEF8-7B02390647E8}"/>
    <cellStyle name="Comma 2 2 2 2 4 4 2" xfId="23650" xr:uid="{676E9D76-B8E3-4CF4-AA4C-7B0742E07696}"/>
    <cellStyle name="Comma 2 2 2 2 4 4 2 2" xfId="37342" xr:uid="{483DB632-8C1C-4E99-9A84-6E78ABBB2F85}"/>
    <cellStyle name="Comma 2 2 2 2 4 4 2 3" xfId="52226" xr:uid="{7CC54F1C-D112-45AB-AC06-471582EA756D}"/>
    <cellStyle name="Comma 2 2 2 2 4 4 3" xfId="16806" xr:uid="{F68DD96B-C6A5-4164-9463-7565D5721C6F}"/>
    <cellStyle name="Comma 2 2 2 2 4 4 4" xfId="30496" xr:uid="{CCD5F9E3-902D-4591-B417-49294D16FD0D}"/>
    <cellStyle name="Comma 2 2 2 2 4 4 5" xfId="45380" xr:uid="{9B4AA78D-FB34-4675-A81F-9DEDF5C1E371}"/>
    <cellStyle name="Comma 2 2 2 2 4 5" xfId="20228" xr:uid="{2EDDDDA6-C9F4-492E-9CA8-C91685DB3746}"/>
    <cellStyle name="Comma 2 2 2 2 4 5 2" xfId="33920" xr:uid="{7C404A41-FC18-4A6E-AD0A-2F9B7208530B}"/>
    <cellStyle name="Comma 2 2 2 2 4 5 3" xfId="48804" xr:uid="{2AF6A647-FE73-46A2-8417-680A58B71B4B}"/>
    <cellStyle name="Comma 2 2 2 2 4 6" xfId="13384" xr:uid="{83FA7947-6DD7-49E6-A077-A4551542EC7D}"/>
    <cellStyle name="Comma 2 2 2 2 4 7" xfId="27074" xr:uid="{CCC3BB02-42C6-4EDA-BA21-8C1374AA2857}"/>
    <cellStyle name="Comma 2 2 2 2 4 8" xfId="41958" xr:uid="{F571FBC4-E8B1-4920-9F67-E624EF1BAC84}"/>
    <cellStyle name="Comma 2 2 2 2 5" xfId="6538" xr:uid="{45CEF85A-18E7-4322-92CE-1438DBD1652E}"/>
    <cellStyle name="Comma 2 2 2 2 5 2" xfId="8252" xr:uid="{3AC75C71-C603-48D4-B218-B55166B4950F}"/>
    <cellStyle name="Comma 2 2 2 2 5 2 2" xfId="11674" xr:uid="{9DE9C500-476F-42CD-9E3E-C2608D95AA73}"/>
    <cellStyle name="Comma 2 2 2 2 5 2 2 2" xfId="25364" xr:uid="{D6EFB4D9-3D93-4587-942A-2E81A3755F1B}"/>
    <cellStyle name="Comma 2 2 2 2 5 2 2 2 2" xfId="39056" xr:uid="{D8E9A5C2-B9FE-4A4C-97D9-4DF5BEA72D8F}"/>
    <cellStyle name="Comma 2 2 2 2 5 2 2 2 3" xfId="53940" xr:uid="{FE8E64C9-330B-44E4-986B-5890DDF38D65}"/>
    <cellStyle name="Comma 2 2 2 2 5 2 2 3" xfId="18520" xr:uid="{7C90E112-9EA7-4BDD-9D17-8B61C23E79A7}"/>
    <cellStyle name="Comma 2 2 2 2 5 2 2 4" xfId="32210" xr:uid="{08859E68-C6BB-4959-87D1-B5D965367E40}"/>
    <cellStyle name="Comma 2 2 2 2 5 2 2 5" xfId="47094" xr:uid="{3C30077D-0BB3-4853-B272-4F751D630D79}"/>
    <cellStyle name="Comma 2 2 2 2 5 2 3" xfId="21942" xr:uid="{4F6AE74E-F1FD-479A-8E04-4809B4A01DD2}"/>
    <cellStyle name="Comma 2 2 2 2 5 2 3 2" xfId="35634" xr:uid="{65638F2B-8EC4-487D-BBAB-E2BBB92A578F}"/>
    <cellStyle name="Comma 2 2 2 2 5 2 3 3" xfId="50518" xr:uid="{56DD808A-85C2-4E7E-9BBF-A7BEAA2CDE89}"/>
    <cellStyle name="Comma 2 2 2 2 5 2 4" xfId="15098" xr:uid="{939F8F7D-D068-4A49-B535-BD8D1BED4F17}"/>
    <cellStyle name="Comma 2 2 2 2 5 2 5" xfId="28788" xr:uid="{2C5F73FB-9377-44CF-BF2A-46C857DFC81E}"/>
    <cellStyle name="Comma 2 2 2 2 5 2 6" xfId="43672" xr:uid="{F9D93DFD-61CD-4F61-9EB8-0AD7E3C56282}"/>
    <cellStyle name="Comma 2 2 2 2 5 3" xfId="9962" xr:uid="{3C3A9896-6049-4F4B-A500-8D31AAE7E6A6}"/>
    <cellStyle name="Comma 2 2 2 2 5 3 2" xfId="23652" xr:uid="{63A74598-0A7E-4502-8CB6-0959EF726327}"/>
    <cellStyle name="Comma 2 2 2 2 5 3 2 2" xfId="37344" xr:uid="{A9926293-4B8D-4AA8-9BCE-2DCE05827F2D}"/>
    <cellStyle name="Comma 2 2 2 2 5 3 2 3" xfId="52228" xr:uid="{8D6A4B71-82A4-4941-9589-B3F0026A36CB}"/>
    <cellStyle name="Comma 2 2 2 2 5 3 3" xfId="16808" xr:uid="{738A6A50-9C2E-481B-80D7-89D893D3008F}"/>
    <cellStyle name="Comma 2 2 2 2 5 3 4" xfId="30498" xr:uid="{E2FDFAF1-FECE-409E-83A2-CADA964DE692}"/>
    <cellStyle name="Comma 2 2 2 2 5 3 5" xfId="45382" xr:uid="{490B96B6-167C-48E1-8C08-39875D42D7DD}"/>
    <cellStyle name="Comma 2 2 2 2 5 4" xfId="20230" xr:uid="{74477236-E0D6-47FD-83AC-6D59805EC05D}"/>
    <cellStyle name="Comma 2 2 2 2 5 4 2" xfId="33922" xr:uid="{6ADECC4B-3AF4-447B-84C1-136DE3F16D69}"/>
    <cellStyle name="Comma 2 2 2 2 5 4 3" xfId="48806" xr:uid="{B1536F45-C3DC-466E-8DA5-F160659E4E15}"/>
    <cellStyle name="Comma 2 2 2 2 5 5" xfId="13386" xr:uid="{8F353990-218F-4D00-88FF-702981ED7A00}"/>
    <cellStyle name="Comma 2 2 2 2 5 6" xfId="27076" xr:uid="{48E12AEB-3DBB-43E2-A44B-5F95E4357ABC}"/>
    <cellStyle name="Comma 2 2 2 2 5 7" xfId="41960" xr:uid="{AC2E38D4-3B1B-40D9-9FA8-272EEBF2B01B}"/>
    <cellStyle name="Comma 2 2 2 2 6" xfId="6539" xr:uid="{52521B67-DAC0-4EB2-A375-ECC9FE653033}"/>
    <cellStyle name="Comma 2 2 2 2 6 2" xfId="8253" xr:uid="{3D6E9DA7-9834-4582-8F51-BD9B9BB99592}"/>
    <cellStyle name="Comma 2 2 2 2 6 2 2" xfId="11675" xr:uid="{5BBCC490-5D9C-4157-B824-32BB2C971DD7}"/>
    <cellStyle name="Comma 2 2 2 2 6 2 2 2" xfId="25365" xr:uid="{265126A7-751B-4D41-84DC-1DFBDAF09550}"/>
    <cellStyle name="Comma 2 2 2 2 6 2 2 2 2" xfId="39057" xr:uid="{E7BFC53D-1F2F-40FB-AEC0-5CD3AA44EEBA}"/>
    <cellStyle name="Comma 2 2 2 2 6 2 2 2 3" xfId="53941" xr:uid="{778EA20F-BC3B-42D5-B5A6-86436718F36A}"/>
    <cellStyle name="Comma 2 2 2 2 6 2 2 3" xfId="18521" xr:uid="{CFC4E4C2-6494-4CA0-97A6-CB1B83E2BE18}"/>
    <cellStyle name="Comma 2 2 2 2 6 2 2 4" xfId="32211" xr:uid="{E159578F-E5FC-43F4-9DBA-33B39F08BC6F}"/>
    <cellStyle name="Comma 2 2 2 2 6 2 2 5" xfId="47095" xr:uid="{DDE0A0A3-0F63-4384-B7C7-2799DF0A999F}"/>
    <cellStyle name="Comma 2 2 2 2 6 2 3" xfId="21943" xr:uid="{9AB48747-2211-4332-BC1C-745A1A19379B}"/>
    <cellStyle name="Comma 2 2 2 2 6 2 3 2" xfId="35635" xr:uid="{D58D024B-FEE4-402E-9177-E216D1FE92A7}"/>
    <cellStyle name="Comma 2 2 2 2 6 2 3 3" xfId="50519" xr:uid="{A6064D9D-5D8A-40F5-A004-98085623A206}"/>
    <cellStyle name="Comma 2 2 2 2 6 2 4" xfId="15099" xr:uid="{834F7033-0C97-496B-B3D8-46D9008FC34B}"/>
    <cellStyle name="Comma 2 2 2 2 6 2 5" xfId="28789" xr:uid="{217041BF-3A7F-4B6E-A664-56B2E7839A76}"/>
    <cellStyle name="Comma 2 2 2 2 6 2 6" xfId="43673" xr:uid="{F62E1AB9-8DD9-4B4D-9D47-131949856FDD}"/>
    <cellStyle name="Comma 2 2 2 2 6 3" xfId="9963" xr:uid="{0F131E04-DF36-40A9-9D47-875ADA2A8A97}"/>
    <cellStyle name="Comma 2 2 2 2 6 3 2" xfId="23653" xr:uid="{E90D260A-A4CC-4D28-A663-AB30218E2E25}"/>
    <cellStyle name="Comma 2 2 2 2 6 3 2 2" xfId="37345" xr:uid="{160F7154-216C-4892-A153-241DB13C8EF0}"/>
    <cellStyle name="Comma 2 2 2 2 6 3 2 3" xfId="52229" xr:uid="{BB81E76D-6DA4-4B9E-9EC3-E1DE8E83166D}"/>
    <cellStyle name="Comma 2 2 2 2 6 3 3" xfId="16809" xr:uid="{81FF9363-AD35-43A4-884E-9DFF224073B2}"/>
    <cellStyle name="Comma 2 2 2 2 6 3 4" xfId="30499" xr:uid="{5E5000AA-BDEF-4EFD-962B-72CFEBC5AE6E}"/>
    <cellStyle name="Comma 2 2 2 2 6 3 5" xfId="45383" xr:uid="{33F08AEA-A04B-4605-888C-20806977D9CC}"/>
    <cellStyle name="Comma 2 2 2 2 6 4" xfId="20231" xr:uid="{A323E7BB-5E75-49CD-9635-DFA7D2AD89FF}"/>
    <cellStyle name="Comma 2 2 2 2 6 4 2" xfId="33923" xr:uid="{BFF0FAD8-8D27-4656-B10A-953C85DC4739}"/>
    <cellStyle name="Comma 2 2 2 2 6 4 3" xfId="48807" xr:uid="{39214B6E-32A0-488A-84DD-245F7B03553F}"/>
    <cellStyle name="Comma 2 2 2 2 6 5" xfId="13387" xr:uid="{6695400D-B043-4569-8E2C-748BBDC15D4C}"/>
    <cellStyle name="Comma 2 2 2 2 6 6" xfId="27077" xr:uid="{B0917310-49DE-46F2-AA3A-F7B02E63B7EB}"/>
    <cellStyle name="Comma 2 2 2 2 6 7" xfId="41961" xr:uid="{2D105923-589F-4951-997A-70F7C6727729}"/>
    <cellStyle name="Comma 2 2 2 2 7" xfId="8239" xr:uid="{1BB74962-8551-4D13-A859-910B03EAF630}"/>
    <cellStyle name="Comma 2 2 2 2 7 2" xfId="11661" xr:uid="{D3A17176-FF22-4EC3-B010-5E6E51FCE255}"/>
    <cellStyle name="Comma 2 2 2 2 7 2 2" xfId="25351" xr:uid="{F00C311E-5E12-4D81-B2AA-4ABC5F8DD258}"/>
    <cellStyle name="Comma 2 2 2 2 7 2 2 2" xfId="39043" xr:uid="{9C47523C-1769-4E64-8F82-A39A065FCC58}"/>
    <cellStyle name="Comma 2 2 2 2 7 2 2 3" xfId="53927" xr:uid="{0E64EE0F-EDA4-4E8D-AD9C-4F353C86DD35}"/>
    <cellStyle name="Comma 2 2 2 2 7 2 3" xfId="18507" xr:uid="{C48107AD-E9FA-4250-93E3-4B9440023F57}"/>
    <cellStyle name="Comma 2 2 2 2 7 2 4" xfId="32197" xr:uid="{F1EA13A8-58EA-4359-85A8-2D197A16957E}"/>
    <cellStyle name="Comma 2 2 2 2 7 2 5" xfId="47081" xr:uid="{23FF8F7C-6A91-4F88-A708-4A1CBAA366BC}"/>
    <cellStyle name="Comma 2 2 2 2 7 3" xfId="21929" xr:uid="{84019BDD-336E-441D-8330-B5CD381ADD8F}"/>
    <cellStyle name="Comma 2 2 2 2 7 3 2" xfId="35621" xr:uid="{BE6A540C-3CE1-4775-A530-7B7ECD416446}"/>
    <cellStyle name="Comma 2 2 2 2 7 3 3" xfId="50505" xr:uid="{90E50190-EE6D-4D74-89AD-19771FE09E64}"/>
    <cellStyle name="Comma 2 2 2 2 7 4" xfId="15085" xr:uid="{2E26161D-BA06-44DA-87A7-829FF41A0D5F}"/>
    <cellStyle name="Comma 2 2 2 2 7 5" xfId="28775" xr:uid="{4759DA04-C5FF-4BC5-A018-E3ED9F06AC1B}"/>
    <cellStyle name="Comma 2 2 2 2 7 6" xfId="43659" xr:uid="{3491F95F-37CF-4C8B-92D7-C7A9AB70A957}"/>
    <cellStyle name="Comma 2 2 2 2 8" xfId="9949" xr:uid="{6DE2901B-75B4-4F52-9864-EE863AA3349C}"/>
    <cellStyle name="Comma 2 2 2 2 8 2" xfId="23639" xr:uid="{A640A052-E2C6-46FE-9383-4EA518E10047}"/>
    <cellStyle name="Comma 2 2 2 2 8 2 2" xfId="37331" xr:uid="{A9B45188-6272-4856-A059-7DAD14994D44}"/>
    <cellStyle name="Comma 2 2 2 2 8 2 3" xfId="52215" xr:uid="{AF2A50E1-D644-45A9-AE7E-02EB841299B8}"/>
    <cellStyle name="Comma 2 2 2 2 8 3" xfId="16795" xr:uid="{378DFAEC-A7AF-4EFD-A18B-FE9142F22323}"/>
    <cellStyle name="Comma 2 2 2 2 8 4" xfId="30485" xr:uid="{767973F2-7175-4B2D-99FF-F9F04F9AFC34}"/>
    <cellStyle name="Comma 2 2 2 2 8 5" xfId="45369" xr:uid="{F900D979-7B41-4B3F-8545-19620C7275BC}"/>
    <cellStyle name="Comma 2 2 2 2 9" xfId="20217" xr:uid="{7D8FCE9B-F934-41D3-B673-AC4584744090}"/>
    <cellStyle name="Comma 2 2 2 2 9 2" xfId="33909" xr:uid="{80A5235E-5991-4B5B-A227-F036E87164B5}"/>
    <cellStyle name="Comma 2 2 2 2 9 3" xfId="48793" xr:uid="{54B4B900-39B0-4A13-BE19-FE3F288D9AA9}"/>
    <cellStyle name="Comma 2 2 2 3" xfId="6540" xr:uid="{19E3870D-5326-4243-9645-60919B041481}"/>
    <cellStyle name="Comma 2 2 2 3 10" xfId="41962" xr:uid="{310A9EE5-A0F6-4AC0-B52D-86B7F3C75732}"/>
    <cellStyle name="Comma 2 2 2 3 2" xfId="6541" xr:uid="{B8F1CF04-B0F4-4F8F-9B50-F265D571FA1B}"/>
    <cellStyle name="Comma 2 2 2 3 2 2" xfId="6542" xr:uid="{B3EB7057-3D75-476A-9C4D-98B408C2F780}"/>
    <cellStyle name="Comma 2 2 2 3 2 2 2" xfId="8256" xr:uid="{7169C2E9-462A-48BC-B040-6A24C2A7F4E2}"/>
    <cellStyle name="Comma 2 2 2 3 2 2 2 2" xfId="11678" xr:uid="{C882A3C0-57B6-4EA8-B4BA-594B722DDD3F}"/>
    <cellStyle name="Comma 2 2 2 3 2 2 2 2 2" xfId="25368" xr:uid="{EA9B501B-4EE0-4D7A-BE27-3CDA9EA9F5B3}"/>
    <cellStyle name="Comma 2 2 2 3 2 2 2 2 2 2" xfId="39060" xr:uid="{9C721274-022A-4059-9096-37B6BF1E27FC}"/>
    <cellStyle name="Comma 2 2 2 3 2 2 2 2 2 3" xfId="53944" xr:uid="{B02504C3-F6C6-4F31-9C87-F425911E3753}"/>
    <cellStyle name="Comma 2 2 2 3 2 2 2 2 3" xfId="18524" xr:uid="{D392B9BC-7138-43CD-AB04-7A47A4F292BA}"/>
    <cellStyle name="Comma 2 2 2 3 2 2 2 2 4" xfId="32214" xr:uid="{B248F1F1-025F-4F5E-B775-9D9EAB173005}"/>
    <cellStyle name="Comma 2 2 2 3 2 2 2 2 5" xfId="47098" xr:uid="{2A78BEDC-3F01-4AE5-95D1-E0142F00A90E}"/>
    <cellStyle name="Comma 2 2 2 3 2 2 2 3" xfId="21946" xr:uid="{35A0A237-A543-408C-8139-C17CED9D3111}"/>
    <cellStyle name="Comma 2 2 2 3 2 2 2 3 2" xfId="35638" xr:uid="{22910882-CC27-4119-8282-789AE0A52F20}"/>
    <cellStyle name="Comma 2 2 2 3 2 2 2 3 3" xfId="50522" xr:uid="{1BC16B96-AB2D-4CC7-83C8-082421508A9A}"/>
    <cellStyle name="Comma 2 2 2 3 2 2 2 4" xfId="15102" xr:uid="{84F3FF87-71AA-48D4-BF1E-F511F1E0DE87}"/>
    <cellStyle name="Comma 2 2 2 3 2 2 2 5" xfId="28792" xr:uid="{05F3B840-245C-4C71-8A93-BAB0E7A3E012}"/>
    <cellStyle name="Comma 2 2 2 3 2 2 2 6" xfId="43676" xr:uid="{26D6E219-0878-4B2D-A261-CB5EAF4549EF}"/>
    <cellStyle name="Comma 2 2 2 3 2 2 3" xfId="9966" xr:uid="{6A3E1B68-3AE0-4C79-984A-6BBA0B33F5B4}"/>
    <cellStyle name="Comma 2 2 2 3 2 2 3 2" xfId="23656" xr:uid="{DCA39805-66EB-4D74-BE1F-ECD03097369C}"/>
    <cellStyle name="Comma 2 2 2 3 2 2 3 2 2" xfId="37348" xr:uid="{F6DFC70E-B016-4C82-8E62-FB609092B29C}"/>
    <cellStyle name="Comma 2 2 2 3 2 2 3 2 3" xfId="52232" xr:uid="{15706DC3-0350-4312-AA92-ECCA2E6B784C}"/>
    <cellStyle name="Comma 2 2 2 3 2 2 3 3" xfId="16812" xr:uid="{E80CDCE8-BBD0-4BAA-A2EC-DA75A68F5F8A}"/>
    <cellStyle name="Comma 2 2 2 3 2 2 3 4" xfId="30502" xr:uid="{BAE2044C-7E7F-461F-B699-8A4E5A1286BA}"/>
    <cellStyle name="Comma 2 2 2 3 2 2 3 5" xfId="45386" xr:uid="{F371E95C-1310-4D10-ABEB-3DB9D3BFB207}"/>
    <cellStyle name="Comma 2 2 2 3 2 2 4" xfId="20234" xr:uid="{B93E96F6-72F5-4D78-BB22-E7FC9E55DC2A}"/>
    <cellStyle name="Comma 2 2 2 3 2 2 4 2" xfId="33926" xr:uid="{433981A8-25F7-473E-8B78-BAA4F4444785}"/>
    <cellStyle name="Comma 2 2 2 3 2 2 4 3" xfId="48810" xr:uid="{87CBC89A-20A4-41F0-BC5E-E0FFDA6AA290}"/>
    <cellStyle name="Comma 2 2 2 3 2 2 5" xfId="13390" xr:uid="{49781FB7-C985-434C-87B9-183AF802089A}"/>
    <cellStyle name="Comma 2 2 2 3 2 2 6" xfId="27080" xr:uid="{73EB0D36-2A01-47DA-BE23-B9A1300F9969}"/>
    <cellStyle name="Comma 2 2 2 3 2 2 7" xfId="41964" xr:uid="{5CF043F5-02E5-4FDD-9996-D60DD116F838}"/>
    <cellStyle name="Comma 2 2 2 3 2 3" xfId="8255" xr:uid="{0CCF6F69-0F95-42A6-AC25-10C7357630B1}"/>
    <cellStyle name="Comma 2 2 2 3 2 3 2" xfId="11677" xr:uid="{252884DA-44E3-4477-BB22-C7A54732D491}"/>
    <cellStyle name="Comma 2 2 2 3 2 3 2 2" xfId="25367" xr:uid="{D1771D4B-BF7E-4104-AA80-46CEA90AF15E}"/>
    <cellStyle name="Comma 2 2 2 3 2 3 2 2 2" xfId="39059" xr:uid="{4E415B3A-5B1B-44A4-9B7D-A3688DE1E849}"/>
    <cellStyle name="Comma 2 2 2 3 2 3 2 2 3" xfId="53943" xr:uid="{8FFAA1CF-B88C-4F65-89A0-1F99109058BC}"/>
    <cellStyle name="Comma 2 2 2 3 2 3 2 3" xfId="18523" xr:uid="{B60BFACA-3CD8-48C2-8ADB-CD4586CD4676}"/>
    <cellStyle name="Comma 2 2 2 3 2 3 2 4" xfId="32213" xr:uid="{58197739-5326-4628-8E3F-5940AFAD1DF5}"/>
    <cellStyle name="Comma 2 2 2 3 2 3 2 5" xfId="47097" xr:uid="{1F0669F2-A286-4FD3-8225-465B424A5D29}"/>
    <cellStyle name="Comma 2 2 2 3 2 3 3" xfId="21945" xr:uid="{AE1FD3DF-0BA8-465A-87A3-AC311AB23F38}"/>
    <cellStyle name="Comma 2 2 2 3 2 3 3 2" xfId="35637" xr:uid="{0B0B36C2-738B-4FAB-8A05-41A215F3BD9A}"/>
    <cellStyle name="Comma 2 2 2 3 2 3 3 3" xfId="50521" xr:uid="{2A6FE22C-5782-4994-ABD0-D08786D206F9}"/>
    <cellStyle name="Comma 2 2 2 3 2 3 4" xfId="15101" xr:uid="{E790A0DC-2C5E-4361-8FE3-A54B82FA484B}"/>
    <cellStyle name="Comma 2 2 2 3 2 3 5" xfId="28791" xr:uid="{56FECCEA-3E44-42E7-BC61-A92C5A573369}"/>
    <cellStyle name="Comma 2 2 2 3 2 3 6" xfId="43675" xr:uid="{5149F6F5-8B6E-440F-9C7A-2E3EBCE2D79E}"/>
    <cellStyle name="Comma 2 2 2 3 2 4" xfId="9965" xr:uid="{04B91C7D-A4B6-4DAF-8D71-EB6940925889}"/>
    <cellStyle name="Comma 2 2 2 3 2 4 2" xfId="23655" xr:uid="{F2718320-2EB2-4863-A8A3-8BCF2CE6A883}"/>
    <cellStyle name="Comma 2 2 2 3 2 4 2 2" xfId="37347" xr:uid="{63E049A5-D664-4DA6-AC89-C9BF0B448E70}"/>
    <cellStyle name="Comma 2 2 2 3 2 4 2 3" xfId="52231" xr:uid="{D75E1396-73ED-417B-AE20-03395B5138C9}"/>
    <cellStyle name="Comma 2 2 2 3 2 4 3" xfId="16811" xr:uid="{0B0A873A-ABFE-4848-AD1C-3105E9C080D7}"/>
    <cellStyle name="Comma 2 2 2 3 2 4 4" xfId="30501" xr:uid="{4DAFAE4E-C564-46C6-922F-33E5439BB7B7}"/>
    <cellStyle name="Comma 2 2 2 3 2 4 5" xfId="45385" xr:uid="{7E53AA94-2845-4BAE-98DB-A3C208DAC918}"/>
    <cellStyle name="Comma 2 2 2 3 2 5" xfId="20233" xr:uid="{3E38F7D8-0D99-436A-9F15-F8C774478189}"/>
    <cellStyle name="Comma 2 2 2 3 2 5 2" xfId="33925" xr:uid="{4148C616-D4C6-4863-A9EC-7555ECB61F3B}"/>
    <cellStyle name="Comma 2 2 2 3 2 5 3" xfId="48809" xr:uid="{1518ED15-AD7F-4C7E-BF4D-E1B41D646858}"/>
    <cellStyle name="Comma 2 2 2 3 2 6" xfId="13389" xr:uid="{8FC7BE35-BEF7-4156-B013-D7906F7D86EC}"/>
    <cellStyle name="Comma 2 2 2 3 2 7" xfId="27079" xr:uid="{4C29F2FB-6E3D-4AA4-AE13-845FD2136633}"/>
    <cellStyle name="Comma 2 2 2 3 2 8" xfId="41963" xr:uid="{021324C5-5AC9-4253-A41E-A68711A11119}"/>
    <cellStyle name="Comma 2 2 2 3 3" xfId="6543" xr:uid="{48640E87-F47F-4AB5-98E4-858B7B62AB77}"/>
    <cellStyle name="Comma 2 2 2 3 3 2" xfId="8257" xr:uid="{48D4EDDE-7C90-40C0-A4B1-9357A2D3E820}"/>
    <cellStyle name="Comma 2 2 2 3 3 2 2" xfId="11679" xr:uid="{52FCAB47-61C9-4988-B5F1-E0A7B825971A}"/>
    <cellStyle name="Comma 2 2 2 3 3 2 2 2" xfId="25369" xr:uid="{50709570-26B3-4455-AA6C-D91C41A79230}"/>
    <cellStyle name="Comma 2 2 2 3 3 2 2 2 2" xfId="39061" xr:uid="{429E38AA-AFC1-4C65-990E-8D18F562A525}"/>
    <cellStyle name="Comma 2 2 2 3 3 2 2 2 3" xfId="53945" xr:uid="{62822DCC-5605-4390-AE2C-277D0C2EA224}"/>
    <cellStyle name="Comma 2 2 2 3 3 2 2 3" xfId="18525" xr:uid="{6ECB6D9E-19ED-4D07-9DED-F5EBAB2140F4}"/>
    <cellStyle name="Comma 2 2 2 3 3 2 2 4" xfId="32215" xr:uid="{784E8F09-7042-4789-A8AA-9FBBC1A2AC62}"/>
    <cellStyle name="Comma 2 2 2 3 3 2 2 5" xfId="47099" xr:uid="{17A15C92-728E-40F3-845F-FFA713F8FF27}"/>
    <cellStyle name="Comma 2 2 2 3 3 2 3" xfId="21947" xr:uid="{A63606B3-019A-4F84-A1D8-356C629C3C35}"/>
    <cellStyle name="Comma 2 2 2 3 3 2 3 2" xfId="35639" xr:uid="{8FBF2612-A175-4F1D-93B2-0C1DE10D8D4E}"/>
    <cellStyle name="Comma 2 2 2 3 3 2 3 3" xfId="50523" xr:uid="{41447A2A-0478-4790-BD4F-90CDCEBB40BF}"/>
    <cellStyle name="Comma 2 2 2 3 3 2 4" xfId="15103" xr:uid="{05CF3B26-9218-4F2B-8931-9C7CB5E45AF7}"/>
    <cellStyle name="Comma 2 2 2 3 3 2 5" xfId="28793" xr:uid="{12C4C6B2-C2F9-446D-A86F-F997AE9A812C}"/>
    <cellStyle name="Comma 2 2 2 3 3 2 6" xfId="43677" xr:uid="{2FC26D46-5975-4C9C-A4C3-6698455951CE}"/>
    <cellStyle name="Comma 2 2 2 3 3 3" xfId="9967" xr:uid="{410CC3DC-4148-415F-B9F6-F9108894330F}"/>
    <cellStyle name="Comma 2 2 2 3 3 3 2" xfId="23657" xr:uid="{E6BD09B7-1435-4283-B152-D312E8430CC6}"/>
    <cellStyle name="Comma 2 2 2 3 3 3 2 2" xfId="37349" xr:uid="{D3ED5706-05B7-4641-85CA-89906CE177B8}"/>
    <cellStyle name="Comma 2 2 2 3 3 3 2 3" xfId="52233" xr:uid="{C269C773-0BCB-4214-A229-C7937937FB8D}"/>
    <cellStyle name="Comma 2 2 2 3 3 3 3" xfId="16813" xr:uid="{4957786A-6359-49E8-9432-114B00B60A83}"/>
    <cellStyle name="Comma 2 2 2 3 3 3 4" xfId="30503" xr:uid="{A20F8991-F9F0-4C9A-824C-9CADC3ADB9F9}"/>
    <cellStyle name="Comma 2 2 2 3 3 3 5" xfId="45387" xr:uid="{6BC30DF2-3D3C-4232-AD91-A8A4033DC17E}"/>
    <cellStyle name="Comma 2 2 2 3 3 4" xfId="20235" xr:uid="{88F0A88B-EEF0-4843-8D89-920E0664D141}"/>
    <cellStyle name="Comma 2 2 2 3 3 4 2" xfId="33927" xr:uid="{548CA48A-20B1-424C-AA77-EF924002A35A}"/>
    <cellStyle name="Comma 2 2 2 3 3 4 3" xfId="48811" xr:uid="{8AD9C277-46A4-4712-A308-5F867F7F9653}"/>
    <cellStyle name="Comma 2 2 2 3 3 5" xfId="13391" xr:uid="{24E52F42-A3C6-47E2-96BB-F2F837BA0E8A}"/>
    <cellStyle name="Comma 2 2 2 3 3 6" xfId="27081" xr:uid="{483A7AE7-4898-40E7-BC79-444E0B36CBDD}"/>
    <cellStyle name="Comma 2 2 2 3 3 7" xfId="41965" xr:uid="{F32160C9-217E-468F-818E-D75461EC3AB7}"/>
    <cellStyle name="Comma 2 2 2 3 4" xfId="6544" xr:uid="{E0866E16-56AC-46C9-BD17-F00C93F1C159}"/>
    <cellStyle name="Comma 2 2 2 3 4 2" xfId="8258" xr:uid="{49B6817E-7BF5-41F4-B1A6-05C8BA493371}"/>
    <cellStyle name="Comma 2 2 2 3 4 2 2" xfId="11680" xr:uid="{EC5D7786-A04A-415C-A3B7-61D5CBC7148F}"/>
    <cellStyle name="Comma 2 2 2 3 4 2 2 2" xfId="25370" xr:uid="{96B61DE6-4CE4-4C54-9ADE-DEB05F18717B}"/>
    <cellStyle name="Comma 2 2 2 3 4 2 2 2 2" xfId="39062" xr:uid="{08E5B004-0449-4FCB-B311-CFAFA1F11B6C}"/>
    <cellStyle name="Comma 2 2 2 3 4 2 2 2 3" xfId="53946" xr:uid="{1B54CAA9-E70D-44C8-88F2-1EA8D3B0285C}"/>
    <cellStyle name="Comma 2 2 2 3 4 2 2 3" xfId="18526" xr:uid="{8FECC9F1-8225-45FC-93B4-9007F585833C}"/>
    <cellStyle name="Comma 2 2 2 3 4 2 2 4" xfId="32216" xr:uid="{058FCDD5-D0D9-4D24-BC45-1F497DD05C21}"/>
    <cellStyle name="Comma 2 2 2 3 4 2 2 5" xfId="47100" xr:uid="{0D21E0F4-6058-4073-983A-8459A062B802}"/>
    <cellStyle name="Comma 2 2 2 3 4 2 3" xfId="21948" xr:uid="{5203264D-1084-4852-9EBF-6DA4778BAF31}"/>
    <cellStyle name="Comma 2 2 2 3 4 2 3 2" xfId="35640" xr:uid="{F8976061-78E3-48C3-83A6-26AF07FF5B72}"/>
    <cellStyle name="Comma 2 2 2 3 4 2 3 3" xfId="50524" xr:uid="{BBB2D04B-0CF5-481D-945D-C5BBC4E39C2A}"/>
    <cellStyle name="Comma 2 2 2 3 4 2 4" xfId="15104" xr:uid="{D6D0DC43-55CF-4657-96FC-8487A5C470A2}"/>
    <cellStyle name="Comma 2 2 2 3 4 2 5" xfId="28794" xr:uid="{74B4CAA7-C45C-4A6A-A0D3-AD366D9A41E0}"/>
    <cellStyle name="Comma 2 2 2 3 4 2 6" xfId="43678" xr:uid="{F0979545-D209-4E68-B8E3-9E5FF7F56E29}"/>
    <cellStyle name="Comma 2 2 2 3 4 3" xfId="9968" xr:uid="{6E7E4C3D-1D42-4E56-87B8-44B79A332A49}"/>
    <cellStyle name="Comma 2 2 2 3 4 3 2" xfId="23658" xr:uid="{E4790B0C-4E3B-4439-ADA2-07C49B3BE6AA}"/>
    <cellStyle name="Comma 2 2 2 3 4 3 2 2" xfId="37350" xr:uid="{B25C9D22-7098-4B03-A870-315D9128BC77}"/>
    <cellStyle name="Comma 2 2 2 3 4 3 2 3" xfId="52234" xr:uid="{7D060E50-3C8A-4FDE-9EAD-6A769AA74BCF}"/>
    <cellStyle name="Comma 2 2 2 3 4 3 3" xfId="16814" xr:uid="{05FB6FB7-6441-43D3-A7DF-BA599ACFEC63}"/>
    <cellStyle name="Comma 2 2 2 3 4 3 4" xfId="30504" xr:uid="{9458B3F4-89F3-44E9-9D36-5854F270EE9D}"/>
    <cellStyle name="Comma 2 2 2 3 4 3 5" xfId="45388" xr:uid="{353AA1BA-4580-4325-9E06-1D41CB745F36}"/>
    <cellStyle name="Comma 2 2 2 3 4 4" xfId="20236" xr:uid="{69DF1C00-5BC0-4091-A50A-1B862867D39B}"/>
    <cellStyle name="Comma 2 2 2 3 4 4 2" xfId="33928" xr:uid="{0E543BC7-48AE-40C9-B1DE-FEE889261186}"/>
    <cellStyle name="Comma 2 2 2 3 4 4 3" xfId="48812" xr:uid="{F03DE95D-7C8B-4542-B7BC-CF67AE1BE098}"/>
    <cellStyle name="Comma 2 2 2 3 4 5" xfId="13392" xr:uid="{A2A980C5-211C-4090-8AE0-22E86DFF3010}"/>
    <cellStyle name="Comma 2 2 2 3 4 6" xfId="27082" xr:uid="{290B9A54-9CF3-48EA-8F81-F62A7644F122}"/>
    <cellStyle name="Comma 2 2 2 3 4 7" xfId="41966" xr:uid="{448E73EA-1705-4119-A9B1-BCA5FA7875EF}"/>
    <cellStyle name="Comma 2 2 2 3 5" xfId="8254" xr:uid="{7139714B-DF23-4BF1-B3EA-38FF3B59948D}"/>
    <cellStyle name="Comma 2 2 2 3 5 2" xfId="11676" xr:uid="{0D1F2F1C-471F-45C1-A70B-5825FCA9C5B3}"/>
    <cellStyle name="Comma 2 2 2 3 5 2 2" xfId="25366" xr:uid="{644D2082-4B00-41DB-81C4-3460EB8E5BFA}"/>
    <cellStyle name="Comma 2 2 2 3 5 2 2 2" xfId="39058" xr:uid="{12F43F43-F799-45E1-B26A-EE75E606ED92}"/>
    <cellStyle name="Comma 2 2 2 3 5 2 2 3" xfId="53942" xr:uid="{783A3C55-45F9-4D4F-B564-D78EB1745D42}"/>
    <cellStyle name="Comma 2 2 2 3 5 2 3" xfId="18522" xr:uid="{2E97A8E0-0BAF-4877-B40D-4877615AC286}"/>
    <cellStyle name="Comma 2 2 2 3 5 2 4" xfId="32212" xr:uid="{A46446D3-41E8-47AE-8C75-CA95BB841828}"/>
    <cellStyle name="Comma 2 2 2 3 5 2 5" xfId="47096" xr:uid="{A2AF56DA-E8AC-4C5E-ADFB-942740A65DE8}"/>
    <cellStyle name="Comma 2 2 2 3 5 3" xfId="21944" xr:uid="{42636F4E-C012-4A2E-A3C4-896FCFAC584A}"/>
    <cellStyle name="Comma 2 2 2 3 5 3 2" xfId="35636" xr:uid="{73D9D4A7-9B5A-4FB0-80E7-280BB5EE42D1}"/>
    <cellStyle name="Comma 2 2 2 3 5 3 3" xfId="50520" xr:uid="{9E1A6B95-EB08-47F4-B036-036D000D89AD}"/>
    <cellStyle name="Comma 2 2 2 3 5 4" xfId="15100" xr:uid="{446AC01F-4D6F-477D-BC93-7CBEA0F3DE84}"/>
    <cellStyle name="Comma 2 2 2 3 5 5" xfId="28790" xr:uid="{DD7F1340-8764-4D20-87C9-4A898338FC1A}"/>
    <cellStyle name="Comma 2 2 2 3 5 6" xfId="43674" xr:uid="{10840D8C-B8C6-49F8-8901-13C662E0BAC8}"/>
    <cellStyle name="Comma 2 2 2 3 6" xfId="9964" xr:uid="{D44543F8-8D25-4D79-991C-488C1DC5D783}"/>
    <cellStyle name="Comma 2 2 2 3 6 2" xfId="23654" xr:uid="{5D32901D-FA03-4CEE-B706-BDC7E7A613CE}"/>
    <cellStyle name="Comma 2 2 2 3 6 2 2" xfId="37346" xr:uid="{4002D563-08D6-4EDD-A45A-5A4FC8C5B719}"/>
    <cellStyle name="Comma 2 2 2 3 6 2 3" xfId="52230" xr:uid="{9AA1E015-7E1C-40ED-9CEC-E700CACDB593}"/>
    <cellStyle name="Comma 2 2 2 3 6 3" xfId="16810" xr:uid="{64E7DD3A-5478-40F8-B0A4-9E0412D0335F}"/>
    <cellStyle name="Comma 2 2 2 3 6 4" xfId="30500" xr:uid="{581EEE03-B4BE-4FA1-8D41-B4D3D971C998}"/>
    <cellStyle name="Comma 2 2 2 3 6 5" xfId="45384" xr:uid="{A1B93232-C661-441C-8464-F073A95C644C}"/>
    <cellStyle name="Comma 2 2 2 3 7" xfId="20232" xr:uid="{F3B2CAAC-CB65-401A-B317-5AC0FD4E9EAE}"/>
    <cellStyle name="Comma 2 2 2 3 7 2" xfId="33924" xr:uid="{2E6CFF05-463C-4975-A220-A1BEB1F7EBD6}"/>
    <cellStyle name="Comma 2 2 2 3 7 3" xfId="48808" xr:uid="{B56AE36A-2DD3-4234-8D44-B5D6FCBEAC49}"/>
    <cellStyle name="Comma 2 2 2 3 8" xfId="13388" xr:uid="{98A66F12-FDBF-4AFD-ABA2-9211965A8F54}"/>
    <cellStyle name="Comma 2 2 2 3 9" xfId="27078" xr:uid="{FA5D9392-7792-4511-A244-011ADED941D1}"/>
    <cellStyle name="Comma 2 2 2 4" xfId="6545" xr:uid="{1817AB3B-023B-4355-9271-BFF5E1F2E63C}"/>
    <cellStyle name="Comma 2 2 2 4 10" xfId="41967" xr:uid="{BD557A27-F0A9-4AE3-8C7E-F9FFFE57D82D}"/>
    <cellStyle name="Comma 2 2 2 4 2" xfId="6546" xr:uid="{1F0EE3D9-1B18-496C-A680-44D3020F5E1D}"/>
    <cellStyle name="Comma 2 2 2 4 2 2" xfId="6547" xr:uid="{7B3DFEF9-F352-4E08-8F55-FF1F28C3C19A}"/>
    <cellStyle name="Comma 2 2 2 4 2 2 2" xfId="8261" xr:uid="{CB83A40F-4AA3-4AD9-BB7E-E3227E0AC592}"/>
    <cellStyle name="Comma 2 2 2 4 2 2 2 2" xfId="11683" xr:uid="{3480C3B7-6B4B-4585-B22F-847E9C72276A}"/>
    <cellStyle name="Comma 2 2 2 4 2 2 2 2 2" xfId="25373" xr:uid="{AACD42E0-6FC7-4CF1-A65A-42BFFAD0EAE2}"/>
    <cellStyle name="Comma 2 2 2 4 2 2 2 2 2 2" xfId="39065" xr:uid="{4D5D7289-D618-404A-99E0-D3A5F618014E}"/>
    <cellStyle name="Comma 2 2 2 4 2 2 2 2 2 3" xfId="53949" xr:uid="{1DB7D3A8-6CEE-4F35-8153-DCCC60F6C65A}"/>
    <cellStyle name="Comma 2 2 2 4 2 2 2 2 3" xfId="18529" xr:uid="{D89C7378-8FA8-4E96-AF2E-F15481FDBCCE}"/>
    <cellStyle name="Comma 2 2 2 4 2 2 2 2 4" xfId="32219" xr:uid="{BA2AA39C-E225-4212-93E1-768DD4214000}"/>
    <cellStyle name="Comma 2 2 2 4 2 2 2 2 5" xfId="47103" xr:uid="{3AF661B7-8B48-4787-B888-860695B2B7FD}"/>
    <cellStyle name="Comma 2 2 2 4 2 2 2 3" xfId="21951" xr:uid="{87999596-4D2F-4BAD-859A-638CAE4FC1DC}"/>
    <cellStyle name="Comma 2 2 2 4 2 2 2 3 2" xfId="35643" xr:uid="{FAFF3476-381F-4B1C-8516-904741F226C5}"/>
    <cellStyle name="Comma 2 2 2 4 2 2 2 3 3" xfId="50527" xr:uid="{AE486850-F27F-4601-8828-E4AC2E67CBFA}"/>
    <cellStyle name="Comma 2 2 2 4 2 2 2 4" xfId="15107" xr:uid="{C437A5F8-E769-43E4-BDE9-4E01A5A76B67}"/>
    <cellStyle name="Comma 2 2 2 4 2 2 2 5" xfId="28797" xr:uid="{5BA670C0-3A97-4171-8066-10E828473442}"/>
    <cellStyle name="Comma 2 2 2 4 2 2 2 6" xfId="43681" xr:uid="{CD7CAFFF-8BC0-4238-A33A-577684020370}"/>
    <cellStyle name="Comma 2 2 2 4 2 2 3" xfId="9971" xr:uid="{D912F0FB-7C11-4CA0-BF2B-4643A9E2CDE1}"/>
    <cellStyle name="Comma 2 2 2 4 2 2 3 2" xfId="23661" xr:uid="{F5848129-9645-4654-9255-17EC4C12A0AF}"/>
    <cellStyle name="Comma 2 2 2 4 2 2 3 2 2" xfId="37353" xr:uid="{3119B33B-7A49-47C7-B8EF-1C739D8C3A20}"/>
    <cellStyle name="Comma 2 2 2 4 2 2 3 2 3" xfId="52237" xr:uid="{48A8376A-3106-43F9-966A-EE625C74F51F}"/>
    <cellStyle name="Comma 2 2 2 4 2 2 3 3" xfId="16817" xr:uid="{39F6012E-64F0-4C07-859D-117E1FBCB6E0}"/>
    <cellStyle name="Comma 2 2 2 4 2 2 3 4" xfId="30507" xr:uid="{5E02BFB3-E185-41BA-81B4-4AA9575976F1}"/>
    <cellStyle name="Comma 2 2 2 4 2 2 3 5" xfId="45391" xr:uid="{7074DB03-33F0-4D8A-B23E-D2A929CBA79F}"/>
    <cellStyle name="Comma 2 2 2 4 2 2 4" xfId="20239" xr:uid="{4CAE983E-36A0-4A3B-8322-1A57A129B4DC}"/>
    <cellStyle name="Comma 2 2 2 4 2 2 4 2" xfId="33931" xr:uid="{342B2AB7-BF51-4286-8376-462F2E70CAF3}"/>
    <cellStyle name="Comma 2 2 2 4 2 2 4 3" xfId="48815" xr:uid="{796CE2CC-D768-44A5-8FEE-5AD10762484D}"/>
    <cellStyle name="Comma 2 2 2 4 2 2 5" xfId="13395" xr:uid="{EC04EC1A-91D1-435C-BCA7-A4CC312A60CB}"/>
    <cellStyle name="Comma 2 2 2 4 2 2 6" xfId="27085" xr:uid="{DA7DFC3F-7E4E-4794-8F20-886C12FD2495}"/>
    <cellStyle name="Comma 2 2 2 4 2 2 7" xfId="41969" xr:uid="{02027915-0A00-4CAB-AA2A-1298EF55A18A}"/>
    <cellStyle name="Comma 2 2 2 4 2 3" xfId="8260" xr:uid="{D3BFB865-5B9A-4796-92A7-B0E370B05491}"/>
    <cellStyle name="Comma 2 2 2 4 2 3 2" xfId="11682" xr:uid="{F3A38C50-AE18-464A-8E73-154DC43EF0B9}"/>
    <cellStyle name="Comma 2 2 2 4 2 3 2 2" xfId="25372" xr:uid="{DC726750-EADF-4095-BEC5-700F260FCFF9}"/>
    <cellStyle name="Comma 2 2 2 4 2 3 2 2 2" xfId="39064" xr:uid="{E489E70D-C01E-4074-90E7-3E367BF5FA62}"/>
    <cellStyle name="Comma 2 2 2 4 2 3 2 2 3" xfId="53948" xr:uid="{4A52DA69-1975-4085-A9CC-BEFAB016026A}"/>
    <cellStyle name="Comma 2 2 2 4 2 3 2 3" xfId="18528" xr:uid="{48B26A59-84C2-433F-93AF-85D14F7D6058}"/>
    <cellStyle name="Comma 2 2 2 4 2 3 2 4" xfId="32218" xr:uid="{A80FF21D-7E00-4456-947E-95610D54AB35}"/>
    <cellStyle name="Comma 2 2 2 4 2 3 2 5" xfId="47102" xr:uid="{C040E95D-9022-402D-AA20-393B0109D365}"/>
    <cellStyle name="Comma 2 2 2 4 2 3 3" xfId="21950" xr:uid="{0BECB5CA-6C22-4EDB-A889-16F5A55B6D4B}"/>
    <cellStyle name="Comma 2 2 2 4 2 3 3 2" xfId="35642" xr:uid="{B82F9EEB-157A-4502-9FB7-508E178E74D8}"/>
    <cellStyle name="Comma 2 2 2 4 2 3 3 3" xfId="50526" xr:uid="{92BABC9E-D860-489E-BA63-918ADA013FFA}"/>
    <cellStyle name="Comma 2 2 2 4 2 3 4" xfId="15106" xr:uid="{CDEF870B-AA9F-4CE6-AD75-574308AF7A91}"/>
    <cellStyle name="Comma 2 2 2 4 2 3 5" xfId="28796" xr:uid="{B6B0D105-01E9-4FC5-BBEE-B1B8188BA714}"/>
    <cellStyle name="Comma 2 2 2 4 2 3 6" xfId="43680" xr:uid="{10C864E3-013E-430C-8628-485E62D49977}"/>
    <cellStyle name="Comma 2 2 2 4 2 4" xfId="9970" xr:uid="{1273FF46-5F0C-41D7-8A42-0E60C3F60B18}"/>
    <cellStyle name="Comma 2 2 2 4 2 4 2" xfId="23660" xr:uid="{662C19E2-A651-4D26-9111-804B18F6B511}"/>
    <cellStyle name="Comma 2 2 2 4 2 4 2 2" xfId="37352" xr:uid="{C789CEC1-997C-4E0D-9F81-99948C870438}"/>
    <cellStyle name="Comma 2 2 2 4 2 4 2 3" xfId="52236" xr:uid="{9C1D9742-42AC-4911-A06D-0ED0EA4BD64D}"/>
    <cellStyle name="Comma 2 2 2 4 2 4 3" xfId="16816" xr:uid="{C52DAF0C-9074-45C4-8A41-7DF994776032}"/>
    <cellStyle name="Comma 2 2 2 4 2 4 4" xfId="30506" xr:uid="{5C35E1DD-FA8B-4300-BF15-08C59CB531E4}"/>
    <cellStyle name="Comma 2 2 2 4 2 4 5" xfId="45390" xr:uid="{A3AC65F4-8590-47C8-AA0D-F2758F5EF5C6}"/>
    <cellStyle name="Comma 2 2 2 4 2 5" xfId="20238" xr:uid="{ACCFD35C-0B50-4B26-B893-CE09CAC444F3}"/>
    <cellStyle name="Comma 2 2 2 4 2 5 2" xfId="33930" xr:uid="{D78DF8FA-3A55-4DFA-A6D6-8DF191396A10}"/>
    <cellStyle name="Comma 2 2 2 4 2 5 3" xfId="48814" xr:uid="{3DA0F9FB-03BA-4DD9-A1D9-F4A71B9F859B}"/>
    <cellStyle name="Comma 2 2 2 4 2 6" xfId="13394" xr:uid="{4FAC215D-7FF1-41AC-A611-3BE40A1A7FEC}"/>
    <cellStyle name="Comma 2 2 2 4 2 7" xfId="27084" xr:uid="{8A1502C4-F2E4-4340-9DAE-D0A6DB39F4D2}"/>
    <cellStyle name="Comma 2 2 2 4 2 8" xfId="41968" xr:uid="{5144107C-B5FF-49C7-9327-C5D56953E834}"/>
    <cellStyle name="Comma 2 2 2 4 3" xfId="6548" xr:uid="{F489CBB3-E579-4BB9-B2A9-8091D99FAA29}"/>
    <cellStyle name="Comma 2 2 2 4 3 2" xfId="8262" xr:uid="{BD290045-032B-4B31-ADB8-C8AE8231DF91}"/>
    <cellStyle name="Comma 2 2 2 4 3 2 2" xfId="11684" xr:uid="{C17C40A3-AACF-427F-8810-2408F588B051}"/>
    <cellStyle name="Comma 2 2 2 4 3 2 2 2" xfId="25374" xr:uid="{70072CF0-0A85-43CD-BDDA-59169DD028DD}"/>
    <cellStyle name="Comma 2 2 2 4 3 2 2 2 2" xfId="39066" xr:uid="{32948EEF-473A-468C-A5AA-0246745D86CB}"/>
    <cellStyle name="Comma 2 2 2 4 3 2 2 2 3" xfId="53950" xr:uid="{B4EE9DB4-76D9-4216-8BF4-F944AB6FFC11}"/>
    <cellStyle name="Comma 2 2 2 4 3 2 2 3" xfId="18530" xr:uid="{7D963CEA-7BED-4D90-B985-F0700E29E38A}"/>
    <cellStyle name="Comma 2 2 2 4 3 2 2 4" xfId="32220" xr:uid="{19C535C7-0D9E-4571-810F-8C1817C3D20E}"/>
    <cellStyle name="Comma 2 2 2 4 3 2 2 5" xfId="47104" xr:uid="{6A667871-21F0-4145-B488-A607E87F13AC}"/>
    <cellStyle name="Comma 2 2 2 4 3 2 3" xfId="21952" xr:uid="{2A930CAE-39DD-44D2-B9DA-B67EB0D7E43C}"/>
    <cellStyle name="Comma 2 2 2 4 3 2 3 2" xfId="35644" xr:uid="{6F2F1FFF-2481-4768-A2FF-1FD87775D8F4}"/>
    <cellStyle name="Comma 2 2 2 4 3 2 3 3" xfId="50528" xr:uid="{86FA33FE-8972-4AED-9EB1-C4AC7EB178B5}"/>
    <cellStyle name="Comma 2 2 2 4 3 2 4" xfId="15108" xr:uid="{371F7DC3-1C8C-4196-B771-C4BA267648B7}"/>
    <cellStyle name="Comma 2 2 2 4 3 2 5" xfId="28798" xr:uid="{28E69E23-5E37-486A-BCA7-4E592B69D6AB}"/>
    <cellStyle name="Comma 2 2 2 4 3 2 6" xfId="43682" xr:uid="{87B30416-194F-423C-9BFC-3788D02ED356}"/>
    <cellStyle name="Comma 2 2 2 4 3 3" xfId="9972" xr:uid="{5A271236-B6E7-4BBF-8539-8796D7601834}"/>
    <cellStyle name="Comma 2 2 2 4 3 3 2" xfId="23662" xr:uid="{95A7C7D7-BAD5-43E5-BB25-58C9F185B925}"/>
    <cellStyle name="Comma 2 2 2 4 3 3 2 2" xfId="37354" xr:uid="{AB6144E5-57B9-45B8-854E-36DC2D9738F5}"/>
    <cellStyle name="Comma 2 2 2 4 3 3 2 3" xfId="52238" xr:uid="{90B41A22-22EC-4564-A80D-8F094A27CBEE}"/>
    <cellStyle name="Comma 2 2 2 4 3 3 3" xfId="16818" xr:uid="{CE0BC902-86AD-4F75-AD98-DBF968D27047}"/>
    <cellStyle name="Comma 2 2 2 4 3 3 4" xfId="30508" xr:uid="{F123173C-91D2-4B05-97DC-CCF7B4F0EC35}"/>
    <cellStyle name="Comma 2 2 2 4 3 3 5" xfId="45392" xr:uid="{E580C201-B879-4B95-B63C-1929F1125B5F}"/>
    <cellStyle name="Comma 2 2 2 4 3 4" xfId="20240" xr:uid="{91C6C718-9ACA-4EFC-ABDB-40C34D8DB153}"/>
    <cellStyle name="Comma 2 2 2 4 3 4 2" xfId="33932" xr:uid="{C962DFB7-565B-402D-9A8A-282AA2D54396}"/>
    <cellStyle name="Comma 2 2 2 4 3 4 3" xfId="48816" xr:uid="{7C65450C-682C-40A2-B66E-5C8D6DF09AD1}"/>
    <cellStyle name="Comma 2 2 2 4 3 5" xfId="13396" xr:uid="{BEC1CAA3-26F2-4F67-81E8-30CF406F3792}"/>
    <cellStyle name="Comma 2 2 2 4 3 6" xfId="27086" xr:uid="{812CFD35-D421-4893-8596-F01B6C9FFE54}"/>
    <cellStyle name="Comma 2 2 2 4 3 7" xfId="41970" xr:uid="{18E034F9-EC5E-4BD3-982A-12AE6D604179}"/>
    <cellStyle name="Comma 2 2 2 4 4" xfId="6549" xr:uid="{8FC2E59B-5F4E-4137-AC84-AB6D891FCF83}"/>
    <cellStyle name="Comma 2 2 2 4 4 2" xfId="8263" xr:uid="{BAA94509-D524-4B44-89ED-D3D2B4B350C8}"/>
    <cellStyle name="Comma 2 2 2 4 4 2 2" xfId="11685" xr:uid="{A2D93296-1F62-4281-94BC-C743BDB81165}"/>
    <cellStyle name="Comma 2 2 2 4 4 2 2 2" xfId="25375" xr:uid="{DC601C11-352F-4CE6-B06E-9DE31C609366}"/>
    <cellStyle name="Comma 2 2 2 4 4 2 2 2 2" xfId="39067" xr:uid="{6D357538-DB4C-483D-8F21-4EFA4D060FCD}"/>
    <cellStyle name="Comma 2 2 2 4 4 2 2 2 3" xfId="53951" xr:uid="{D179D185-FB6C-46BD-AE80-A4D70E9BF1D2}"/>
    <cellStyle name="Comma 2 2 2 4 4 2 2 3" xfId="18531" xr:uid="{526E5ECF-7511-4842-BEA4-A480835299EB}"/>
    <cellStyle name="Comma 2 2 2 4 4 2 2 4" xfId="32221" xr:uid="{CE937BF3-83EB-4EEA-9AF3-122B5E053EDF}"/>
    <cellStyle name="Comma 2 2 2 4 4 2 2 5" xfId="47105" xr:uid="{843643A9-B985-4661-96F9-1D79C32A03A0}"/>
    <cellStyle name="Comma 2 2 2 4 4 2 3" xfId="21953" xr:uid="{F4BF69B7-6EA2-4904-8EE4-5F0EF15EBD6F}"/>
    <cellStyle name="Comma 2 2 2 4 4 2 3 2" xfId="35645" xr:uid="{76B60BC9-E1DE-43B2-ADEE-5EB7C3389417}"/>
    <cellStyle name="Comma 2 2 2 4 4 2 3 3" xfId="50529" xr:uid="{802C2316-303C-47C7-9320-3F6EFD070B7F}"/>
    <cellStyle name="Comma 2 2 2 4 4 2 4" xfId="15109" xr:uid="{DFA20130-EF8D-4624-A6A8-0C5BFC9D91C6}"/>
    <cellStyle name="Comma 2 2 2 4 4 2 5" xfId="28799" xr:uid="{11938759-0996-4CB8-ACF2-7B3A09A8DA06}"/>
    <cellStyle name="Comma 2 2 2 4 4 2 6" xfId="43683" xr:uid="{4C81755A-A7DD-421E-A0D0-DB1D4E3B3763}"/>
    <cellStyle name="Comma 2 2 2 4 4 3" xfId="9973" xr:uid="{26194B69-00F9-4253-A207-4D2525E80631}"/>
    <cellStyle name="Comma 2 2 2 4 4 3 2" xfId="23663" xr:uid="{7AC9F7B4-3B43-44EE-B2F8-557873E0669C}"/>
    <cellStyle name="Comma 2 2 2 4 4 3 2 2" xfId="37355" xr:uid="{63F6A9A6-D79F-4FDA-BFD6-206BA27FE5EF}"/>
    <cellStyle name="Comma 2 2 2 4 4 3 2 3" xfId="52239" xr:uid="{EEDAB12C-5111-41A7-AA6F-18933B57F382}"/>
    <cellStyle name="Comma 2 2 2 4 4 3 3" xfId="16819" xr:uid="{8400936F-7FFF-4732-BCE4-A167A5B99F0F}"/>
    <cellStyle name="Comma 2 2 2 4 4 3 4" xfId="30509" xr:uid="{AF526568-5FA5-4195-8A30-2658B907092B}"/>
    <cellStyle name="Comma 2 2 2 4 4 3 5" xfId="45393" xr:uid="{C353C6B5-6E5E-47F5-A8A4-F6F26D6A9AAB}"/>
    <cellStyle name="Comma 2 2 2 4 4 4" xfId="20241" xr:uid="{106B4EDF-9B60-4199-8ED0-AD54A872C77E}"/>
    <cellStyle name="Comma 2 2 2 4 4 4 2" xfId="33933" xr:uid="{9F5994D5-6810-4056-B358-D202BCBB44FB}"/>
    <cellStyle name="Comma 2 2 2 4 4 4 3" xfId="48817" xr:uid="{6D89388C-BD1F-4A3E-A4B6-DCAC9212FE31}"/>
    <cellStyle name="Comma 2 2 2 4 4 5" xfId="13397" xr:uid="{DB407363-E951-41E9-A950-AEB66189EAEC}"/>
    <cellStyle name="Comma 2 2 2 4 4 6" xfId="27087" xr:uid="{8FA3715D-7B77-4A1A-BB26-FB13050DEE2E}"/>
    <cellStyle name="Comma 2 2 2 4 4 7" xfId="41971" xr:uid="{EF7424E2-2797-4527-8314-BE2C3360B6A7}"/>
    <cellStyle name="Comma 2 2 2 4 5" xfId="8259" xr:uid="{963C1E23-B37F-4091-AF02-AF415E8739B7}"/>
    <cellStyle name="Comma 2 2 2 4 5 2" xfId="11681" xr:uid="{C6C6C8CC-7498-4F9F-9671-D5EB7CBB3F3F}"/>
    <cellStyle name="Comma 2 2 2 4 5 2 2" xfId="25371" xr:uid="{C5D2A34C-F5BB-4CEF-A768-08532876C66C}"/>
    <cellStyle name="Comma 2 2 2 4 5 2 2 2" xfId="39063" xr:uid="{9C7687BA-D17F-47F4-A0C9-C6D784722386}"/>
    <cellStyle name="Comma 2 2 2 4 5 2 2 3" xfId="53947" xr:uid="{C5A0B98D-3F09-43B9-A7FD-4B27E56E7448}"/>
    <cellStyle name="Comma 2 2 2 4 5 2 3" xfId="18527" xr:uid="{479425BC-2897-4791-97EB-8844560E947B}"/>
    <cellStyle name="Comma 2 2 2 4 5 2 4" xfId="32217" xr:uid="{AB2FA16B-2D8C-4B2A-98C2-A8C41811B116}"/>
    <cellStyle name="Comma 2 2 2 4 5 2 5" xfId="47101" xr:uid="{72C2BDE6-7583-438E-9359-1939852F5E4D}"/>
    <cellStyle name="Comma 2 2 2 4 5 3" xfId="21949" xr:uid="{B56BE446-2143-4729-8EF2-251A23CFF6E1}"/>
    <cellStyle name="Comma 2 2 2 4 5 3 2" xfId="35641" xr:uid="{FD2E7BF5-037A-49D5-B156-C907A9278DEC}"/>
    <cellStyle name="Comma 2 2 2 4 5 3 3" xfId="50525" xr:uid="{81C7F2A1-A649-40CA-9EA1-FE26F008B561}"/>
    <cellStyle name="Comma 2 2 2 4 5 4" xfId="15105" xr:uid="{3FADB4B8-C01E-4C16-AA52-181D90EC4A29}"/>
    <cellStyle name="Comma 2 2 2 4 5 5" xfId="28795" xr:uid="{116CD8EB-F600-4C53-859A-803279671C5A}"/>
    <cellStyle name="Comma 2 2 2 4 5 6" xfId="43679" xr:uid="{9D252A81-B031-4C8E-B18F-4D7FC4D3EEB0}"/>
    <cellStyle name="Comma 2 2 2 4 6" xfId="9969" xr:uid="{7E261A76-5A34-4361-A76F-C684369020A0}"/>
    <cellStyle name="Comma 2 2 2 4 6 2" xfId="23659" xr:uid="{14F2F1D4-D0E5-4C6F-864A-46260585AAC1}"/>
    <cellStyle name="Comma 2 2 2 4 6 2 2" xfId="37351" xr:uid="{0CE98A53-C9D9-4E45-8FFC-8645CF0DAF19}"/>
    <cellStyle name="Comma 2 2 2 4 6 2 3" xfId="52235" xr:uid="{7764ABB9-D97B-46A1-99F3-D13508DAD18E}"/>
    <cellStyle name="Comma 2 2 2 4 6 3" xfId="16815" xr:uid="{90E9B458-38B8-409F-A476-0CDC949A4AF6}"/>
    <cellStyle name="Comma 2 2 2 4 6 4" xfId="30505" xr:uid="{1FE10999-778D-411B-8A76-778D2AC14DE6}"/>
    <cellStyle name="Comma 2 2 2 4 6 5" xfId="45389" xr:uid="{62030F4F-D0C5-4E8C-AABD-107A6FA0F1CA}"/>
    <cellStyle name="Comma 2 2 2 4 7" xfId="20237" xr:uid="{7C3E163B-B373-476C-B3A1-632B3E885B77}"/>
    <cellStyle name="Comma 2 2 2 4 7 2" xfId="33929" xr:uid="{F7DB7EFE-ED43-451A-ACBD-CAE962B60BBB}"/>
    <cellStyle name="Comma 2 2 2 4 7 3" xfId="48813" xr:uid="{AAF2FAB5-5AB4-4E8E-9D43-DDCB14308DBF}"/>
    <cellStyle name="Comma 2 2 2 4 8" xfId="13393" xr:uid="{0D69637D-3D87-4954-8E29-93E7DF3EDC8B}"/>
    <cellStyle name="Comma 2 2 2 4 9" xfId="27083" xr:uid="{D4B6ED32-D2AC-490F-A2E0-FF595432F991}"/>
    <cellStyle name="Comma 2 2 2 5" xfId="6550" xr:uid="{6C7C4B05-7EE7-4E81-AE79-6D3A261D2A00}"/>
    <cellStyle name="Comma 2 2 2 5 2" xfId="6551" xr:uid="{C6193F4D-AA95-4512-9AF6-FD0E5165D3E7}"/>
    <cellStyle name="Comma 2 2 2 5 2 2" xfId="8265" xr:uid="{7F098C27-0E0B-4AF8-97F3-5DF6A9BAA293}"/>
    <cellStyle name="Comma 2 2 2 5 2 2 2" xfId="11687" xr:uid="{F17EF0B3-0891-4D94-8B71-A8CD413EFD7A}"/>
    <cellStyle name="Comma 2 2 2 5 2 2 2 2" xfId="25377" xr:uid="{BE88C528-E9F5-4580-AFF3-0A736484C99A}"/>
    <cellStyle name="Comma 2 2 2 5 2 2 2 2 2" xfId="39069" xr:uid="{5412849E-4359-4F0C-A0BE-DB73A7712715}"/>
    <cellStyle name="Comma 2 2 2 5 2 2 2 2 3" xfId="53953" xr:uid="{647F67B2-658B-4541-8802-7771BC966222}"/>
    <cellStyle name="Comma 2 2 2 5 2 2 2 3" xfId="18533" xr:uid="{73EDD9C1-5A80-4CC4-A602-005BF94367B3}"/>
    <cellStyle name="Comma 2 2 2 5 2 2 2 4" xfId="32223" xr:uid="{858A0A50-2555-4415-94A8-E5BA25EDF034}"/>
    <cellStyle name="Comma 2 2 2 5 2 2 2 5" xfId="47107" xr:uid="{B174F3B1-9599-4489-A8F6-9B2C5235B108}"/>
    <cellStyle name="Comma 2 2 2 5 2 2 3" xfId="21955" xr:uid="{C4324F38-8C2B-4257-8F55-B77CD0583455}"/>
    <cellStyle name="Comma 2 2 2 5 2 2 3 2" xfId="35647" xr:uid="{84C1D6C1-5651-40EC-A782-D9597AE7B5D1}"/>
    <cellStyle name="Comma 2 2 2 5 2 2 3 3" xfId="50531" xr:uid="{008F4DA9-E24F-4E74-A165-C96947D3D073}"/>
    <cellStyle name="Comma 2 2 2 5 2 2 4" xfId="15111" xr:uid="{D447E1D7-6A01-4363-8252-FF317A8B9437}"/>
    <cellStyle name="Comma 2 2 2 5 2 2 5" xfId="28801" xr:uid="{0E7E6E13-CF26-4E25-82DD-7C413167BCB9}"/>
    <cellStyle name="Comma 2 2 2 5 2 2 6" xfId="43685" xr:uid="{6F7FA56A-D1BB-487B-8930-A2791666BC6C}"/>
    <cellStyle name="Comma 2 2 2 5 2 3" xfId="9975" xr:uid="{9DE59747-4554-4DEA-8FEA-931ADFCFF0E1}"/>
    <cellStyle name="Comma 2 2 2 5 2 3 2" xfId="23665" xr:uid="{AE2FADD1-C77D-4515-8362-E1FFFF46F4E8}"/>
    <cellStyle name="Comma 2 2 2 5 2 3 2 2" xfId="37357" xr:uid="{862245B7-918D-491A-8FDD-8B625DE2F881}"/>
    <cellStyle name="Comma 2 2 2 5 2 3 2 3" xfId="52241" xr:uid="{CCF576C4-EA92-432D-9E3F-ED58D244D5DB}"/>
    <cellStyle name="Comma 2 2 2 5 2 3 3" xfId="16821" xr:uid="{4ABBDABC-5A50-4170-AEB1-32698F074203}"/>
    <cellStyle name="Comma 2 2 2 5 2 3 4" xfId="30511" xr:uid="{494E89E1-BFB2-425D-BE83-10FC2CB28BEA}"/>
    <cellStyle name="Comma 2 2 2 5 2 3 5" xfId="45395" xr:uid="{0030A91C-CA18-4F35-8FD3-AC6FFF1BAC53}"/>
    <cellStyle name="Comma 2 2 2 5 2 4" xfId="20243" xr:uid="{6F0885BB-BAD9-4141-B464-BE7A89832A25}"/>
    <cellStyle name="Comma 2 2 2 5 2 4 2" xfId="33935" xr:uid="{C9A8DCF7-D017-4F6A-8095-6B13CCB38A16}"/>
    <cellStyle name="Comma 2 2 2 5 2 4 3" xfId="48819" xr:uid="{C0661F2A-171D-4535-9A73-6006684B6CE6}"/>
    <cellStyle name="Comma 2 2 2 5 2 5" xfId="13399" xr:uid="{90E0C6BF-75CF-434E-87B2-A2BEEE1181B5}"/>
    <cellStyle name="Comma 2 2 2 5 2 6" xfId="27089" xr:uid="{A2081715-2870-4B0D-8F1B-F541A69E01D8}"/>
    <cellStyle name="Comma 2 2 2 5 2 7" xfId="41973" xr:uid="{2EF87E81-96C5-4B41-9CEE-161E805194C6}"/>
    <cellStyle name="Comma 2 2 2 5 3" xfId="8264" xr:uid="{C947FC5C-600C-4976-ABD3-A42B9C5C6B85}"/>
    <cellStyle name="Comma 2 2 2 5 3 2" xfId="11686" xr:uid="{5A9DE9CB-D2B7-4555-AC33-0D3048775865}"/>
    <cellStyle name="Comma 2 2 2 5 3 2 2" xfId="25376" xr:uid="{85D0C20E-4868-4648-AB8C-AA65DCE33407}"/>
    <cellStyle name="Comma 2 2 2 5 3 2 2 2" xfId="39068" xr:uid="{AF933B49-A2AD-4297-B935-BDEDCEF86043}"/>
    <cellStyle name="Comma 2 2 2 5 3 2 2 3" xfId="53952" xr:uid="{81E667FF-869A-4EB3-B0F9-3302BA3E8C7B}"/>
    <cellStyle name="Comma 2 2 2 5 3 2 3" xfId="18532" xr:uid="{7540D7CB-80AE-4A0D-A768-11A2117E417E}"/>
    <cellStyle name="Comma 2 2 2 5 3 2 4" xfId="32222" xr:uid="{C3588A19-209D-4E22-A895-EC2C7CC78085}"/>
    <cellStyle name="Comma 2 2 2 5 3 2 5" xfId="47106" xr:uid="{D92571DA-1CFB-4A8C-92E9-FFDE2A2CFCDD}"/>
    <cellStyle name="Comma 2 2 2 5 3 3" xfId="21954" xr:uid="{B39E4797-752C-4CFB-8FEC-B6CABE78B8B2}"/>
    <cellStyle name="Comma 2 2 2 5 3 3 2" xfId="35646" xr:uid="{75CB53AE-2C0A-4544-8A3E-CAD6B751E12E}"/>
    <cellStyle name="Comma 2 2 2 5 3 3 3" xfId="50530" xr:uid="{220CA983-A49E-4669-97D2-64C2F0103DAC}"/>
    <cellStyle name="Comma 2 2 2 5 3 4" xfId="15110" xr:uid="{BA6E1FD2-7CA5-4CD1-9A3B-A8628F45C667}"/>
    <cellStyle name="Comma 2 2 2 5 3 5" xfId="28800" xr:uid="{727F3782-0F57-4BD2-9DC3-DE94A3842BDE}"/>
    <cellStyle name="Comma 2 2 2 5 3 6" xfId="43684" xr:uid="{60C5B292-9301-4202-8473-7232521AA9B8}"/>
    <cellStyle name="Comma 2 2 2 5 4" xfId="9974" xr:uid="{D735BEF2-D848-4BFE-80C9-B1437A7F7A59}"/>
    <cellStyle name="Comma 2 2 2 5 4 2" xfId="23664" xr:uid="{20B4E41F-8C20-4212-A994-24CF5103D62E}"/>
    <cellStyle name="Comma 2 2 2 5 4 2 2" xfId="37356" xr:uid="{959B92BD-28EC-44E0-990E-9F7A12BB662A}"/>
    <cellStyle name="Comma 2 2 2 5 4 2 3" xfId="52240" xr:uid="{53263870-8493-4D69-9D44-F1BA65BB3C8C}"/>
    <cellStyle name="Comma 2 2 2 5 4 3" xfId="16820" xr:uid="{CC4E7579-69E1-4059-982F-4A83BFCB8611}"/>
    <cellStyle name="Comma 2 2 2 5 4 4" xfId="30510" xr:uid="{6ADE9E67-F19C-4C5B-93DD-B36F0FDCD6C6}"/>
    <cellStyle name="Comma 2 2 2 5 4 5" xfId="45394" xr:uid="{1A97770C-6E88-4FEE-B12F-D1055C3BD372}"/>
    <cellStyle name="Comma 2 2 2 5 5" xfId="20242" xr:uid="{A3D71EB8-0B15-4698-BB88-920D698D0E46}"/>
    <cellStyle name="Comma 2 2 2 5 5 2" xfId="33934" xr:uid="{82B6AB01-EBE4-4494-8929-7D9DFAB1295E}"/>
    <cellStyle name="Comma 2 2 2 5 5 3" xfId="48818" xr:uid="{A53149CF-9FCE-4793-9823-2261C524121A}"/>
    <cellStyle name="Comma 2 2 2 5 6" xfId="13398" xr:uid="{EE8CF6ED-9AE2-4ABF-A21C-2E4C49853F2E}"/>
    <cellStyle name="Comma 2 2 2 5 7" xfId="27088" xr:uid="{F14992E2-5FCA-4F2E-957E-593912FFCF34}"/>
    <cellStyle name="Comma 2 2 2 5 8" xfId="41972" xr:uid="{9CDFD1C4-7F49-4B86-BB61-7000D87CB238}"/>
    <cellStyle name="Comma 2 2 2 6" xfId="6552" xr:uid="{B37B74EF-3478-4303-839F-561C6F8B6E65}"/>
    <cellStyle name="Comma 2 2 2 6 2" xfId="8266" xr:uid="{DCBE41F9-E282-4C9A-B4C6-B43D14CFB015}"/>
    <cellStyle name="Comma 2 2 2 6 2 2" xfId="11688" xr:uid="{AF01E0FC-5D80-45A9-9EBA-B7489FE995EF}"/>
    <cellStyle name="Comma 2 2 2 6 2 2 2" xfId="25378" xr:uid="{034FA468-BB13-4988-8D6E-39534860A977}"/>
    <cellStyle name="Comma 2 2 2 6 2 2 2 2" xfId="39070" xr:uid="{0FDA492F-89D4-4BAB-AB13-4C7DDFECA158}"/>
    <cellStyle name="Comma 2 2 2 6 2 2 2 3" xfId="53954" xr:uid="{6BA6C01E-0757-42F9-8297-82C5386E9B72}"/>
    <cellStyle name="Comma 2 2 2 6 2 2 3" xfId="18534" xr:uid="{46882B30-2704-48E3-BFCB-4B6A995C0E1B}"/>
    <cellStyle name="Comma 2 2 2 6 2 2 4" xfId="32224" xr:uid="{EB0619C1-E072-4FBD-83C6-D99AFE584EDE}"/>
    <cellStyle name="Comma 2 2 2 6 2 2 5" xfId="47108" xr:uid="{46D0C589-21BE-48A0-83F3-3D5362CAFB00}"/>
    <cellStyle name="Comma 2 2 2 6 2 3" xfId="21956" xr:uid="{4426251F-0D0B-4DC6-A236-35CBF3B1777D}"/>
    <cellStyle name="Comma 2 2 2 6 2 3 2" xfId="35648" xr:uid="{0B90C467-E959-4867-BD21-EB562F715D38}"/>
    <cellStyle name="Comma 2 2 2 6 2 3 3" xfId="50532" xr:uid="{AC93E268-45EB-474C-AAD5-B5740FFF0104}"/>
    <cellStyle name="Comma 2 2 2 6 2 4" xfId="15112" xr:uid="{E99DC457-7EB3-4831-87C3-057D86797DC1}"/>
    <cellStyle name="Comma 2 2 2 6 2 5" xfId="28802" xr:uid="{04BAF45D-1C13-4895-9A90-C952558308C8}"/>
    <cellStyle name="Comma 2 2 2 6 2 6" xfId="43686" xr:uid="{912E5715-0058-477D-8A27-9941E2CBD4B7}"/>
    <cellStyle name="Comma 2 2 2 6 3" xfId="9976" xr:uid="{4EDE919F-CF96-4C99-A291-7BAA2D1B5716}"/>
    <cellStyle name="Comma 2 2 2 6 3 2" xfId="23666" xr:uid="{E3F87544-0C19-4E4C-89A1-D42CD9160333}"/>
    <cellStyle name="Comma 2 2 2 6 3 2 2" xfId="37358" xr:uid="{1A8427E5-37F0-4E39-89B4-B44FF2FFDFF6}"/>
    <cellStyle name="Comma 2 2 2 6 3 2 3" xfId="52242" xr:uid="{C48C4AD0-638A-4CCB-8A3D-38A8F7E14F96}"/>
    <cellStyle name="Comma 2 2 2 6 3 3" xfId="16822" xr:uid="{54E49E85-89EA-44BA-9CBA-4F95F7E05CB9}"/>
    <cellStyle name="Comma 2 2 2 6 3 4" xfId="30512" xr:uid="{725D8F61-1511-45D8-9564-E87465979803}"/>
    <cellStyle name="Comma 2 2 2 6 3 5" xfId="45396" xr:uid="{670D3A39-6B38-4D24-A946-EEECCB061E84}"/>
    <cellStyle name="Comma 2 2 2 6 4" xfId="20244" xr:uid="{500F3FA7-D786-4231-903E-CB648A858516}"/>
    <cellStyle name="Comma 2 2 2 6 4 2" xfId="33936" xr:uid="{AB33B027-2AB0-4C37-8325-60FA3BD0E345}"/>
    <cellStyle name="Comma 2 2 2 6 4 3" xfId="48820" xr:uid="{48FF5098-CD2F-4A70-AE86-894C18C65E07}"/>
    <cellStyle name="Comma 2 2 2 6 5" xfId="13400" xr:uid="{5CBE33A3-78FF-4FD7-9A9A-878BCB407856}"/>
    <cellStyle name="Comma 2 2 2 6 6" xfId="27090" xr:uid="{18B82CD8-6861-4C89-A1BF-52E3B6D481E0}"/>
    <cellStyle name="Comma 2 2 2 6 7" xfId="41974" xr:uid="{90234157-092A-48CC-BAB5-6D4A83F96A77}"/>
    <cellStyle name="Comma 2 2 2 7" xfId="6553" xr:uid="{BF995CCB-7098-49E4-9465-CF12A7686EC0}"/>
    <cellStyle name="Comma 2 2 2 7 2" xfId="8267" xr:uid="{72798F19-D588-4E12-A554-96129D5684A4}"/>
    <cellStyle name="Comma 2 2 2 7 2 2" xfId="11689" xr:uid="{F6BD1679-1BC7-4273-ACDB-85CB94F48F2C}"/>
    <cellStyle name="Comma 2 2 2 7 2 2 2" xfId="25379" xr:uid="{CA332380-9FC3-42D3-ADEB-32184C7E5955}"/>
    <cellStyle name="Comma 2 2 2 7 2 2 2 2" xfId="39071" xr:uid="{69F6DA76-9D1A-4A1F-84E1-E2C80FE9A3F3}"/>
    <cellStyle name="Comma 2 2 2 7 2 2 2 3" xfId="53955" xr:uid="{A71ECBCE-440C-40AD-9723-77B1DDD5F6FA}"/>
    <cellStyle name="Comma 2 2 2 7 2 2 3" xfId="18535" xr:uid="{F45FA38D-7490-408E-8DF4-E14A9B6D5FB7}"/>
    <cellStyle name="Comma 2 2 2 7 2 2 4" xfId="32225" xr:uid="{649DD4CF-E782-4440-B46F-0DBE7FA38159}"/>
    <cellStyle name="Comma 2 2 2 7 2 2 5" xfId="47109" xr:uid="{565BF6F4-0E1E-43D9-AC4B-7F7AC21C99DF}"/>
    <cellStyle name="Comma 2 2 2 7 2 3" xfId="21957" xr:uid="{71CA42CE-4E63-4132-9649-514F5E1A8778}"/>
    <cellStyle name="Comma 2 2 2 7 2 3 2" xfId="35649" xr:uid="{C9336E94-4499-40FE-ACFE-F305603ECB50}"/>
    <cellStyle name="Comma 2 2 2 7 2 3 3" xfId="50533" xr:uid="{A6359DFD-0AF9-443B-B8EA-5DFD4D52DE4C}"/>
    <cellStyle name="Comma 2 2 2 7 2 4" xfId="15113" xr:uid="{8F0957DF-8AFE-4A6F-A3EC-5030D59B5600}"/>
    <cellStyle name="Comma 2 2 2 7 2 5" xfId="28803" xr:uid="{F4AF6699-4513-493D-B450-537D48401FB2}"/>
    <cellStyle name="Comma 2 2 2 7 2 6" xfId="43687" xr:uid="{BEDF5B29-4606-4F44-A363-39B6768495C6}"/>
    <cellStyle name="Comma 2 2 2 7 3" xfId="9977" xr:uid="{426F1C1F-7F7A-465C-A388-781DE0B613EB}"/>
    <cellStyle name="Comma 2 2 2 7 3 2" xfId="23667" xr:uid="{FF197B99-C7DE-4BB5-9B05-73CE7DF18719}"/>
    <cellStyle name="Comma 2 2 2 7 3 2 2" xfId="37359" xr:uid="{6761E53C-2FA2-4F31-8516-536D5F981E9D}"/>
    <cellStyle name="Comma 2 2 2 7 3 2 3" xfId="52243" xr:uid="{A715AECE-CAF5-4526-9717-3A20E40BB1E7}"/>
    <cellStyle name="Comma 2 2 2 7 3 3" xfId="16823" xr:uid="{B7F73C72-23EC-4F03-B389-CC4A3EEC3AFA}"/>
    <cellStyle name="Comma 2 2 2 7 3 4" xfId="30513" xr:uid="{106295AD-D76B-4986-93DF-F6AB52EDAC7D}"/>
    <cellStyle name="Comma 2 2 2 7 3 5" xfId="45397" xr:uid="{7A6095FC-BE2A-4840-8BA8-D62E680E244A}"/>
    <cellStyle name="Comma 2 2 2 7 4" xfId="20245" xr:uid="{E8095AF8-3266-4752-A3D2-CB3E8FD2966E}"/>
    <cellStyle name="Comma 2 2 2 7 4 2" xfId="33937" xr:uid="{149BC991-7FD8-443B-90EA-DBC93D036E1D}"/>
    <cellStyle name="Comma 2 2 2 7 4 3" xfId="48821" xr:uid="{81D279A8-AA2C-4296-B8C6-0D044E864AF8}"/>
    <cellStyle name="Comma 2 2 2 7 5" xfId="13401" xr:uid="{F2E220C5-9358-47B0-BB19-261F74006C9F}"/>
    <cellStyle name="Comma 2 2 2 7 6" xfId="27091" xr:uid="{ADC57F51-D830-4C35-BFB0-8246E1611EC3}"/>
    <cellStyle name="Comma 2 2 2 7 7" xfId="41975" xr:uid="{6596F64D-B1E0-43EA-8F12-9226EE2DAF7E}"/>
    <cellStyle name="Comma 2 2 2 8" xfId="8238" xr:uid="{5D1F45CA-A4CB-4F30-92AB-6358B080ADC1}"/>
    <cellStyle name="Comma 2 2 2 8 2" xfId="11660" xr:uid="{2002AFF9-F381-478C-85C6-43F8021602DE}"/>
    <cellStyle name="Comma 2 2 2 8 2 2" xfId="25350" xr:uid="{799560D1-748A-4A70-A4BD-8DB541360094}"/>
    <cellStyle name="Comma 2 2 2 8 2 2 2" xfId="39042" xr:uid="{C612725C-6287-4DD4-A1EB-A29A93495DC5}"/>
    <cellStyle name="Comma 2 2 2 8 2 2 3" xfId="53926" xr:uid="{FF8708C2-83FA-4F33-A5FE-FED9A730C6C8}"/>
    <cellStyle name="Comma 2 2 2 8 2 3" xfId="18506" xr:uid="{D9E112BC-E1AE-4FE5-AB5C-0DD7B1EE74D7}"/>
    <cellStyle name="Comma 2 2 2 8 2 4" xfId="32196" xr:uid="{B3E68F3D-1357-4EAC-9800-2827EB6493A3}"/>
    <cellStyle name="Comma 2 2 2 8 2 5" xfId="47080" xr:uid="{F21BC5E9-23B4-4D91-8F01-40B8F8A06C95}"/>
    <cellStyle name="Comma 2 2 2 8 3" xfId="21928" xr:uid="{F759CE87-5563-4B78-AD37-D25831FA67F4}"/>
    <cellStyle name="Comma 2 2 2 8 3 2" xfId="35620" xr:uid="{E5EB4BE2-BAED-4253-AE6E-58008AABB337}"/>
    <cellStyle name="Comma 2 2 2 8 3 3" xfId="50504" xr:uid="{81ADD367-91EF-4308-B311-730A4B85B1A1}"/>
    <cellStyle name="Comma 2 2 2 8 4" xfId="15084" xr:uid="{65D19F9C-C1D4-4C47-A967-9EC28CE76473}"/>
    <cellStyle name="Comma 2 2 2 8 5" xfId="28774" xr:uid="{35B691BA-DAD3-4B79-8A84-574E799B6926}"/>
    <cellStyle name="Comma 2 2 2 8 6" xfId="43658" xr:uid="{2D156E31-D910-479C-B65F-DAEAB06DF6F1}"/>
    <cellStyle name="Comma 2 2 2 9" xfId="9948" xr:uid="{9205362B-005C-4565-8152-7139528995C3}"/>
    <cellStyle name="Comma 2 2 2 9 2" xfId="23638" xr:uid="{DE6FA4D3-5506-4635-A782-8D8F62068040}"/>
    <cellStyle name="Comma 2 2 2 9 2 2" xfId="37330" xr:uid="{B88D404B-8DFC-411A-8BB0-3F5F2A9C3D3E}"/>
    <cellStyle name="Comma 2 2 2 9 2 3" xfId="52214" xr:uid="{E988B0CC-04EF-47B1-81D4-9D092756E0C3}"/>
    <cellStyle name="Comma 2 2 2 9 3" xfId="16794" xr:uid="{600FD1C8-EBF2-4BD1-95E9-519135E5FE9B}"/>
    <cellStyle name="Comma 2 2 2 9 4" xfId="30484" xr:uid="{9126829C-0093-45BC-AF47-AF5C65184712}"/>
    <cellStyle name="Comma 2 2 2 9 5" xfId="45368" xr:uid="{9039FEF6-F150-4A35-9441-A580BD70F148}"/>
    <cellStyle name="Comma 2 2 3" xfId="4594" xr:uid="{CC9AA386-289C-42A5-92E6-254084547576}"/>
    <cellStyle name="Comma 2 2 3 10" xfId="13402" xr:uid="{93E71176-8FC3-4EDD-876A-094984E62A03}"/>
    <cellStyle name="Comma 2 2 3 10 2" xfId="41363" xr:uid="{8312A1A8-48D0-4136-A72E-94F3BFCCD007}"/>
    <cellStyle name="Comma 2 2 3 11" xfId="27092" xr:uid="{4A9F2086-CBAC-4537-BF66-1F076F705B33}"/>
    <cellStyle name="Comma 2 2 3 12" xfId="41976" xr:uid="{2EC8CE10-02B7-42FD-8199-C422A6A52D8F}"/>
    <cellStyle name="Comma 2 2 3 13" xfId="6554" xr:uid="{F60405DA-6F8A-497A-BC68-CEE4771E28AF}"/>
    <cellStyle name="Comma 2 2 3 2" xfId="6555" xr:uid="{4F853BD2-93E0-4ED6-8494-14F5B7653739}"/>
    <cellStyle name="Comma 2 2 3 2 10" xfId="41977" xr:uid="{CD682B3E-F14F-49A4-AD45-AEA0A06DE499}"/>
    <cellStyle name="Comma 2 2 3 2 2" xfId="6556" xr:uid="{41E30916-A658-46DB-9AC6-4BEF3306A6F6}"/>
    <cellStyle name="Comma 2 2 3 2 2 2" xfId="6557" xr:uid="{7161F9DB-1876-48BE-8635-BB8AF6CA8070}"/>
    <cellStyle name="Comma 2 2 3 2 2 2 2" xfId="8271" xr:uid="{E47BCAA8-759E-4543-817C-38ACB78F8113}"/>
    <cellStyle name="Comma 2 2 3 2 2 2 2 2" xfId="11693" xr:uid="{7F920045-AF14-444E-86DC-257B5D7DE06C}"/>
    <cellStyle name="Comma 2 2 3 2 2 2 2 2 2" xfId="25383" xr:uid="{DDD6F50D-1569-42C5-8EE1-F036F6E06AA8}"/>
    <cellStyle name="Comma 2 2 3 2 2 2 2 2 2 2" xfId="39075" xr:uid="{AB67605F-1404-4F2E-986D-BD6FFA59E185}"/>
    <cellStyle name="Comma 2 2 3 2 2 2 2 2 2 3" xfId="53959" xr:uid="{5679CB5E-84B1-40C3-A9BE-0E480224C7D6}"/>
    <cellStyle name="Comma 2 2 3 2 2 2 2 2 3" xfId="18539" xr:uid="{8A4A145F-31B7-4A74-977B-2D4F87D7E33D}"/>
    <cellStyle name="Comma 2 2 3 2 2 2 2 2 4" xfId="32229" xr:uid="{F13FDD05-9217-4E8D-8A9B-0E19A3F01696}"/>
    <cellStyle name="Comma 2 2 3 2 2 2 2 2 5" xfId="47113" xr:uid="{F05F1565-4F83-4276-8D09-28F568F20336}"/>
    <cellStyle name="Comma 2 2 3 2 2 2 2 3" xfId="21961" xr:uid="{1F765BC0-5A69-43DE-B32E-2C87FEED7FB8}"/>
    <cellStyle name="Comma 2 2 3 2 2 2 2 3 2" xfId="35653" xr:uid="{CC26111E-4082-4163-A068-01E00AB9BA15}"/>
    <cellStyle name="Comma 2 2 3 2 2 2 2 3 3" xfId="50537" xr:uid="{F18CF501-493D-46BD-9DEE-FAEC9A46E570}"/>
    <cellStyle name="Comma 2 2 3 2 2 2 2 4" xfId="15117" xr:uid="{2019E7F3-0726-4DBF-A9FA-A696FC9E5E0E}"/>
    <cellStyle name="Comma 2 2 3 2 2 2 2 5" xfId="28807" xr:uid="{42D4C9E9-0C8C-4782-B35D-185162608C46}"/>
    <cellStyle name="Comma 2 2 3 2 2 2 2 6" xfId="43691" xr:uid="{CC84E53C-3BC3-4098-AA1F-DE4A66125109}"/>
    <cellStyle name="Comma 2 2 3 2 2 2 3" xfId="9981" xr:uid="{84E0E60C-B971-4468-A106-24D0BAEA9A87}"/>
    <cellStyle name="Comma 2 2 3 2 2 2 3 2" xfId="23671" xr:uid="{E1ADB3F8-8E7B-4146-8E62-4634280A69A8}"/>
    <cellStyle name="Comma 2 2 3 2 2 2 3 2 2" xfId="37363" xr:uid="{C459DF89-D4E9-4561-97D1-B38410641141}"/>
    <cellStyle name="Comma 2 2 3 2 2 2 3 2 3" xfId="52247" xr:uid="{800A7EC3-E2D2-4BBA-9B94-C254502856F2}"/>
    <cellStyle name="Comma 2 2 3 2 2 2 3 3" xfId="16827" xr:uid="{99B5E99B-A1DE-42E4-BA22-DD3E8709EE70}"/>
    <cellStyle name="Comma 2 2 3 2 2 2 3 4" xfId="30517" xr:uid="{6366F8CD-8D65-4BB8-B026-0A5B977505B9}"/>
    <cellStyle name="Comma 2 2 3 2 2 2 3 5" xfId="45401" xr:uid="{99C88F3D-A0A7-4265-BEED-8D83037E1766}"/>
    <cellStyle name="Comma 2 2 3 2 2 2 4" xfId="20249" xr:uid="{B2686AFB-B8A3-4D5E-BEA4-ED7D05F12960}"/>
    <cellStyle name="Comma 2 2 3 2 2 2 4 2" xfId="33941" xr:uid="{733C581C-DD31-43F0-BAF7-8DF271E0F692}"/>
    <cellStyle name="Comma 2 2 3 2 2 2 4 3" xfId="48825" xr:uid="{835CE893-E79C-4E2D-9DFE-6ED53DFE3DEA}"/>
    <cellStyle name="Comma 2 2 3 2 2 2 5" xfId="13405" xr:uid="{13417A09-CD76-41A9-B36F-31C966548108}"/>
    <cellStyle name="Comma 2 2 3 2 2 2 6" xfId="27095" xr:uid="{1686205C-A172-486E-8123-C120E41DD52C}"/>
    <cellStyle name="Comma 2 2 3 2 2 2 7" xfId="41979" xr:uid="{1FC732DC-0AC5-4525-B33A-99205C8E26F0}"/>
    <cellStyle name="Comma 2 2 3 2 2 3" xfId="8270" xr:uid="{9078BC2E-9D05-4F0A-99D2-D484A0F310C6}"/>
    <cellStyle name="Comma 2 2 3 2 2 3 2" xfId="11692" xr:uid="{34BECBF7-4929-4434-8156-C697DA6D62D1}"/>
    <cellStyle name="Comma 2 2 3 2 2 3 2 2" xfId="25382" xr:uid="{17453DEE-02B6-45A2-B443-A3A97DD01C97}"/>
    <cellStyle name="Comma 2 2 3 2 2 3 2 2 2" xfId="39074" xr:uid="{5024C29F-0CBD-4C88-9C3E-FBEAA409E470}"/>
    <cellStyle name="Comma 2 2 3 2 2 3 2 2 3" xfId="53958" xr:uid="{F8ABFEBB-F5C7-43B6-81D0-DE1EFF33C17C}"/>
    <cellStyle name="Comma 2 2 3 2 2 3 2 3" xfId="18538" xr:uid="{5EDB60C9-F90C-48B4-8D97-D962D98656E9}"/>
    <cellStyle name="Comma 2 2 3 2 2 3 2 4" xfId="32228" xr:uid="{15271604-235A-4CCE-BF62-EEFD777778ED}"/>
    <cellStyle name="Comma 2 2 3 2 2 3 2 5" xfId="47112" xr:uid="{3F93667C-06C2-484E-93DE-DF31EE3CE1C6}"/>
    <cellStyle name="Comma 2 2 3 2 2 3 3" xfId="21960" xr:uid="{7013EFE3-1D16-4CC3-A5AE-6CC1334E3681}"/>
    <cellStyle name="Comma 2 2 3 2 2 3 3 2" xfId="35652" xr:uid="{BB15B8F2-1508-4D1A-BC88-48777A883034}"/>
    <cellStyle name="Comma 2 2 3 2 2 3 3 3" xfId="50536" xr:uid="{8C7D6B99-CF91-463A-B3CE-2550E5CAD5E0}"/>
    <cellStyle name="Comma 2 2 3 2 2 3 4" xfId="15116" xr:uid="{0EA902C3-F16B-4555-AA34-30CEC6EF3576}"/>
    <cellStyle name="Comma 2 2 3 2 2 3 5" xfId="28806" xr:uid="{A3EF15D2-A19F-44B5-B39B-578150242FC1}"/>
    <cellStyle name="Comma 2 2 3 2 2 3 6" xfId="43690" xr:uid="{D79DF7BE-AE91-4999-B941-A3905DF9AF71}"/>
    <cellStyle name="Comma 2 2 3 2 2 4" xfId="9980" xr:uid="{6C609C38-B59F-4BED-81A2-B726180278E7}"/>
    <cellStyle name="Comma 2 2 3 2 2 4 2" xfId="23670" xr:uid="{4C1327E2-B78C-4B4C-8EF0-2B02C9D1252C}"/>
    <cellStyle name="Comma 2 2 3 2 2 4 2 2" xfId="37362" xr:uid="{CB19C43E-82D0-4987-B936-2F317F625585}"/>
    <cellStyle name="Comma 2 2 3 2 2 4 2 3" xfId="52246" xr:uid="{C69AE257-4CF2-4DDE-A87D-37215AE0BAF1}"/>
    <cellStyle name="Comma 2 2 3 2 2 4 3" xfId="16826" xr:uid="{DB5C00CE-3461-4AE1-9F0A-13E16C9A52B2}"/>
    <cellStyle name="Comma 2 2 3 2 2 4 4" xfId="30516" xr:uid="{A5D61943-57B6-4741-82F7-F0842A3E108F}"/>
    <cellStyle name="Comma 2 2 3 2 2 4 5" xfId="45400" xr:uid="{799BC9BB-8119-41E2-AA4C-F20EF852BA83}"/>
    <cellStyle name="Comma 2 2 3 2 2 5" xfId="20248" xr:uid="{D8D2E5CF-EC57-4F86-BB0B-46913E7FC498}"/>
    <cellStyle name="Comma 2 2 3 2 2 5 2" xfId="33940" xr:uid="{DD4FF675-AE2D-4518-B568-100985D9EF15}"/>
    <cellStyle name="Comma 2 2 3 2 2 5 3" xfId="48824" xr:uid="{2A5BF7DF-34A0-47D6-9221-3E6633C88F7A}"/>
    <cellStyle name="Comma 2 2 3 2 2 6" xfId="13404" xr:uid="{D13C2881-BC16-4D8E-B027-61856C58F259}"/>
    <cellStyle name="Comma 2 2 3 2 2 7" xfId="27094" xr:uid="{E30A1C1E-48C6-42E8-9A55-29F43A81636F}"/>
    <cellStyle name="Comma 2 2 3 2 2 8" xfId="41978" xr:uid="{CED890BF-34F4-4A73-BF87-A483727BEAA7}"/>
    <cellStyle name="Comma 2 2 3 2 3" xfId="6558" xr:uid="{CDA494CA-EDD0-44EE-B802-F3C10C8D84F8}"/>
    <cellStyle name="Comma 2 2 3 2 3 2" xfId="8272" xr:uid="{FB13AE03-24D5-40CE-9648-505B55C303CF}"/>
    <cellStyle name="Comma 2 2 3 2 3 2 2" xfId="11694" xr:uid="{7A422F06-FC38-49C5-ACB4-A9614D968478}"/>
    <cellStyle name="Comma 2 2 3 2 3 2 2 2" xfId="25384" xr:uid="{1F31C720-BCEB-497E-B786-A1E54E92CAA2}"/>
    <cellStyle name="Comma 2 2 3 2 3 2 2 2 2" xfId="39076" xr:uid="{736F94DC-5F8B-43E2-996A-39A3539B53EC}"/>
    <cellStyle name="Comma 2 2 3 2 3 2 2 2 3" xfId="53960" xr:uid="{63E27193-AAC6-4B9F-9C7C-3ED8D8B13F13}"/>
    <cellStyle name="Comma 2 2 3 2 3 2 2 3" xfId="18540" xr:uid="{774400AB-0FD2-4EB6-94AF-AFAB141A8982}"/>
    <cellStyle name="Comma 2 2 3 2 3 2 2 4" xfId="32230" xr:uid="{C8191850-5AB9-45F3-B08D-318047E8670E}"/>
    <cellStyle name="Comma 2 2 3 2 3 2 2 5" xfId="47114" xr:uid="{9B07F9E9-0011-4401-8917-BE1434858D45}"/>
    <cellStyle name="Comma 2 2 3 2 3 2 3" xfId="21962" xr:uid="{FFCC3BD9-BE84-4EC5-BD1E-C5F041984FD9}"/>
    <cellStyle name="Comma 2 2 3 2 3 2 3 2" xfId="35654" xr:uid="{23B85560-9259-47DB-9C64-E5AFA4AA2C3E}"/>
    <cellStyle name="Comma 2 2 3 2 3 2 3 3" xfId="50538" xr:uid="{41F50CF6-CE65-4666-BA7D-46B959E663FA}"/>
    <cellStyle name="Comma 2 2 3 2 3 2 4" xfId="15118" xr:uid="{841B1D06-68F3-4AD2-B28F-F790666CFF2E}"/>
    <cellStyle name="Comma 2 2 3 2 3 2 5" xfId="28808" xr:uid="{3CC60474-53C0-4598-A2EE-0935B6084C8C}"/>
    <cellStyle name="Comma 2 2 3 2 3 2 6" xfId="43692" xr:uid="{45F080F3-C2F6-46AE-81ED-0EB7E14E527B}"/>
    <cellStyle name="Comma 2 2 3 2 3 3" xfId="9982" xr:uid="{619E25EE-3FA1-49FF-99B8-8A596D2224B9}"/>
    <cellStyle name="Comma 2 2 3 2 3 3 2" xfId="23672" xr:uid="{CA6F8A6C-79E9-4ED0-91D2-E04F2AFA01E8}"/>
    <cellStyle name="Comma 2 2 3 2 3 3 2 2" xfId="37364" xr:uid="{43C99F13-9112-4F23-970C-7FC8E35FFA5F}"/>
    <cellStyle name="Comma 2 2 3 2 3 3 2 3" xfId="52248" xr:uid="{11E6A6BA-1C80-4CF6-A81F-B8A9E7E8A1A8}"/>
    <cellStyle name="Comma 2 2 3 2 3 3 3" xfId="16828" xr:uid="{6BEBE32A-CF3D-4E58-865B-44F90C72D8B4}"/>
    <cellStyle name="Comma 2 2 3 2 3 3 4" xfId="30518" xr:uid="{3769596D-1E4C-4152-B0B8-C552B3F047C8}"/>
    <cellStyle name="Comma 2 2 3 2 3 3 5" xfId="45402" xr:uid="{D37538BD-6B1E-4487-B699-56FA3663DE79}"/>
    <cellStyle name="Comma 2 2 3 2 3 4" xfId="20250" xr:uid="{900023DC-465C-4D6C-ACC4-D2F860FEEF0B}"/>
    <cellStyle name="Comma 2 2 3 2 3 4 2" xfId="33942" xr:uid="{03419BA8-1CA7-4588-9AB2-E8F440DA44CF}"/>
    <cellStyle name="Comma 2 2 3 2 3 4 3" xfId="48826" xr:uid="{39FF26DD-5EA4-49C6-B8F6-BF6A98CDB612}"/>
    <cellStyle name="Comma 2 2 3 2 3 5" xfId="13406" xr:uid="{BCA31E15-E323-4ADB-AC17-E5F44B91E1C5}"/>
    <cellStyle name="Comma 2 2 3 2 3 6" xfId="27096" xr:uid="{67179E0C-CF67-46D8-9915-BAC195AB1605}"/>
    <cellStyle name="Comma 2 2 3 2 3 7" xfId="41980" xr:uid="{DB7C4283-9C31-4C88-BAAA-4E890B481C1A}"/>
    <cellStyle name="Comma 2 2 3 2 4" xfId="6559" xr:uid="{52617A93-E6AD-45CB-BEB7-B3EBE48520FE}"/>
    <cellStyle name="Comma 2 2 3 2 4 2" xfId="8273" xr:uid="{7AFE9890-4D55-4F98-949A-82F4169223BA}"/>
    <cellStyle name="Comma 2 2 3 2 4 2 2" xfId="11695" xr:uid="{BB94C259-C6F8-4C38-8510-30E3A1BFBE70}"/>
    <cellStyle name="Comma 2 2 3 2 4 2 2 2" xfId="25385" xr:uid="{0A3FC85A-DA4E-4710-A97A-D982E12885DE}"/>
    <cellStyle name="Comma 2 2 3 2 4 2 2 2 2" xfId="39077" xr:uid="{A9683A5C-2A6D-4701-BAFA-E23E34196F9D}"/>
    <cellStyle name="Comma 2 2 3 2 4 2 2 2 3" xfId="53961" xr:uid="{CE72D98B-D773-45B9-A313-F27AACDBF1C1}"/>
    <cellStyle name="Comma 2 2 3 2 4 2 2 3" xfId="18541" xr:uid="{0A0BB7D4-39E3-4971-84C0-4A0DD5E27676}"/>
    <cellStyle name="Comma 2 2 3 2 4 2 2 4" xfId="32231" xr:uid="{56029634-6A5E-45A9-ADF5-2299BECD9A0A}"/>
    <cellStyle name="Comma 2 2 3 2 4 2 2 5" xfId="47115" xr:uid="{724EE086-5F92-44BD-96B2-C7C058A76A4C}"/>
    <cellStyle name="Comma 2 2 3 2 4 2 3" xfId="21963" xr:uid="{19DA5163-C587-4889-A8EC-6C6327BFCAAC}"/>
    <cellStyle name="Comma 2 2 3 2 4 2 3 2" xfId="35655" xr:uid="{1B12239B-4233-4EE5-948A-B9043C844782}"/>
    <cellStyle name="Comma 2 2 3 2 4 2 3 3" xfId="50539" xr:uid="{79555694-EAF2-4749-BBE0-539EC1E16F67}"/>
    <cellStyle name="Comma 2 2 3 2 4 2 4" xfId="15119" xr:uid="{181DFA1D-7D9D-49DD-A0DF-A59DD58F0121}"/>
    <cellStyle name="Comma 2 2 3 2 4 2 5" xfId="28809" xr:uid="{F78735D2-6452-41B7-B359-4FE59BD8F20A}"/>
    <cellStyle name="Comma 2 2 3 2 4 2 6" xfId="43693" xr:uid="{A059F380-3F40-4CA4-8B35-3D430106B722}"/>
    <cellStyle name="Comma 2 2 3 2 4 3" xfId="9983" xr:uid="{C42B6538-579D-4D17-AC85-9891E9207C24}"/>
    <cellStyle name="Comma 2 2 3 2 4 3 2" xfId="23673" xr:uid="{7599EFB0-A34E-4A0A-BADE-964574804B3C}"/>
    <cellStyle name="Comma 2 2 3 2 4 3 2 2" xfId="37365" xr:uid="{9532A426-6803-4ED2-B554-DB4A34BBE8C2}"/>
    <cellStyle name="Comma 2 2 3 2 4 3 2 3" xfId="52249" xr:uid="{B697A9C4-E930-4425-973D-098CC0E79954}"/>
    <cellStyle name="Comma 2 2 3 2 4 3 3" xfId="16829" xr:uid="{63BD8C1F-E1A6-4EA8-8EDE-B66C6DE39050}"/>
    <cellStyle name="Comma 2 2 3 2 4 3 4" xfId="30519" xr:uid="{AE3B670F-3F24-4D19-B381-904399BF131A}"/>
    <cellStyle name="Comma 2 2 3 2 4 3 5" xfId="45403" xr:uid="{90EE74B6-9670-430A-8B4F-59860BC6EB42}"/>
    <cellStyle name="Comma 2 2 3 2 4 4" xfId="20251" xr:uid="{718CD545-B7A4-4E21-9706-8C926E55B30D}"/>
    <cellStyle name="Comma 2 2 3 2 4 4 2" xfId="33943" xr:uid="{1958F44D-00D5-4D41-A4B9-8D6B31FCFD6E}"/>
    <cellStyle name="Comma 2 2 3 2 4 4 3" xfId="48827" xr:uid="{8DDC8B56-67CE-4094-BD92-61412D307D90}"/>
    <cellStyle name="Comma 2 2 3 2 4 5" xfId="13407" xr:uid="{F50894EF-5420-44E7-B6FC-BF8F471168DA}"/>
    <cellStyle name="Comma 2 2 3 2 4 6" xfId="27097" xr:uid="{73869A48-19C9-4B66-86DA-9340F17EE5DA}"/>
    <cellStyle name="Comma 2 2 3 2 4 7" xfId="41981" xr:uid="{712D53B8-8926-4CE3-A7F3-1996D82654AD}"/>
    <cellStyle name="Comma 2 2 3 2 5" xfId="8269" xr:uid="{3AC8CD57-C214-4249-B13A-0AB90D49D336}"/>
    <cellStyle name="Comma 2 2 3 2 5 2" xfId="11691" xr:uid="{2BC75CA5-C13D-4432-B362-4004EA6FD500}"/>
    <cellStyle name="Comma 2 2 3 2 5 2 2" xfId="25381" xr:uid="{4CA0DD92-DF1E-4B51-A641-8309A052FF90}"/>
    <cellStyle name="Comma 2 2 3 2 5 2 2 2" xfId="39073" xr:uid="{6328FF4F-0FF6-4D2A-B935-B41E10660ED7}"/>
    <cellStyle name="Comma 2 2 3 2 5 2 2 3" xfId="53957" xr:uid="{8B0168C2-5757-419A-BC96-E617AF91CD59}"/>
    <cellStyle name="Comma 2 2 3 2 5 2 3" xfId="18537" xr:uid="{FF7A4A43-7F99-4316-BAE6-239DDEDA74F2}"/>
    <cellStyle name="Comma 2 2 3 2 5 2 4" xfId="32227" xr:uid="{A92D4045-86B0-4385-8E3E-F409B5658D5C}"/>
    <cellStyle name="Comma 2 2 3 2 5 2 5" xfId="47111" xr:uid="{90A4AC43-55EA-4844-8878-A2FE367DEE80}"/>
    <cellStyle name="Comma 2 2 3 2 5 3" xfId="21959" xr:uid="{E877FAD5-1373-4ACB-AEF3-A64959CFCEEF}"/>
    <cellStyle name="Comma 2 2 3 2 5 3 2" xfId="35651" xr:uid="{8A6882B6-AFC1-4182-9CEF-FB3E18C3F7AE}"/>
    <cellStyle name="Comma 2 2 3 2 5 3 3" xfId="50535" xr:uid="{CDFD053B-8825-4544-8693-5CFB9C987CC4}"/>
    <cellStyle name="Comma 2 2 3 2 5 4" xfId="15115" xr:uid="{8683283B-1F98-4685-ACF4-3B5E5B07BBA2}"/>
    <cellStyle name="Comma 2 2 3 2 5 5" xfId="28805" xr:uid="{4DC8FB6D-123C-4504-8BA6-E4F4469E5440}"/>
    <cellStyle name="Comma 2 2 3 2 5 6" xfId="43689" xr:uid="{6221BE9F-F776-4F06-ABF1-CD80B2613EFE}"/>
    <cellStyle name="Comma 2 2 3 2 6" xfId="9979" xr:uid="{CFE03E0C-2783-422D-BAA9-0D85F017D63A}"/>
    <cellStyle name="Comma 2 2 3 2 6 2" xfId="23669" xr:uid="{E42A636B-1838-4523-B078-B80AE39D476D}"/>
    <cellStyle name="Comma 2 2 3 2 6 2 2" xfId="37361" xr:uid="{D4D69070-838A-474A-82C9-3FE334C22000}"/>
    <cellStyle name="Comma 2 2 3 2 6 2 3" xfId="52245" xr:uid="{565FD2C4-EEE0-4A48-8906-8AE28388B12F}"/>
    <cellStyle name="Comma 2 2 3 2 6 3" xfId="16825" xr:uid="{C156EB2E-2674-42FD-872A-6B03E6A93229}"/>
    <cellStyle name="Comma 2 2 3 2 6 4" xfId="30515" xr:uid="{6644FCE1-B6F3-43CA-B6F6-E6F694A4C4FD}"/>
    <cellStyle name="Comma 2 2 3 2 6 5" xfId="45399" xr:uid="{14CCE4FB-8F75-4561-9021-628D9C87613B}"/>
    <cellStyle name="Comma 2 2 3 2 7" xfId="20247" xr:uid="{2A705E20-C0B2-4503-B65A-A7833767570D}"/>
    <cellStyle name="Comma 2 2 3 2 7 2" xfId="33939" xr:uid="{E706F5B7-2FE0-471F-AC99-71A106A593D5}"/>
    <cellStyle name="Comma 2 2 3 2 7 3" xfId="48823" xr:uid="{2C6605AE-5802-4FF2-B852-A970A6464EC9}"/>
    <cellStyle name="Comma 2 2 3 2 8" xfId="13403" xr:uid="{ACC296B8-50E0-460E-A909-7F6A0103530C}"/>
    <cellStyle name="Comma 2 2 3 2 9" xfId="27093" xr:uid="{EB922FD6-A84B-45CA-81E2-C48905AB5BF6}"/>
    <cellStyle name="Comma 2 2 3 3" xfId="6560" xr:uid="{00055BAB-F5B4-42DA-8F0B-2793755DACA8}"/>
    <cellStyle name="Comma 2 2 3 3 10" xfId="41982" xr:uid="{C8AAA8F8-586F-4CEC-8052-325818018C7F}"/>
    <cellStyle name="Comma 2 2 3 3 2" xfId="6561" xr:uid="{3FA9028D-4E90-46A5-8110-549C6DD183EB}"/>
    <cellStyle name="Comma 2 2 3 3 2 2" xfId="6562" xr:uid="{951BF88C-2234-488B-A980-E6F029E69122}"/>
    <cellStyle name="Comma 2 2 3 3 2 2 2" xfId="8276" xr:uid="{C8D9C6A6-9235-4654-98C3-659BF6EC91F1}"/>
    <cellStyle name="Comma 2 2 3 3 2 2 2 2" xfId="11698" xr:uid="{B7DFD7FB-C2B0-4F6A-862F-A197FB950322}"/>
    <cellStyle name="Comma 2 2 3 3 2 2 2 2 2" xfId="25388" xr:uid="{D845C4FF-AF11-44B7-AF41-53CE176DA481}"/>
    <cellStyle name="Comma 2 2 3 3 2 2 2 2 2 2" xfId="39080" xr:uid="{5F1D4342-961C-4192-A79C-1A50DD089C8C}"/>
    <cellStyle name="Comma 2 2 3 3 2 2 2 2 2 3" xfId="53964" xr:uid="{53DAAADE-D3DB-4443-AA9D-334115D94277}"/>
    <cellStyle name="Comma 2 2 3 3 2 2 2 2 3" xfId="18544" xr:uid="{2C1C8C84-00D3-4C32-86DE-CF2207210E49}"/>
    <cellStyle name="Comma 2 2 3 3 2 2 2 2 4" xfId="32234" xr:uid="{3BBBE3BC-7AA5-468B-B85B-19A756DC0D90}"/>
    <cellStyle name="Comma 2 2 3 3 2 2 2 2 5" xfId="47118" xr:uid="{91A4A78C-7B33-4731-8D96-3806A6FFA088}"/>
    <cellStyle name="Comma 2 2 3 3 2 2 2 3" xfId="21966" xr:uid="{253A7D44-41AF-4521-8B26-432086C6FF12}"/>
    <cellStyle name="Comma 2 2 3 3 2 2 2 3 2" xfId="35658" xr:uid="{ABDC19BB-696F-4BB9-A90D-5E20D1BADAAC}"/>
    <cellStyle name="Comma 2 2 3 3 2 2 2 3 3" xfId="50542" xr:uid="{A676E184-A7E4-4F64-ADF0-761705943084}"/>
    <cellStyle name="Comma 2 2 3 3 2 2 2 4" xfId="15122" xr:uid="{ACA6D19E-02DB-4C1C-97C0-7BF5FC35C2D2}"/>
    <cellStyle name="Comma 2 2 3 3 2 2 2 5" xfId="28812" xr:uid="{DAACC046-BD36-4534-9F08-2DF934E74BFE}"/>
    <cellStyle name="Comma 2 2 3 3 2 2 2 6" xfId="43696" xr:uid="{F0D957FF-1397-4BC6-8C62-63F462D543D4}"/>
    <cellStyle name="Comma 2 2 3 3 2 2 3" xfId="9986" xr:uid="{1D823C04-0667-4281-AAA6-4520F5786BFA}"/>
    <cellStyle name="Comma 2 2 3 3 2 2 3 2" xfId="23676" xr:uid="{CB076748-78AF-4CF9-948A-38B364C99FDE}"/>
    <cellStyle name="Comma 2 2 3 3 2 2 3 2 2" xfId="37368" xr:uid="{6CE86477-5AC4-486B-A257-89B84BCFBA4A}"/>
    <cellStyle name="Comma 2 2 3 3 2 2 3 2 3" xfId="52252" xr:uid="{26392F0E-4787-4378-A36E-758DC4224E55}"/>
    <cellStyle name="Comma 2 2 3 3 2 2 3 3" xfId="16832" xr:uid="{DD740D05-E83E-4292-AB4C-6A9FDEB00489}"/>
    <cellStyle name="Comma 2 2 3 3 2 2 3 4" xfId="30522" xr:uid="{5B1A1264-CA3E-4408-9A78-22388D45FC13}"/>
    <cellStyle name="Comma 2 2 3 3 2 2 3 5" xfId="45406" xr:uid="{91AEA403-59CF-49E2-9431-EDF68BB27175}"/>
    <cellStyle name="Comma 2 2 3 3 2 2 4" xfId="20254" xr:uid="{0EF12628-1DA6-4ED1-AEDC-EE76297ACF27}"/>
    <cellStyle name="Comma 2 2 3 3 2 2 4 2" xfId="33946" xr:uid="{C5EFC317-FC58-46B0-9744-5C5B0582F061}"/>
    <cellStyle name="Comma 2 2 3 3 2 2 4 3" xfId="48830" xr:uid="{2A6D49B8-F5C4-46E4-B3A1-271C738C45D5}"/>
    <cellStyle name="Comma 2 2 3 3 2 2 5" xfId="13410" xr:uid="{60949B47-0F7D-4544-8004-DEAA3AD16FD0}"/>
    <cellStyle name="Comma 2 2 3 3 2 2 6" xfId="27100" xr:uid="{AB2770C6-2263-4261-8757-219A26BC042F}"/>
    <cellStyle name="Comma 2 2 3 3 2 2 7" xfId="41984" xr:uid="{686AD644-5315-4B61-977F-50FD27F7A210}"/>
    <cellStyle name="Comma 2 2 3 3 2 3" xfId="8275" xr:uid="{E4E90EA4-49ED-4B9F-B384-E74DFFB6AC9C}"/>
    <cellStyle name="Comma 2 2 3 3 2 3 2" xfId="11697" xr:uid="{4689998F-502E-42BA-A07C-8137C1F9918E}"/>
    <cellStyle name="Comma 2 2 3 3 2 3 2 2" xfId="25387" xr:uid="{3FAD1524-6889-42B1-9D82-4794121BEB95}"/>
    <cellStyle name="Comma 2 2 3 3 2 3 2 2 2" xfId="39079" xr:uid="{3ECFFD58-D3D7-48E6-9D81-095879864327}"/>
    <cellStyle name="Comma 2 2 3 3 2 3 2 2 3" xfId="53963" xr:uid="{6F5977D4-89B3-4D65-9951-0BC751700068}"/>
    <cellStyle name="Comma 2 2 3 3 2 3 2 3" xfId="18543" xr:uid="{C3EB2DC0-81D2-45F6-B271-CED9DB9B8728}"/>
    <cellStyle name="Comma 2 2 3 3 2 3 2 4" xfId="32233" xr:uid="{38AC81E9-EBA7-4898-AA97-7C3DB4C4EB76}"/>
    <cellStyle name="Comma 2 2 3 3 2 3 2 5" xfId="47117" xr:uid="{9B623D2B-8F1E-4295-982B-2D5292181B3D}"/>
    <cellStyle name="Comma 2 2 3 3 2 3 3" xfId="21965" xr:uid="{70B79420-72AB-4F02-A924-473BCE9F4B73}"/>
    <cellStyle name="Comma 2 2 3 3 2 3 3 2" xfId="35657" xr:uid="{368A064B-5FB0-49BC-9D94-4255AED3BC39}"/>
    <cellStyle name="Comma 2 2 3 3 2 3 3 3" xfId="50541" xr:uid="{DBEB8002-28D6-431F-9142-3B9DEAB08702}"/>
    <cellStyle name="Comma 2 2 3 3 2 3 4" xfId="15121" xr:uid="{EF54071C-AF12-4D2A-AEDD-4424FF4E7B82}"/>
    <cellStyle name="Comma 2 2 3 3 2 3 5" xfId="28811" xr:uid="{E846449D-73BB-41A6-B6CA-0FA92FE130E1}"/>
    <cellStyle name="Comma 2 2 3 3 2 3 6" xfId="43695" xr:uid="{DED0025F-1620-43ED-8D0F-29611F2B1FE0}"/>
    <cellStyle name="Comma 2 2 3 3 2 4" xfId="9985" xr:uid="{E72DC7D0-5062-4AD0-9D37-9E678EA920DD}"/>
    <cellStyle name="Comma 2 2 3 3 2 4 2" xfId="23675" xr:uid="{5015C528-C15D-409B-A2C8-1C4339455B54}"/>
    <cellStyle name="Comma 2 2 3 3 2 4 2 2" xfId="37367" xr:uid="{C29106FA-D7D3-4CA8-8E4C-268F098062A4}"/>
    <cellStyle name="Comma 2 2 3 3 2 4 2 3" xfId="52251" xr:uid="{1B203588-E39B-401A-93CE-3DED5FFE6A23}"/>
    <cellStyle name="Comma 2 2 3 3 2 4 3" xfId="16831" xr:uid="{6EA33D5F-466F-46B2-B820-7913BEEFB109}"/>
    <cellStyle name="Comma 2 2 3 3 2 4 4" xfId="30521" xr:uid="{EBF36127-EE07-47B9-8339-DE65600D1655}"/>
    <cellStyle name="Comma 2 2 3 3 2 4 5" xfId="45405" xr:uid="{98B459A5-970C-4BA9-A59B-E7720B48CE09}"/>
    <cellStyle name="Comma 2 2 3 3 2 5" xfId="20253" xr:uid="{68327AFC-D797-463A-88D7-B3C21B78D60E}"/>
    <cellStyle name="Comma 2 2 3 3 2 5 2" xfId="33945" xr:uid="{A0C7417D-9F99-48B8-886A-8E45A394FE2A}"/>
    <cellStyle name="Comma 2 2 3 3 2 5 3" xfId="48829" xr:uid="{06F9B932-318D-4738-B526-A3AFF0A6494D}"/>
    <cellStyle name="Comma 2 2 3 3 2 6" xfId="13409" xr:uid="{30843F9E-A6DB-4850-A9D6-25858D1CDEAC}"/>
    <cellStyle name="Comma 2 2 3 3 2 7" xfId="27099" xr:uid="{FD928342-C06B-472E-8B2F-323F89D7123B}"/>
    <cellStyle name="Comma 2 2 3 3 2 8" xfId="41983" xr:uid="{1D1AC405-AB81-4843-B4D5-BD99578D23C4}"/>
    <cellStyle name="Comma 2 2 3 3 3" xfId="6563" xr:uid="{2023178F-8541-4AD6-B37D-68D48373B67E}"/>
    <cellStyle name="Comma 2 2 3 3 3 2" xfId="8277" xr:uid="{2B75E6EC-BCC6-4AEA-9247-0BDBBA5ED239}"/>
    <cellStyle name="Comma 2 2 3 3 3 2 2" xfId="11699" xr:uid="{423460B4-96E3-4CAD-AF26-18E11A0F9E97}"/>
    <cellStyle name="Comma 2 2 3 3 3 2 2 2" xfId="25389" xr:uid="{319C5126-E811-4D80-BE69-81BE28B62CCF}"/>
    <cellStyle name="Comma 2 2 3 3 3 2 2 2 2" xfId="39081" xr:uid="{0B327592-F7DC-4796-A096-A906B5CCB70E}"/>
    <cellStyle name="Comma 2 2 3 3 3 2 2 2 3" xfId="53965" xr:uid="{3AB6F207-BB81-4A85-8E2C-4228AC270540}"/>
    <cellStyle name="Comma 2 2 3 3 3 2 2 3" xfId="18545" xr:uid="{A918AE63-675E-4628-A5B2-C701D2E7BD7F}"/>
    <cellStyle name="Comma 2 2 3 3 3 2 2 4" xfId="32235" xr:uid="{535165F2-CDA6-41F9-959A-B88DDCC3ADEF}"/>
    <cellStyle name="Comma 2 2 3 3 3 2 2 5" xfId="47119" xr:uid="{BE4CC198-B32B-4112-AEC6-80BC7424F686}"/>
    <cellStyle name="Comma 2 2 3 3 3 2 3" xfId="21967" xr:uid="{D86FDA10-BB3C-4C97-8A7E-22FF997D360E}"/>
    <cellStyle name="Comma 2 2 3 3 3 2 3 2" xfId="35659" xr:uid="{5D1896C9-D0C1-4765-8E32-BA56B8C0E17C}"/>
    <cellStyle name="Comma 2 2 3 3 3 2 3 3" xfId="50543" xr:uid="{B31BF464-BE33-4F30-BBA3-CFE4D11F360C}"/>
    <cellStyle name="Comma 2 2 3 3 3 2 4" xfId="15123" xr:uid="{0920DBE0-AB6B-4C34-97A3-D3D751E7450A}"/>
    <cellStyle name="Comma 2 2 3 3 3 2 5" xfId="28813" xr:uid="{EAA7195F-3E3F-46AA-975A-55C11B84D9B9}"/>
    <cellStyle name="Comma 2 2 3 3 3 2 6" xfId="43697" xr:uid="{43625A30-490C-45D1-A2D0-31B177D7649C}"/>
    <cellStyle name="Comma 2 2 3 3 3 3" xfId="9987" xr:uid="{71D8BE11-8B1F-4C43-B854-7CEBE997D55E}"/>
    <cellStyle name="Comma 2 2 3 3 3 3 2" xfId="23677" xr:uid="{7EA67201-74A1-4350-AAEF-961372CBB16C}"/>
    <cellStyle name="Comma 2 2 3 3 3 3 2 2" xfId="37369" xr:uid="{B90D53E8-98B1-40A6-B441-550B1B5DDB50}"/>
    <cellStyle name="Comma 2 2 3 3 3 3 2 3" xfId="52253" xr:uid="{B4E17E26-56D4-4A82-89F8-04FAF31B0DC4}"/>
    <cellStyle name="Comma 2 2 3 3 3 3 3" xfId="16833" xr:uid="{F3A7B182-4CF1-4E6B-99B9-A888D0EF8CCA}"/>
    <cellStyle name="Comma 2 2 3 3 3 3 4" xfId="30523" xr:uid="{7714C6CA-CB2C-47F5-91D6-4C9543075533}"/>
    <cellStyle name="Comma 2 2 3 3 3 3 5" xfId="45407" xr:uid="{AC116FAE-F5BC-48E9-BCCE-85EF6BB9E3D4}"/>
    <cellStyle name="Comma 2 2 3 3 3 4" xfId="20255" xr:uid="{5F07F515-9743-4B6F-AB0E-4D943D0853D1}"/>
    <cellStyle name="Comma 2 2 3 3 3 4 2" xfId="33947" xr:uid="{5A032F7E-EC11-4BD1-8DE1-44F4B163F348}"/>
    <cellStyle name="Comma 2 2 3 3 3 4 3" xfId="48831" xr:uid="{747258F1-B949-4343-AF8D-CBA50DCFB92F}"/>
    <cellStyle name="Comma 2 2 3 3 3 5" xfId="13411" xr:uid="{15635000-A27D-466B-998B-B9C53825FE1D}"/>
    <cellStyle name="Comma 2 2 3 3 3 6" xfId="27101" xr:uid="{4642174A-0EC1-47E5-BAAD-EB47B5460834}"/>
    <cellStyle name="Comma 2 2 3 3 3 7" xfId="41985" xr:uid="{BE1C5C6F-8C4A-4270-85E5-CDF12590E4CD}"/>
    <cellStyle name="Comma 2 2 3 3 4" xfId="6564" xr:uid="{4CBC4798-8CA1-48D5-9E29-BC0F7D346E7A}"/>
    <cellStyle name="Comma 2 2 3 3 4 2" xfId="8278" xr:uid="{C2BFBB12-AD26-4F03-B63A-65695A0D146F}"/>
    <cellStyle name="Comma 2 2 3 3 4 2 2" xfId="11700" xr:uid="{DC022C0E-4B6B-46E8-8D0B-6D80705E0711}"/>
    <cellStyle name="Comma 2 2 3 3 4 2 2 2" xfId="25390" xr:uid="{36365704-8148-4546-AFD4-3AEB6C593C86}"/>
    <cellStyle name="Comma 2 2 3 3 4 2 2 2 2" xfId="39082" xr:uid="{74B560D7-5634-46B0-B7B0-E87B2145FE0B}"/>
    <cellStyle name="Comma 2 2 3 3 4 2 2 2 3" xfId="53966" xr:uid="{47FAE507-96FD-407C-BE5B-95DE86D340E1}"/>
    <cellStyle name="Comma 2 2 3 3 4 2 2 3" xfId="18546" xr:uid="{A0E2CC75-DAC7-4041-A9DE-F1DA570D04AE}"/>
    <cellStyle name="Comma 2 2 3 3 4 2 2 4" xfId="32236" xr:uid="{45EB932B-3487-495D-A41D-94B1C8A1705F}"/>
    <cellStyle name="Comma 2 2 3 3 4 2 2 5" xfId="47120" xr:uid="{F59D8596-8B3B-4643-9B74-08397A69E414}"/>
    <cellStyle name="Comma 2 2 3 3 4 2 3" xfId="21968" xr:uid="{9B711881-96EF-4C7E-9E9F-DA07B7904099}"/>
    <cellStyle name="Comma 2 2 3 3 4 2 3 2" xfId="35660" xr:uid="{5885A1B3-5103-4FD8-B4C5-FAD5844AB2A9}"/>
    <cellStyle name="Comma 2 2 3 3 4 2 3 3" xfId="50544" xr:uid="{5A41CF92-7FC2-4B10-ACAB-87F1E2DD946C}"/>
    <cellStyle name="Comma 2 2 3 3 4 2 4" xfId="15124" xr:uid="{5855DFAE-E33E-4F76-A7A4-22BB210BB196}"/>
    <cellStyle name="Comma 2 2 3 3 4 2 5" xfId="28814" xr:uid="{FA624231-B61E-46F1-A181-CBAEEDA92A68}"/>
    <cellStyle name="Comma 2 2 3 3 4 2 6" xfId="43698" xr:uid="{7ABE606F-5E80-4A4E-A34B-0911CA3F39E2}"/>
    <cellStyle name="Comma 2 2 3 3 4 3" xfId="9988" xr:uid="{24AAB419-1389-405E-A762-2501BF6E244C}"/>
    <cellStyle name="Comma 2 2 3 3 4 3 2" xfId="23678" xr:uid="{2CFAED33-3302-4460-A152-15E783F410F0}"/>
    <cellStyle name="Comma 2 2 3 3 4 3 2 2" xfId="37370" xr:uid="{F3DDE947-B681-460F-9EAB-DD595FFF2135}"/>
    <cellStyle name="Comma 2 2 3 3 4 3 2 3" xfId="52254" xr:uid="{6AFC28C5-E6CE-42DD-B12F-5D4BB926124D}"/>
    <cellStyle name="Comma 2 2 3 3 4 3 3" xfId="16834" xr:uid="{0A1CCCCB-CC0D-4905-80C5-120B37014F6F}"/>
    <cellStyle name="Comma 2 2 3 3 4 3 4" xfId="30524" xr:uid="{F0A84C2B-6D51-496D-AD31-8D46454BA521}"/>
    <cellStyle name="Comma 2 2 3 3 4 3 5" xfId="45408" xr:uid="{34750C62-DEBE-4685-906C-AA21A4F40DA2}"/>
    <cellStyle name="Comma 2 2 3 3 4 4" xfId="20256" xr:uid="{BE97BBAC-F8DC-4549-8C46-6C3A20A942B5}"/>
    <cellStyle name="Comma 2 2 3 3 4 4 2" xfId="33948" xr:uid="{B721024E-ADA3-4CC2-ACD0-1C10A717E215}"/>
    <cellStyle name="Comma 2 2 3 3 4 4 3" xfId="48832" xr:uid="{58BD27C4-0603-4BF3-BC66-961F8199E56A}"/>
    <cellStyle name="Comma 2 2 3 3 4 5" xfId="13412" xr:uid="{016B33D6-763C-4E00-9912-B2D8A85F8BC6}"/>
    <cellStyle name="Comma 2 2 3 3 4 6" xfId="27102" xr:uid="{B645E1C5-5476-464E-B381-2AD6272CA68E}"/>
    <cellStyle name="Comma 2 2 3 3 4 7" xfId="41986" xr:uid="{77C15A23-D31F-4A99-9C75-34E120B5C067}"/>
    <cellStyle name="Comma 2 2 3 3 5" xfId="8274" xr:uid="{82FFB70D-4A7F-4775-B7B1-634DBC371DF7}"/>
    <cellStyle name="Comma 2 2 3 3 5 2" xfId="11696" xr:uid="{8700D06D-4C1B-4A53-B421-5755030B491F}"/>
    <cellStyle name="Comma 2 2 3 3 5 2 2" xfId="25386" xr:uid="{64712872-0BB8-47A2-B608-0965C8C98D0B}"/>
    <cellStyle name="Comma 2 2 3 3 5 2 2 2" xfId="39078" xr:uid="{A5ABDF05-9183-41D5-94B0-DF0CBB688591}"/>
    <cellStyle name="Comma 2 2 3 3 5 2 2 3" xfId="53962" xr:uid="{894227FF-D068-4005-953C-E2D68120811B}"/>
    <cellStyle name="Comma 2 2 3 3 5 2 3" xfId="18542" xr:uid="{93B0EDBB-BEF6-4C71-AE45-24DD1423FC12}"/>
    <cellStyle name="Comma 2 2 3 3 5 2 4" xfId="32232" xr:uid="{C1809724-F471-452D-BD7A-5E386E15DC00}"/>
    <cellStyle name="Comma 2 2 3 3 5 2 5" xfId="47116" xr:uid="{5C990048-0853-46AC-908F-C9F0A2884F52}"/>
    <cellStyle name="Comma 2 2 3 3 5 3" xfId="21964" xr:uid="{EF7D68E3-6BF3-43DD-8BF8-EFDD811E8A37}"/>
    <cellStyle name="Comma 2 2 3 3 5 3 2" xfId="35656" xr:uid="{027B11CF-FA30-41D5-A7FD-E9FAFDF5D770}"/>
    <cellStyle name="Comma 2 2 3 3 5 3 3" xfId="50540" xr:uid="{A2B8CCC1-F897-4404-BB9B-68DDCB484976}"/>
    <cellStyle name="Comma 2 2 3 3 5 4" xfId="15120" xr:uid="{1BCEE695-9674-4CC4-98D4-50E139B373ED}"/>
    <cellStyle name="Comma 2 2 3 3 5 5" xfId="28810" xr:uid="{195EE8F0-1E1F-4328-929D-31A517FE348F}"/>
    <cellStyle name="Comma 2 2 3 3 5 6" xfId="43694" xr:uid="{C44B62A4-E2C1-4D7C-8F51-C11CEE49F297}"/>
    <cellStyle name="Comma 2 2 3 3 6" xfId="9984" xr:uid="{5F7A5EC5-8085-4ECD-837C-1D4D1878DDEB}"/>
    <cellStyle name="Comma 2 2 3 3 6 2" xfId="23674" xr:uid="{4F38E585-8883-443D-99D4-75F732125AD2}"/>
    <cellStyle name="Comma 2 2 3 3 6 2 2" xfId="37366" xr:uid="{406F800B-3493-4F9D-9531-3457BF90F94D}"/>
    <cellStyle name="Comma 2 2 3 3 6 2 3" xfId="52250" xr:uid="{C156B4AF-F184-476E-975B-A188A6EEB0DB}"/>
    <cellStyle name="Comma 2 2 3 3 6 3" xfId="16830" xr:uid="{7B89FAC9-4AA0-455C-A339-F0588B18CDA2}"/>
    <cellStyle name="Comma 2 2 3 3 6 4" xfId="30520" xr:uid="{4E6EED0A-6C5E-4611-937B-FACDAE108ECE}"/>
    <cellStyle name="Comma 2 2 3 3 6 5" xfId="45404" xr:uid="{A115A371-7D48-4805-8DD1-E6D620C862C1}"/>
    <cellStyle name="Comma 2 2 3 3 7" xfId="20252" xr:uid="{204FF472-5A13-4DD8-B0E7-E94894752DC2}"/>
    <cellStyle name="Comma 2 2 3 3 7 2" xfId="33944" xr:uid="{E43BD06A-5842-40F3-8469-22BF11030D54}"/>
    <cellStyle name="Comma 2 2 3 3 7 3" xfId="48828" xr:uid="{A032E687-E0E4-41E0-AA18-5EDB5311EC4F}"/>
    <cellStyle name="Comma 2 2 3 3 8" xfId="13408" xr:uid="{78254CE4-B84B-4CEE-9345-DD9DE95EE5AB}"/>
    <cellStyle name="Comma 2 2 3 3 9" xfId="27098" xr:uid="{2DBD6100-548E-40EB-90AA-ECABFE698127}"/>
    <cellStyle name="Comma 2 2 3 4" xfId="6565" xr:uid="{3BEABED9-C0C4-4845-94D5-5FEB247662B6}"/>
    <cellStyle name="Comma 2 2 3 4 2" xfId="6566" xr:uid="{D1FA0C21-3BF7-49C9-96AB-52CB2CAF39D1}"/>
    <cellStyle name="Comma 2 2 3 4 2 2" xfId="8280" xr:uid="{F5EE728C-5336-4CA4-927A-B4CF7C21DCF9}"/>
    <cellStyle name="Comma 2 2 3 4 2 2 2" xfId="11702" xr:uid="{80541818-C972-4AF3-B4B0-4110CBF8474C}"/>
    <cellStyle name="Comma 2 2 3 4 2 2 2 2" xfId="25392" xr:uid="{DC11F7B8-4FB2-4100-9A27-E2329C9A5CF0}"/>
    <cellStyle name="Comma 2 2 3 4 2 2 2 2 2" xfId="39084" xr:uid="{49835130-259E-4ED6-86F5-7D3413BCB3F7}"/>
    <cellStyle name="Comma 2 2 3 4 2 2 2 2 3" xfId="53968" xr:uid="{97D7C9D3-B85A-442F-8448-895C196523B6}"/>
    <cellStyle name="Comma 2 2 3 4 2 2 2 3" xfId="18548" xr:uid="{C2E26A66-A115-40DA-BE2D-688DAF9B8697}"/>
    <cellStyle name="Comma 2 2 3 4 2 2 2 4" xfId="32238" xr:uid="{D70558B8-7F4C-4499-9F33-74C77483C4D0}"/>
    <cellStyle name="Comma 2 2 3 4 2 2 2 5" xfId="47122" xr:uid="{86B12E91-CE13-40D7-B970-3FA8402E40D3}"/>
    <cellStyle name="Comma 2 2 3 4 2 2 3" xfId="21970" xr:uid="{354ADA4D-2F91-42E7-B7FC-CFDC9AFACAF6}"/>
    <cellStyle name="Comma 2 2 3 4 2 2 3 2" xfId="35662" xr:uid="{30ACAE73-1048-4944-BB6A-8038BCAECB4B}"/>
    <cellStyle name="Comma 2 2 3 4 2 2 3 3" xfId="50546" xr:uid="{732C7232-0731-4E30-806C-2419C386DE66}"/>
    <cellStyle name="Comma 2 2 3 4 2 2 4" xfId="15126" xr:uid="{4D5A96F0-664D-4C24-918B-76B4E6AA8329}"/>
    <cellStyle name="Comma 2 2 3 4 2 2 5" xfId="28816" xr:uid="{CFE6E3A5-00F5-4474-A11C-5AD77C09BDCA}"/>
    <cellStyle name="Comma 2 2 3 4 2 2 6" xfId="43700" xr:uid="{6A8C3452-6839-45CA-AA06-258AD06D4B58}"/>
    <cellStyle name="Comma 2 2 3 4 2 3" xfId="9990" xr:uid="{5436E6DC-8DED-44C6-830D-40303036972D}"/>
    <cellStyle name="Comma 2 2 3 4 2 3 2" xfId="23680" xr:uid="{12D96CB9-10AE-4CF5-BCDD-5838F1596815}"/>
    <cellStyle name="Comma 2 2 3 4 2 3 2 2" xfId="37372" xr:uid="{333F2050-E985-4306-8FD0-DBB19605B878}"/>
    <cellStyle name="Comma 2 2 3 4 2 3 2 3" xfId="52256" xr:uid="{098E5CD7-07A6-4428-83BC-35C7F5AD3B77}"/>
    <cellStyle name="Comma 2 2 3 4 2 3 3" xfId="16836" xr:uid="{336A9C58-B5C0-4509-A5C7-98B3DFC7696B}"/>
    <cellStyle name="Comma 2 2 3 4 2 3 4" xfId="30526" xr:uid="{46132B77-E625-4DDF-B450-3CC6E508E8DE}"/>
    <cellStyle name="Comma 2 2 3 4 2 3 5" xfId="45410" xr:uid="{ED69EECD-4580-4D9A-ACC3-FC8F7628193B}"/>
    <cellStyle name="Comma 2 2 3 4 2 4" xfId="20258" xr:uid="{07706802-44AC-4EA4-846D-F3BE11598696}"/>
    <cellStyle name="Comma 2 2 3 4 2 4 2" xfId="33950" xr:uid="{6349C24B-4D77-437F-BE4A-9392CF17EBC3}"/>
    <cellStyle name="Comma 2 2 3 4 2 4 3" xfId="48834" xr:uid="{D9BE3DA2-3FE7-4CAB-A66D-651F33E1C4F2}"/>
    <cellStyle name="Comma 2 2 3 4 2 5" xfId="13414" xr:uid="{E25B9019-ACBD-4DEA-8C1B-107162D3ABCC}"/>
    <cellStyle name="Comma 2 2 3 4 2 6" xfId="27104" xr:uid="{7AE296B0-303C-4658-A574-8497A5A941A0}"/>
    <cellStyle name="Comma 2 2 3 4 2 7" xfId="41988" xr:uid="{8861BE16-C788-4891-A25D-8E9FE167B5AF}"/>
    <cellStyle name="Comma 2 2 3 4 3" xfId="8279" xr:uid="{B6AA29D6-2DFB-4144-964D-B6DD55109D60}"/>
    <cellStyle name="Comma 2 2 3 4 3 2" xfId="11701" xr:uid="{812BF40E-B99F-4319-BE3E-525F402F5868}"/>
    <cellStyle name="Comma 2 2 3 4 3 2 2" xfId="25391" xr:uid="{7D61A927-4565-4E04-97D3-582BAC27898A}"/>
    <cellStyle name="Comma 2 2 3 4 3 2 2 2" xfId="39083" xr:uid="{DBAC8624-B325-4D1F-86DF-323B316F1293}"/>
    <cellStyle name="Comma 2 2 3 4 3 2 2 3" xfId="53967" xr:uid="{D1263EF6-F5D6-4B30-89ED-9BFDFEDF2D82}"/>
    <cellStyle name="Comma 2 2 3 4 3 2 3" xfId="18547" xr:uid="{B6D96C74-BCD5-4178-93B0-8D86B3797537}"/>
    <cellStyle name="Comma 2 2 3 4 3 2 4" xfId="32237" xr:uid="{27733D44-B61F-499A-8C9F-C7478CA3F2CC}"/>
    <cellStyle name="Comma 2 2 3 4 3 2 5" xfId="47121" xr:uid="{E1CD87E6-514E-411D-B8E1-A9AAC1E18B78}"/>
    <cellStyle name="Comma 2 2 3 4 3 3" xfId="21969" xr:uid="{54E1FBD8-058B-45C5-B513-669C50154FDF}"/>
    <cellStyle name="Comma 2 2 3 4 3 3 2" xfId="35661" xr:uid="{AE4FBE05-F082-49E2-8741-435C68A9A67A}"/>
    <cellStyle name="Comma 2 2 3 4 3 3 3" xfId="50545" xr:uid="{F68E1268-C076-45B6-806D-B02F89CE0FF2}"/>
    <cellStyle name="Comma 2 2 3 4 3 4" xfId="15125" xr:uid="{93371015-E92A-408D-805D-AD5F2A1FF186}"/>
    <cellStyle name="Comma 2 2 3 4 3 5" xfId="28815" xr:uid="{73FB0B41-F46C-40CA-84C1-F1C5D4A4497D}"/>
    <cellStyle name="Comma 2 2 3 4 3 6" xfId="43699" xr:uid="{0794CF4A-D38E-4EFF-9A08-83111E4E9ECA}"/>
    <cellStyle name="Comma 2 2 3 4 4" xfId="9989" xr:uid="{4F937694-4B71-495A-997D-0A69DE9C90BC}"/>
    <cellStyle name="Comma 2 2 3 4 4 2" xfId="23679" xr:uid="{7CE70429-716E-4C78-81DE-27BD4A3ABE59}"/>
    <cellStyle name="Comma 2 2 3 4 4 2 2" xfId="37371" xr:uid="{97757747-735C-48CD-A264-2DE2CDE3859F}"/>
    <cellStyle name="Comma 2 2 3 4 4 2 3" xfId="52255" xr:uid="{827E5A1A-6797-4AC4-AC51-87AC6435DEF2}"/>
    <cellStyle name="Comma 2 2 3 4 4 3" xfId="16835" xr:uid="{4907707A-9859-471B-A479-604AA2451AE3}"/>
    <cellStyle name="Comma 2 2 3 4 4 4" xfId="30525" xr:uid="{C47B3ACC-DB76-4C0A-BB0F-FE20CD62DE91}"/>
    <cellStyle name="Comma 2 2 3 4 4 5" xfId="45409" xr:uid="{CDEDD0E8-B409-4F7B-8906-6399313754DF}"/>
    <cellStyle name="Comma 2 2 3 4 5" xfId="20257" xr:uid="{19D968E4-2B39-4E8A-9163-F3618E657C9C}"/>
    <cellStyle name="Comma 2 2 3 4 5 2" xfId="33949" xr:uid="{375B2A6D-E9B6-46BB-9D49-ABA049DC46FB}"/>
    <cellStyle name="Comma 2 2 3 4 5 3" xfId="48833" xr:uid="{13910C45-7F23-4172-9235-BB79AAD98D2C}"/>
    <cellStyle name="Comma 2 2 3 4 6" xfId="13413" xr:uid="{2A594863-6341-49E7-8996-473DEDA30F8C}"/>
    <cellStyle name="Comma 2 2 3 4 7" xfId="27103" xr:uid="{58A83653-EB49-4683-95C2-2EE2E33A616A}"/>
    <cellStyle name="Comma 2 2 3 4 8" xfId="41987" xr:uid="{C4314F72-94BE-43E2-91DD-F8F449AE421A}"/>
    <cellStyle name="Comma 2 2 3 5" xfId="6567" xr:uid="{7C2CF6F9-9788-4BD2-9128-B8FD788AD503}"/>
    <cellStyle name="Comma 2 2 3 5 2" xfId="8281" xr:uid="{241C4BE4-B550-4FD4-8EF5-ABD4DA8EAF5B}"/>
    <cellStyle name="Comma 2 2 3 5 2 2" xfId="11703" xr:uid="{1F726718-141D-459A-99F2-D47F291FCDDC}"/>
    <cellStyle name="Comma 2 2 3 5 2 2 2" xfId="25393" xr:uid="{A5CEFA97-70C9-46B1-A576-57A6F4393106}"/>
    <cellStyle name="Comma 2 2 3 5 2 2 2 2" xfId="39085" xr:uid="{9C1764B0-FE27-484B-9BAD-3AF23824CE87}"/>
    <cellStyle name="Comma 2 2 3 5 2 2 2 3" xfId="53969" xr:uid="{6AA48AB6-FE3D-4A46-A21D-E6F668F47442}"/>
    <cellStyle name="Comma 2 2 3 5 2 2 3" xfId="18549" xr:uid="{D0909F5B-9C3E-4064-8752-88D2F888C00C}"/>
    <cellStyle name="Comma 2 2 3 5 2 2 4" xfId="32239" xr:uid="{621486E6-3021-43F5-AC75-5776F3FE9213}"/>
    <cellStyle name="Comma 2 2 3 5 2 2 5" xfId="47123" xr:uid="{5BAE6021-8110-4FC2-A0B8-AC038C53042C}"/>
    <cellStyle name="Comma 2 2 3 5 2 3" xfId="21971" xr:uid="{EE38C66D-4DA8-4636-BB46-65EDBA72D84B}"/>
    <cellStyle name="Comma 2 2 3 5 2 3 2" xfId="35663" xr:uid="{A42F210F-8692-44E2-9CB7-B7A85D874169}"/>
    <cellStyle name="Comma 2 2 3 5 2 3 3" xfId="50547" xr:uid="{19C26E63-C175-417A-B295-C6845B8ECFD5}"/>
    <cellStyle name="Comma 2 2 3 5 2 4" xfId="15127" xr:uid="{73CB51F3-8DB0-4488-9762-481D2B8BE390}"/>
    <cellStyle name="Comma 2 2 3 5 2 5" xfId="28817" xr:uid="{E0E48325-AFC2-4AF3-BB19-BE50BCFEB60D}"/>
    <cellStyle name="Comma 2 2 3 5 2 6" xfId="43701" xr:uid="{CC1CF75D-9CB7-4A62-A257-49C9C8FCF792}"/>
    <cellStyle name="Comma 2 2 3 5 3" xfId="9991" xr:uid="{8A1349EC-9DE7-4B17-B67D-AC11F32EB2F5}"/>
    <cellStyle name="Comma 2 2 3 5 3 2" xfId="23681" xr:uid="{C87B102B-D214-46C1-B040-150A6EC7E6A0}"/>
    <cellStyle name="Comma 2 2 3 5 3 2 2" xfId="37373" xr:uid="{CA0B07D2-78CD-4EE3-932F-ABB48975D01E}"/>
    <cellStyle name="Comma 2 2 3 5 3 2 3" xfId="52257" xr:uid="{217EB020-1848-4DA8-B504-9B01DAC807B0}"/>
    <cellStyle name="Comma 2 2 3 5 3 3" xfId="16837" xr:uid="{F3511EC8-2706-43E5-B0AC-4FF712A67E9F}"/>
    <cellStyle name="Comma 2 2 3 5 3 4" xfId="30527" xr:uid="{832F0547-BD54-442B-B61C-48D4D1C4413F}"/>
    <cellStyle name="Comma 2 2 3 5 3 5" xfId="45411" xr:uid="{5922D512-0C74-4A59-BD47-2DA1B2A76580}"/>
    <cellStyle name="Comma 2 2 3 5 4" xfId="20259" xr:uid="{9B61C404-2F66-44D3-9840-CCB79B318A1F}"/>
    <cellStyle name="Comma 2 2 3 5 4 2" xfId="33951" xr:uid="{EDF5918E-6A2C-458B-86F4-E6763268BEF6}"/>
    <cellStyle name="Comma 2 2 3 5 4 3" xfId="48835" xr:uid="{3172CDBA-6B16-492F-A7EB-4FBDF1A93850}"/>
    <cellStyle name="Comma 2 2 3 5 5" xfId="13415" xr:uid="{BFBB2E51-3E4D-4F75-A4B8-E44ED32BB0A9}"/>
    <cellStyle name="Comma 2 2 3 5 6" xfId="27105" xr:uid="{A08EDCCD-7399-4393-83F2-D79D0A3A94D9}"/>
    <cellStyle name="Comma 2 2 3 5 7" xfId="41989" xr:uid="{FE34A6D7-4563-4C98-9767-8C42C74131F7}"/>
    <cellStyle name="Comma 2 2 3 6" xfId="6568" xr:uid="{C83B5A39-7F62-4648-BECF-4F6F35A14757}"/>
    <cellStyle name="Comma 2 2 3 6 2" xfId="8282" xr:uid="{58C5834C-7DA0-4300-A1D0-070DE6D319D5}"/>
    <cellStyle name="Comma 2 2 3 6 2 2" xfId="11704" xr:uid="{46121806-7294-4CCD-8D3E-490FBCE1790D}"/>
    <cellStyle name="Comma 2 2 3 6 2 2 2" xfId="25394" xr:uid="{FDE7C348-44C7-4848-AF26-2D73097EE9CB}"/>
    <cellStyle name="Comma 2 2 3 6 2 2 2 2" xfId="39086" xr:uid="{57280F64-C15B-45CB-B327-E5B0DD7C26CF}"/>
    <cellStyle name="Comma 2 2 3 6 2 2 2 3" xfId="53970" xr:uid="{2527EADA-129B-4563-9C50-8890FEDB8455}"/>
    <cellStyle name="Comma 2 2 3 6 2 2 3" xfId="18550" xr:uid="{ADED4E15-A6A8-4274-BFDF-819947B0A3FB}"/>
    <cellStyle name="Comma 2 2 3 6 2 2 4" xfId="32240" xr:uid="{54622EA0-3F36-4FD4-B042-A0F756266C39}"/>
    <cellStyle name="Comma 2 2 3 6 2 2 5" xfId="47124" xr:uid="{CBB84C99-7D94-4871-84C0-A74FC299608A}"/>
    <cellStyle name="Comma 2 2 3 6 2 3" xfId="21972" xr:uid="{6F61BD66-A817-406D-853E-E5E75CC46D3D}"/>
    <cellStyle name="Comma 2 2 3 6 2 3 2" xfId="35664" xr:uid="{DB60C8D1-D96C-481A-B7FE-40D706FAED20}"/>
    <cellStyle name="Comma 2 2 3 6 2 3 3" xfId="50548" xr:uid="{D2BB164A-BA24-485F-BF51-6C795CC07B39}"/>
    <cellStyle name="Comma 2 2 3 6 2 4" xfId="15128" xr:uid="{F397A261-91B3-4652-B19A-CB2191C1A683}"/>
    <cellStyle name="Comma 2 2 3 6 2 5" xfId="28818" xr:uid="{820D1E51-1AA5-44F8-BEC1-29976AAE9077}"/>
    <cellStyle name="Comma 2 2 3 6 2 6" xfId="43702" xr:uid="{BF987DE6-D21F-4F58-B96E-23CEAAA7B557}"/>
    <cellStyle name="Comma 2 2 3 6 3" xfId="9992" xr:uid="{5758EFDC-E222-4688-ACCF-3E7FA41B4390}"/>
    <cellStyle name="Comma 2 2 3 6 3 2" xfId="23682" xr:uid="{4F7ECFAA-1FC2-4B02-897D-F6A47F5DE560}"/>
    <cellStyle name="Comma 2 2 3 6 3 2 2" xfId="37374" xr:uid="{3C75C3E5-F4BC-4C9F-ADE5-EBB73DDAE4C9}"/>
    <cellStyle name="Comma 2 2 3 6 3 2 3" xfId="52258" xr:uid="{EB9A4750-FA1E-49C4-866E-68FFC1A0BF6E}"/>
    <cellStyle name="Comma 2 2 3 6 3 3" xfId="16838" xr:uid="{E6D400E5-1735-4E0F-8129-220D10D0F3A9}"/>
    <cellStyle name="Comma 2 2 3 6 3 4" xfId="30528" xr:uid="{87F29382-3A14-4032-A3DB-72E4AC302760}"/>
    <cellStyle name="Comma 2 2 3 6 3 5" xfId="45412" xr:uid="{9C32A0BE-197B-4F67-8DAE-C8780A63C70E}"/>
    <cellStyle name="Comma 2 2 3 6 4" xfId="20260" xr:uid="{AE3FE24A-D71D-491A-AECA-FEF119AB892B}"/>
    <cellStyle name="Comma 2 2 3 6 4 2" xfId="33952" xr:uid="{66FD2E4C-E8E6-475A-9FBD-27691E2C970A}"/>
    <cellStyle name="Comma 2 2 3 6 4 3" xfId="48836" xr:uid="{26CF414F-5411-4EEB-BE23-3436C5DC9968}"/>
    <cellStyle name="Comma 2 2 3 6 5" xfId="13416" xr:uid="{90B5CFB0-EA62-4ADB-9262-B771B1AB5C00}"/>
    <cellStyle name="Comma 2 2 3 6 6" xfId="27106" xr:uid="{0E8C8A7E-6902-4371-AC33-39B4BD06D2D8}"/>
    <cellStyle name="Comma 2 2 3 6 7" xfId="41990" xr:uid="{D0F1C5CC-E4F6-497A-8869-97D700362C38}"/>
    <cellStyle name="Comma 2 2 3 7" xfId="8268" xr:uid="{D5CD778A-DE95-4DB1-9D7D-6BA630AC884B}"/>
    <cellStyle name="Comma 2 2 3 7 2" xfId="11690" xr:uid="{E3766AE7-B9FA-4F49-ADA6-11A33B4666D9}"/>
    <cellStyle name="Comma 2 2 3 7 2 2" xfId="25380" xr:uid="{19231A13-8178-4343-83A6-B0314C30496D}"/>
    <cellStyle name="Comma 2 2 3 7 2 2 2" xfId="39072" xr:uid="{7B8A4926-263B-4354-BFF0-4A353138477E}"/>
    <cellStyle name="Comma 2 2 3 7 2 2 3" xfId="53956" xr:uid="{396A97FE-79B1-40A3-97DF-15BAB452914B}"/>
    <cellStyle name="Comma 2 2 3 7 2 3" xfId="18536" xr:uid="{03245D7A-9AE5-46A8-886B-98D44530D0B8}"/>
    <cellStyle name="Comma 2 2 3 7 2 4" xfId="32226" xr:uid="{63BEB1CB-0E84-4C28-894E-04C97934742D}"/>
    <cellStyle name="Comma 2 2 3 7 2 5" xfId="47110" xr:uid="{BDF1A34D-D90F-44A0-B375-A1F1E301768B}"/>
    <cellStyle name="Comma 2 2 3 7 3" xfId="21958" xr:uid="{732A9526-1479-494C-A5C7-FE42C6B7F1D2}"/>
    <cellStyle name="Comma 2 2 3 7 3 2" xfId="35650" xr:uid="{8A70D88C-6933-4ED6-B227-29475A5A06F8}"/>
    <cellStyle name="Comma 2 2 3 7 3 3" xfId="50534" xr:uid="{4017FC18-CD1B-489C-838D-0B466280A603}"/>
    <cellStyle name="Comma 2 2 3 7 4" xfId="15114" xr:uid="{3699A69A-2214-4AA1-8A2F-F0F53A80B053}"/>
    <cellStyle name="Comma 2 2 3 7 5" xfId="28804" xr:uid="{8E53FFF4-3499-41FE-AD9C-E5127BE97ABB}"/>
    <cellStyle name="Comma 2 2 3 7 6" xfId="43688" xr:uid="{AF356D08-C50B-46F2-BE93-0983D3359B26}"/>
    <cellStyle name="Comma 2 2 3 8" xfId="9978" xr:uid="{472F3542-DB37-4351-AD23-75847A40DD4B}"/>
    <cellStyle name="Comma 2 2 3 8 2" xfId="23668" xr:uid="{08E3EF78-C790-4A96-936B-E314C3B24383}"/>
    <cellStyle name="Comma 2 2 3 8 2 2" xfId="37360" xr:uid="{D7710E85-B4DB-4BAB-B0F2-71ED2A239099}"/>
    <cellStyle name="Comma 2 2 3 8 2 3" xfId="52244" xr:uid="{4214BD1C-D706-4C4C-AFBF-E7082E9CB49D}"/>
    <cellStyle name="Comma 2 2 3 8 3" xfId="16824" xr:uid="{45D9FAB4-91B5-4DB0-B337-05804A1450AD}"/>
    <cellStyle name="Comma 2 2 3 8 4" xfId="30514" xr:uid="{FBDE9193-665D-4CFF-B667-AB95423FA56E}"/>
    <cellStyle name="Comma 2 2 3 8 5" xfId="45398" xr:uid="{52EBCA00-D993-49F0-B2D1-6A9D714DF500}"/>
    <cellStyle name="Comma 2 2 3 9" xfId="20246" xr:uid="{268BC23A-51B8-4E31-B2C6-A3F45F12609D}"/>
    <cellStyle name="Comma 2 2 3 9 2" xfId="33938" xr:uid="{9BE6893C-36AA-40B0-962E-51D81B0D921F}"/>
    <cellStyle name="Comma 2 2 3 9 3" xfId="48822" xr:uid="{5FE07395-0950-4DAF-98C1-9A084E2872BF}"/>
    <cellStyle name="Comma 2 2 4" xfId="6569" xr:uid="{36E10019-AC42-4B17-98ED-2B7F15654A09}"/>
    <cellStyle name="Comma 2 2 4 10" xfId="13417" xr:uid="{B6067013-183A-424F-A895-5A8006605136}"/>
    <cellStyle name="Comma 2 2 4 11" xfId="27107" xr:uid="{4B163AB9-3682-4AC6-A40D-1E6B97AFC1EB}"/>
    <cellStyle name="Comma 2 2 4 12" xfId="41991" xr:uid="{5E9D4776-9DB5-484C-831F-1BF324B3A191}"/>
    <cellStyle name="Comma 2 2 4 2" xfId="6570" xr:uid="{3EA0EAB1-E4D1-48C9-A70E-F87B91AD702A}"/>
    <cellStyle name="Comma 2 2 4 2 10" xfId="41992" xr:uid="{0EE4EED1-59A0-49E1-B07E-4EAFAA90CF36}"/>
    <cellStyle name="Comma 2 2 4 2 2" xfId="6571" xr:uid="{D5DCD368-C8E4-4763-A796-C1A5568AA04F}"/>
    <cellStyle name="Comma 2 2 4 2 2 2" xfId="6572" xr:uid="{3AB99AB6-B5F3-4605-8E2C-53C32842071D}"/>
    <cellStyle name="Comma 2 2 4 2 2 2 2" xfId="8286" xr:uid="{D08E29FE-40E0-4B95-8D70-0DF0C2CF6DFF}"/>
    <cellStyle name="Comma 2 2 4 2 2 2 2 2" xfId="11708" xr:uid="{9B891F16-8DD8-4248-A411-C38A2145DB2E}"/>
    <cellStyle name="Comma 2 2 4 2 2 2 2 2 2" xfId="25398" xr:uid="{A793F2FD-8407-4B77-9B0B-31DA32128519}"/>
    <cellStyle name="Comma 2 2 4 2 2 2 2 2 2 2" xfId="39090" xr:uid="{767D8874-1E49-4BE9-815D-8EC5B27A157F}"/>
    <cellStyle name="Comma 2 2 4 2 2 2 2 2 2 3" xfId="53974" xr:uid="{B9BCB13B-BA8E-4F8A-ACE7-2C73892D578A}"/>
    <cellStyle name="Comma 2 2 4 2 2 2 2 2 3" xfId="18554" xr:uid="{D98ACE83-2488-4688-B961-B150699E7654}"/>
    <cellStyle name="Comma 2 2 4 2 2 2 2 2 4" xfId="32244" xr:uid="{F9495F45-078A-4EA6-BCE1-AD858C3704CA}"/>
    <cellStyle name="Comma 2 2 4 2 2 2 2 2 5" xfId="47128" xr:uid="{D7D15C47-95ED-4DD8-8303-97E59D2160F2}"/>
    <cellStyle name="Comma 2 2 4 2 2 2 2 3" xfId="21976" xr:uid="{7EF4DCF1-D129-4219-8360-7973065F4D14}"/>
    <cellStyle name="Comma 2 2 4 2 2 2 2 3 2" xfId="35668" xr:uid="{84CF1FD7-352E-4D3A-9AAC-F09E5F3D54E7}"/>
    <cellStyle name="Comma 2 2 4 2 2 2 2 3 3" xfId="50552" xr:uid="{1B263836-940B-478A-A2E9-61402061C956}"/>
    <cellStyle name="Comma 2 2 4 2 2 2 2 4" xfId="15132" xr:uid="{B60357E2-045C-4955-BD52-FB33781BECEF}"/>
    <cellStyle name="Comma 2 2 4 2 2 2 2 5" xfId="28822" xr:uid="{1096589B-0981-4840-8B58-EC978B8F9ABC}"/>
    <cellStyle name="Comma 2 2 4 2 2 2 2 6" xfId="43706" xr:uid="{C4F35FA5-1A47-42BA-A23E-D76E8C1E236C}"/>
    <cellStyle name="Comma 2 2 4 2 2 2 3" xfId="9996" xr:uid="{69D36EFA-6490-4547-8B18-0AF378DB372B}"/>
    <cellStyle name="Comma 2 2 4 2 2 2 3 2" xfId="23686" xr:uid="{4074FC34-E365-4C98-86F7-2C0B92D07379}"/>
    <cellStyle name="Comma 2 2 4 2 2 2 3 2 2" xfId="37378" xr:uid="{8CC43E18-B6C3-47D2-8E77-9B3C212F514D}"/>
    <cellStyle name="Comma 2 2 4 2 2 2 3 2 3" xfId="52262" xr:uid="{4D602799-389C-4E8C-A11E-C49561BA0A9E}"/>
    <cellStyle name="Comma 2 2 4 2 2 2 3 3" xfId="16842" xr:uid="{AEBB5444-BB1B-4472-BC00-19E3DE443722}"/>
    <cellStyle name="Comma 2 2 4 2 2 2 3 4" xfId="30532" xr:uid="{3EF4F695-8915-43D6-BA91-A74EF5E1C4CA}"/>
    <cellStyle name="Comma 2 2 4 2 2 2 3 5" xfId="45416" xr:uid="{8EA8F4FE-8211-4083-8357-96C18B2A2845}"/>
    <cellStyle name="Comma 2 2 4 2 2 2 4" xfId="20264" xr:uid="{00EC004F-C816-47D1-91C9-02170DC329C9}"/>
    <cellStyle name="Comma 2 2 4 2 2 2 4 2" xfId="33956" xr:uid="{46437F88-C015-493F-BFEE-E299C7A793CE}"/>
    <cellStyle name="Comma 2 2 4 2 2 2 4 3" xfId="48840" xr:uid="{BA1BCC42-F7C2-4CF7-B457-0430FD9183C4}"/>
    <cellStyle name="Comma 2 2 4 2 2 2 5" xfId="13420" xr:uid="{7D834802-7AEB-48C7-991A-C962FEA1C257}"/>
    <cellStyle name="Comma 2 2 4 2 2 2 6" xfId="27110" xr:uid="{89914BB8-E651-499D-8BBF-ED52DE6230ED}"/>
    <cellStyle name="Comma 2 2 4 2 2 2 7" xfId="41994" xr:uid="{FF23FA8C-2A65-4AEF-AA95-02E9AED626C1}"/>
    <cellStyle name="Comma 2 2 4 2 2 3" xfId="8285" xr:uid="{9A621A11-A494-4842-8DBA-952FCD4D90A9}"/>
    <cellStyle name="Comma 2 2 4 2 2 3 2" xfId="11707" xr:uid="{183A60B3-099F-4AC1-B7A5-F4E875E2CE0B}"/>
    <cellStyle name="Comma 2 2 4 2 2 3 2 2" xfId="25397" xr:uid="{40A2D457-6F55-4461-B27F-E6AEB99CFE4A}"/>
    <cellStyle name="Comma 2 2 4 2 2 3 2 2 2" xfId="39089" xr:uid="{5E26D8DA-879F-402C-936E-DE0882AA2AAC}"/>
    <cellStyle name="Comma 2 2 4 2 2 3 2 2 3" xfId="53973" xr:uid="{97390BAD-1D3B-4654-ACD6-10DEEDA512C3}"/>
    <cellStyle name="Comma 2 2 4 2 2 3 2 3" xfId="18553" xr:uid="{D06A6FE0-B877-4F75-8F48-01B9923AE93A}"/>
    <cellStyle name="Comma 2 2 4 2 2 3 2 4" xfId="32243" xr:uid="{1F56FF75-3F68-42A1-83A5-B2BE641C0804}"/>
    <cellStyle name="Comma 2 2 4 2 2 3 2 5" xfId="47127" xr:uid="{1574EF7D-6283-4116-907B-92E4C9EF6D19}"/>
    <cellStyle name="Comma 2 2 4 2 2 3 3" xfId="21975" xr:uid="{81759FE1-59D1-4FCB-99F9-E198CAC10BE0}"/>
    <cellStyle name="Comma 2 2 4 2 2 3 3 2" xfId="35667" xr:uid="{E3684330-8BCA-4F39-9484-473BDB284E8C}"/>
    <cellStyle name="Comma 2 2 4 2 2 3 3 3" xfId="50551" xr:uid="{7DFDA528-0FCC-4AA9-A947-5D26CBFD25EB}"/>
    <cellStyle name="Comma 2 2 4 2 2 3 4" xfId="15131" xr:uid="{2B93DB05-3DF0-4736-A689-DCAD4B70D17A}"/>
    <cellStyle name="Comma 2 2 4 2 2 3 5" xfId="28821" xr:uid="{E1A120B9-A124-4A97-8D16-7D76A4BE0960}"/>
    <cellStyle name="Comma 2 2 4 2 2 3 6" xfId="43705" xr:uid="{0B08E45F-2153-4A34-B65B-6E131857869A}"/>
    <cellStyle name="Comma 2 2 4 2 2 4" xfId="9995" xr:uid="{BCF3A64D-8015-4502-BB28-4331FEBA4367}"/>
    <cellStyle name="Comma 2 2 4 2 2 4 2" xfId="23685" xr:uid="{38AF2BC4-1366-4944-906E-EB0B1659BF72}"/>
    <cellStyle name="Comma 2 2 4 2 2 4 2 2" xfId="37377" xr:uid="{F3B71160-73AF-4664-A1B6-33B7EF8116E8}"/>
    <cellStyle name="Comma 2 2 4 2 2 4 2 3" xfId="52261" xr:uid="{01969408-A17D-4329-9932-F5356646EE19}"/>
    <cellStyle name="Comma 2 2 4 2 2 4 3" xfId="16841" xr:uid="{E21EF6E7-0D49-4989-96EC-5B05BD9FB7F1}"/>
    <cellStyle name="Comma 2 2 4 2 2 4 4" xfId="30531" xr:uid="{502E0F8E-A1AE-4762-A7E6-51C0450F219C}"/>
    <cellStyle name="Comma 2 2 4 2 2 4 5" xfId="45415" xr:uid="{1FE158E6-CC8D-4CDE-9D2C-0FE088D65505}"/>
    <cellStyle name="Comma 2 2 4 2 2 5" xfId="20263" xr:uid="{44878373-3B1A-4222-AB2D-36E3AE609C25}"/>
    <cellStyle name="Comma 2 2 4 2 2 5 2" xfId="33955" xr:uid="{613937C1-FB30-4F9B-A6D0-37D331744F0B}"/>
    <cellStyle name="Comma 2 2 4 2 2 5 3" xfId="48839" xr:uid="{D7887F24-ACD8-45F3-883A-953A125A27F6}"/>
    <cellStyle name="Comma 2 2 4 2 2 6" xfId="13419" xr:uid="{821A1B31-04EB-4F04-9047-215A98C17730}"/>
    <cellStyle name="Comma 2 2 4 2 2 7" xfId="27109" xr:uid="{E8FD325A-950E-45F1-B8F3-E43531D04674}"/>
    <cellStyle name="Comma 2 2 4 2 2 8" xfId="41993" xr:uid="{468831D8-F468-478C-B0D9-276A58E297EE}"/>
    <cellStyle name="Comma 2 2 4 2 3" xfId="6573" xr:uid="{401803D9-2430-4102-B846-CA2520F72952}"/>
    <cellStyle name="Comma 2 2 4 2 3 2" xfId="8287" xr:uid="{CB66C8B4-2B69-4F71-8568-CBE04B5AE03F}"/>
    <cellStyle name="Comma 2 2 4 2 3 2 2" xfId="11709" xr:uid="{60B531B5-CE61-402F-9959-A532C8F9FF12}"/>
    <cellStyle name="Comma 2 2 4 2 3 2 2 2" xfId="25399" xr:uid="{030304E3-2CE8-4E67-850E-950EE853FE92}"/>
    <cellStyle name="Comma 2 2 4 2 3 2 2 2 2" xfId="39091" xr:uid="{09427B2C-55D6-4332-9F2C-26EA1D917068}"/>
    <cellStyle name="Comma 2 2 4 2 3 2 2 2 3" xfId="53975" xr:uid="{DA0BCC31-D8E3-4435-BED9-6DA3669D8BA7}"/>
    <cellStyle name="Comma 2 2 4 2 3 2 2 3" xfId="18555" xr:uid="{0E0A57F5-02D1-472D-918E-8475F56B54D3}"/>
    <cellStyle name="Comma 2 2 4 2 3 2 2 4" xfId="32245" xr:uid="{03D038D5-7418-4E79-9014-546764C99C76}"/>
    <cellStyle name="Comma 2 2 4 2 3 2 2 5" xfId="47129" xr:uid="{BBBFA5BD-D8C2-410A-BFF6-4AA2C35BCE75}"/>
    <cellStyle name="Comma 2 2 4 2 3 2 3" xfId="21977" xr:uid="{D82C4049-C7FE-4F0D-8C0A-8AE55889AE46}"/>
    <cellStyle name="Comma 2 2 4 2 3 2 3 2" xfId="35669" xr:uid="{B925413C-890F-4F0C-98E3-7BF250288CDE}"/>
    <cellStyle name="Comma 2 2 4 2 3 2 3 3" xfId="50553" xr:uid="{F5A4815C-9BFC-414F-ADB2-66C4091621B2}"/>
    <cellStyle name="Comma 2 2 4 2 3 2 4" xfId="15133" xr:uid="{21AC6655-5634-4A2D-8718-A23E0DC9C6F6}"/>
    <cellStyle name="Comma 2 2 4 2 3 2 5" xfId="28823" xr:uid="{DB650ECC-3F94-4808-9461-A8EBA506816E}"/>
    <cellStyle name="Comma 2 2 4 2 3 2 6" xfId="43707" xr:uid="{777706E9-50ED-4C6D-A57A-D54DFE539962}"/>
    <cellStyle name="Comma 2 2 4 2 3 3" xfId="9997" xr:uid="{1AED188F-04D9-4668-9917-E99A6CEC3CA6}"/>
    <cellStyle name="Comma 2 2 4 2 3 3 2" xfId="23687" xr:uid="{6726B690-AEF8-49BA-B545-330066070055}"/>
    <cellStyle name="Comma 2 2 4 2 3 3 2 2" xfId="37379" xr:uid="{746C1174-2C52-49E0-92BB-173BB740BFC1}"/>
    <cellStyle name="Comma 2 2 4 2 3 3 2 3" xfId="52263" xr:uid="{39A7C129-7518-4BAC-8E0A-3791EC2FD48B}"/>
    <cellStyle name="Comma 2 2 4 2 3 3 3" xfId="16843" xr:uid="{1E1124DA-584F-4DD4-B4CB-F5DF3A8FA24E}"/>
    <cellStyle name="Comma 2 2 4 2 3 3 4" xfId="30533" xr:uid="{C4B5A62D-C62D-438B-95A6-1FC9764FBE9B}"/>
    <cellStyle name="Comma 2 2 4 2 3 3 5" xfId="45417" xr:uid="{F43980A0-26F9-4D16-957C-C640818A5F35}"/>
    <cellStyle name="Comma 2 2 4 2 3 4" xfId="20265" xr:uid="{759F17BB-A1C4-4BE9-BB14-648E10ADD7B5}"/>
    <cellStyle name="Comma 2 2 4 2 3 4 2" xfId="33957" xr:uid="{0E10FCD4-FC5F-42D5-BD62-882605B63C25}"/>
    <cellStyle name="Comma 2 2 4 2 3 4 3" xfId="48841" xr:uid="{49F5BB7C-4C71-4304-8A0B-B31A7B5257DB}"/>
    <cellStyle name="Comma 2 2 4 2 3 5" xfId="13421" xr:uid="{30C6DAEA-1611-41F1-BFA8-7FBDDA7DBE86}"/>
    <cellStyle name="Comma 2 2 4 2 3 6" xfId="27111" xr:uid="{EA7C2390-FE62-4AD8-9E81-BC8913C8E32F}"/>
    <cellStyle name="Comma 2 2 4 2 3 7" xfId="41995" xr:uid="{5CF47235-39F6-4F76-9BC6-4889CC99B735}"/>
    <cellStyle name="Comma 2 2 4 2 4" xfId="6574" xr:uid="{B5F3DFF1-7C7F-4315-8882-0C53430CE8D2}"/>
    <cellStyle name="Comma 2 2 4 2 4 2" xfId="8288" xr:uid="{9DCE3429-010F-4A42-927B-158C9ABEF280}"/>
    <cellStyle name="Comma 2 2 4 2 4 2 2" xfId="11710" xr:uid="{4A037D17-C5FD-4F7C-8E54-8154595C4847}"/>
    <cellStyle name="Comma 2 2 4 2 4 2 2 2" xfId="25400" xr:uid="{045CFFCB-D2D9-4B4A-B648-6A32E8F20AAF}"/>
    <cellStyle name="Comma 2 2 4 2 4 2 2 2 2" xfId="39092" xr:uid="{F984D4F7-E0C9-4E50-8606-1DF8DDF06683}"/>
    <cellStyle name="Comma 2 2 4 2 4 2 2 2 3" xfId="53976" xr:uid="{C7109372-D557-4FA1-A2D8-7B3EF87D25A2}"/>
    <cellStyle name="Comma 2 2 4 2 4 2 2 3" xfId="18556" xr:uid="{EF9439DA-8DC3-4705-8407-37130CE7D1BE}"/>
    <cellStyle name="Comma 2 2 4 2 4 2 2 4" xfId="32246" xr:uid="{17305274-8F87-4F0F-8A83-4EB8F01D20AC}"/>
    <cellStyle name="Comma 2 2 4 2 4 2 2 5" xfId="47130" xr:uid="{FCAD41C8-998D-4F84-B725-03F6A428CAEE}"/>
    <cellStyle name="Comma 2 2 4 2 4 2 3" xfId="21978" xr:uid="{085C52F2-ABB0-44F4-BBE4-E682AAFEA132}"/>
    <cellStyle name="Comma 2 2 4 2 4 2 3 2" xfId="35670" xr:uid="{3FC773EE-E34C-436F-879F-806BE3CE9D7B}"/>
    <cellStyle name="Comma 2 2 4 2 4 2 3 3" xfId="50554" xr:uid="{CE55A9FA-533C-49B5-8A48-6D259D150035}"/>
    <cellStyle name="Comma 2 2 4 2 4 2 4" xfId="15134" xr:uid="{AD41DF26-3FD1-4373-929F-0684303CFE3A}"/>
    <cellStyle name="Comma 2 2 4 2 4 2 5" xfId="28824" xr:uid="{2973D827-7960-41E6-9469-BB8E27DCB6DF}"/>
    <cellStyle name="Comma 2 2 4 2 4 2 6" xfId="43708" xr:uid="{748EACAB-2D2F-4976-BBCE-D12B0AC73C4A}"/>
    <cellStyle name="Comma 2 2 4 2 4 3" xfId="9998" xr:uid="{CA977DDF-F832-4912-B334-22791F09DCF7}"/>
    <cellStyle name="Comma 2 2 4 2 4 3 2" xfId="23688" xr:uid="{3183AB96-BC39-4840-89BB-65437B47214C}"/>
    <cellStyle name="Comma 2 2 4 2 4 3 2 2" xfId="37380" xr:uid="{BE3A219D-580C-4856-8DCE-10FE630355B4}"/>
    <cellStyle name="Comma 2 2 4 2 4 3 2 3" xfId="52264" xr:uid="{0E9A9361-7780-4BEA-BA31-4E4A57CD61E5}"/>
    <cellStyle name="Comma 2 2 4 2 4 3 3" xfId="16844" xr:uid="{9D80FFFB-643C-457D-8C6B-1DEDB34BCC3F}"/>
    <cellStyle name="Comma 2 2 4 2 4 3 4" xfId="30534" xr:uid="{08C2EF94-C61C-4296-AC13-9502E006E930}"/>
    <cellStyle name="Comma 2 2 4 2 4 3 5" xfId="45418" xr:uid="{A163CD64-0814-4220-9DB0-36BD43A050B1}"/>
    <cellStyle name="Comma 2 2 4 2 4 4" xfId="20266" xr:uid="{65B7DAED-F1D7-4E91-80D0-4B5591361BA9}"/>
    <cellStyle name="Comma 2 2 4 2 4 4 2" xfId="33958" xr:uid="{F3338A6A-48C1-4AE9-901F-B3DF8D1AC05A}"/>
    <cellStyle name="Comma 2 2 4 2 4 4 3" xfId="48842" xr:uid="{B9E4FA68-A8D9-4906-A40B-4E13E9B15A52}"/>
    <cellStyle name="Comma 2 2 4 2 4 5" xfId="13422" xr:uid="{9209649E-45B6-4868-BE97-A0BD8941C6EB}"/>
    <cellStyle name="Comma 2 2 4 2 4 6" xfId="27112" xr:uid="{8A3C7C5A-CDF4-4B68-8171-684A4111E4EC}"/>
    <cellStyle name="Comma 2 2 4 2 4 7" xfId="41996" xr:uid="{F1BA1978-D033-4562-AB9B-DE8A9225FF43}"/>
    <cellStyle name="Comma 2 2 4 2 5" xfId="8284" xr:uid="{056B8062-8F77-4652-B0A4-C0A494137E73}"/>
    <cellStyle name="Comma 2 2 4 2 5 2" xfId="11706" xr:uid="{13F4C368-F2B8-447A-93EE-B744ED9F9DB0}"/>
    <cellStyle name="Comma 2 2 4 2 5 2 2" xfId="25396" xr:uid="{F2F462AA-C5E0-4BFD-947C-80152F9C7D05}"/>
    <cellStyle name="Comma 2 2 4 2 5 2 2 2" xfId="39088" xr:uid="{170B3C93-D1D0-416B-80E2-C71C70F6AF64}"/>
    <cellStyle name="Comma 2 2 4 2 5 2 2 3" xfId="53972" xr:uid="{92B3FD6A-7B54-456F-9D01-732645B63703}"/>
    <cellStyle name="Comma 2 2 4 2 5 2 3" xfId="18552" xr:uid="{F80F391E-4BB0-4CBF-B831-8EA78C7B294C}"/>
    <cellStyle name="Comma 2 2 4 2 5 2 4" xfId="32242" xr:uid="{DD4BA33E-9118-449B-9BA7-C7F11DEF370F}"/>
    <cellStyle name="Comma 2 2 4 2 5 2 5" xfId="47126" xr:uid="{267451B5-448C-4306-85DF-A22BCD39C5CE}"/>
    <cellStyle name="Comma 2 2 4 2 5 3" xfId="21974" xr:uid="{BFAF8600-CCD1-48AD-95F8-19AAF3C329F7}"/>
    <cellStyle name="Comma 2 2 4 2 5 3 2" xfId="35666" xr:uid="{E7FCD09C-984C-450A-B55F-9D89326DB6E6}"/>
    <cellStyle name="Comma 2 2 4 2 5 3 3" xfId="50550" xr:uid="{E2F2811B-C0DD-41AE-A33C-0BBE5329B29F}"/>
    <cellStyle name="Comma 2 2 4 2 5 4" xfId="15130" xr:uid="{EA74BFBE-34E6-4488-94C8-89E2564754C7}"/>
    <cellStyle name="Comma 2 2 4 2 5 5" xfId="28820" xr:uid="{2E01F2B8-8F53-4BCB-8876-EAB214A51031}"/>
    <cellStyle name="Comma 2 2 4 2 5 6" xfId="43704" xr:uid="{587F1A94-51F9-4995-BD54-B54BC2FBF842}"/>
    <cellStyle name="Comma 2 2 4 2 6" xfId="9994" xr:uid="{A71E473B-E5F2-4723-B96B-A5FC2EB7DC8C}"/>
    <cellStyle name="Comma 2 2 4 2 6 2" xfId="23684" xr:uid="{D2BE0C1C-818F-469F-8CB6-466E5DD43F9D}"/>
    <cellStyle name="Comma 2 2 4 2 6 2 2" xfId="37376" xr:uid="{5F9189DD-4632-4273-9BF4-2380A2D7BC46}"/>
    <cellStyle name="Comma 2 2 4 2 6 2 3" xfId="52260" xr:uid="{16B79A2B-BF92-4809-BF18-9EB6335C15AA}"/>
    <cellStyle name="Comma 2 2 4 2 6 3" xfId="16840" xr:uid="{87DAB41F-087D-4733-AA3F-AC6A7FE2F197}"/>
    <cellStyle name="Comma 2 2 4 2 6 4" xfId="30530" xr:uid="{B3A6026A-2DAF-46D4-89F5-AB2412FE2307}"/>
    <cellStyle name="Comma 2 2 4 2 6 5" xfId="45414" xr:uid="{C66F7B48-096F-4B78-85CB-358F7F99BEFC}"/>
    <cellStyle name="Comma 2 2 4 2 7" xfId="20262" xr:uid="{7D1B5227-F96C-40B2-9732-3CF104BC138D}"/>
    <cellStyle name="Comma 2 2 4 2 7 2" xfId="33954" xr:uid="{5D0B011E-D51F-4B9E-AD78-0A24AE79AE98}"/>
    <cellStyle name="Comma 2 2 4 2 7 3" xfId="48838" xr:uid="{8614739C-35A5-48DD-A6D4-8C1690338664}"/>
    <cellStyle name="Comma 2 2 4 2 8" xfId="13418" xr:uid="{506EB2B5-CEA9-478D-B664-7979DDF569A5}"/>
    <cellStyle name="Comma 2 2 4 2 9" xfId="27108" xr:uid="{58656D18-38FF-4BDC-B7E6-E32BB3F12A96}"/>
    <cellStyle name="Comma 2 2 4 3" xfId="6575" xr:uid="{11E874BF-B760-4388-8BCC-6A70583EFB5D}"/>
    <cellStyle name="Comma 2 2 4 3 10" xfId="41997" xr:uid="{6F733FBC-CA7D-4D87-9774-1A65D5D356DE}"/>
    <cellStyle name="Comma 2 2 4 3 2" xfId="6576" xr:uid="{D8619181-458F-41BC-A5B6-084CAF9D3757}"/>
    <cellStyle name="Comma 2 2 4 3 2 2" xfId="6577" xr:uid="{3B6CB6BA-F36D-4637-AD3F-B5D199B590D1}"/>
    <cellStyle name="Comma 2 2 4 3 2 2 2" xfId="8291" xr:uid="{42282136-C1DF-43CC-8297-278261FA7578}"/>
    <cellStyle name="Comma 2 2 4 3 2 2 2 2" xfId="11713" xr:uid="{9706AE7D-B4BC-4E5F-8A4C-A23095EF18E4}"/>
    <cellStyle name="Comma 2 2 4 3 2 2 2 2 2" xfId="25403" xr:uid="{B91C5CD6-1495-4C60-BE19-719A4A34A33D}"/>
    <cellStyle name="Comma 2 2 4 3 2 2 2 2 2 2" xfId="39095" xr:uid="{522272B6-767D-4B47-9207-98508F9EBBDA}"/>
    <cellStyle name="Comma 2 2 4 3 2 2 2 2 2 3" xfId="53979" xr:uid="{99553CDC-2A9F-4740-9A2A-53EAC33C9059}"/>
    <cellStyle name="Comma 2 2 4 3 2 2 2 2 3" xfId="18559" xr:uid="{2F3666B4-4781-4B38-809A-F8ED4D9D0D6F}"/>
    <cellStyle name="Comma 2 2 4 3 2 2 2 2 4" xfId="32249" xr:uid="{1D91805C-3EE6-42A7-9EB1-4BC915657E1B}"/>
    <cellStyle name="Comma 2 2 4 3 2 2 2 2 5" xfId="47133" xr:uid="{3F77238A-AB2A-4543-A971-3F20CEFDDD8F}"/>
    <cellStyle name="Comma 2 2 4 3 2 2 2 3" xfId="21981" xr:uid="{B36536AE-3212-48F2-97A2-BD21B0796BE2}"/>
    <cellStyle name="Comma 2 2 4 3 2 2 2 3 2" xfId="35673" xr:uid="{D876D6A9-B922-42E0-9196-D20433AEAE2E}"/>
    <cellStyle name="Comma 2 2 4 3 2 2 2 3 3" xfId="50557" xr:uid="{6FF28315-E40D-442B-A5B1-369D550CAB59}"/>
    <cellStyle name="Comma 2 2 4 3 2 2 2 4" xfId="15137" xr:uid="{0C8EDC0B-98C0-4B62-A66B-22D883637287}"/>
    <cellStyle name="Comma 2 2 4 3 2 2 2 5" xfId="28827" xr:uid="{C7E28025-DCC5-42B9-A2C5-5DD6067AE2EB}"/>
    <cellStyle name="Comma 2 2 4 3 2 2 2 6" xfId="43711" xr:uid="{5278D657-148B-4A61-8845-9476CF8D5FDA}"/>
    <cellStyle name="Comma 2 2 4 3 2 2 3" xfId="10001" xr:uid="{61C0F19E-0814-4F43-9A4D-E598C1BFC412}"/>
    <cellStyle name="Comma 2 2 4 3 2 2 3 2" xfId="23691" xr:uid="{C60E9CC8-3443-44F3-80A6-36A2ACD307A9}"/>
    <cellStyle name="Comma 2 2 4 3 2 2 3 2 2" xfId="37383" xr:uid="{CC139F16-40DE-46EA-86A1-E663BB35583D}"/>
    <cellStyle name="Comma 2 2 4 3 2 2 3 2 3" xfId="52267" xr:uid="{9DE740A1-89ED-49DF-A74D-0491A1BEB118}"/>
    <cellStyle name="Comma 2 2 4 3 2 2 3 3" xfId="16847" xr:uid="{C2E462AB-72C4-4045-8500-0EB56D94E060}"/>
    <cellStyle name="Comma 2 2 4 3 2 2 3 4" xfId="30537" xr:uid="{4B97433B-FA0C-4F6D-A3D4-D2413454699A}"/>
    <cellStyle name="Comma 2 2 4 3 2 2 3 5" xfId="45421" xr:uid="{CD4023EF-9D47-4EDE-A44C-0DE979F790D3}"/>
    <cellStyle name="Comma 2 2 4 3 2 2 4" xfId="20269" xr:uid="{8B701C23-8476-49BD-ACB2-7C645CD58D70}"/>
    <cellStyle name="Comma 2 2 4 3 2 2 4 2" xfId="33961" xr:uid="{5CAD57C9-1A10-482A-8DDF-CA35CB7A5250}"/>
    <cellStyle name="Comma 2 2 4 3 2 2 4 3" xfId="48845" xr:uid="{73F4518F-B922-47AB-BD17-D8A289D0D682}"/>
    <cellStyle name="Comma 2 2 4 3 2 2 5" xfId="13425" xr:uid="{B21EA054-A54C-4019-B9EA-85BF594B93DB}"/>
    <cellStyle name="Comma 2 2 4 3 2 2 6" xfId="27115" xr:uid="{150E5C09-D985-43FA-A49D-670CADA5B348}"/>
    <cellStyle name="Comma 2 2 4 3 2 2 7" xfId="41999" xr:uid="{504A5F4C-6C85-459C-83E9-A008CD0F28DA}"/>
    <cellStyle name="Comma 2 2 4 3 2 3" xfId="8290" xr:uid="{1DE2DFDF-14AD-4B28-AB9D-1D275E2E1502}"/>
    <cellStyle name="Comma 2 2 4 3 2 3 2" xfId="11712" xr:uid="{DC424D2A-3A87-4172-823B-FCB966B6D2E1}"/>
    <cellStyle name="Comma 2 2 4 3 2 3 2 2" xfId="25402" xr:uid="{CFD5A648-95BF-462A-AA0A-1CBDB465F760}"/>
    <cellStyle name="Comma 2 2 4 3 2 3 2 2 2" xfId="39094" xr:uid="{1176CE38-A7A7-4BDA-B33F-7BE3FAD923AD}"/>
    <cellStyle name="Comma 2 2 4 3 2 3 2 2 3" xfId="53978" xr:uid="{420DDA14-8D09-478F-A581-2AD37D66A1AF}"/>
    <cellStyle name="Comma 2 2 4 3 2 3 2 3" xfId="18558" xr:uid="{F6337C81-8920-4A3A-AD37-B2B56A43846B}"/>
    <cellStyle name="Comma 2 2 4 3 2 3 2 4" xfId="32248" xr:uid="{4E76147D-B372-4D51-AEC9-EEC6708DB285}"/>
    <cellStyle name="Comma 2 2 4 3 2 3 2 5" xfId="47132" xr:uid="{E53BF1EC-AF3A-44AA-9D0D-1DFCF1AE09EF}"/>
    <cellStyle name="Comma 2 2 4 3 2 3 3" xfId="21980" xr:uid="{75EFB748-1C41-4A72-85B0-FFEC06C9EC58}"/>
    <cellStyle name="Comma 2 2 4 3 2 3 3 2" xfId="35672" xr:uid="{28391170-6003-4DA5-8236-6F4ECA81663F}"/>
    <cellStyle name="Comma 2 2 4 3 2 3 3 3" xfId="50556" xr:uid="{FFC68F40-CF61-4B8C-BC5C-AD9F7A35939F}"/>
    <cellStyle name="Comma 2 2 4 3 2 3 4" xfId="15136" xr:uid="{9894701F-8921-481B-9801-FAE9133C0B9A}"/>
    <cellStyle name="Comma 2 2 4 3 2 3 5" xfId="28826" xr:uid="{AEB1699F-A19E-48F6-9A83-384A2C603506}"/>
    <cellStyle name="Comma 2 2 4 3 2 3 6" xfId="43710" xr:uid="{19D2632E-BE0C-404A-BF72-C93E15D31CF4}"/>
    <cellStyle name="Comma 2 2 4 3 2 4" xfId="10000" xr:uid="{1D9541FE-C4E6-4E94-A58A-ACF46AC7A922}"/>
    <cellStyle name="Comma 2 2 4 3 2 4 2" xfId="23690" xr:uid="{B36B3EB5-9AF8-40B7-BAAC-5E68B0957CFE}"/>
    <cellStyle name="Comma 2 2 4 3 2 4 2 2" xfId="37382" xr:uid="{53BF926B-0457-425E-9A15-2AAEA1B531EB}"/>
    <cellStyle name="Comma 2 2 4 3 2 4 2 3" xfId="52266" xr:uid="{D76E1916-3D5B-497D-86A0-C5EEDEB208B0}"/>
    <cellStyle name="Comma 2 2 4 3 2 4 3" xfId="16846" xr:uid="{1A379832-72EE-446E-9B69-CAB9325F43F5}"/>
    <cellStyle name="Comma 2 2 4 3 2 4 4" xfId="30536" xr:uid="{44EF156E-552A-42AB-A47B-B588E9D89E00}"/>
    <cellStyle name="Comma 2 2 4 3 2 4 5" xfId="45420" xr:uid="{1C4325E0-4328-4608-8C44-3BF630CA58DE}"/>
    <cellStyle name="Comma 2 2 4 3 2 5" xfId="20268" xr:uid="{0A7A2C00-9A45-4E91-8163-7694275FF632}"/>
    <cellStyle name="Comma 2 2 4 3 2 5 2" xfId="33960" xr:uid="{BBD6199C-1F65-458F-AA44-DAF319664C79}"/>
    <cellStyle name="Comma 2 2 4 3 2 5 3" xfId="48844" xr:uid="{4EA442E1-E9D1-483E-9C59-D9279C689626}"/>
    <cellStyle name="Comma 2 2 4 3 2 6" xfId="13424" xr:uid="{9558DD1D-D041-402B-AC4C-CBD960A6DF81}"/>
    <cellStyle name="Comma 2 2 4 3 2 7" xfId="27114" xr:uid="{7C263A91-2326-493F-943B-CFB06ED2EA60}"/>
    <cellStyle name="Comma 2 2 4 3 2 8" xfId="41998" xr:uid="{3A7B6942-0784-4FA7-8417-14700F53502F}"/>
    <cellStyle name="Comma 2 2 4 3 3" xfId="6578" xr:uid="{56BFA62C-1FBF-48AD-BAE9-525E9BBFA6A3}"/>
    <cellStyle name="Comma 2 2 4 3 3 2" xfId="8292" xr:uid="{C6B454BB-9354-403D-B2CF-F3FFEF260D4A}"/>
    <cellStyle name="Comma 2 2 4 3 3 2 2" xfId="11714" xr:uid="{99534F40-1A0F-4DE1-BBA3-7F72B06F016F}"/>
    <cellStyle name="Comma 2 2 4 3 3 2 2 2" xfId="25404" xr:uid="{EE1E7EC7-6B8C-4C97-B055-19E5D6013DFC}"/>
    <cellStyle name="Comma 2 2 4 3 3 2 2 2 2" xfId="39096" xr:uid="{BE9317F2-A306-433A-8599-C07FFC7B1D80}"/>
    <cellStyle name="Comma 2 2 4 3 3 2 2 2 3" xfId="53980" xr:uid="{439DBFDB-2D4E-4F51-94E5-132CA0A7C826}"/>
    <cellStyle name="Comma 2 2 4 3 3 2 2 3" xfId="18560" xr:uid="{4DC075EF-1460-4640-8524-946D81F07D04}"/>
    <cellStyle name="Comma 2 2 4 3 3 2 2 4" xfId="32250" xr:uid="{375B54CB-57B7-4665-A083-F11FAE74D2FA}"/>
    <cellStyle name="Comma 2 2 4 3 3 2 2 5" xfId="47134" xr:uid="{A4CA51E5-9899-4D18-9EFF-4EADCD769740}"/>
    <cellStyle name="Comma 2 2 4 3 3 2 3" xfId="21982" xr:uid="{5FDCC32A-2063-4704-8F54-CE36255BFCFB}"/>
    <cellStyle name="Comma 2 2 4 3 3 2 3 2" xfId="35674" xr:uid="{9922C525-F2CB-436C-8003-625A3F1FB825}"/>
    <cellStyle name="Comma 2 2 4 3 3 2 3 3" xfId="50558" xr:uid="{CCE86513-69F7-41C3-AE7D-C8499B613273}"/>
    <cellStyle name="Comma 2 2 4 3 3 2 4" xfId="15138" xr:uid="{E142D13F-62AF-486A-86D6-5D75D9782D8E}"/>
    <cellStyle name="Comma 2 2 4 3 3 2 5" xfId="28828" xr:uid="{3633B8E0-DA97-4704-8501-50D8EE3AE1E1}"/>
    <cellStyle name="Comma 2 2 4 3 3 2 6" xfId="43712" xr:uid="{6AE2C350-574F-492B-8E19-24C88A64ED29}"/>
    <cellStyle name="Comma 2 2 4 3 3 3" xfId="10002" xr:uid="{EDA28C11-5A7D-40DA-B282-231204E39C7A}"/>
    <cellStyle name="Comma 2 2 4 3 3 3 2" xfId="23692" xr:uid="{F996CF0F-4013-4D26-9071-CB53AE6036D9}"/>
    <cellStyle name="Comma 2 2 4 3 3 3 2 2" xfId="37384" xr:uid="{6E9A9341-7971-4FE2-B570-5CD8B90301D4}"/>
    <cellStyle name="Comma 2 2 4 3 3 3 2 3" xfId="52268" xr:uid="{26D3DB25-BA98-4272-A9D5-6DABD68828BC}"/>
    <cellStyle name="Comma 2 2 4 3 3 3 3" xfId="16848" xr:uid="{85001766-55E0-4D01-BFE1-F5D3F3AA3717}"/>
    <cellStyle name="Comma 2 2 4 3 3 3 4" xfId="30538" xr:uid="{914EC864-D416-4ED5-9FE7-E9D787664C11}"/>
    <cellStyle name="Comma 2 2 4 3 3 3 5" xfId="45422" xr:uid="{965CD867-7F88-4A32-B294-EBE2CF024736}"/>
    <cellStyle name="Comma 2 2 4 3 3 4" xfId="20270" xr:uid="{97F746DF-AF01-4D26-A842-88FA2FC6939D}"/>
    <cellStyle name="Comma 2 2 4 3 3 4 2" xfId="33962" xr:uid="{C19755D8-C526-4078-A424-8D3EF0EE9AF4}"/>
    <cellStyle name="Comma 2 2 4 3 3 4 3" xfId="48846" xr:uid="{B32C366A-8284-4D89-A5E2-7AAF60155795}"/>
    <cellStyle name="Comma 2 2 4 3 3 5" xfId="13426" xr:uid="{0AF22715-23CF-4DE5-BF6F-6C040D938E31}"/>
    <cellStyle name="Comma 2 2 4 3 3 6" xfId="27116" xr:uid="{6D54E9EC-941E-412F-8A5D-7B0701F9D519}"/>
    <cellStyle name="Comma 2 2 4 3 3 7" xfId="42000" xr:uid="{275A7D8E-F857-4D35-B786-D312B85D1B6B}"/>
    <cellStyle name="Comma 2 2 4 3 4" xfId="6579" xr:uid="{41758C5C-75F4-45B4-A949-22697C49C4DE}"/>
    <cellStyle name="Comma 2 2 4 3 4 2" xfId="8293" xr:uid="{9D4059BD-797F-433B-A6C0-229CC8EBFFC4}"/>
    <cellStyle name="Comma 2 2 4 3 4 2 2" xfId="11715" xr:uid="{99E5E289-DCD3-46DF-90F6-B1EF4BEC9C0B}"/>
    <cellStyle name="Comma 2 2 4 3 4 2 2 2" xfId="25405" xr:uid="{E5F969A7-7D8B-450F-9BFA-373D84580173}"/>
    <cellStyle name="Comma 2 2 4 3 4 2 2 2 2" xfId="39097" xr:uid="{857B8E0C-3DA4-4593-9F87-2010572CE708}"/>
    <cellStyle name="Comma 2 2 4 3 4 2 2 2 3" xfId="53981" xr:uid="{B06A37EE-46AF-4506-9059-60BCEC74AD8C}"/>
    <cellStyle name="Comma 2 2 4 3 4 2 2 3" xfId="18561" xr:uid="{0F31E5DC-C65D-421E-B510-A67B3F0EE757}"/>
    <cellStyle name="Comma 2 2 4 3 4 2 2 4" xfId="32251" xr:uid="{CF5CEF0E-62BA-411B-AE5C-90C91832DD8D}"/>
    <cellStyle name="Comma 2 2 4 3 4 2 2 5" xfId="47135" xr:uid="{9FD57010-A986-406E-ABED-0153D65ECEDD}"/>
    <cellStyle name="Comma 2 2 4 3 4 2 3" xfId="21983" xr:uid="{A3DB567F-4B8B-44B3-A7DE-A2658450CC90}"/>
    <cellStyle name="Comma 2 2 4 3 4 2 3 2" xfId="35675" xr:uid="{24A0B2BA-4E3B-46D6-993B-084D3541A383}"/>
    <cellStyle name="Comma 2 2 4 3 4 2 3 3" xfId="50559" xr:uid="{DEA18099-D739-44AB-9674-E78FA4667C38}"/>
    <cellStyle name="Comma 2 2 4 3 4 2 4" xfId="15139" xr:uid="{8C27867A-25F3-4CB6-8A70-367852233E35}"/>
    <cellStyle name="Comma 2 2 4 3 4 2 5" xfId="28829" xr:uid="{BB83DFB7-05B5-4F92-AFAF-DED3DB247030}"/>
    <cellStyle name="Comma 2 2 4 3 4 2 6" xfId="43713" xr:uid="{210CEB29-982A-4814-9F85-966DEE960ECC}"/>
    <cellStyle name="Comma 2 2 4 3 4 3" xfId="10003" xr:uid="{EB394832-5CDE-45DB-9789-9E5A68D7A550}"/>
    <cellStyle name="Comma 2 2 4 3 4 3 2" xfId="23693" xr:uid="{EEAB3438-7DC2-409F-A14E-BF08C2506F64}"/>
    <cellStyle name="Comma 2 2 4 3 4 3 2 2" xfId="37385" xr:uid="{95E0A948-2988-4FC6-9B9A-140598599E59}"/>
    <cellStyle name="Comma 2 2 4 3 4 3 2 3" xfId="52269" xr:uid="{2110E79D-41C2-4A87-9D8A-1B8D912A80AB}"/>
    <cellStyle name="Comma 2 2 4 3 4 3 3" xfId="16849" xr:uid="{CABCFB34-7EE8-44C1-8E67-DA652F8427B2}"/>
    <cellStyle name="Comma 2 2 4 3 4 3 4" xfId="30539" xr:uid="{969797A6-F367-4E05-9A41-141791A496C7}"/>
    <cellStyle name="Comma 2 2 4 3 4 3 5" xfId="45423" xr:uid="{D34DC1C5-0CBD-45A6-AE37-34221DA467A2}"/>
    <cellStyle name="Comma 2 2 4 3 4 4" xfId="20271" xr:uid="{7677E741-12DC-4C20-999A-48BA88D68A02}"/>
    <cellStyle name="Comma 2 2 4 3 4 4 2" xfId="33963" xr:uid="{C7BE5171-1B7C-4E7C-8F80-AF8B7664910E}"/>
    <cellStyle name="Comma 2 2 4 3 4 4 3" xfId="48847" xr:uid="{CD99A300-2C8B-4F83-879B-1D0EF562B452}"/>
    <cellStyle name="Comma 2 2 4 3 4 5" xfId="13427" xr:uid="{C07E0E73-F0BA-496A-B785-055D5D527EDA}"/>
    <cellStyle name="Comma 2 2 4 3 4 6" xfId="27117" xr:uid="{8C4A12E5-0F07-45F2-8410-AFB604AA4DDA}"/>
    <cellStyle name="Comma 2 2 4 3 4 7" xfId="42001" xr:uid="{E51B3151-7C10-4FC5-8A0A-9999787505FA}"/>
    <cellStyle name="Comma 2 2 4 3 5" xfId="8289" xr:uid="{9B502CF1-5955-4544-9D4F-17D8BAFB5614}"/>
    <cellStyle name="Comma 2 2 4 3 5 2" xfId="11711" xr:uid="{3C21A408-D501-441F-AF7A-796DBF62F66D}"/>
    <cellStyle name="Comma 2 2 4 3 5 2 2" xfId="25401" xr:uid="{8672A03F-6C69-423C-9695-F19191E0E0A2}"/>
    <cellStyle name="Comma 2 2 4 3 5 2 2 2" xfId="39093" xr:uid="{D3E249EF-D973-4072-A333-17A454B8213F}"/>
    <cellStyle name="Comma 2 2 4 3 5 2 2 3" xfId="53977" xr:uid="{CA7A08E6-48D1-4090-8F8D-17E8C6BADCF9}"/>
    <cellStyle name="Comma 2 2 4 3 5 2 3" xfId="18557" xr:uid="{89A5AAC7-6367-484E-A035-6D9EA75956AB}"/>
    <cellStyle name="Comma 2 2 4 3 5 2 4" xfId="32247" xr:uid="{D9383452-4912-4D0F-99B7-C26FB021F5FC}"/>
    <cellStyle name="Comma 2 2 4 3 5 2 5" xfId="47131" xr:uid="{E6993DCE-190C-4281-9E53-D053F27BAC42}"/>
    <cellStyle name="Comma 2 2 4 3 5 3" xfId="21979" xr:uid="{AF623716-9436-44B1-9B6A-476EC0D02C6E}"/>
    <cellStyle name="Comma 2 2 4 3 5 3 2" xfId="35671" xr:uid="{E1A7B49C-B704-4CB3-8CB2-74802344F1F6}"/>
    <cellStyle name="Comma 2 2 4 3 5 3 3" xfId="50555" xr:uid="{89149345-68E6-476E-8BF9-65E52D7CCB31}"/>
    <cellStyle name="Comma 2 2 4 3 5 4" xfId="15135" xr:uid="{E5ADC2BA-A0EA-4146-9585-95B670C01498}"/>
    <cellStyle name="Comma 2 2 4 3 5 5" xfId="28825" xr:uid="{2FCAE90E-84BE-4925-9F6E-9022FF1C6B18}"/>
    <cellStyle name="Comma 2 2 4 3 5 6" xfId="43709" xr:uid="{7D2E3210-C202-4052-9192-022DE46EA6AA}"/>
    <cellStyle name="Comma 2 2 4 3 6" xfId="9999" xr:uid="{EF13B7BF-F604-44DE-B136-4171EF7086F7}"/>
    <cellStyle name="Comma 2 2 4 3 6 2" xfId="23689" xr:uid="{96C1E41D-E6DC-4584-828A-87E62AFAA539}"/>
    <cellStyle name="Comma 2 2 4 3 6 2 2" xfId="37381" xr:uid="{72949A7F-2D91-478B-AA9A-8BC0567F8D82}"/>
    <cellStyle name="Comma 2 2 4 3 6 2 3" xfId="52265" xr:uid="{8EA5038E-809E-4FAD-B7A3-91D00963A9AA}"/>
    <cellStyle name="Comma 2 2 4 3 6 3" xfId="16845" xr:uid="{9B29DF0E-031A-4F66-AAA2-D3D2384760DD}"/>
    <cellStyle name="Comma 2 2 4 3 6 4" xfId="30535" xr:uid="{0A6115F3-F1DE-4460-B7E4-5ADEB2C5C396}"/>
    <cellStyle name="Comma 2 2 4 3 6 5" xfId="45419" xr:uid="{E1F49A02-FD14-497B-B88F-95B89BB5F3F5}"/>
    <cellStyle name="Comma 2 2 4 3 7" xfId="20267" xr:uid="{751D6D7D-9DAA-441D-AC5E-99A8CA746F2F}"/>
    <cellStyle name="Comma 2 2 4 3 7 2" xfId="33959" xr:uid="{A7AD03CF-0BBF-4108-83FF-9C5A354AB563}"/>
    <cellStyle name="Comma 2 2 4 3 7 3" xfId="48843" xr:uid="{531A1C2A-9F0E-4AFD-B927-C019B7B9EE99}"/>
    <cellStyle name="Comma 2 2 4 3 8" xfId="13423" xr:uid="{DC360AD3-43F5-4268-888A-A48DBEF68108}"/>
    <cellStyle name="Comma 2 2 4 3 9" xfId="27113" xr:uid="{35E9E936-1681-4E4F-9E58-F77A26B96211}"/>
    <cellStyle name="Comma 2 2 4 4" xfId="6580" xr:uid="{D9296309-0849-44FC-9BFE-A224DC850833}"/>
    <cellStyle name="Comma 2 2 4 4 2" xfId="6581" xr:uid="{CB9E83BA-F4D4-4FF0-9016-E3A02C5C0F66}"/>
    <cellStyle name="Comma 2 2 4 4 2 2" xfId="8295" xr:uid="{CF3D6B97-E5B7-4364-AA28-97A8FAF1A8C8}"/>
    <cellStyle name="Comma 2 2 4 4 2 2 2" xfId="11717" xr:uid="{948D51B4-C007-4060-8778-A24DD7175319}"/>
    <cellStyle name="Comma 2 2 4 4 2 2 2 2" xfId="25407" xr:uid="{A3A46525-966D-4FF9-9846-7EBA6C8EC15B}"/>
    <cellStyle name="Comma 2 2 4 4 2 2 2 2 2" xfId="39099" xr:uid="{ED8424B1-2EBB-49BD-8E8C-FD1540D61A1D}"/>
    <cellStyle name="Comma 2 2 4 4 2 2 2 2 3" xfId="53983" xr:uid="{4857E85E-A1FF-452F-B9A5-D1ED208510C0}"/>
    <cellStyle name="Comma 2 2 4 4 2 2 2 3" xfId="18563" xr:uid="{619493BD-1C6C-41AB-9B57-7FEB50A44D0B}"/>
    <cellStyle name="Comma 2 2 4 4 2 2 2 4" xfId="32253" xr:uid="{1FA4EE36-A549-4939-B58C-5357E8D8AC2F}"/>
    <cellStyle name="Comma 2 2 4 4 2 2 2 5" xfId="47137" xr:uid="{B8F84BA9-D1F7-4D46-A1F5-EED1C1839B3E}"/>
    <cellStyle name="Comma 2 2 4 4 2 2 3" xfId="21985" xr:uid="{C39423D3-4903-496A-A56D-6B1E1124ABD8}"/>
    <cellStyle name="Comma 2 2 4 4 2 2 3 2" xfId="35677" xr:uid="{EA4CCF71-7143-405B-89D4-DB7825432D8C}"/>
    <cellStyle name="Comma 2 2 4 4 2 2 3 3" xfId="50561" xr:uid="{7BFE65FB-2431-4501-A2E1-FFD9606385EA}"/>
    <cellStyle name="Comma 2 2 4 4 2 2 4" xfId="15141" xr:uid="{8721FD31-A0F7-4D34-869B-B6F6763DD2BD}"/>
    <cellStyle name="Comma 2 2 4 4 2 2 5" xfId="28831" xr:uid="{02B80F45-53CE-4B22-B9DE-E8CC2ACBC766}"/>
    <cellStyle name="Comma 2 2 4 4 2 2 6" xfId="43715" xr:uid="{07C28F4A-FA50-49AD-AA67-049AAE956BE0}"/>
    <cellStyle name="Comma 2 2 4 4 2 3" xfId="10005" xr:uid="{E97F5D37-A942-4840-9BA6-107E6AADD955}"/>
    <cellStyle name="Comma 2 2 4 4 2 3 2" xfId="23695" xr:uid="{F0FBFD94-D33C-4B7A-A033-448EAB6CCE17}"/>
    <cellStyle name="Comma 2 2 4 4 2 3 2 2" xfId="37387" xr:uid="{05126464-A08C-4421-B6CF-7EB5D45BCC70}"/>
    <cellStyle name="Comma 2 2 4 4 2 3 2 3" xfId="52271" xr:uid="{FFA3AFBA-B39C-4FD6-B18B-2D6D8C438761}"/>
    <cellStyle name="Comma 2 2 4 4 2 3 3" xfId="16851" xr:uid="{DE7D3620-AC5D-4188-A626-96265495AFF9}"/>
    <cellStyle name="Comma 2 2 4 4 2 3 4" xfId="30541" xr:uid="{CAB5E68A-FF49-4116-AFA8-BA8F6F6F36B8}"/>
    <cellStyle name="Comma 2 2 4 4 2 3 5" xfId="45425" xr:uid="{ED67AFB9-426B-4E18-A3EB-784A1729DA3C}"/>
    <cellStyle name="Comma 2 2 4 4 2 4" xfId="20273" xr:uid="{2F3C4EA3-38DA-4861-8061-479BF53DFD67}"/>
    <cellStyle name="Comma 2 2 4 4 2 4 2" xfId="33965" xr:uid="{728CD76E-5816-43EF-816C-CA1581C142CA}"/>
    <cellStyle name="Comma 2 2 4 4 2 4 3" xfId="48849" xr:uid="{B8D969D2-D7D1-4894-A75F-FD8A2BC1316E}"/>
    <cellStyle name="Comma 2 2 4 4 2 5" xfId="13429" xr:uid="{2464557B-45DE-4053-A507-BF178D8BC3EB}"/>
    <cellStyle name="Comma 2 2 4 4 2 6" xfId="27119" xr:uid="{2F222CA6-2D10-4C19-9412-9C7303509023}"/>
    <cellStyle name="Comma 2 2 4 4 2 7" xfId="42003" xr:uid="{0EC3CE11-1D8E-4A72-961C-D587C216574D}"/>
    <cellStyle name="Comma 2 2 4 4 3" xfId="8294" xr:uid="{B72BF6CA-B151-4F42-A0B1-685EA1A06304}"/>
    <cellStyle name="Comma 2 2 4 4 3 2" xfId="11716" xr:uid="{DBD715CB-D2D6-440F-B407-88591EB6EFF0}"/>
    <cellStyle name="Comma 2 2 4 4 3 2 2" xfId="25406" xr:uid="{44073136-793B-43FD-98A7-4F02BAEC7326}"/>
    <cellStyle name="Comma 2 2 4 4 3 2 2 2" xfId="39098" xr:uid="{D8961DB6-2F9D-4E1F-876E-A7B592C51000}"/>
    <cellStyle name="Comma 2 2 4 4 3 2 2 3" xfId="53982" xr:uid="{C65B1ABF-B675-4A17-A005-90D18BAF4A5E}"/>
    <cellStyle name="Comma 2 2 4 4 3 2 3" xfId="18562" xr:uid="{F0161F2F-3FFA-4ACD-8E7E-B547A4720492}"/>
    <cellStyle name="Comma 2 2 4 4 3 2 4" xfId="32252" xr:uid="{29CFEA0E-5C82-4F71-8A57-75226E36DC81}"/>
    <cellStyle name="Comma 2 2 4 4 3 2 5" xfId="47136" xr:uid="{EB66BC7F-BCEA-46A1-BC8A-3148CB5C4854}"/>
    <cellStyle name="Comma 2 2 4 4 3 3" xfId="21984" xr:uid="{F378A68F-166B-4E30-9323-AD57FA9CFED9}"/>
    <cellStyle name="Comma 2 2 4 4 3 3 2" xfId="35676" xr:uid="{91AAED89-30A3-4548-821B-86A3DB8B97F0}"/>
    <cellStyle name="Comma 2 2 4 4 3 3 3" xfId="50560" xr:uid="{5EF59178-F247-49C4-8779-C09306B3792E}"/>
    <cellStyle name="Comma 2 2 4 4 3 4" xfId="15140" xr:uid="{9DD970BF-FA07-4685-89AD-ACB89F727CEF}"/>
    <cellStyle name="Comma 2 2 4 4 3 5" xfId="28830" xr:uid="{6D663014-373A-44B7-BF03-E442C137D008}"/>
    <cellStyle name="Comma 2 2 4 4 3 6" xfId="43714" xr:uid="{AC8BC23C-4516-4BB0-B4D8-E38A6E6302BA}"/>
    <cellStyle name="Comma 2 2 4 4 4" xfId="10004" xr:uid="{543820D3-1FE7-4663-B9D7-14BBE74EFC6B}"/>
    <cellStyle name="Comma 2 2 4 4 4 2" xfId="23694" xr:uid="{1DD1A610-E728-48CC-84FE-1A6596D35626}"/>
    <cellStyle name="Comma 2 2 4 4 4 2 2" xfId="37386" xr:uid="{9462BCE2-B1BD-4834-BA12-1441A71761B3}"/>
    <cellStyle name="Comma 2 2 4 4 4 2 3" xfId="52270" xr:uid="{CAB5EAB3-803E-42C9-B220-C91059D27F0C}"/>
    <cellStyle name="Comma 2 2 4 4 4 3" xfId="16850" xr:uid="{64B530C6-7CF7-46FE-A5E8-7A6BF06EA2CB}"/>
    <cellStyle name="Comma 2 2 4 4 4 4" xfId="30540" xr:uid="{2EAACBF5-05CB-4CF2-BD4A-196221258F21}"/>
    <cellStyle name="Comma 2 2 4 4 4 5" xfId="45424" xr:uid="{84A53DE5-D169-4446-8C51-04340E11A4F6}"/>
    <cellStyle name="Comma 2 2 4 4 5" xfId="20272" xr:uid="{4A9703A9-999D-4200-BF63-21DD2C3A3C60}"/>
    <cellStyle name="Comma 2 2 4 4 5 2" xfId="33964" xr:uid="{8E528ACE-2C26-4BE2-BF3F-C0804BDF11D0}"/>
    <cellStyle name="Comma 2 2 4 4 5 3" xfId="48848" xr:uid="{125BCED5-A512-4416-B6C5-F06380957304}"/>
    <cellStyle name="Comma 2 2 4 4 6" xfId="13428" xr:uid="{53E7EB15-8553-46D1-9371-3FD7F014FA0E}"/>
    <cellStyle name="Comma 2 2 4 4 7" xfId="27118" xr:uid="{689FCB24-44A3-4123-8CAA-6E9F6E240AAF}"/>
    <cellStyle name="Comma 2 2 4 4 8" xfId="42002" xr:uid="{51FAD9D7-6033-4832-8331-430CC8CB4CB9}"/>
    <cellStyle name="Comma 2 2 4 5" xfId="6582" xr:uid="{97528E50-4CE2-4058-8C69-358835768A76}"/>
    <cellStyle name="Comma 2 2 4 5 2" xfId="8296" xr:uid="{433EFFEF-E4D6-4B91-B98B-64767CE020BA}"/>
    <cellStyle name="Comma 2 2 4 5 2 2" xfId="11718" xr:uid="{6209D7DC-2AF3-4AFA-B26A-D7351A0D581D}"/>
    <cellStyle name="Comma 2 2 4 5 2 2 2" xfId="25408" xr:uid="{8E03CB9C-AB30-4621-BA79-C60C8F7938F8}"/>
    <cellStyle name="Comma 2 2 4 5 2 2 2 2" xfId="39100" xr:uid="{32583400-A9A0-4316-A45D-F20F6E392C02}"/>
    <cellStyle name="Comma 2 2 4 5 2 2 2 3" xfId="53984" xr:uid="{BEBC3356-22D8-4B89-BCC6-F210A12398F9}"/>
    <cellStyle name="Comma 2 2 4 5 2 2 3" xfId="18564" xr:uid="{EE351359-0D91-4687-80D1-E38D913F8D0D}"/>
    <cellStyle name="Comma 2 2 4 5 2 2 4" xfId="32254" xr:uid="{98BB5FCC-9513-41FF-A38D-C83307F924E4}"/>
    <cellStyle name="Comma 2 2 4 5 2 2 5" xfId="47138" xr:uid="{5E3C6BC6-0695-4C70-8BE3-B56D751B116E}"/>
    <cellStyle name="Comma 2 2 4 5 2 3" xfId="21986" xr:uid="{739835CD-C488-42E9-8DD3-D070D8CFB838}"/>
    <cellStyle name="Comma 2 2 4 5 2 3 2" xfId="35678" xr:uid="{E1540C59-FF81-4B92-9DD5-9A95ED3C3E42}"/>
    <cellStyle name="Comma 2 2 4 5 2 3 3" xfId="50562" xr:uid="{4757F73D-4B28-45DD-A932-E09728814176}"/>
    <cellStyle name="Comma 2 2 4 5 2 4" xfId="15142" xr:uid="{B88439F5-D130-44C2-86E9-6E3D3FB16914}"/>
    <cellStyle name="Comma 2 2 4 5 2 5" xfId="28832" xr:uid="{569E177F-1F94-4F1E-8762-E31677E07488}"/>
    <cellStyle name="Comma 2 2 4 5 2 6" xfId="43716" xr:uid="{908FD72B-EB82-4FFA-A3AB-5D184878EE18}"/>
    <cellStyle name="Comma 2 2 4 5 3" xfId="10006" xr:uid="{B20337AC-460B-4681-A85D-5D57338F77FE}"/>
    <cellStyle name="Comma 2 2 4 5 3 2" xfId="23696" xr:uid="{55DA4D44-631D-4CB3-95ED-22D133221975}"/>
    <cellStyle name="Comma 2 2 4 5 3 2 2" xfId="37388" xr:uid="{2A72BBD6-9D62-4A3C-BE9F-B67E6B99D568}"/>
    <cellStyle name="Comma 2 2 4 5 3 2 3" xfId="52272" xr:uid="{40132DA9-C00B-4ADF-9C75-1F6EBB7D83F1}"/>
    <cellStyle name="Comma 2 2 4 5 3 3" xfId="16852" xr:uid="{222FB819-FC30-41F0-88EE-D677AFADF75A}"/>
    <cellStyle name="Comma 2 2 4 5 3 4" xfId="30542" xr:uid="{C12A2E07-C892-4FE2-ABA1-1F7E0C94D650}"/>
    <cellStyle name="Comma 2 2 4 5 3 5" xfId="45426" xr:uid="{4D9FA846-4785-4F30-B110-F06DEC27BC2D}"/>
    <cellStyle name="Comma 2 2 4 5 4" xfId="20274" xr:uid="{F89A2644-75F7-4E03-BD5B-840C447F420E}"/>
    <cellStyle name="Comma 2 2 4 5 4 2" xfId="33966" xr:uid="{17B9D77A-A711-48EF-B17D-D0776056F425}"/>
    <cellStyle name="Comma 2 2 4 5 4 3" xfId="48850" xr:uid="{26079802-CA66-4903-9B32-877A8F48C35F}"/>
    <cellStyle name="Comma 2 2 4 5 5" xfId="13430" xr:uid="{19B15634-FD46-4051-9329-3C71C30C7B13}"/>
    <cellStyle name="Comma 2 2 4 5 6" xfId="27120" xr:uid="{0BC1AD7D-2451-4513-9633-374168DD251C}"/>
    <cellStyle name="Comma 2 2 4 5 7" xfId="42004" xr:uid="{0B2A7572-49C2-4A45-A916-F37B5E820762}"/>
    <cellStyle name="Comma 2 2 4 6" xfId="6583" xr:uid="{14AFB2F8-C5FB-4D42-BE74-D3E52928DFBD}"/>
    <cellStyle name="Comma 2 2 4 6 2" xfId="8297" xr:uid="{BC43DA57-2E22-4E4C-8809-C90D7B8B5622}"/>
    <cellStyle name="Comma 2 2 4 6 2 2" xfId="11719" xr:uid="{A4463AD8-C5A6-4732-BF19-9FCA8D5808A9}"/>
    <cellStyle name="Comma 2 2 4 6 2 2 2" xfId="25409" xr:uid="{9B04805E-9D10-4F7E-81DA-883D8DCB7621}"/>
    <cellStyle name="Comma 2 2 4 6 2 2 2 2" xfId="39101" xr:uid="{D8A30EA0-D8F2-4464-B018-E77A36072077}"/>
    <cellStyle name="Comma 2 2 4 6 2 2 2 3" xfId="53985" xr:uid="{AE1668DB-665A-437A-8350-D56D72E3A5A0}"/>
    <cellStyle name="Comma 2 2 4 6 2 2 3" xfId="18565" xr:uid="{4E4022E8-8CF3-4401-B400-68AAE4909BE8}"/>
    <cellStyle name="Comma 2 2 4 6 2 2 4" xfId="32255" xr:uid="{9321FC59-170D-43FA-8CE0-5D024AB772D3}"/>
    <cellStyle name="Comma 2 2 4 6 2 2 5" xfId="47139" xr:uid="{7B23EF45-1691-4CFB-A133-2F3C5A160E9C}"/>
    <cellStyle name="Comma 2 2 4 6 2 3" xfId="21987" xr:uid="{CE05C6BA-F90A-4900-B3E8-F85D42F36133}"/>
    <cellStyle name="Comma 2 2 4 6 2 3 2" xfId="35679" xr:uid="{489FC3D1-6528-43C3-B6DA-B1074DE2D36D}"/>
    <cellStyle name="Comma 2 2 4 6 2 3 3" xfId="50563" xr:uid="{CE1FB1DC-7E6B-46DB-8219-73B680123E63}"/>
    <cellStyle name="Comma 2 2 4 6 2 4" xfId="15143" xr:uid="{121B41A0-0A3B-462A-967D-5220862AE3A4}"/>
    <cellStyle name="Comma 2 2 4 6 2 5" xfId="28833" xr:uid="{7043BB18-4604-442A-B672-B594BB49B539}"/>
    <cellStyle name="Comma 2 2 4 6 2 6" xfId="43717" xr:uid="{DE46AD87-BF00-4C9F-9F5B-4E050ABE2605}"/>
    <cellStyle name="Comma 2 2 4 6 3" xfId="10007" xr:uid="{4B0162A3-8B75-4E4A-9D7B-D9416428788C}"/>
    <cellStyle name="Comma 2 2 4 6 3 2" xfId="23697" xr:uid="{57DA3614-E76F-479A-B77E-D7978D43E914}"/>
    <cellStyle name="Comma 2 2 4 6 3 2 2" xfId="37389" xr:uid="{E6884CED-E013-438A-82A9-0E8DBB5C365D}"/>
    <cellStyle name="Comma 2 2 4 6 3 2 3" xfId="52273" xr:uid="{A8F3FD97-801C-4B57-BC24-778E4CA5969F}"/>
    <cellStyle name="Comma 2 2 4 6 3 3" xfId="16853" xr:uid="{E327BB66-9039-4963-AD84-3D40FF05081F}"/>
    <cellStyle name="Comma 2 2 4 6 3 4" xfId="30543" xr:uid="{0175087F-6338-4A38-8384-2E89925792CC}"/>
    <cellStyle name="Comma 2 2 4 6 3 5" xfId="45427" xr:uid="{8671792B-124E-44A8-AF1B-7EB9CA584E9F}"/>
    <cellStyle name="Comma 2 2 4 6 4" xfId="20275" xr:uid="{B7222917-CB10-4F90-8AB1-27D31915A3DE}"/>
    <cellStyle name="Comma 2 2 4 6 4 2" xfId="33967" xr:uid="{D1975747-E14D-47A2-A99E-2E61343EEEEB}"/>
    <cellStyle name="Comma 2 2 4 6 4 3" xfId="48851" xr:uid="{60F4CC17-89AA-43CA-AD5C-E8F384176560}"/>
    <cellStyle name="Comma 2 2 4 6 5" xfId="13431" xr:uid="{589C5F79-E951-4A3E-A45E-7711BF4601D3}"/>
    <cellStyle name="Comma 2 2 4 6 6" xfId="27121" xr:uid="{E739D9FC-0954-4CBB-A6C7-C14AFDCAD15F}"/>
    <cellStyle name="Comma 2 2 4 6 7" xfId="42005" xr:uid="{6AD703F2-97C3-4BAA-B2C0-E85189F867AD}"/>
    <cellStyle name="Comma 2 2 4 7" xfId="8283" xr:uid="{00B9D190-86B1-4E5F-8C93-3B422196365C}"/>
    <cellStyle name="Comma 2 2 4 7 2" xfId="11705" xr:uid="{19DFC010-FD08-4BDD-8F41-4581C87E3DBF}"/>
    <cellStyle name="Comma 2 2 4 7 2 2" xfId="25395" xr:uid="{74137A11-8274-425C-9108-16FCC7E78CD1}"/>
    <cellStyle name="Comma 2 2 4 7 2 2 2" xfId="39087" xr:uid="{4C48AC66-CC6C-4CBD-B70B-D3FFB22F8DA9}"/>
    <cellStyle name="Comma 2 2 4 7 2 2 3" xfId="53971" xr:uid="{9F0361F2-6035-4955-BA0D-72B20D33577D}"/>
    <cellStyle name="Comma 2 2 4 7 2 3" xfId="18551" xr:uid="{979ACCAB-7767-47FD-AE22-2137D466F01F}"/>
    <cellStyle name="Comma 2 2 4 7 2 4" xfId="32241" xr:uid="{069B8279-AA86-42F1-8D2A-960E9E9D795B}"/>
    <cellStyle name="Comma 2 2 4 7 2 5" xfId="47125" xr:uid="{046EB4A3-3BCC-4C62-BDF5-6A0787FA793A}"/>
    <cellStyle name="Comma 2 2 4 7 3" xfId="21973" xr:uid="{FAA0059E-2EAA-4CA1-BEFB-A607A8A48498}"/>
    <cellStyle name="Comma 2 2 4 7 3 2" xfId="35665" xr:uid="{D7EAF9B2-AF29-4F7F-B007-2E335CA82786}"/>
    <cellStyle name="Comma 2 2 4 7 3 3" xfId="50549" xr:uid="{4BBFB951-86A6-40A2-9CFB-BE82A6BC4DDA}"/>
    <cellStyle name="Comma 2 2 4 7 4" xfId="15129" xr:uid="{3A6DAA7C-5CDA-4ED8-9EE8-FDB39822269A}"/>
    <cellStyle name="Comma 2 2 4 7 5" xfId="28819" xr:uid="{87A279BA-FE65-4320-B0D1-75D5467385A1}"/>
    <cellStyle name="Comma 2 2 4 7 6" xfId="43703" xr:uid="{7BA7F5CD-74B2-4D8D-997A-211988882323}"/>
    <cellStyle name="Comma 2 2 4 8" xfId="9993" xr:uid="{41093DCB-2CA4-4433-A2B7-D2AEDEEB2EF6}"/>
    <cellStyle name="Comma 2 2 4 8 2" xfId="23683" xr:uid="{7A071415-F344-4B77-BED9-463F547607F7}"/>
    <cellStyle name="Comma 2 2 4 8 2 2" xfId="37375" xr:uid="{8876C851-82C7-4EFC-A660-5F0F16EC280C}"/>
    <cellStyle name="Comma 2 2 4 8 2 3" xfId="52259" xr:uid="{494CF12F-DF36-4E5A-B8C5-FE35F8CCC677}"/>
    <cellStyle name="Comma 2 2 4 8 3" xfId="16839" xr:uid="{57D39D28-C4BA-46ED-A33B-1DECF8B08306}"/>
    <cellStyle name="Comma 2 2 4 8 4" xfId="30529" xr:uid="{A4E7ED7E-87F9-41B9-BD12-1F6EF3505AC2}"/>
    <cellStyle name="Comma 2 2 4 8 5" xfId="45413" xr:uid="{ACE7853B-66D7-41D4-8192-0997742A2A3D}"/>
    <cellStyle name="Comma 2 2 4 9" xfId="20261" xr:uid="{0FF3B0CB-AAD7-40AC-8743-05A026706C30}"/>
    <cellStyle name="Comma 2 2 4 9 2" xfId="33953" xr:uid="{D750869E-A03B-4FEF-B3A5-4D6170EAFF5D}"/>
    <cellStyle name="Comma 2 2 4 9 3" xfId="48837" xr:uid="{21B3FD8F-2D8B-47DC-AE25-F9E604D238C1}"/>
    <cellStyle name="Comma 2 2 5" xfId="6584" xr:uid="{8C9220AA-F0DF-420E-B1E2-8B8B839046C8}"/>
    <cellStyle name="Comma 2 2 5 10" xfId="42006" xr:uid="{52CC9A83-0AE7-48AD-997F-6407DA9E1DD3}"/>
    <cellStyle name="Comma 2 2 5 2" xfId="6585" xr:uid="{FB787903-BD57-4C22-9927-A321388BC012}"/>
    <cellStyle name="Comma 2 2 5 2 2" xfId="6586" xr:uid="{CAD12CD0-F0F3-4705-B470-937A7E3341DC}"/>
    <cellStyle name="Comma 2 2 5 2 2 2" xfId="8300" xr:uid="{00034CD9-89A4-4356-B4A6-C7E7A5CC1FC7}"/>
    <cellStyle name="Comma 2 2 5 2 2 2 2" xfId="11722" xr:uid="{CC711B1D-11BF-424D-B964-2308C8940F3E}"/>
    <cellStyle name="Comma 2 2 5 2 2 2 2 2" xfId="25412" xr:uid="{5F377F28-FA49-4707-955C-F244DAEFDD5B}"/>
    <cellStyle name="Comma 2 2 5 2 2 2 2 2 2" xfId="39104" xr:uid="{547753DB-F268-4710-84DE-4AA889026E26}"/>
    <cellStyle name="Comma 2 2 5 2 2 2 2 2 3" xfId="53988" xr:uid="{203B8D53-38FE-4699-9232-CC8528EC5296}"/>
    <cellStyle name="Comma 2 2 5 2 2 2 2 3" xfId="18568" xr:uid="{B6996424-BDB8-4D23-B9EB-12F80A216832}"/>
    <cellStyle name="Comma 2 2 5 2 2 2 2 4" xfId="32258" xr:uid="{F3866138-05D4-43F5-8DFB-07D052A3EF37}"/>
    <cellStyle name="Comma 2 2 5 2 2 2 2 5" xfId="47142" xr:uid="{98C29391-7449-43B8-B138-DFA38060A166}"/>
    <cellStyle name="Comma 2 2 5 2 2 2 3" xfId="21990" xr:uid="{1B14A684-E2A9-428E-8DF6-93FDC71E004E}"/>
    <cellStyle name="Comma 2 2 5 2 2 2 3 2" xfId="35682" xr:uid="{1261CD47-325D-4730-A468-7578E7989CFB}"/>
    <cellStyle name="Comma 2 2 5 2 2 2 3 3" xfId="50566" xr:uid="{D802C4B2-A855-41AF-BFBD-24AB4C3CEC2E}"/>
    <cellStyle name="Comma 2 2 5 2 2 2 4" xfId="15146" xr:uid="{7460ADD2-2684-4657-B040-1C40E075FBC8}"/>
    <cellStyle name="Comma 2 2 5 2 2 2 5" xfId="28836" xr:uid="{75072F82-8934-40DD-9008-0A433DB9762E}"/>
    <cellStyle name="Comma 2 2 5 2 2 2 6" xfId="43720" xr:uid="{CB3AF1CB-C785-4AFC-81BF-62AB789A489E}"/>
    <cellStyle name="Comma 2 2 5 2 2 3" xfId="10010" xr:uid="{DB3AA97B-7204-4BB8-9620-175A792F7A4B}"/>
    <cellStyle name="Comma 2 2 5 2 2 3 2" xfId="23700" xr:uid="{9C426695-1FE5-421F-A2CE-00FA4C48B5A2}"/>
    <cellStyle name="Comma 2 2 5 2 2 3 2 2" xfId="37392" xr:uid="{DBD73ACA-70C5-4B68-919D-733AD595F0FA}"/>
    <cellStyle name="Comma 2 2 5 2 2 3 2 3" xfId="52276" xr:uid="{35DD7336-258F-4245-B308-D68DB9C8F1F2}"/>
    <cellStyle name="Comma 2 2 5 2 2 3 3" xfId="16856" xr:uid="{604F6396-DF17-4B80-8F06-A2913CB73800}"/>
    <cellStyle name="Comma 2 2 5 2 2 3 4" xfId="30546" xr:uid="{558BE106-3F61-4CD6-B7D1-AF248F611533}"/>
    <cellStyle name="Comma 2 2 5 2 2 3 5" xfId="45430" xr:uid="{52FD82DC-42D5-4CDD-B048-99FBD75C323F}"/>
    <cellStyle name="Comma 2 2 5 2 2 4" xfId="20278" xr:uid="{B99D5DC9-822F-47CD-B2E6-F6DC5BBB13DE}"/>
    <cellStyle name="Comma 2 2 5 2 2 4 2" xfId="33970" xr:uid="{209D8CBD-3FB7-4E17-BB4B-2F8016A9C4BC}"/>
    <cellStyle name="Comma 2 2 5 2 2 4 3" xfId="48854" xr:uid="{F0A90BE3-4568-4ADE-94E6-B8D43C886C79}"/>
    <cellStyle name="Comma 2 2 5 2 2 5" xfId="13434" xr:uid="{98B42B9B-E364-4038-93CD-B6E04019BDE5}"/>
    <cellStyle name="Comma 2 2 5 2 2 6" xfId="27124" xr:uid="{ADA79997-F5B0-40DC-B0E8-2316E7F8DF94}"/>
    <cellStyle name="Comma 2 2 5 2 2 7" xfId="42008" xr:uid="{07582C68-7CD4-47CA-8E98-B8C7B05AB746}"/>
    <cellStyle name="Comma 2 2 5 2 3" xfId="8299" xr:uid="{2B541CCB-984A-42A8-82CF-44CB051E9253}"/>
    <cellStyle name="Comma 2 2 5 2 3 2" xfId="11721" xr:uid="{13FB68CA-D84B-4F73-880E-6558ACC7F73D}"/>
    <cellStyle name="Comma 2 2 5 2 3 2 2" xfId="25411" xr:uid="{762F3738-C3E2-4DA8-BE54-B83E295C9C8E}"/>
    <cellStyle name="Comma 2 2 5 2 3 2 2 2" xfId="39103" xr:uid="{E6CDE9C5-2201-4B68-AE89-99F22C5E6DFD}"/>
    <cellStyle name="Comma 2 2 5 2 3 2 2 3" xfId="53987" xr:uid="{1B38F4DA-9CF3-4DE2-ABE8-D0467A92C54B}"/>
    <cellStyle name="Comma 2 2 5 2 3 2 3" xfId="18567" xr:uid="{F505BAF0-1FB0-4322-85DC-8955760752C6}"/>
    <cellStyle name="Comma 2 2 5 2 3 2 4" xfId="32257" xr:uid="{A8999020-ACA8-46BA-9C0C-8B37A85DF503}"/>
    <cellStyle name="Comma 2 2 5 2 3 2 5" xfId="47141" xr:uid="{FA65D2C4-DA58-4C28-90C5-A9A57AAFE3DC}"/>
    <cellStyle name="Comma 2 2 5 2 3 3" xfId="21989" xr:uid="{E315A029-D45E-40D3-9057-9D31BBC03536}"/>
    <cellStyle name="Comma 2 2 5 2 3 3 2" xfId="35681" xr:uid="{5670E835-2023-451F-9B94-7EE98C9EF1C3}"/>
    <cellStyle name="Comma 2 2 5 2 3 3 3" xfId="50565" xr:uid="{95D08E7C-4573-46C1-9749-B11535BC7A15}"/>
    <cellStyle name="Comma 2 2 5 2 3 4" xfId="15145" xr:uid="{E01FCEAA-A45E-4CFA-B1ED-87AE86EE2D54}"/>
    <cellStyle name="Comma 2 2 5 2 3 5" xfId="28835" xr:uid="{553B8EE9-B5E9-462B-8FDC-876895994661}"/>
    <cellStyle name="Comma 2 2 5 2 3 6" xfId="43719" xr:uid="{58135E4E-6DCA-4B3E-8B43-3E73B158A1F6}"/>
    <cellStyle name="Comma 2 2 5 2 4" xfId="10009" xr:uid="{57185B17-98CC-4AFF-9025-535DBD1E57C2}"/>
    <cellStyle name="Comma 2 2 5 2 4 2" xfId="23699" xr:uid="{A1E59159-829E-4DB9-9470-2CE2887F8DA6}"/>
    <cellStyle name="Comma 2 2 5 2 4 2 2" xfId="37391" xr:uid="{908C60A1-9CD1-43AA-911A-A65598424617}"/>
    <cellStyle name="Comma 2 2 5 2 4 2 3" xfId="52275" xr:uid="{4EAC0F04-FB5F-4031-BC61-2419F6013271}"/>
    <cellStyle name="Comma 2 2 5 2 4 3" xfId="16855" xr:uid="{2B57CB23-9F1B-4F32-AEA1-0D0D2585FD0D}"/>
    <cellStyle name="Comma 2 2 5 2 4 4" xfId="30545" xr:uid="{54DC0731-81F7-4032-BFCE-551ED430A60D}"/>
    <cellStyle name="Comma 2 2 5 2 4 5" xfId="45429" xr:uid="{5E5695D0-1672-4FCE-8636-C3FF010C6F59}"/>
    <cellStyle name="Comma 2 2 5 2 5" xfId="20277" xr:uid="{8F96395C-9A90-47F9-84FB-E020A7D6CCB4}"/>
    <cellStyle name="Comma 2 2 5 2 5 2" xfId="33969" xr:uid="{4E3D736F-6C35-423E-B496-7B6675EF03A7}"/>
    <cellStyle name="Comma 2 2 5 2 5 3" xfId="48853" xr:uid="{0F68FE50-1C9B-4D7C-B9B0-6D90FDFE1E31}"/>
    <cellStyle name="Comma 2 2 5 2 6" xfId="13433" xr:uid="{8FEEBFDE-B729-4170-8566-02892688733D}"/>
    <cellStyle name="Comma 2 2 5 2 7" xfId="27123" xr:uid="{CB6A6E75-C05B-4393-A413-55D972542858}"/>
    <cellStyle name="Comma 2 2 5 2 8" xfId="42007" xr:uid="{E15744A6-5205-4203-B15F-213439DC3A29}"/>
    <cellStyle name="Comma 2 2 5 3" xfId="6587" xr:uid="{C185C075-9D49-418A-BC31-CBCF886759BE}"/>
    <cellStyle name="Comma 2 2 5 3 2" xfId="8301" xr:uid="{A82C9B1C-72BF-4372-AD32-511870150914}"/>
    <cellStyle name="Comma 2 2 5 3 2 2" xfId="11723" xr:uid="{A17306BB-8115-48FA-930F-704438936755}"/>
    <cellStyle name="Comma 2 2 5 3 2 2 2" xfId="25413" xr:uid="{2F5A4F9B-991A-4E97-A42F-930C129B0A73}"/>
    <cellStyle name="Comma 2 2 5 3 2 2 2 2" xfId="39105" xr:uid="{FBFB8F75-55F1-482E-85E3-BD77F50053B0}"/>
    <cellStyle name="Comma 2 2 5 3 2 2 2 3" xfId="53989" xr:uid="{3189F54B-69F1-4712-B80A-9DD429F29A42}"/>
    <cellStyle name="Comma 2 2 5 3 2 2 3" xfId="18569" xr:uid="{BAE0D509-ED7D-493C-BDDB-628E07F697C2}"/>
    <cellStyle name="Comma 2 2 5 3 2 2 4" xfId="32259" xr:uid="{0659E3D1-9FED-46F7-9E95-8196A7FCE0D1}"/>
    <cellStyle name="Comma 2 2 5 3 2 2 5" xfId="47143" xr:uid="{A4BD9632-E378-42EC-9F67-408D3F2DBEE4}"/>
    <cellStyle name="Comma 2 2 5 3 2 3" xfId="21991" xr:uid="{5020C742-23B1-4DB0-B6F1-7E73B350B4A8}"/>
    <cellStyle name="Comma 2 2 5 3 2 3 2" xfId="35683" xr:uid="{7EC7C170-F7B8-417D-960F-83F4E41FDCEF}"/>
    <cellStyle name="Comma 2 2 5 3 2 3 3" xfId="50567" xr:uid="{8018135C-E19C-4989-9464-6A6570E5D346}"/>
    <cellStyle name="Comma 2 2 5 3 2 4" xfId="15147" xr:uid="{6C88BBD3-C724-4A5F-9D56-026B8E9FA156}"/>
    <cellStyle name="Comma 2 2 5 3 2 5" xfId="28837" xr:uid="{0E100829-E2DE-45B3-9219-109F003C39C7}"/>
    <cellStyle name="Comma 2 2 5 3 2 6" xfId="43721" xr:uid="{8034A5BA-B87E-4DC5-83C7-29D2439D92F3}"/>
    <cellStyle name="Comma 2 2 5 3 3" xfId="10011" xr:uid="{4FCD8E44-C98C-4E4C-8860-C8D12FD3CC36}"/>
    <cellStyle name="Comma 2 2 5 3 3 2" xfId="23701" xr:uid="{B6742FFD-6DB1-48E7-BDB8-69B82BA2B6E7}"/>
    <cellStyle name="Comma 2 2 5 3 3 2 2" xfId="37393" xr:uid="{2F7BBA46-141E-4E6F-AB36-E8D35CC030F9}"/>
    <cellStyle name="Comma 2 2 5 3 3 2 3" xfId="52277" xr:uid="{6D4768BE-E61C-4E11-AA68-E77D764417AE}"/>
    <cellStyle name="Comma 2 2 5 3 3 3" xfId="16857" xr:uid="{6B322702-10CD-49C8-83AA-4721EE1CD0A0}"/>
    <cellStyle name="Comma 2 2 5 3 3 4" xfId="30547" xr:uid="{F31C6150-C054-4EB6-93C9-CD192D5664D2}"/>
    <cellStyle name="Comma 2 2 5 3 3 5" xfId="45431" xr:uid="{E2D56984-2F71-46E8-A0E1-35AE1FAAEB5C}"/>
    <cellStyle name="Comma 2 2 5 3 4" xfId="20279" xr:uid="{60B73663-5942-4C82-8F45-F86092645919}"/>
    <cellStyle name="Comma 2 2 5 3 4 2" xfId="33971" xr:uid="{4E4D6F91-20B2-4458-B93B-0FC30F5303DC}"/>
    <cellStyle name="Comma 2 2 5 3 4 3" xfId="48855" xr:uid="{1868A1B7-47FE-4E04-8376-E8473E83648E}"/>
    <cellStyle name="Comma 2 2 5 3 5" xfId="13435" xr:uid="{8A71E229-556A-4D88-BD71-03334B93DD53}"/>
    <cellStyle name="Comma 2 2 5 3 6" xfId="27125" xr:uid="{91FCAE08-ABE3-4F20-A69B-7ADF8C59988A}"/>
    <cellStyle name="Comma 2 2 5 3 7" xfId="42009" xr:uid="{5F1A6555-5FEB-4326-B692-1FBE67754357}"/>
    <cellStyle name="Comma 2 2 5 4" xfId="6588" xr:uid="{F5A32604-55AF-4D18-BE46-1FBB98E22527}"/>
    <cellStyle name="Comma 2 2 5 4 2" xfId="8302" xr:uid="{3F801736-9C60-406F-8C8D-DFC3913751F5}"/>
    <cellStyle name="Comma 2 2 5 4 2 2" xfId="11724" xr:uid="{B878A708-C1CE-450A-996B-26B126002E4E}"/>
    <cellStyle name="Comma 2 2 5 4 2 2 2" xfId="25414" xr:uid="{280BE260-C2FD-4EFA-8D99-CD900603EFBE}"/>
    <cellStyle name="Comma 2 2 5 4 2 2 2 2" xfId="39106" xr:uid="{548B8AF4-9BF1-4B8C-B0D4-3F89590BE749}"/>
    <cellStyle name="Comma 2 2 5 4 2 2 2 3" xfId="53990" xr:uid="{6187BCF1-FB29-4276-943E-FFEC716C279F}"/>
    <cellStyle name="Comma 2 2 5 4 2 2 3" xfId="18570" xr:uid="{472B11D9-953A-448F-B7FA-7B652DEDF3D6}"/>
    <cellStyle name="Comma 2 2 5 4 2 2 4" xfId="32260" xr:uid="{4CC0D532-674D-4D39-86C9-E1F0229E1FFE}"/>
    <cellStyle name="Comma 2 2 5 4 2 2 5" xfId="47144" xr:uid="{00893730-79D4-46D7-B854-6A9E9A716A00}"/>
    <cellStyle name="Comma 2 2 5 4 2 3" xfId="21992" xr:uid="{2FC5B995-8119-42E3-9589-E559AC1424A9}"/>
    <cellStyle name="Comma 2 2 5 4 2 3 2" xfId="35684" xr:uid="{3D63680E-B657-4D13-9261-D6580A514D80}"/>
    <cellStyle name="Comma 2 2 5 4 2 3 3" xfId="50568" xr:uid="{29FA0786-A609-4950-81D7-9D0EFFC35A27}"/>
    <cellStyle name="Comma 2 2 5 4 2 4" xfId="15148" xr:uid="{91831FC1-1F0F-4AC1-98D3-4677C10FCA81}"/>
    <cellStyle name="Comma 2 2 5 4 2 5" xfId="28838" xr:uid="{8A6A2E19-5784-439F-8568-417C2F87E1DF}"/>
    <cellStyle name="Comma 2 2 5 4 2 6" xfId="43722" xr:uid="{93838F1C-2DD3-4907-8156-49225F178503}"/>
    <cellStyle name="Comma 2 2 5 4 3" xfId="10012" xr:uid="{C09F175E-5E23-4262-ACCD-311C8965DAC8}"/>
    <cellStyle name="Comma 2 2 5 4 3 2" xfId="23702" xr:uid="{738F1BAE-BD1A-4E60-A0C1-7B4B6D8933EA}"/>
    <cellStyle name="Comma 2 2 5 4 3 2 2" xfId="37394" xr:uid="{D36CB031-DAA0-4153-9B27-4B2AC5D8DA2B}"/>
    <cellStyle name="Comma 2 2 5 4 3 2 3" xfId="52278" xr:uid="{F3C44CDA-8D50-416C-A792-F8B7452D9D02}"/>
    <cellStyle name="Comma 2 2 5 4 3 3" xfId="16858" xr:uid="{6E861C47-276D-4442-B55A-9E4C839B709E}"/>
    <cellStyle name="Comma 2 2 5 4 3 4" xfId="30548" xr:uid="{A60B3DD8-BF04-4DC6-8455-EA8FBF0C8269}"/>
    <cellStyle name="Comma 2 2 5 4 3 5" xfId="45432" xr:uid="{E9B87938-E557-41A6-840D-586F2E4ADAE1}"/>
    <cellStyle name="Comma 2 2 5 4 4" xfId="20280" xr:uid="{3D85EBD1-4535-438B-B829-FB0BBB5CE5E2}"/>
    <cellStyle name="Comma 2 2 5 4 4 2" xfId="33972" xr:uid="{DFC1CC49-7716-44A9-9423-5B465E319413}"/>
    <cellStyle name="Comma 2 2 5 4 4 3" xfId="48856" xr:uid="{8B8BDB83-479E-4D4B-9B51-CBA058D099ED}"/>
    <cellStyle name="Comma 2 2 5 4 5" xfId="13436" xr:uid="{E6F259CB-6432-4B5A-8290-DCE757B70DB3}"/>
    <cellStyle name="Comma 2 2 5 4 6" xfId="27126" xr:uid="{4FE3B51C-4143-4034-94DC-200DED571155}"/>
    <cellStyle name="Comma 2 2 5 4 7" xfId="42010" xr:uid="{EC0496AC-DCA6-4D25-9965-B7E5BAA6A0B2}"/>
    <cellStyle name="Comma 2 2 5 5" xfId="8298" xr:uid="{6FA6557F-134A-4549-AC02-9DE0182686EF}"/>
    <cellStyle name="Comma 2 2 5 5 2" xfId="11720" xr:uid="{FA4784DD-9AAA-4F22-B723-D70DB2A8D440}"/>
    <cellStyle name="Comma 2 2 5 5 2 2" xfId="25410" xr:uid="{4CEE17D7-6D4C-49A2-BBD8-12FD6CEA5AE3}"/>
    <cellStyle name="Comma 2 2 5 5 2 2 2" xfId="39102" xr:uid="{D1F89108-219F-4731-BA0E-80811A2A44F5}"/>
    <cellStyle name="Comma 2 2 5 5 2 2 3" xfId="53986" xr:uid="{5FD3352D-27D6-4B6A-B7D3-8FEE0BD0B46A}"/>
    <cellStyle name="Comma 2 2 5 5 2 3" xfId="18566" xr:uid="{08AEA0E4-9CE1-4350-80BC-332C1E837B1C}"/>
    <cellStyle name="Comma 2 2 5 5 2 4" xfId="32256" xr:uid="{81AD8323-CA2F-4AE9-B93B-77B92C9622B5}"/>
    <cellStyle name="Comma 2 2 5 5 2 5" xfId="47140" xr:uid="{781F5ED8-8DE5-4510-9726-DA71B7CC1506}"/>
    <cellStyle name="Comma 2 2 5 5 3" xfId="21988" xr:uid="{F6E0E28C-192E-43A0-ACA3-A741B4637400}"/>
    <cellStyle name="Comma 2 2 5 5 3 2" xfId="35680" xr:uid="{41C04634-9503-40F3-ACDB-0A0F4BE3D000}"/>
    <cellStyle name="Comma 2 2 5 5 3 3" xfId="50564" xr:uid="{955F07F9-7185-4E68-960B-9A064480C9A5}"/>
    <cellStyle name="Comma 2 2 5 5 4" xfId="15144" xr:uid="{AD198F11-29CB-48C7-93DA-020DBBBC9980}"/>
    <cellStyle name="Comma 2 2 5 5 5" xfId="28834" xr:uid="{96A23AFC-B5F2-467C-8280-19A806437798}"/>
    <cellStyle name="Comma 2 2 5 5 6" xfId="43718" xr:uid="{B7D97A36-FD98-4C9A-8730-8661518CD906}"/>
    <cellStyle name="Comma 2 2 5 6" xfId="10008" xr:uid="{578F2FA6-9A0F-400F-843C-8FB91B081C79}"/>
    <cellStyle name="Comma 2 2 5 6 2" xfId="23698" xr:uid="{254B57DF-1232-4F8B-A5EA-0B948E5B53BC}"/>
    <cellStyle name="Comma 2 2 5 6 2 2" xfId="37390" xr:uid="{BFCF32A2-C2E9-4913-A5CA-0A7F56AD4A30}"/>
    <cellStyle name="Comma 2 2 5 6 2 3" xfId="52274" xr:uid="{552A7499-0436-47E4-A8ED-32594324CA3A}"/>
    <cellStyle name="Comma 2 2 5 6 3" xfId="16854" xr:uid="{58C84BCB-9134-42B9-8735-3FADD272DD82}"/>
    <cellStyle name="Comma 2 2 5 6 4" xfId="30544" xr:uid="{E0734D57-01BA-4103-B79E-D9DDB8E25C04}"/>
    <cellStyle name="Comma 2 2 5 6 5" xfId="45428" xr:uid="{BBB6660C-3314-4AFE-9A6B-5D2640112E6A}"/>
    <cellStyle name="Comma 2 2 5 7" xfId="20276" xr:uid="{DDDA340E-FDA2-445D-A21A-9C5671E08E21}"/>
    <cellStyle name="Comma 2 2 5 7 2" xfId="33968" xr:uid="{FC1ADDC1-A5E9-4571-A3E1-351D50728F39}"/>
    <cellStyle name="Comma 2 2 5 7 3" xfId="48852" xr:uid="{9F1E3212-E04F-492D-871C-867C0BEEEA05}"/>
    <cellStyle name="Comma 2 2 5 8" xfId="13432" xr:uid="{B7A1DBA5-3F1B-4F8B-B232-B13AF9A66DC9}"/>
    <cellStyle name="Comma 2 2 5 9" xfId="27122" xr:uid="{D8368C26-9043-4711-954A-CBFEAADAB421}"/>
    <cellStyle name="Comma 2 2 6" xfId="6589" xr:uid="{87F327C6-ACB7-40F1-B9FC-C7B761494750}"/>
    <cellStyle name="Comma 2 2 6 10" xfId="42011" xr:uid="{4DDA4A83-3024-4C34-836F-219A2900C680}"/>
    <cellStyle name="Comma 2 2 6 2" xfId="6590" xr:uid="{690B549F-41C0-498C-845F-AB0650FA78DD}"/>
    <cellStyle name="Comma 2 2 6 2 2" xfId="6591" xr:uid="{D1C71079-34A2-45EB-BF37-3722B8A28CC3}"/>
    <cellStyle name="Comma 2 2 6 2 2 2" xfId="8305" xr:uid="{0875D9E7-A5C7-4755-BEA8-E74E1A7A29E8}"/>
    <cellStyle name="Comma 2 2 6 2 2 2 2" xfId="11727" xr:uid="{918B4E1C-760F-4735-90E2-77004143E38A}"/>
    <cellStyle name="Comma 2 2 6 2 2 2 2 2" xfId="25417" xr:uid="{E43005C4-7C1A-4390-B655-FCAB58278DF7}"/>
    <cellStyle name="Comma 2 2 6 2 2 2 2 2 2" xfId="39109" xr:uid="{84EC66E4-4577-479C-BA75-93BA4C8A84BA}"/>
    <cellStyle name="Comma 2 2 6 2 2 2 2 2 3" xfId="53993" xr:uid="{BA7184AF-FFEB-4B86-85FA-34102C66AB6C}"/>
    <cellStyle name="Comma 2 2 6 2 2 2 2 3" xfId="18573" xr:uid="{37D84ACB-9C77-4C14-BFF4-29084C9DB09F}"/>
    <cellStyle name="Comma 2 2 6 2 2 2 2 4" xfId="32263" xr:uid="{2E22E29C-4D71-4DB3-8DEB-FE8C6F330F49}"/>
    <cellStyle name="Comma 2 2 6 2 2 2 2 5" xfId="47147" xr:uid="{FFD2B829-1385-4C56-BADC-05044B4D0D1F}"/>
    <cellStyle name="Comma 2 2 6 2 2 2 3" xfId="21995" xr:uid="{7E5D9228-5C20-467A-B177-47F7E464CBD8}"/>
    <cellStyle name="Comma 2 2 6 2 2 2 3 2" xfId="35687" xr:uid="{C238BD0D-B8F2-4497-9BC7-7AABB920150B}"/>
    <cellStyle name="Comma 2 2 6 2 2 2 3 3" xfId="50571" xr:uid="{C7D86AEA-49EA-42DB-8E15-FD0C46742440}"/>
    <cellStyle name="Comma 2 2 6 2 2 2 4" xfId="15151" xr:uid="{FA09C670-B694-4C91-90D8-98EF8928F574}"/>
    <cellStyle name="Comma 2 2 6 2 2 2 5" xfId="28841" xr:uid="{BCA1078E-E4A5-4123-80D2-1E7CDF4B1698}"/>
    <cellStyle name="Comma 2 2 6 2 2 2 6" xfId="43725" xr:uid="{BD474EF1-5C10-4954-9E4C-5415C48A5B92}"/>
    <cellStyle name="Comma 2 2 6 2 2 3" xfId="10015" xr:uid="{E5A93F57-26DC-4DFD-AD5A-1DB6BB5E1929}"/>
    <cellStyle name="Comma 2 2 6 2 2 3 2" xfId="23705" xr:uid="{68A0FF5E-D428-4282-9F6E-4714A7706FA1}"/>
    <cellStyle name="Comma 2 2 6 2 2 3 2 2" xfId="37397" xr:uid="{AF4E1554-E97C-4548-B8A5-5EEF0B75F376}"/>
    <cellStyle name="Comma 2 2 6 2 2 3 2 3" xfId="52281" xr:uid="{C29C6266-85AC-4069-BDFD-4DED602DA11E}"/>
    <cellStyle name="Comma 2 2 6 2 2 3 3" xfId="16861" xr:uid="{ABA11768-CEDA-48C6-86C0-0E67C24E262C}"/>
    <cellStyle name="Comma 2 2 6 2 2 3 4" xfId="30551" xr:uid="{A0B25D7C-0DB1-4696-9663-7CA75B56B1E3}"/>
    <cellStyle name="Comma 2 2 6 2 2 3 5" xfId="45435" xr:uid="{EB74F1CE-2A66-4A54-9390-AC1E687C33D0}"/>
    <cellStyle name="Comma 2 2 6 2 2 4" xfId="20283" xr:uid="{C50DAF68-F583-46EF-93DB-60FEC9CA99D2}"/>
    <cellStyle name="Comma 2 2 6 2 2 4 2" xfId="33975" xr:uid="{A8436121-7768-4AD6-BEF4-442B93ED6016}"/>
    <cellStyle name="Comma 2 2 6 2 2 4 3" xfId="48859" xr:uid="{622231C5-24E0-42B4-8BAA-08AF53F0F5F6}"/>
    <cellStyle name="Comma 2 2 6 2 2 5" xfId="13439" xr:uid="{D4866142-CAC5-4910-80C3-00FB749103BE}"/>
    <cellStyle name="Comma 2 2 6 2 2 6" xfId="27129" xr:uid="{9EA5769B-F94F-4F9A-8E1B-9E0214193108}"/>
    <cellStyle name="Comma 2 2 6 2 2 7" xfId="42013" xr:uid="{768E6B58-40E4-4B4B-9575-C6CCBFD3F618}"/>
    <cellStyle name="Comma 2 2 6 2 3" xfId="8304" xr:uid="{F826188B-A4EC-4FCD-8F9E-9FA6840B80E5}"/>
    <cellStyle name="Comma 2 2 6 2 3 2" xfId="11726" xr:uid="{36F52A22-7AEF-4EDB-BAB2-B6273DD94479}"/>
    <cellStyle name="Comma 2 2 6 2 3 2 2" xfId="25416" xr:uid="{8CBA577F-E758-4ADA-AEE3-2EE4287701B2}"/>
    <cellStyle name="Comma 2 2 6 2 3 2 2 2" xfId="39108" xr:uid="{90C28665-D2CA-49C8-8AF2-B0D046178076}"/>
    <cellStyle name="Comma 2 2 6 2 3 2 2 3" xfId="53992" xr:uid="{061A9CDC-25EE-40A9-BF88-080220D1B52B}"/>
    <cellStyle name="Comma 2 2 6 2 3 2 3" xfId="18572" xr:uid="{08AAD028-1F56-4B74-9B02-A369A2EE99B3}"/>
    <cellStyle name="Comma 2 2 6 2 3 2 4" xfId="32262" xr:uid="{3973BDC3-7B25-48E8-8C90-5127C332D514}"/>
    <cellStyle name="Comma 2 2 6 2 3 2 5" xfId="47146" xr:uid="{A0006454-5C3D-4A0F-9C2D-ACF5D3FFF961}"/>
    <cellStyle name="Comma 2 2 6 2 3 3" xfId="21994" xr:uid="{79C8970C-B247-40F0-AB11-815E2919183C}"/>
    <cellStyle name="Comma 2 2 6 2 3 3 2" xfId="35686" xr:uid="{838CFBA6-54BF-4A59-983B-8F2F704EAE3C}"/>
    <cellStyle name="Comma 2 2 6 2 3 3 3" xfId="50570" xr:uid="{2552DEED-E5DF-4C8A-A3FD-5A0505813857}"/>
    <cellStyle name="Comma 2 2 6 2 3 4" xfId="15150" xr:uid="{A13D34C2-D818-4A81-AE8E-47682B6743AA}"/>
    <cellStyle name="Comma 2 2 6 2 3 5" xfId="28840" xr:uid="{FE7A05CC-A86C-43C6-B2A7-E43D9A1B4FC0}"/>
    <cellStyle name="Comma 2 2 6 2 3 6" xfId="43724" xr:uid="{322D6140-BF86-444B-8E6D-B2AC41455635}"/>
    <cellStyle name="Comma 2 2 6 2 4" xfId="10014" xr:uid="{2B1D2286-EF76-4E07-8465-2E59CBE22A10}"/>
    <cellStyle name="Comma 2 2 6 2 4 2" xfId="23704" xr:uid="{99B73606-4E16-4B4C-B75F-AADE5BAEE6A0}"/>
    <cellStyle name="Comma 2 2 6 2 4 2 2" xfId="37396" xr:uid="{258277D7-49B8-4EB8-B4BD-F0DADD74A09C}"/>
    <cellStyle name="Comma 2 2 6 2 4 2 3" xfId="52280" xr:uid="{8C1263C3-C622-4D60-866C-3E54BD7031DA}"/>
    <cellStyle name="Comma 2 2 6 2 4 3" xfId="16860" xr:uid="{235A7966-2B5F-4FE7-A18B-1B17F358C099}"/>
    <cellStyle name="Comma 2 2 6 2 4 4" xfId="30550" xr:uid="{5BFB2635-AEF9-40C0-A558-C7819545DC58}"/>
    <cellStyle name="Comma 2 2 6 2 4 5" xfId="45434" xr:uid="{D7944D3D-E9A4-4213-B217-166F3D3068C1}"/>
    <cellStyle name="Comma 2 2 6 2 5" xfId="20282" xr:uid="{0490B173-31A7-44AE-95A9-7179D8AA25D9}"/>
    <cellStyle name="Comma 2 2 6 2 5 2" xfId="33974" xr:uid="{3321D591-BB0A-4B9A-87C7-7580AAE7A5EB}"/>
    <cellStyle name="Comma 2 2 6 2 5 3" xfId="48858" xr:uid="{D51A9AF2-505D-46EF-B13D-B003CC76861B}"/>
    <cellStyle name="Comma 2 2 6 2 6" xfId="13438" xr:uid="{B4400AE9-81C2-43A4-B7E8-C9BABBE1A77F}"/>
    <cellStyle name="Comma 2 2 6 2 7" xfId="27128" xr:uid="{5CA7FC40-1DBB-48CA-81E6-75E97C139205}"/>
    <cellStyle name="Comma 2 2 6 2 8" xfId="42012" xr:uid="{339EFEC0-DAFA-45B5-BA05-23952168A570}"/>
    <cellStyle name="Comma 2 2 6 3" xfId="6592" xr:uid="{8194ABFF-2DF5-4C86-BC17-9AE1CB7E4201}"/>
    <cellStyle name="Comma 2 2 6 3 2" xfId="8306" xr:uid="{E9E5C8A6-E445-4CE5-AB28-E0CA5FB67DDD}"/>
    <cellStyle name="Comma 2 2 6 3 2 2" xfId="11728" xr:uid="{1F00635D-E3AA-4CE7-9A88-6A5CC9A3B7A3}"/>
    <cellStyle name="Comma 2 2 6 3 2 2 2" xfId="25418" xr:uid="{9F04F75B-0000-4DD1-B31C-467B601EA269}"/>
    <cellStyle name="Comma 2 2 6 3 2 2 2 2" xfId="39110" xr:uid="{2332AD8E-28BB-4B86-A9EB-9CDEE31624D8}"/>
    <cellStyle name="Comma 2 2 6 3 2 2 2 3" xfId="53994" xr:uid="{D56B0F9D-435F-4595-AF3F-232A6AE01463}"/>
    <cellStyle name="Comma 2 2 6 3 2 2 3" xfId="18574" xr:uid="{667E1520-E8C2-4798-A590-6AD1D1B46DE8}"/>
    <cellStyle name="Comma 2 2 6 3 2 2 4" xfId="32264" xr:uid="{2A97E176-0D11-4295-AFB3-D7F32DC7DEEC}"/>
    <cellStyle name="Comma 2 2 6 3 2 2 5" xfId="47148" xr:uid="{6F990187-CFEE-4A2E-A08B-12F2F26DBA92}"/>
    <cellStyle name="Comma 2 2 6 3 2 3" xfId="21996" xr:uid="{0B1495C6-3B88-4DA3-AF9E-22E5EF778316}"/>
    <cellStyle name="Comma 2 2 6 3 2 3 2" xfId="35688" xr:uid="{F84063F2-E759-4D73-A6B5-451B6CB210F9}"/>
    <cellStyle name="Comma 2 2 6 3 2 3 3" xfId="50572" xr:uid="{1FAC6F27-765A-49A2-BFA9-7C4E1BB1B1D4}"/>
    <cellStyle name="Comma 2 2 6 3 2 4" xfId="15152" xr:uid="{48297800-9BEA-4FFC-9F38-B148F921FCF2}"/>
    <cellStyle name="Comma 2 2 6 3 2 5" xfId="28842" xr:uid="{3324ACB2-627E-45F8-8B13-9E7932646158}"/>
    <cellStyle name="Comma 2 2 6 3 2 6" xfId="43726" xr:uid="{D64B93B8-5887-4EE5-A5B7-5E52A03AFC34}"/>
    <cellStyle name="Comma 2 2 6 3 3" xfId="10016" xr:uid="{CA105CB3-2554-4337-A1CF-012FBC160C36}"/>
    <cellStyle name="Comma 2 2 6 3 3 2" xfId="23706" xr:uid="{EBEF0264-4F9A-4F4D-877F-DBC006E18EE4}"/>
    <cellStyle name="Comma 2 2 6 3 3 2 2" xfId="37398" xr:uid="{0A61A150-77F9-4411-ACFE-6D0CE6DA67CE}"/>
    <cellStyle name="Comma 2 2 6 3 3 2 3" xfId="52282" xr:uid="{D5042EF2-684C-4F12-8B22-B59B4A4A2595}"/>
    <cellStyle name="Comma 2 2 6 3 3 3" xfId="16862" xr:uid="{A5ED525E-CA1D-4E14-AA62-0887626CA610}"/>
    <cellStyle name="Comma 2 2 6 3 3 4" xfId="30552" xr:uid="{51B0E7FA-0C64-4C6B-BA74-3327571C9B14}"/>
    <cellStyle name="Comma 2 2 6 3 3 5" xfId="45436" xr:uid="{6B7BED93-690B-4F6B-A0B5-431D876E144D}"/>
    <cellStyle name="Comma 2 2 6 3 4" xfId="20284" xr:uid="{27026AB5-1503-4FE5-9B2C-A21AED3F2639}"/>
    <cellStyle name="Comma 2 2 6 3 4 2" xfId="33976" xr:uid="{F09D12AA-1A4D-45BC-9F6A-C37D70E94163}"/>
    <cellStyle name="Comma 2 2 6 3 4 3" xfId="48860" xr:uid="{DE010D94-9908-4EEA-8D46-214D32326595}"/>
    <cellStyle name="Comma 2 2 6 3 5" xfId="13440" xr:uid="{524E59FC-AB35-42E6-B5F7-ED014FE39D42}"/>
    <cellStyle name="Comma 2 2 6 3 6" xfId="27130" xr:uid="{2FD95239-6927-4D69-90B4-FDDE62EF0DE4}"/>
    <cellStyle name="Comma 2 2 6 3 7" xfId="42014" xr:uid="{3C7CA163-A259-47E8-9E6D-B1CE9FDCB4E4}"/>
    <cellStyle name="Comma 2 2 6 4" xfId="6593" xr:uid="{F7769C70-349C-4591-B88F-84FF0776C422}"/>
    <cellStyle name="Comma 2 2 6 4 2" xfId="8307" xr:uid="{E37EB9EB-8FD6-4284-B4DB-FB059E70FAF1}"/>
    <cellStyle name="Comma 2 2 6 4 2 2" xfId="11729" xr:uid="{0B890D0D-5A47-4824-8FBF-1127AB7EC667}"/>
    <cellStyle name="Comma 2 2 6 4 2 2 2" xfId="25419" xr:uid="{57D23063-09AA-41F8-9B81-09E7507FD2A9}"/>
    <cellStyle name="Comma 2 2 6 4 2 2 2 2" xfId="39111" xr:uid="{74C5296E-C53D-4FD6-A1E4-9491EAC825BA}"/>
    <cellStyle name="Comma 2 2 6 4 2 2 2 3" xfId="53995" xr:uid="{FF633437-26DF-480E-9857-415C5C9A1836}"/>
    <cellStyle name="Comma 2 2 6 4 2 2 3" xfId="18575" xr:uid="{ECF519CA-B2CD-44CE-89B3-B41C95F940B6}"/>
    <cellStyle name="Comma 2 2 6 4 2 2 4" xfId="32265" xr:uid="{ACCC04FE-AF3E-4E72-95F6-28FC3CD6F5F1}"/>
    <cellStyle name="Comma 2 2 6 4 2 2 5" xfId="47149" xr:uid="{D28F8BA7-18A7-461B-B1BD-411CCD8B82CC}"/>
    <cellStyle name="Comma 2 2 6 4 2 3" xfId="21997" xr:uid="{C904388E-5CA5-4B18-A4F2-1BA1831FCBC4}"/>
    <cellStyle name="Comma 2 2 6 4 2 3 2" xfId="35689" xr:uid="{C5C3D91A-A472-47D6-ABF0-661DEB111D14}"/>
    <cellStyle name="Comma 2 2 6 4 2 3 3" xfId="50573" xr:uid="{1A32763B-E0BB-4134-B9CC-35294C705592}"/>
    <cellStyle name="Comma 2 2 6 4 2 4" xfId="15153" xr:uid="{9F1F3766-9EFC-4817-8E64-C70F94BE4119}"/>
    <cellStyle name="Comma 2 2 6 4 2 5" xfId="28843" xr:uid="{5869DE4E-047A-44ED-B777-8742E94DDEED}"/>
    <cellStyle name="Comma 2 2 6 4 2 6" xfId="43727" xr:uid="{8F15F605-8F5B-4412-B91D-8D9F0563AC9E}"/>
    <cellStyle name="Comma 2 2 6 4 3" xfId="10017" xr:uid="{8A0E4F31-F2E6-45CF-9F17-5D4B7F99D9F1}"/>
    <cellStyle name="Comma 2 2 6 4 3 2" xfId="23707" xr:uid="{58F2D600-4A5B-4026-813D-20CDA731CBDD}"/>
    <cellStyle name="Comma 2 2 6 4 3 2 2" xfId="37399" xr:uid="{EB299D40-A189-42B6-8239-549E19027BD1}"/>
    <cellStyle name="Comma 2 2 6 4 3 2 3" xfId="52283" xr:uid="{C7154498-542A-4A33-856D-CF59AAFDAA57}"/>
    <cellStyle name="Comma 2 2 6 4 3 3" xfId="16863" xr:uid="{43B01B9B-69FA-4032-8912-EEA427E9AA00}"/>
    <cellStyle name="Comma 2 2 6 4 3 4" xfId="30553" xr:uid="{52586981-67E0-41A7-A13F-0DFB5B754B81}"/>
    <cellStyle name="Comma 2 2 6 4 3 5" xfId="45437" xr:uid="{46E15EFF-42E4-4C7B-BE15-63FA8C088DDC}"/>
    <cellStyle name="Comma 2 2 6 4 4" xfId="20285" xr:uid="{873A0B9A-1CDD-43B7-A405-4A16B66DE222}"/>
    <cellStyle name="Comma 2 2 6 4 4 2" xfId="33977" xr:uid="{B987EBCA-08E8-45EE-8792-AD2AC34B3B84}"/>
    <cellStyle name="Comma 2 2 6 4 4 3" xfId="48861" xr:uid="{F0B14A58-06C4-41A2-8B92-83FD5A424AF2}"/>
    <cellStyle name="Comma 2 2 6 4 5" xfId="13441" xr:uid="{062C4078-0841-4942-A26D-66F24CBBE82E}"/>
    <cellStyle name="Comma 2 2 6 4 6" xfId="27131" xr:uid="{7B7C7474-41F7-42C9-BD88-9150636F3858}"/>
    <cellStyle name="Comma 2 2 6 4 7" xfId="42015" xr:uid="{BE888AE9-E682-49E0-A251-DF452D9F15DB}"/>
    <cellStyle name="Comma 2 2 6 5" xfId="8303" xr:uid="{9BCD1CB6-FD81-46E9-B4CF-DFE177395D25}"/>
    <cellStyle name="Comma 2 2 6 5 2" xfId="11725" xr:uid="{314D51F3-E363-451E-A665-2708679075F2}"/>
    <cellStyle name="Comma 2 2 6 5 2 2" xfId="25415" xr:uid="{85487801-0BAA-4815-9EF9-0C0B20F4B167}"/>
    <cellStyle name="Comma 2 2 6 5 2 2 2" xfId="39107" xr:uid="{FE95BFAF-7DDA-49C1-AE52-6C8C6A85A03F}"/>
    <cellStyle name="Comma 2 2 6 5 2 2 3" xfId="53991" xr:uid="{EEAE3A29-C62D-4F19-A4C1-E52A0B83AC07}"/>
    <cellStyle name="Comma 2 2 6 5 2 3" xfId="18571" xr:uid="{E0D466F4-428F-41AB-8D3C-6767B0449DAF}"/>
    <cellStyle name="Comma 2 2 6 5 2 4" xfId="32261" xr:uid="{B356217C-D07D-47FF-B389-940B2BD1161F}"/>
    <cellStyle name="Comma 2 2 6 5 2 5" xfId="47145" xr:uid="{0445BFE1-1152-434B-8FAB-33BAC5603F5D}"/>
    <cellStyle name="Comma 2 2 6 5 3" xfId="21993" xr:uid="{3E944605-52A4-43E5-98D7-8A916A899946}"/>
    <cellStyle name="Comma 2 2 6 5 3 2" xfId="35685" xr:uid="{BB9EE02B-BA8B-4E42-834B-42970B716D08}"/>
    <cellStyle name="Comma 2 2 6 5 3 3" xfId="50569" xr:uid="{C6E387FE-2AB4-467E-8C3C-9CF091CDC824}"/>
    <cellStyle name="Comma 2 2 6 5 4" xfId="15149" xr:uid="{DCDB743B-473B-48FB-BAC6-F0CC93841A06}"/>
    <cellStyle name="Comma 2 2 6 5 5" xfId="28839" xr:uid="{7D83947A-62D0-44BC-BBA7-88063174E8EA}"/>
    <cellStyle name="Comma 2 2 6 5 6" xfId="43723" xr:uid="{AF26C4CE-B244-49BD-8A04-C4A69D06FBD1}"/>
    <cellStyle name="Comma 2 2 6 6" xfId="10013" xr:uid="{1E1C69B4-B84D-4DD8-A0FB-1CA8AFB03BB9}"/>
    <cellStyle name="Comma 2 2 6 6 2" xfId="23703" xr:uid="{990B2E05-89BF-4D8C-9C9C-12BAC96159B1}"/>
    <cellStyle name="Comma 2 2 6 6 2 2" xfId="37395" xr:uid="{A49EFB7A-2B8A-4B32-923F-735E4CDB849F}"/>
    <cellStyle name="Comma 2 2 6 6 2 3" xfId="52279" xr:uid="{7A649F48-CF24-40C9-9629-072E07ABE68E}"/>
    <cellStyle name="Comma 2 2 6 6 3" xfId="16859" xr:uid="{C2CA24DB-943B-4D15-9798-C8463A81F8A5}"/>
    <cellStyle name="Comma 2 2 6 6 4" xfId="30549" xr:uid="{92D8F3AF-1B38-47ED-A04C-E42B145CDDCE}"/>
    <cellStyle name="Comma 2 2 6 6 5" xfId="45433" xr:uid="{572B9114-8C8E-4B87-8FD4-EDADD8E61EF8}"/>
    <cellStyle name="Comma 2 2 6 7" xfId="20281" xr:uid="{5628DA28-03D1-4F1C-88EA-B945EC3A3311}"/>
    <cellStyle name="Comma 2 2 6 7 2" xfId="33973" xr:uid="{600BECDA-3119-485C-956D-360A7649679D}"/>
    <cellStyle name="Comma 2 2 6 7 3" xfId="48857" xr:uid="{BC99BBF6-9EE7-41AE-99C2-7A7FFA19806B}"/>
    <cellStyle name="Comma 2 2 6 8" xfId="13437" xr:uid="{85492FE5-7B70-4A2C-9C35-C2E1C3680C09}"/>
    <cellStyle name="Comma 2 2 6 9" xfId="27127" xr:uid="{8EE86C94-1FD3-47F9-B297-B072D2A6FA89}"/>
    <cellStyle name="Comma 2 2 7" xfId="6594" xr:uid="{9FDC145D-29B2-45CA-9DA3-CAF9CAE80D93}"/>
    <cellStyle name="Comma 2 2 7 2" xfId="6595" xr:uid="{DDD12E3A-D30E-4A80-9AE2-257D15E5E591}"/>
    <cellStyle name="Comma 2 2 7 2 2" xfId="8309" xr:uid="{023236C4-C2E3-40B2-BB79-F2FC9BF95D4C}"/>
    <cellStyle name="Comma 2 2 7 2 2 2" xfId="11731" xr:uid="{F4AA3F20-01B1-4DC0-880C-D63E89887560}"/>
    <cellStyle name="Comma 2 2 7 2 2 2 2" xfId="25421" xr:uid="{51B8273F-1E12-403D-8F82-71052B5DF65E}"/>
    <cellStyle name="Comma 2 2 7 2 2 2 2 2" xfId="39113" xr:uid="{32AFDA87-888A-476F-822E-04569F5F5266}"/>
    <cellStyle name="Comma 2 2 7 2 2 2 2 3" xfId="53997" xr:uid="{17F54F27-263F-48F3-9E95-18B49B7CEE26}"/>
    <cellStyle name="Comma 2 2 7 2 2 2 3" xfId="18577" xr:uid="{49F664D2-AE06-426F-A930-F222243C2749}"/>
    <cellStyle name="Comma 2 2 7 2 2 2 4" xfId="32267" xr:uid="{3E89C7A3-6D8B-4204-912D-EC1C2CEF4111}"/>
    <cellStyle name="Comma 2 2 7 2 2 2 5" xfId="47151" xr:uid="{53704987-E082-4088-BD1F-646C07312363}"/>
    <cellStyle name="Comma 2 2 7 2 2 3" xfId="21999" xr:uid="{ADDA6E02-8134-4210-8C2F-B08F788D0519}"/>
    <cellStyle name="Comma 2 2 7 2 2 3 2" xfId="35691" xr:uid="{D8767E5A-9451-4251-88A0-71D75FDB2479}"/>
    <cellStyle name="Comma 2 2 7 2 2 3 3" xfId="50575" xr:uid="{7C750A9E-114F-47A4-8A9B-95D6ACFC4E0F}"/>
    <cellStyle name="Comma 2 2 7 2 2 4" xfId="15155" xr:uid="{23EC0371-3E56-4A97-877B-3618C99615EB}"/>
    <cellStyle name="Comma 2 2 7 2 2 5" xfId="28845" xr:uid="{7BDE3C91-58FA-476D-BA60-93429494E2E9}"/>
    <cellStyle name="Comma 2 2 7 2 2 6" xfId="43729" xr:uid="{2534899C-E56E-42EC-BFF8-8528DC336675}"/>
    <cellStyle name="Comma 2 2 7 2 3" xfId="10019" xr:uid="{87BC625F-8C55-48CC-BA24-9FB395242736}"/>
    <cellStyle name="Comma 2 2 7 2 3 2" xfId="23709" xr:uid="{ADA365C0-20D7-406A-9590-1746E66AB63D}"/>
    <cellStyle name="Comma 2 2 7 2 3 2 2" xfId="37401" xr:uid="{80F363A8-42CB-4C32-B8C4-005C9EBF34E0}"/>
    <cellStyle name="Comma 2 2 7 2 3 2 3" xfId="52285" xr:uid="{CF695352-9F8C-45FD-93C3-B02E9D8226F4}"/>
    <cellStyle name="Comma 2 2 7 2 3 3" xfId="16865" xr:uid="{F6738454-463F-4223-8EDC-8C6A26C46FA0}"/>
    <cellStyle name="Comma 2 2 7 2 3 4" xfId="30555" xr:uid="{DAA1EA9E-F2D2-4713-9CF7-5270E4FD631F}"/>
    <cellStyle name="Comma 2 2 7 2 3 5" xfId="45439" xr:uid="{AD22FF29-3421-458C-90E0-86A72F466F35}"/>
    <cellStyle name="Comma 2 2 7 2 4" xfId="20287" xr:uid="{0E2C99DA-247B-4AA1-82F8-B12CEA6DE74B}"/>
    <cellStyle name="Comma 2 2 7 2 4 2" xfId="33979" xr:uid="{4E583E81-433B-43E2-9AA2-64AEC4237D93}"/>
    <cellStyle name="Comma 2 2 7 2 4 3" xfId="48863" xr:uid="{0ACF11D1-5DB1-4F18-A361-6E6707080840}"/>
    <cellStyle name="Comma 2 2 7 2 5" xfId="13443" xr:uid="{A6A37CFD-94A9-4F85-A9F4-3F344C8BBFBE}"/>
    <cellStyle name="Comma 2 2 7 2 6" xfId="27133" xr:uid="{C8F0AAD6-81AB-4548-84D5-701A663C626A}"/>
    <cellStyle name="Comma 2 2 7 2 7" xfId="42017" xr:uid="{2B776F91-E774-43F1-B3D9-9FB2C819D2F9}"/>
    <cellStyle name="Comma 2 2 7 3" xfId="8308" xr:uid="{871D7803-57A1-43E6-9AC0-06B03FB86FF7}"/>
    <cellStyle name="Comma 2 2 7 3 2" xfId="11730" xr:uid="{33AE4AD2-D5DC-4481-9186-7E13A4A75F1F}"/>
    <cellStyle name="Comma 2 2 7 3 2 2" xfId="25420" xr:uid="{71B4A7A4-4B40-424C-8C5F-90E400DCE711}"/>
    <cellStyle name="Comma 2 2 7 3 2 2 2" xfId="39112" xr:uid="{F5A3898E-0A1A-402F-ADE9-B00413197717}"/>
    <cellStyle name="Comma 2 2 7 3 2 2 3" xfId="53996" xr:uid="{5D9B41B5-5C34-4631-B950-C19902375F20}"/>
    <cellStyle name="Comma 2 2 7 3 2 3" xfId="18576" xr:uid="{6F1B452F-386B-4EA1-AABA-7917580A551F}"/>
    <cellStyle name="Comma 2 2 7 3 2 4" xfId="32266" xr:uid="{257420E2-B6EE-4125-A45F-024630E7569A}"/>
    <cellStyle name="Comma 2 2 7 3 2 5" xfId="47150" xr:uid="{F53320AF-7499-4491-BA3A-178F44D5EABC}"/>
    <cellStyle name="Comma 2 2 7 3 3" xfId="21998" xr:uid="{65EEB119-C8CD-40A3-9F05-E3908F65D494}"/>
    <cellStyle name="Comma 2 2 7 3 3 2" xfId="35690" xr:uid="{8B420E2D-64EE-4C92-B916-C6A05D2E1445}"/>
    <cellStyle name="Comma 2 2 7 3 3 3" xfId="50574" xr:uid="{7ADAFD54-7BBC-4A11-B369-BF0BB3CEA909}"/>
    <cellStyle name="Comma 2 2 7 3 4" xfId="15154" xr:uid="{14DB74AA-B8E9-4E6E-8E3C-AEAC6C1E56C3}"/>
    <cellStyle name="Comma 2 2 7 3 5" xfId="28844" xr:uid="{03E84988-57F3-45E1-9FF8-ECB2AD6CEF34}"/>
    <cellStyle name="Comma 2 2 7 3 6" xfId="43728" xr:uid="{D9C9D120-6CD1-40ED-B144-6F92E85AE35A}"/>
    <cellStyle name="Comma 2 2 7 4" xfId="10018" xr:uid="{CCCBBA2F-3DA3-4EF1-8324-349EC3553CDA}"/>
    <cellStyle name="Comma 2 2 7 4 2" xfId="23708" xr:uid="{C65421C1-F203-43F7-8CE8-384C04329E99}"/>
    <cellStyle name="Comma 2 2 7 4 2 2" xfId="37400" xr:uid="{F7079FD6-5C14-40F6-B7DF-A1F83E778BCB}"/>
    <cellStyle name="Comma 2 2 7 4 2 3" xfId="52284" xr:uid="{E4380671-789E-4EE0-BEF4-5E672266D2EF}"/>
    <cellStyle name="Comma 2 2 7 4 3" xfId="16864" xr:uid="{C50F9138-A17E-40A5-BDBF-CAC4904D00E6}"/>
    <cellStyle name="Comma 2 2 7 4 4" xfId="30554" xr:uid="{31144317-C3D3-4980-A775-A670B4189C00}"/>
    <cellStyle name="Comma 2 2 7 4 5" xfId="45438" xr:uid="{E1047B8D-B5F4-47F9-BF69-E1A35B3A5CAB}"/>
    <cellStyle name="Comma 2 2 7 5" xfId="20286" xr:uid="{3DC30CC1-09F2-4800-B969-8DEB0AFC9B89}"/>
    <cellStyle name="Comma 2 2 7 5 2" xfId="33978" xr:uid="{B40E982C-372A-42EA-9AC5-4D9DD3B0FF72}"/>
    <cellStyle name="Comma 2 2 7 5 3" xfId="48862" xr:uid="{D8A5B896-FE88-43B1-B8AC-85ABFF616341}"/>
    <cellStyle name="Comma 2 2 7 6" xfId="13442" xr:uid="{D2E8E195-EB03-4EF9-80D3-E988F6A4AAFB}"/>
    <cellStyle name="Comma 2 2 7 7" xfId="27132" xr:uid="{1459CCC6-EA57-4372-859B-C932D65B48B1}"/>
    <cellStyle name="Comma 2 2 7 8" xfId="42016" xr:uid="{FFAC70A7-ACBB-4BCE-9A23-2EA81548DBA6}"/>
    <cellStyle name="Comma 2 2 8" xfId="6596" xr:uid="{4AB7680E-B4E4-4006-99D4-0DADE8DDD1B1}"/>
    <cellStyle name="Comma 2 2 8 2" xfId="8310" xr:uid="{71309E78-56FC-4B25-B2FC-F67248B7FB16}"/>
    <cellStyle name="Comma 2 2 8 2 2" xfId="11732" xr:uid="{102888F2-F155-4AF6-B1F1-4B976C5E8AF9}"/>
    <cellStyle name="Comma 2 2 8 2 2 2" xfId="25422" xr:uid="{4E01AE07-F074-497B-9509-EB85FE844375}"/>
    <cellStyle name="Comma 2 2 8 2 2 2 2" xfId="39114" xr:uid="{C57B604E-DD0A-4C96-8655-0CE641B262B2}"/>
    <cellStyle name="Comma 2 2 8 2 2 2 3" xfId="53998" xr:uid="{2698AB39-C186-4418-AED4-D5011F7C429F}"/>
    <cellStyle name="Comma 2 2 8 2 2 3" xfId="18578" xr:uid="{98ED7DD3-C845-4328-A04A-7E6B74E846D1}"/>
    <cellStyle name="Comma 2 2 8 2 2 4" xfId="32268" xr:uid="{11273318-672A-4F65-9D83-79564647002D}"/>
    <cellStyle name="Comma 2 2 8 2 2 5" xfId="47152" xr:uid="{FD59C2D4-4957-4AE8-AFEC-956E23247F0F}"/>
    <cellStyle name="Comma 2 2 8 2 3" xfId="22000" xr:uid="{EFD21B24-9441-4361-9D72-789415048379}"/>
    <cellStyle name="Comma 2 2 8 2 3 2" xfId="35692" xr:uid="{2B1B3F8B-3F22-4F06-9EF0-B4D76D59D906}"/>
    <cellStyle name="Comma 2 2 8 2 3 3" xfId="50576" xr:uid="{1CE89170-5D53-4CAB-83EA-98CF54C49EA6}"/>
    <cellStyle name="Comma 2 2 8 2 4" xfId="15156" xr:uid="{760E51A9-9533-4C9E-860B-0C131E859E15}"/>
    <cellStyle name="Comma 2 2 8 2 5" xfId="28846" xr:uid="{FF438765-B7EB-40B0-AC77-C776A189743D}"/>
    <cellStyle name="Comma 2 2 8 2 6" xfId="43730" xr:uid="{03EA4A28-C1B5-41EC-AB4E-BC8D3E48977B}"/>
    <cellStyle name="Comma 2 2 8 3" xfId="10020" xr:uid="{47F4689C-5CCB-459D-923E-DC11F5B9D128}"/>
    <cellStyle name="Comma 2 2 8 3 2" xfId="23710" xr:uid="{0895B0AE-879D-4A69-9E50-C6D39885FDEB}"/>
    <cellStyle name="Comma 2 2 8 3 2 2" xfId="37402" xr:uid="{D990D3C0-C878-4587-ADB9-1F60F867F0CA}"/>
    <cellStyle name="Comma 2 2 8 3 2 3" xfId="52286" xr:uid="{2306E344-3924-4ED5-9C18-B67F7C2880F0}"/>
    <cellStyle name="Comma 2 2 8 3 3" xfId="16866" xr:uid="{958692F6-BAEC-4060-B8DF-F12F98CBF186}"/>
    <cellStyle name="Comma 2 2 8 3 4" xfId="30556" xr:uid="{C6A5791F-98BF-4DEE-96CC-514629EF3B46}"/>
    <cellStyle name="Comma 2 2 8 3 5" xfId="45440" xr:uid="{7A03B153-9B08-417D-B5B1-34BCA7A5F3E0}"/>
    <cellStyle name="Comma 2 2 8 4" xfId="20288" xr:uid="{6DC6407A-1147-456B-9993-52D2DBCE7E21}"/>
    <cellStyle name="Comma 2 2 8 4 2" xfId="33980" xr:uid="{69769224-88E0-4FAB-A183-FE3EA7BD98EE}"/>
    <cellStyle name="Comma 2 2 8 4 3" xfId="48864" xr:uid="{DEA95EA4-E27F-4DCE-9A00-79A77EFDECFE}"/>
    <cellStyle name="Comma 2 2 8 5" xfId="13444" xr:uid="{3745F5CB-7FE1-4FD6-A381-CD205413F10F}"/>
    <cellStyle name="Comma 2 2 8 6" xfId="27134" xr:uid="{E3687A95-CA03-4D17-A80E-E047C6A78B37}"/>
    <cellStyle name="Comma 2 2 8 7" xfId="42018" xr:uid="{2B000622-67E6-4A3B-AED8-789B45C61180}"/>
    <cellStyle name="Comma 2 2 9" xfId="6597" xr:uid="{52C967C2-EC21-4A45-BD21-E4C40002CA71}"/>
    <cellStyle name="Comma 2 2 9 2" xfId="8311" xr:uid="{32B4D63B-9A5B-4661-AC3A-295EB02032C1}"/>
    <cellStyle name="Comma 2 2 9 2 2" xfId="11733" xr:uid="{F8FC4B02-A5A9-416F-A263-FCEB1E55E176}"/>
    <cellStyle name="Comma 2 2 9 2 2 2" xfId="25423" xr:uid="{23F45E88-41E6-4304-9B40-3FEB7474A639}"/>
    <cellStyle name="Comma 2 2 9 2 2 2 2" xfId="39115" xr:uid="{BF26119E-0B2B-4D19-9BDF-62B8FF61518B}"/>
    <cellStyle name="Comma 2 2 9 2 2 2 3" xfId="53999" xr:uid="{5A34BE05-CAFD-4194-ACCD-99ECFBA63C83}"/>
    <cellStyle name="Comma 2 2 9 2 2 3" xfId="18579" xr:uid="{2DA38F87-E11D-44A6-A7B4-20BB8AB44D3F}"/>
    <cellStyle name="Comma 2 2 9 2 2 4" xfId="32269" xr:uid="{9A53CE06-A66B-43F2-B2A8-36BDB5DCB8E1}"/>
    <cellStyle name="Comma 2 2 9 2 2 5" xfId="47153" xr:uid="{3E1714A7-2ACA-41D1-B50E-B89C3D337684}"/>
    <cellStyle name="Comma 2 2 9 2 3" xfId="22001" xr:uid="{539CB6E9-D43B-4CF9-B364-5D93B0A48C29}"/>
    <cellStyle name="Comma 2 2 9 2 3 2" xfId="35693" xr:uid="{84CDDE89-0074-4F56-ABB7-F59593D897CF}"/>
    <cellStyle name="Comma 2 2 9 2 3 3" xfId="50577" xr:uid="{90F2FE39-33BE-4E59-BC58-12DCD3166B57}"/>
    <cellStyle name="Comma 2 2 9 2 4" xfId="15157" xr:uid="{8735A3CB-48A6-46C0-85DF-7B26038D7E7E}"/>
    <cellStyle name="Comma 2 2 9 2 5" xfId="28847" xr:uid="{FC168C78-81F3-40DC-9CC2-4B579BEA0B56}"/>
    <cellStyle name="Comma 2 2 9 2 6" xfId="43731" xr:uid="{E252AD41-C0C5-4B72-B470-C4CF30854929}"/>
    <cellStyle name="Comma 2 2 9 3" xfId="10021" xr:uid="{B1725309-F419-4F9C-A0B6-477A859401DD}"/>
    <cellStyle name="Comma 2 2 9 3 2" xfId="23711" xr:uid="{753A015F-596C-42C5-B2A8-CBCB421DF341}"/>
    <cellStyle name="Comma 2 2 9 3 2 2" xfId="37403" xr:uid="{18DBF9D1-E07B-47B6-9811-777DB8E732C1}"/>
    <cellStyle name="Comma 2 2 9 3 2 3" xfId="52287" xr:uid="{737640A4-235B-486F-BF00-EDF2610841E4}"/>
    <cellStyle name="Comma 2 2 9 3 3" xfId="16867" xr:uid="{D094F9D5-3C2A-4519-B8FB-6012C0E247E3}"/>
    <cellStyle name="Comma 2 2 9 3 4" xfId="30557" xr:uid="{46F23744-3783-4BF5-879C-7C88DECB66D9}"/>
    <cellStyle name="Comma 2 2 9 3 5" xfId="45441" xr:uid="{077CAF4E-F255-44D8-BF6B-8D30D8CEF25E}"/>
    <cellStyle name="Comma 2 2 9 4" xfId="20289" xr:uid="{71253FFF-C55B-4A34-A347-0C8664BBB4D0}"/>
    <cellStyle name="Comma 2 2 9 4 2" xfId="33981" xr:uid="{10E0ACBD-8C26-40AF-A6A9-343964247638}"/>
    <cellStyle name="Comma 2 2 9 4 3" xfId="48865" xr:uid="{AE6C1060-C750-4C6F-9797-B078F937B58F}"/>
    <cellStyle name="Comma 2 2 9 5" xfId="13445" xr:uid="{FE8610E6-CC59-4CCD-91A0-5A419160CEC2}"/>
    <cellStyle name="Comma 2 2 9 6" xfId="27135" xr:uid="{6B20DB82-A258-4C64-9D9B-B14E1BB3BD7B}"/>
    <cellStyle name="Comma 2 2 9 7" xfId="42019" xr:uid="{DC98DE67-F456-479C-9E87-7904132EC2FD}"/>
    <cellStyle name="Comma 2 3" xfId="6598" xr:uid="{B58BC68C-7F8B-4E76-98C6-770DA323744E}"/>
    <cellStyle name="Comma 2 3 10" xfId="20290" xr:uid="{B34A9D96-6072-46A4-A48F-C15D8FB0CC7C}"/>
    <cellStyle name="Comma 2 3 10 2" xfId="33982" xr:uid="{2A10B1B4-6E02-48F3-88D3-40D238417985}"/>
    <cellStyle name="Comma 2 3 10 3" xfId="48866" xr:uid="{35FE2DE4-AE04-4F10-86D8-915F33BC096C}"/>
    <cellStyle name="Comma 2 3 11" xfId="13446" xr:uid="{E91FC135-B506-4C51-AEFE-92AC9C6682C1}"/>
    <cellStyle name="Comma 2 3 12" xfId="27136" xr:uid="{140F0942-694A-42EC-AD37-6204D09B0A32}"/>
    <cellStyle name="Comma 2 3 13" xfId="42020" xr:uid="{E2E16456-9C08-4D89-A2CC-C73E267CDD2D}"/>
    <cellStyle name="Comma 2 3 2" xfId="6599" xr:uid="{4BFD669F-F5B4-4FE4-AC8A-E2AADAB85949}"/>
    <cellStyle name="Comma 2 3 2 10" xfId="13447" xr:uid="{C2EF715D-5FED-4BA3-937C-8817DA2C554D}"/>
    <cellStyle name="Comma 2 3 2 11" xfId="27137" xr:uid="{CA922A4E-B449-4068-B904-E5FF742559CD}"/>
    <cellStyle name="Comma 2 3 2 12" xfId="42021" xr:uid="{9916FF81-6A24-4B26-BCFA-13FE4D2946F9}"/>
    <cellStyle name="Comma 2 3 2 2" xfId="6600" xr:uid="{3A915053-0DA1-44C5-8335-8D95A1E53173}"/>
    <cellStyle name="Comma 2 3 2 2 10" xfId="42022" xr:uid="{E032ABFF-C797-48FD-822A-16972077050E}"/>
    <cellStyle name="Comma 2 3 2 2 2" xfId="6601" xr:uid="{5E16D736-5687-48D6-BC61-0E1132BFB9F9}"/>
    <cellStyle name="Comma 2 3 2 2 2 2" xfId="6602" xr:uid="{6844286F-3997-461D-93C7-C2D1E768D043}"/>
    <cellStyle name="Comma 2 3 2 2 2 2 2" xfId="8316" xr:uid="{777D904E-F977-46B0-8D34-AB4E979664E4}"/>
    <cellStyle name="Comma 2 3 2 2 2 2 2 2" xfId="11738" xr:uid="{35FA5A0D-A45E-4466-AFA0-5FE28574C50D}"/>
    <cellStyle name="Comma 2 3 2 2 2 2 2 2 2" xfId="25428" xr:uid="{8200E78E-7163-48FE-B2A5-EF39C706A17F}"/>
    <cellStyle name="Comma 2 3 2 2 2 2 2 2 2 2" xfId="39120" xr:uid="{3EE72C9C-783E-4A7E-B19E-F00D3D918B67}"/>
    <cellStyle name="Comma 2 3 2 2 2 2 2 2 2 3" xfId="54004" xr:uid="{79C972B7-2B79-481A-8C5D-376E905F8C72}"/>
    <cellStyle name="Comma 2 3 2 2 2 2 2 2 3" xfId="18584" xr:uid="{9CE60B7D-C698-4222-A1F4-31B279B0BB98}"/>
    <cellStyle name="Comma 2 3 2 2 2 2 2 2 4" xfId="32274" xr:uid="{29C9151B-0058-4B94-8B48-6F5346D6AFC7}"/>
    <cellStyle name="Comma 2 3 2 2 2 2 2 2 5" xfId="47158" xr:uid="{44E36819-626F-4274-8B90-1DC39E9EAFC0}"/>
    <cellStyle name="Comma 2 3 2 2 2 2 2 3" xfId="22006" xr:uid="{6E36FF2F-8A2B-4399-9195-C0CF526ED4B4}"/>
    <cellStyle name="Comma 2 3 2 2 2 2 2 3 2" xfId="35698" xr:uid="{E8B84B12-CE5A-4784-89E5-19925211B9D7}"/>
    <cellStyle name="Comma 2 3 2 2 2 2 2 3 3" xfId="50582" xr:uid="{335E2767-4604-45AD-8923-7BF3AEF7E9F0}"/>
    <cellStyle name="Comma 2 3 2 2 2 2 2 4" xfId="15162" xr:uid="{B57EA402-E65B-4D44-88FF-DA1BA5B01094}"/>
    <cellStyle name="Comma 2 3 2 2 2 2 2 5" xfId="28852" xr:uid="{7DE754BC-61FC-408A-8E88-B32FF013A894}"/>
    <cellStyle name="Comma 2 3 2 2 2 2 2 6" xfId="43736" xr:uid="{FCF24C6D-5234-47EF-BC60-A7B483ACDC49}"/>
    <cellStyle name="Comma 2 3 2 2 2 2 3" xfId="10026" xr:uid="{504C7EAF-FD12-4C49-829E-0F94DA921FAF}"/>
    <cellStyle name="Comma 2 3 2 2 2 2 3 2" xfId="23716" xr:uid="{D0D7FE73-520C-42A3-9AF5-94B0EB94E578}"/>
    <cellStyle name="Comma 2 3 2 2 2 2 3 2 2" xfId="37408" xr:uid="{F5126C5A-E1A8-4F89-A5E2-E26A8FE8BAB8}"/>
    <cellStyle name="Comma 2 3 2 2 2 2 3 2 3" xfId="52292" xr:uid="{93012D2A-A184-46CE-A808-E4A3E5E8B175}"/>
    <cellStyle name="Comma 2 3 2 2 2 2 3 3" xfId="16872" xr:uid="{46FF5C65-DD20-401D-99AD-30CF06B32E2E}"/>
    <cellStyle name="Comma 2 3 2 2 2 2 3 4" xfId="30562" xr:uid="{AF53595C-6333-4D8E-B948-D5D94473DBDC}"/>
    <cellStyle name="Comma 2 3 2 2 2 2 3 5" xfId="45446" xr:uid="{F5122E6C-81AE-49BA-8E36-825EDDE5834C}"/>
    <cellStyle name="Comma 2 3 2 2 2 2 4" xfId="20294" xr:uid="{DDC4E385-3F56-42FD-BF87-3432005C7EF5}"/>
    <cellStyle name="Comma 2 3 2 2 2 2 4 2" xfId="33986" xr:uid="{36978136-5002-4FED-843B-E7E0ACA5B672}"/>
    <cellStyle name="Comma 2 3 2 2 2 2 4 3" xfId="48870" xr:uid="{1D0D23B2-4956-487E-8895-1C7CE33625B5}"/>
    <cellStyle name="Comma 2 3 2 2 2 2 5" xfId="13450" xr:uid="{6142D96D-848B-4E33-8780-08B12A32590F}"/>
    <cellStyle name="Comma 2 3 2 2 2 2 6" xfId="27140" xr:uid="{CDBDA169-5271-4F26-B395-88E5254646C8}"/>
    <cellStyle name="Comma 2 3 2 2 2 2 7" xfId="42024" xr:uid="{90C82CD7-3523-4033-8705-15892F1BF346}"/>
    <cellStyle name="Comma 2 3 2 2 2 3" xfId="8315" xr:uid="{B1A67324-EACF-4737-B848-D1C45FDDC173}"/>
    <cellStyle name="Comma 2 3 2 2 2 3 2" xfId="11737" xr:uid="{496B1410-EC8F-4E8F-87E2-E963A4F808AD}"/>
    <cellStyle name="Comma 2 3 2 2 2 3 2 2" xfId="25427" xr:uid="{4AF7A0FF-5C68-4D14-BDA0-339EC3F88C84}"/>
    <cellStyle name="Comma 2 3 2 2 2 3 2 2 2" xfId="39119" xr:uid="{346BE479-BA38-4931-B5A5-841238C14F98}"/>
    <cellStyle name="Comma 2 3 2 2 2 3 2 2 3" xfId="54003" xr:uid="{4DB97303-4980-4CE2-AF4A-FF076ADA0D70}"/>
    <cellStyle name="Comma 2 3 2 2 2 3 2 3" xfId="18583" xr:uid="{D3932438-EB4E-414E-908C-EC1129F9AAD0}"/>
    <cellStyle name="Comma 2 3 2 2 2 3 2 4" xfId="32273" xr:uid="{5989D27E-2650-42E8-BBFE-5EDC00FA16CA}"/>
    <cellStyle name="Comma 2 3 2 2 2 3 2 5" xfId="47157" xr:uid="{5A95FBB0-47DB-4649-84C9-0CCDC9024163}"/>
    <cellStyle name="Comma 2 3 2 2 2 3 3" xfId="22005" xr:uid="{90150CF9-3362-455C-8C26-D896CE97A32E}"/>
    <cellStyle name="Comma 2 3 2 2 2 3 3 2" xfId="35697" xr:uid="{5A23979D-8D73-4A96-AD68-59FE4EF9948F}"/>
    <cellStyle name="Comma 2 3 2 2 2 3 3 3" xfId="50581" xr:uid="{8E19FC74-EFB9-432C-A441-780B0E30822D}"/>
    <cellStyle name="Comma 2 3 2 2 2 3 4" xfId="15161" xr:uid="{59E93DB9-9142-4C9C-B7C6-FFE165B53652}"/>
    <cellStyle name="Comma 2 3 2 2 2 3 5" xfId="28851" xr:uid="{44F69B12-BFDF-4560-A3E4-815A19D41E52}"/>
    <cellStyle name="Comma 2 3 2 2 2 3 6" xfId="43735" xr:uid="{1D220810-1311-41FD-A0E2-D4138A6C88C6}"/>
    <cellStyle name="Comma 2 3 2 2 2 4" xfId="10025" xr:uid="{EC01263F-2473-4F75-85F9-9DF6F0C0C224}"/>
    <cellStyle name="Comma 2 3 2 2 2 4 2" xfId="23715" xr:uid="{8E2D9465-F411-4FC1-851F-333AFCD375A9}"/>
    <cellStyle name="Comma 2 3 2 2 2 4 2 2" xfId="37407" xr:uid="{254C65C2-9BE2-4658-93A8-AF14EA736AB9}"/>
    <cellStyle name="Comma 2 3 2 2 2 4 2 3" xfId="52291" xr:uid="{5DAC8B6A-F9FA-4C4B-AE36-BC7001637B87}"/>
    <cellStyle name="Comma 2 3 2 2 2 4 3" xfId="16871" xr:uid="{9C72C97A-DC6D-4A04-B449-13511BF0BDDD}"/>
    <cellStyle name="Comma 2 3 2 2 2 4 4" xfId="30561" xr:uid="{ED221EAE-8185-4D4A-B44C-50A4FB26AB7F}"/>
    <cellStyle name="Comma 2 3 2 2 2 4 5" xfId="45445" xr:uid="{AC97C29B-17A7-4A18-A80E-8DCD10044721}"/>
    <cellStyle name="Comma 2 3 2 2 2 5" xfId="20293" xr:uid="{AAA4ADBE-0F9F-4083-8716-742DB97EF4BA}"/>
    <cellStyle name="Comma 2 3 2 2 2 5 2" xfId="33985" xr:uid="{91CB14BD-3753-4B87-A8C1-0760CF18B029}"/>
    <cellStyle name="Comma 2 3 2 2 2 5 3" xfId="48869" xr:uid="{98099723-8A5C-4F40-B582-157FDAE9FF5E}"/>
    <cellStyle name="Comma 2 3 2 2 2 6" xfId="13449" xr:uid="{28AB5295-93B9-4B23-B9A0-B92D81CC6D2E}"/>
    <cellStyle name="Comma 2 3 2 2 2 7" xfId="27139" xr:uid="{5265434F-0AEA-4C4F-8298-3E3A35BE15B1}"/>
    <cellStyle name="Comma 2 3 2 2 2 8" xfId="42023" xr:uid="{25822251-9D22-4725-8F14-7A0E7E4D22A2}"/>
    <cellStyle name="Comma 2 3 2 2 3" xfId="6603" xr:uid="{F166162F-4D73-42FF-82AC-5F3384051F94}"/>
    <cellStyle name="Comma 2 3 2 2 3 2" xfId="8317" xr:uid="{96873E69-AE2D-411D-AE6A-D55995B90FAE}"/>
    <cellStyle name="Comma 2 3 2 2 3 2 2" xfId="11739" xr:uid="{01FA4D2D-414D-4745-B8F7-9C5170F20860}"/>
    <cellStyle name="Comma 2 3 2 2 3 2 2 2" xfId="25429" xr:uid="{DF353408-AC75-41CC-9E4D-68C43A7BDC0C}"/>
    <cellStyle name="Comma 2 3 2 2 3 2 2 2 2" xfId="39121" xr:uid="{66DFF952-F61B-4901-84AF-4857B2526C2B}"/>
    <cellStyle name="Comma 2 3 2 2 3 2 2 2 3" xfId="54005" xr:uid="{66880ECA-F025-4C80-8EFC-0AA4998C83AC}"/>
    <cellStyle name="Comma 2 3 2 2 3 2 2 3" xfId="18585" xr:uid="{093E0B07-F59F-419C-9C42-68E4402B65F5}"/>
    <cellStyle name="Comma 2 3 2 2 3 2 2 4" xfId="32275" xr:uid="{E8645720-D566-4FAE-865B-C1C5ECC5F428}"/>
    <cellStyle name="Comma 2 3 2 2 3 2 2 5" xfId="47159" xr:uid="{36637074-EF43-4B08-925C-D68EF07AEAE2}"/>
    <cellStyle name="Comma 2 3 2 2 3 2 3" xfId="22007" xr:uid="{D8B09A47-FCE8-4285-BD07-FCC740085709}"/>
    <cellStyle name="Comma 2 3 2 2 3 2 3 2" xfId="35699" xr:uid="{0AF44D60-9084-4D4B-94AF-EA4EDEE31DDF}"/>
    <cellStyle name="Comma 2 3 2 2 3 2 3 3" xfId="50583" xr:uid="{F4825CF7-B4B9-4B56-838E-B42F27B857DB}"/>
    <cellStyle name="Comma 2 3 2 2 3 2 4" xfId="15163" xr:uid="{CA8F3C1D-1513-492C-98C3-8CAD5906F16B}"/>
    <cellStyle name="Comma 2 3 2 2 3 2 5" xfId="28853" xr:uid="{D14D7158-BB6E-4829-BBDF-1508E0085670}"/>
    <cellStyle name="Comma 2 3 2 2 3 2 6" xfId="43737" xr:uid="{71C8FF70-BC04-4CCC-86B1-632A076B5C6D}"/>
    <cellStyle name="Comma 2 3 2 2 3 3" xfId="10027" xr:uid="{6392430C-7563-4FB9-AA18-F8D82EAF4CB9}"/>
    <cellStyle name="Comma 2 3 2 2 3 3 2" xfId="23717" xr:uid="{D6C9DFAD-2791-485B-AA13-64B6B474D6B7}"/>
    <cellStyle name="Comma 2 3 2 2 3 3 2 2" xfId="37409" xr:uid="{ACF55FE8-8DB0-4E6C-862A-39DD554C1176}"/>
    <cellStyle name="Comma 2 3 2 2 3 3 2 3" xfId="52293" xr:uid="{E8DEC303-9A10-4EE0-B020-8145AEDAA87D}"/>
    <cellStyle name="Comma 2 3 2 2 3 3 3" xfId="16873" xr:uid="{1DD54BC0-F2A0-4214-A1C5-5884AB2B8C1E}"/>
    <cellStyle name="Comma 2 3 2 2 3 3 4" xfId="30563" xr:uid="{6B91EE93-04FA-4E91-A95D-A089F7E02031}"/>
    <cellStyle name="Comma 2 3 2 2 3 3 5" xfId="45447" xr:uid="{17B8BE61-BDDA-4715-9C0C-C5F2D0789690}"/>
    <cellStyle name="Comma 2 3 2 2 3 4" xfId="20295" xr:uid="{CFEC2C76-6496-4B59-B631-C45D3CC7083A}"/>
    <cellStyle name="Comma 2 3 2 2 3 4 2" xfId="33987" xr:uid="{AA8C8690-237D-4F92-BFB8-A745BEDA7EC3}"/>
    <cellStyle name="Comma 2 3 2 2 3 4 3" xfId="48871" xr:uid="{E941FF3E-B0A4-4047-8487-B615437BC900}"/>
    <cellStyle name="Comma 2 3 2 2 3 5" xfId="13451" xr:uid="{94A457FA-2248-48D0-8BC2-B87624051084}"/>
    <cellStyle name="Comma 2 3 2 2 3 6" xfId="27141" xr:uid="{FBC6BFCE-D859-4B8E-8A38-EF5C9C8ED973}"/>
    <cellStyle name="Comma 2 3 2 2 3 7" xfId="42025" xr:uid="{114A20A7-69FD-4E32-9392-62C0BFC2E984}"/>
    <cellStyle name="Comma 2 3 2 2 4" xfId="6604" xr:uid="{B0DBB91D-7A57-4559-9E2F-B0D60DB18F92}"/>
    <cellStyle name="Comma 2 3 2 2 4 2" xfId="8318" xr:uid="{071D005D-A0CB-4D79-A010-A6A0CB67F5F9}"/>
    <cellStyle name="Comma 2 3 2 2 4 2 2" xfId="11740" xr:uid="{88590F82-03F7-45B6-B587-39FE9C25A5C8}"/>
    <cellStyle name="Comma 2 3 2 2 4 2 2 2" xfId="25430" xr:uid="{5743D032-7571-4F12-B770-387FF8897881}"/>
    <cellStyle name="Comma 2 3 2 2 4 2 2 2 2" xfId="39122" xr:uid="{688F5024-7867-425B-9470-A312E1063B2C}"/>
    <cellStyle name="Comma 2 3 2 2 4 2 2 2 3" xfId="54006" xr:uid="{F20C7D4C-8656-4960-A529-20CA76151C17}"/>
    <cellStyle name="Comma 2 3 2 2 4 2 2 3" xfId="18586" xr:uid="{573F2586-CB68-4E2A-BE6F-EC8E244521A2}"/>
    <cellStyle name="Comma 2 3 2 2 4 2 2 4" xfId="32276" xr:uid="{6DB803F7-A4DA-4746-9567-E5FB02BE41E4}"/>
    <cellStyle name="Comma 2 3 2 2 4 2 2 5" xfId="47160" xr:uid="{2FF6EDF1-C5B5-4FD2-8818-732F2227864E}"/>
    <cellStyle name="Comma 2 3 2 2 4 2 3" xfId="22008" xr:uid="{1E45C3B1-0D7C-495D-8D14-7BA920A015A1}"/>
    <cellStyle name="Comma 2 3 2 2 4 2 3 2" xfId="35700" xr:uid="{95504DB0-BFAF-4C97-A197-38A2E0224CD0}"/>
    <cellStyle name="Comma 2 3 2 2 4 2 3 3" xfId="50584" xr:uid="{66CB63CB-41D8-4883-BA23-E5588F58F7F1}"/>
    <cellStyle name="Comma 2 3 2 2 4 2 4" xfId="15164" xr:uid="{B02A4BA6-49AB-4BA5-88D6-DC5E7E5A5D98}"/>
    <cellStyle name="Comma 2 3 2 2 4 2 5" xfId="28854" xr:uid="{C67CA2C3-619E-4642-8821-F931484A53CF}"/>
    <cellStyle name="Comma 2 3 2 2 4 2 6" xfId="43738" xr:uid="{26FF692B-B255-4806-BB4F-AF9BCF0A9328}"/>
    <cellStyle name="Comma 2 3 2 2 4 3" xfId="10028" xr:uid="{FC1029D0-B4FE-4433-9C4A-5E4025D9B55A}"/>
    <cellStyle name="Comma 2 3 2 2 4 3 2" xfId="23718" xr:uid="{A429F53F-B42C-4186-8720-5508BD917746}"/>
    <cellStyle name="Comma 2 3 2 2 4 3 2 2" xfId="37410" xr:uid="{1E65112F-7E0A-4979-A753-790086D3D1DB}"/>
    <cellStyle name="Comma 2 3 2 2 4 3 2 3" xfId="52294" xr:uid="{430F8C7E-0EFC-48D5-A9D5-3032FA1A7202}"/>
    <cellStyle name="Comma 2 3 2 2 4 3 3" xfId="16874" xr:uid="{8EC2796D-D316-4634-A38B-3E915467EBA1}"/>
    <cellStyle name="Comma 2 3 2 2 4 3 4" xfId="30564" xr:uid="{0A22E0C4-646E-4DB7-8D36-69FFC8140447}"/>
    <cellStyle name="Comma 2 3 2 2 4 3 5" xfId="45448" xr:uid="{7C283919-80A4-4E4B-B48F-B79F1F3A6BCA}"/>
    <cellStyle name="Comma 2 3 2 2 4 4" xfId="20296" xr:uid="{79CF86CE-FDC4-46B7-B95D-1E1083B7BB1F}"/>
    <cellStyle name="Comma 2 3 2 2 4 4 2" xfId="33988" xr:uid="{64887DE4-5C0C-401D-AF06-5B9357AFDEFF}"/>
    <cellStyle name="Comma 2 3 2 2 4 4 3" xfId="48872" xr:uid="{749FC933-4FE9-405C-843F-D17884621DCF}"/>
    <cellStyle name="Comma 2 3 2 2 4 5" xfId="13452" xr:uid="{1F647183-83CC-493E-A643-2E18B457B687}"/>
    <cellStyle name="Comma 2 3 2 2 4 6" xfId="27142" xr:uid="{334B4C3F-4894-401C-A4E9-AD120584C5C6}"/>
    <cellStyle name="Comma 2 3 2 2 4 7" xfId="42026" xr:uid="{82A0E657-7035-45EF-8081-8884E15A68FD}"/>
    <cellStyle name="Comma 2 3 2 2 5" xfId="8314" xr:uid="{014442A4-1890-49F9-BB00-1C83385804AE}"/>
    <cellStyle name="Comma 2 3 2 2 5 2" xfId="11736" xr:uid="{B5888FFF-EA75-4FED-98CA-4B0841FCF43D}"/>
    <cellStyle name="Comma 2 3 2 2 5 2 2" xfId="25426" xr:uid="{C050927D-68E5-4A99-BF8A-0536FA924203}"/>
    <cellStyle name="Comma 2 3 2 2 5 2 2 2" xfId="39118" xr:uid="{672EDAE2-C7CA-4FFE-97A2-277550CB09A2}"/>
    <cellStyle name="Comma 2 3 2 2 5 2 2 3" xfId="54002" xr:uid="{BBFD6BB1-FB4D-4F0A-91ED-2F7E576BC9DC}"/>
    <cellStyle name="Comma 2 3 2 2 5 2 3" xfId="18582" xr:uid="{2995C308-43A9-4C99-B39B-3D9FE9129A9F}"/>
    <cellStyle name="Comma 2 3 2 2 5 2 4" xfId="32272" xr:uid="{D0347579-1E70-4473-9058-8E927D66C4FB}"/>
    <cellStyle name="Comma 2 3 2 2 5 2 5" xfId="47156" xr:uid="{566A4431-991B-4226-9E12-C0C02A9E110F}"/>
    <cellStyle name="Comma 2 3 2 2 5 3" xfId="22004" xr:uid="{4F890370-4E66-4417-BEB9-F6E83C06F5E7}"/>
    <cellStyle name="Comma 2 3 2 2 5 3 2" xfId="35696" xr:uid="{4626957D-2B15-4285-AF47-45A72EEEABBB}"/>
    <cellStyle name="Comma 2 3 2 2 5 3 3" xfId="50580" xr:uid="{A79EBD5E-030D-42D3-94A7-2A803CA963BA}"/>
    <cellStyle name="Comma 2 3 2 2 5 4" xfId="15160" xr:uid="{DED9FA2C-F7B9-4DF6-86A5-19A20A32A817}"/>
    <cellStyle name="Comma 2 3 2 2 5 5" xfId="28850" xr:uid="{F1ADC2CD-B576-4A72-8DE1-A00FB87F763E}"/>
    <cellStyle name="Comma 2 3 2 2 5 6" xfId="43734" xr:uid="{034E7F3E-1E1C-408C-8F8E-83961BB136C0}"/>
    <cellStyle name="Comma 2 3 2 2 6" xfId="10024" xr:uid="{8756DBF7-59C8-4D99-98C4-0E052BCCF076}"/>
    <cellStyle name="Comma 2 3 2 2 6 2" xfId="23714" xr:uid="{0BC613CD-B51E-4275-AB64-1A8C637E0D8A}"/>
    <cellStyle name="Comma 2 3 2 2 6 2 2" xfId="37406" xr:uid="{51EFE529-DE6A-43FC-B5E2-2244F06839BA}"/>
    <cellStyle name="Comma 2 3 2 2 6 2 3" xfId="52290" xr:uid="{F1CBA481-21F1-4CAB-A8E4-FDFE3FC7A243}"/>
    <cellStyle name="Comma 2 3 2 2 6 3" xfId="16870" xr:uid="{82951195-C6E2-43F3-A830-20E7F9E9CA77}"/>
    <cellStyle name="Comma 2 3 2 2 6 4" xfId="30560" xr:uid="{0C1734DD-6430-4220-BF1E-9C7A154EC0E6}"/>
    <cellStyle name="Comma 2 3 2 2 6 5" xfId="45444" xr:uid="{7972A753-A82B-4C10-B805-9A4139E8AEC4}"/>
    <cellStyle name="Comma 2 3 2 2 7" xfId="20292" xr:uid="{7F663AE0-F662-4647-B733-DFA350BBB57F}"/>
    <cellStyle name="Comma 2 3 2 2 7 2" xfId="33984" xr:uid="{A0CA03DD-A3E6-4A88-9260-DF4205AD985D}"/>
    <cellStyle name="Comma 2 3 2 2 7 3" xfId="48868" xr:uid="{96A5B137-405C-46E0-8891-BA9640C21FEC}"/>
    <cellStyle name="Comma 2 3 2 2 8" xfId="13448" xr:uid="{772A7C04-20AF-4102-A154-DC7459C6F2BC}"/>
    <cellStyle name="Comma 2 3 2 2 9" xfId="27138" xr:uid="{ACAB73F6-7FFB-453C-BFFC-E87A088135F6}"/>
    <cellStyle name="Comma 2 3 2 3" xfId="6605" xr:uid="{ECFE3028-35F6-49B6-B1FA-DBAC3B40689D}"/>
    <cellStyle name="Comma 2 3 2 3 10" xfId="42027" xr:uid="{69A73592-4377-4EFA-ADBF-A812016EDDD9}"/>
    <cellStyle name="Comma 2 3 2 3 2" xfId="6606" xr:uid="{8F4BEC81-27C7-41CA-8A40-6928959B7096}"/>
    <cellStyle name="Comma 2 3 2 3 2 2" xfId="6607" xr:uid="{7AFE9785-BF1E-44DB-A659-336518EAC8B7}"/>
    <cellStyle name="Comma 2 3 2 3 2 2 2" xfId="8321" xr:uid="{85990D07-FCD1-4B57-84A2-DDD26B4E05BB}"/>
    <cellStyle name="Comma 2 3 2 3 2 2 2 2" xfId="11743" xr:uid="{0021CA98-9B33-42D0-AC49-C7EB677CEDB6}"/>
    <cellStyle name="Comma 2 3 2 3 2 2 2 2 2" xfId="25433" xr:uid="{7F8324F7-F010-4A8B-8B35-780F5364066F}"/>
    <cellStyle name="Comma 2 3 2 3 2 2 2 2 2 2" xfId="39125" xr:uid="{9703D390-2070-4453-A39F-B0BC673446E0}"/>
    <cellStyle name="Comma 2 3 2 3 2 2 2 2 2 3" xfId="54009" xr:uid="{E08DD3DA-7390-485F-BB25-11D28D47922B}"/>
    <cellStyle name="Comma 2 3 2 3 2 2 2 2 3" xfId="18589" xr:uid="{F6B28C65-D9AF-40B4-B30E-051CC5918FC2}"/>
    <cellStyle name="Comma 2 3 2 3 2 2 2 2 4" xfId="32279" xr:uid="{F6D5347A-EA82-4CB7-AF82-634162D07514}"/>
    <cellStyle name="Comma 2 3 2 3 2 2 2 2 5" xfId="47163" xr:uid="{F1F8BA63-E8CE-4719-AD06-B4F6E0C99736}"/>
    <cellStyle name="Comma 2 3 2 3 2 2 2 3" xfId="22011" xr:uid="{37BCAA63-B65A-410F-A8AC-0592ABF34F68}"/>
    <cellStyle name="Comma 2 3 2 3 2 2 2 3 2" xfId="35703" xr:uid="{B406C73E-DA9C-4CD4-9D31-4E4F7EB2D82C}"/>
    <cellStyle name="Comma 2 3 2 3 2 2 2 3 3" xfId="50587" xr:uid="{B473CB76-8076-4FFD-B154-002923E4510E}"/>
    <cellStyle name="Comma 2 3 2 3 2 2 2 4" xfId="15167" xr:uid="{F2F61C95-4A71-4E98-9710-9D9AADFA0DCC}"/>
    <cellStyle name="Comma 2 3 2 3 2 2 2 5" xfId="28857" xr:uid="{11ABAF24-E089-43D1-A9F6-E5F954064786}"/>
    <cellStyle name="Comma 2 3 2 3 2 2 2 6" xfId="43741" xr:uid="{AD389822-66A6-4022-B3AC-EA046B2F091E}"/>
    <cellStyle name="Comma 2 3 2 3 2 2 3" xfId="10031" xr:uid="{C863AC11-01FE-4811-805F-9DADC7A8B524}"/>
    <cellStyle name="Comma 2 3 2 3 2 2 3 2" xfId="23721" xr:uid="{4DD8FA42-DB7D-4414-AF19-AC707824BB44}"/>
    <cellStyle name="Comma 2 3 2 3 2 2 3 2 2" xfId="37413" xr:uid="{BF4C9860-F3B0-43BA-98D6-9BF491C7F806}"/>
    <cellStyle name="Comma 2 3 2 3 2 2 3 2 3" xfId="52297" xr:uid="{679C0DDD-2217-42C8-A594-37F6E1286E71}"/>
    <cellStyle name="Comma 2 3 2 3 2 2 3 3" xfId="16877" xr:uid="{2155C805-D78E-4D82-B150-6E61468F0C89}"/>
    <cellStyle name="Comma 2 3 2 3 2 2 3 4" xfId="30567" xr:uid="{08D8818A-FC20-4B5C-8203-B1BB76606D7D}"/>
    <cellStyle name="Comma 2 3 2 3 2 2 3 5" xfId="45451" xr:uid="{297E79CF-1510-4B46-BF0B-4B6B7B6AED7E}"/>
    <cellStyle name="Comma 2 3 2 3 2 2 4" xfId="20299" xr:uid="{087193E9-7446-4B1E-96AB-E4D035F25DE6}"/>
    <cellStyle name="Comma 2 3 2 3 2 2 4 2" xfId="33991" xr:uid="{A4CBBCB3-DDF7-423C-A38E-4DCA69A4467C}"/>
    <cellStyle name="Comma 2 3 2 3 2 2 4 3" xfId="48875" xr:uid="{34173846-FBA2-4517-A0F4-ED8BB52705DA}"/>
    <cellStyle name="Comma 2 3 2 3 2 2 5" xfId="13455" xr:uid="{AB7335EE-349D-4611-A8E5-5AC801407FAD}"/>
    <cellStyle name="Comma 2 3 2 3 2 2 6" xfId="27145" xr:uid="{8D8EBE54-1000-47AA-B2DE-084D4CDDB0BE}"/>
    <cellStyle name="Comma 2 3 2 3 2 2 7" xfId="42029" xr:uid="{2715C5A8-05A5-415B-9629-070D4EAE0425}"/>
    <cellStyle name="Comma 2 3 2 3 2 3" xfId="8320" xr:uid="{BC9CD999-185A-49E1-AB48-3235EE069260}"/>
    <cellStyle name="Comma 2 3 2 3 2 3 2" xfId="11742" xr:uid="{556562F7-4749-43B8-9761-7D41C3C78DB1}"/>
    <cellStyle name="Comma 2 3 2 3 2 3 2 2" xfId="25432" xr:uid="{647F9810-CE89-449C-B0B0-FF38AA1F1958}"/>
    <cellStyle name="Comma 2 3 2 3 2 3 2 2 2" xfId="39124" xr:uid="{AB3D53CD-1800-4FA7-BFCB-6B844576F0C1}"/>
    <cellStyle name="Comma 2 3 2 3 2 3 2 2 3" xfId="54008" xr:uid="{B20E0810-80AB-431D-BDB4-78C8F78BDCCC}"/>
    <cellStyle name="Comma 2 3 2 3 2 3 2 3" xfId="18588" xr:uid="{A4F424E2-F389-41EF-ABC5-D1F818D1DEC1}"/>
    <cellStyle name="Comma 2 3 2 3 2 3 2 4" xfId="32278" xr:uid="{A792B0E2-F973-45B8-94E9-601B22A33536}"/>
    <cellStyle name="Comma 2 3 2 3 2 3 2 5" xfId="47162" xr:uid="{E30AFA0C-9B77-406E-BB68-B29CC72A1A3D}"/>
    <cellStyle name="Comma 2 3 2 3 2 3 3" xfId="22010" xr:uid="{43C94664-F596-4330-873A-43C4A90E8618}"/>
    <cellStyle name="Comma 2 3 2 3 2 3 3 2" xfId="35702" xr:uid="{23C8385B-F53B-4595-B4EE-EA13E4557656}"/>
    <cellStyle name="Comma 2 3 2 3 2 3 3 3" xfId="50586" xr:uid="{6BADC440-5EFD-4F57-8766-E56ACFC65694}"/>
    <cellStyle name="Comma 2 3 2 3 2 3 4" xfId="15166" xr:uid="{C37A19E5-3EBB-4F5C-94DF-66DEFFF38F4F}"/>
    <cellStyle name="Comma 2 3 2 3 2 3 5" xfId="28856" xr:uid="{D1476885-5366-4E1A-B784-FFA2EE402259}"/>
    <cellStyle name="Comma 2 3 2 3 2 3 6" xfId="43740" xr:uid="{925ED9AC-0C9E-4023-82B5-9172493D4B35}"/>
    <cellStyle name="Comma 2 3 2 3 2 4" xfId="10030" xr:uid="{53489FE5-2553-42B0-8120-122D4038AAD6}"/>
    <cellStyle name="Comma 2 3 2 3 2 4 2" xfId="23720" xr:uid="{D295650B-C582-47C4-A509-D1F182A072C4}"/>
    <cellStyle name="Comma 2 3 2 3 2 4 2 2" xfId="37412" xr:uid="{A2F65918-BF86-4E45-858B-1A3722D8BB48}"/>
    <cellStyle name="Comma 2 3 2 3 2 4 2 3" xfId="52296" xr:uid="{A1BEAA9E-D3B1-4BDD-B3FC-F6452D17E6A1}"/>
    <cellStyle name="Comma 2 3 2 3 2 4 3" xfId="16876" xr:uid="{239509C0-6653-4152-936E-9274C79AD806}"/>
    <cellStyle name="Comma 2 3 2 3 2 4 4" xfId="30566" xr:uid="{E8092BC0-EB14-4A9D-945C-966E1E6F447B}"/>
    <cellStyle name="Comma 2 3 2 3 2 4 5" xfId="45450" xr:uid="{C87D7EBB-3AB1-4562-B3D8-969C992EE981}"/>
    <cellStyle name="Comma 2 3 2 3 2 5" xfId="20298" xr:uid="{94C2880B-319F-4711-A61A-868AF8B05E92}"/>
    <cellStyle name="Comma 2 3 2 3 2 5 2" xfId="33990" xr:uid="{5C8F59E0-79FD-4E5B-8C61-3C1861790EE3}"/>
    <cellStyle name="Comma 2 3 2 3 2 5 3" xfId="48874" xr:uid="{5CBF0DFB-EFC8-498A-80A1-3FE13FAD37F2}"/>
    <cellStyle name="Comma 2 3 2 3 2 6" xfId="13454" xr:uid="{3C860220-A646-4A75-9FAF-A68CE5D845CD}"/>
    <cellStyle name="Comma 2 3 2 3 2 7" xfId="27144" xr:uid="{09411048-F3AE-4F07-BCC2-37FDCE3E89DE}"/>
    <cellStyle name="Comma 2 3 2 3 2 8" xfId="42028" xr:uid="{BF819CE7-F62C-4EB5-AD6C-8E987B4181D0}"/>
    <cellStyle name="Comma 2 3 2 3 3" xfId="6608" xr:uid="{F39E2106-4310-4BCB-979F-A73916A6579C}"/>
    <cellStyle name="Comma 2 3 2 3 3 2" xfId="8322" xr:uid="{BB9B06C5-C658-4171-8189-1A6AD0653535}"/>
    <cellStyle name="Comma 2 3 2 3 3 2 2" xfId="11744" xr:uid="{74A4639E-DA98-4AFC-A52C-1B8AF85135EA}"/>
    <cellStyle name="Comma 2 3 2 3 3 2 2 2" xfId="25434" xr:uid="{66252D92-57D2-466C-8D20-487C2802E79F}"/>
    <cellStyle name="Comma 2 3 2 3 3 2 2 2 2" xfId="39126" xr:uid="{5D260D12-68BD-4FA8-BE26-A9375D5744F0}"/>
    <cellStyle name="Comma 2 3 2 3 3 2 2 2 3" xfId="54010" xr:uid="{765B6A5C-9F6B-4C2C-9577-228323268C31}"/>
    <cellStyle name="Comma 2 3 2 3 3 2 2 3" xfId="18590" xr:uid="{5F6D2292-5116-40E8-8C7F-18B53EAC8C4C}"/>
    <cellStyle name="Comma 2 3 2 3 3 2 2 4" xfId="32280" xr:uid="{531C2B86-336F-4758-9DEB-1A9EC48ABB43}"/>
    <cellStyle name="Comma 2 3 2 3 3 2 2 5" xfId="47164" xr:uid="{A9BB21E3-909B-4BE1-A00E-B1CC326BDCE0}"/>
    <cellStyle name="Comma 2 3 2 3 3 2 3" xfId="22012" xr:uid="{81EAC68D-50E6-457F-B1C4-28892B354648}"/>
    <cellStyle name="Comma 2 3 2 3 3 2 3 2" xfId="35704" xr:uid="{BC953D18-A32A-4E14-BCB1-F16AECA96CF6}"/>
    <cellStyle name="Comma 2 3 2 3 3 2 3 3" xfId="50588" xr:uid="{293E13FA-DA13-4336-83BA-F152C0E754F7}"/>
    <cellStyle name="Comma 2 3 2 3 3 2 4" xfId="15168" xr:uid="{D3A01DAF-1AF6-4208-BA4E-3F885C4B2A1A}"/>
    <cellStyle name="Comma 2 3 2 3 3 2 5" xfId="28858" xr:uid="{BC4F223B-3D70-48CB-AA02-124DE33F61CE}"/>
    <cellStyle name="Comma 2 3 2 3 3 2 6" xfId="43742" xr:uid="{4998BBE4-FBF3-498C-A25A-FA2CB7D7174C}"/>
    <cellStyle name="Comma 2 3 2 3 3 3" xfId="10032" xr:uid="{90EC53E8-F28B-4E41-BB5A-CB3C448955F8}"/>
    <cellStyle name="Comma 2 3 2 3 3 3 2" xfId="23722" xr:uid="{3B363787-E64E-40A7-B49D-4A28138E598B}"/>
    <cellStyle name="Comma 2 3 2 3 3 3 2 2" xfId="37414" xr:uid="{2A48BB19-8BA5-4BBF-9C2E-E570D0B1431E}"/>
    <cellStyle name="Comma 2 3 2 3 3 3 2 3" xfId="52298" xr:uid="{8FE03691-3E79-41E8-AC01-C0E26CAAC650}"/>
    <cellStyle name="Comma 2 3 2 3 3 3 3" xfId="16878" xr:uid="{4A460774-A2E2-4088-BD36-09AAAEC2DB36}"/>
    <cellStyle name="Comma 2 3 2 3 3 3 4" xfId="30568" xr:uid="{BF23A98E-AEBE-4CF4-A5EA-60E190816F33}"/>
    <cellStyle name="Comma 2 3 2 3 3 3 5" xfId="45452" xr:uid="{887E3B8C-1354-40F6-BE9C-7DEF146F059E}"/>
    <cellStyle name="Comma 2 3 2 3 3 4" xfId="20300" xr:uid="{8A029F28-FC7D-40BF-B0C9-521C66F42BD2}"/>
    <cellStyle name="Comma 2 3 2 3 3 4 2" xfId="33992" xr:uid="{7E132487-E930-475E-8651-B7105BA9BAF4}"/>
    <cellStyle name="Comma 2 3 2 3 3 4 3" xfId="48876" xr:uid="{4C279986-ABD5-4F69-AA49-AE91076FAA83}"/>
    <cellStyle name="Comma 2 3 2 3 3 5" xfId="13456" xr:uid="{450B9F15-6A71-4104-B73E-1C8D3247B6F1}"/>
    <cellStyle name="Comma 2 3 2 3 3 6" xfId="27146" xr:uid="{E715102D-9E57-4DF0-8066-072C8C584001}"/>
    <cellStyle name="Comma 2 3 2 3 3 7" xfId="42030" xr:uid="{1A945E90-21DF-4D8B-92F0-CEAF1F082E68}"/>
    <cellStyle name="Comma 2 3 2 3 4" xfId="6609" xr:uid="{6A58C798-D0D0-462E-91DF-B2E85F996469}"/>
    <cellStyle name="Comma 2 3 2 3 4 2" xfId="8323" xr:uid="{51C22662-7B04-4DB6-830A-6AF49921BC05}"/>
    <cellStyle name="Comma 2 3 2 3 4 2 2" xfId="11745" xr:uid="{9AEA40E8-7202-44C4-946F-9C49618BA9E1}"/>
    <cellStyle name="Comma 2 3 2 3 4 2 2 2" xfId="25435" xr:uid="{A4AECF66-EC35-457E-A7BC-72DAD68521BA}"/>
    <cellStyle name="Comma 2 3 2 3 4 2 2 2 2" xfId="39127" xr:uid="{7CA9A251-8A44-47E2-97D3-C26FC1128589}"/>
    <cellStyle name="Comma 2 3 2 3 4 2 2 2 3" xfId="54011" xr:uid="{B9A91451-1D60-4DA5-AB89-6D2473EF4F9E}"/>
    <cellStyle name="Comma 2 3 2 3 4 2 2 3" xfId="18591" xr:uid="{62D0E985-E064-410C-BD30-14B2D9737125}"/>
    <cellStyle name="Comma 2 3 2 3 4 2 2 4" xfId="32281" xr:uid="{E62F1905-4B5A-4017-AD1F-ADAF3116878A}"/>
    <cellStyle name="Comma 2 3 2 3 4 2 2 5" xfId="47165" xr:uid="{92C18CFA-3632-4DCB-99C5-AC4A70A6B75D}"/>
    <cellStyle name="Comma 2 3 2 3 4 2 3" xfId="22013" xr:uid="{ABCF2DAF-E937-41D3-8659-E8C06D3ADE65}"/>
    <cellStyle name="Comma 2 3 2 3 4 2 3 2" xfId="35705" xr:uid="{EF494C0E-42D8-4D81-A0CD-8EC5F1BBB96A}"/>
    <cellStyle name="Comma 2 3 2 3 4 2 3 3" xfId="50589" xr:uid="{3DFB1D4F-AE72-4DB1-B7E6-622351C83DA2}"/>
    <cellStyle name="Comma 2 3 2 3 4 2 4" xfId="15169" xr:uid="{513B58EE-09BB-4FCB-8102-CEFE89460E61}"/>
    <cellStyle name="Comma 2 3 2 3 4 2 5" xfId="28859" xr:uid="{E0A82F1A-428B-489C-A2C9-2320B80666D8}"/>
    <cellStyle name="Comma 2 3 2 3 4 2 6" xfId="43743" xr:uid="{26D7B5B3-462B-48D7-92BA-65AAA0BBB977}"/>
    <cellStyle name="Comma 2 3 2 3 4 3" xfId="10033" xr:uid="{33FEFEA0-53C9-4A2D-B483-157C9D3E6077}"/>
    <cellStyle name="Comma 2 3 2 3 4 3 2" xfId="23723" xr:uid="{D06DCA9A-47B2-4675-BC62-AC9728F31385}"/>
    <cellStyle name="Comma 2 3 2 3 4 3 2 2" xfId="37415" xr:uid="{CA071C78-D3FB-4BBD-BCA0-AF9E1B61C42D}"/>
    <cellStyle name="Comma 2 3 2 3 4 3 2 3" xfId="52299" xr:uid="{2E39D028-9324-44C2-B6A8-B4956A7DD6B7}"/>
    <cellStyle name="Comma 2 3 2 3 4 3 3" xfId="16879" xr:uid="{94B6A7BE-80A8-4CF8-AA2B-C72E94583227}"/>
    <cellStyle name="Comma 2 3 2 3 4 3 4" xfId="30569" xr:uid="{22C26CCD-334A-4C27-8B2B-B156EB1CD2A2}"/>
    <cellStyle name="Comma 2 3 2 3 4 3 5" xfId="45453" xr:uid="{44256FF4-BF4D-4649-99C0-EC2B0585DE99}"/>
    <cellStyle name="Comma 2 3 2 3 4 4" xfId="20301" xr:uid="{24600467-2ACF-43BB-A3E3-E73EAA16ADF6}"/>
    <cellStyle name="Comma 2 3 2 3 4 4 2" xfId="33993" xr:uid="{D3607EB9-B5D5-489A-8ACF-63ACE9986EBD}"/>
    <cellStyle name="Comma 2 3 2 3 4 4 3" xfId="48877" xr:uid="{7B69AA3B-FC9A-43CE-A667-4F38544D4235}"/>
    <cellStyle name="Comma 2 3 2 3 4 5" xfId="13457" xr:uid="{70F6EAB1-FE04-40C0-8FC5-4B396117D179}"/>
    <cellStyle name="Comma 2 3 2 3 4 6" xfId="27147" xr:uid="{39186DCF-7BD6-4DF8-82B8-729147ED1319}"/>
    <cellStyle name="Comma 2 3 2 3 4 7" xfId="42031" xr:uid="{22BC991E-A54E-4EE5-83E4-887003FFB8B8}"/>
    <cellStyle name="Comma 2 3 2 3 5" xfId="8319" xr:uid="{2C53E320-AAC9-4FC2-9F64-B35A9ADBF82D}"/>
    <cellStyle name="Comma 2 3 2 3 5 2" xfId="11741" xr:uid="{D06E55CE-F96D-4365-9C52-B8D74FE76515}"/>
    <cellStyle name="Comma 2 3 2 3 5 2 2" xfId="25431" xr:uid="{1AC57C58-49D6-41D7-B7B6-4CDF026CB0DE}"/>
    <cellStyle name="Comma 2 3 2 3 5 2 2 2" xfId="39123" xr:uid="{1CA8C240-72B7-4B17-B3F0-1324B46BEAD1}"/>
    <cellStyle name="Comma 2 3 2 3 5 2 2 3" xfId="54007" xr:uid="{7BCD8D6B-DFF5-4C11-AB33-559AA6F1171D}"/>
    <cellStyle name="Comma 2 3 2 3 5 2 3" xfId="18587" xr:uid="{16CAEEAE-A4A6-4578-A5EF-89B188565A6F}"/>
    <cellStyle name="Comma 2 3 2 3 5 2 4" xfId="32277" xr:uid="{A446BBA8-4E5D-4D75-BB6B-1A4B9E4CFFEC}"/>
    <cellStyle name="Comma 2 3 2 3 5 2 5" xfId="47161" xr:uid="{5029FA79-8303-400E-97BA-4891C0A7E93D}"/>
    <cellStyle name="Comma 2 3 2 3 5 3" xfId="22009" xr:uid="{DC3EC2AC-B57E-470A-AD20-EC0905CF9E3B}"/>
    <cellStyle name="Comma 2 3 2 3 5 3 2" xfId="35701" xr:uid="{217B3DFA-9FB1-453B-B944-D1D8429861A9}"/>
    <cellStyle name="Comma 2 3 2 3 5 3 3" xfId="50585" xr:uid="{C11428F0-5C2D-4287-B217-B5185E97D457}"/>
    <cellStyle name="Comma 2 3 2 3 5 4" xfId="15165" xr:uid="{4E918834-36D5-46CA-8737-39BC769EC3E0}"/>
    <cellStyle name="Comma 2 3 2 3 5 5" xfId="28855" xr:uid="{66BD08A4-516A-4F95-AAEB-E47E205E1F0F}"/>
    <cellStyle name="Comma 2 3 2 3 5 6" xfId="43739" xr:uid="{FE3EC402-5B24-400F-9C08-6672D8067580}"/>
    <cellStyle name="Comma 2 3 2 3 6" xfId="10029" xr:uid="{397574D4-FDB1-4580-B779-9A31EE8AC0DF}"/>
    <cellStyle name="Comma 2 3 2 3 6 2" xfId="23719" xr:uid="{EBFC3B6C-3A52-4D80-A313-5727275C9C27}"/>
    <cellStyle name="Comma 2 3 2 3 6 2 2" xfId="37411" xr:uid="{D83BCB2D-F308-46FB-8327-F27AAD704A60}"/>
    <cellStyle name="Comma 2 3 2 3 6 2 3" xfId="52295" xr:uid="{AB97CB14-BA32-477F-B0D4-0C8B4646F88A}"/>
    <cellStyle name="Comma 2 3 2 3 6 3" xfId="16875" xr:uid="{E55548CA-8F59-4489-97BA-3AF77F623ADF}"/>
    <cellStyle name="Comma 2 3 2 3 6 4" xfId="30565" xr:uid="{DCAD2D7B-D378-4236-8FBF-7EDE3B632ECA}"/>
    <cellStyle name="Comma 2 3 2 3 6 5" xfId="45449" xr:uid="{6A0BF0C8-AB74-44CB-841D-B01A51838F06}"/>
    <cellStyle name="Comma 2 3 2 3 7" xfId="20297" xr:uid="{CCD8DB71-E9D3-4FF1-A5FA-54E3A18E599E}"/>
    <cellStyle name="Comma 2 3 2 3 7 2" xfId="33989" xr:uid="{73C79C61-1E2F-49FD-AA65-C3BD880D204C}"/>
    <cellStyle name="Comma 2 3 2 3 7 3" xfId="48873" xr:uid="{4241610F-1F75-455A-8D61-06EE4D0F2C92}"/>
    <cellStyle name="Comma 2 3 2 3 8" xfId="13453" xr:uid="{569DD50F-3F8F-4ADD-99B7-5BCE5AB93415}"/>
    <cellStyle name="Comma 2 3 2 3 9" xfId="27143" xr:uid="{ED6AFC99-B5C8-4E04-93E5-97C8AAA501E3}"/>
    <cellStyle name="Comma 2 3 2 4" xfId="6610" xr:uid="{5A4E506D-A051-444B-A352-46674797DE0D}"/>
    <cellStyle name="Comma 2 3 2 4 2" xfId="6611" xr:uid="{280E0BC6-F702-4A06-AF4B-10BD8BA843CD}"/>
    <cellStyle name="Comma 2 3 2 4 2 2" xfId="8325" xr:uid="{16F1722E-3A2E-45FF-9626-9248F43A9CDC}"/>
    <cellStyle name="Comma 2 3 2 4 2 2 2" xfId="11747" xr:uid="{674195DD-694B-4E63-A69A-BE71DC5ACDCD}"/>
    <cellStyle name="Comma 2 3 2 4 2 2 2 2" xfId="25437" xr:uid="{83F1BB8D-061F-48F1-9986-5974870D1236}"/>
    <cellStyle name="Comma 2 3 2 4 2 2 2 2 2" xfId="39129" xr:uid="{E671B9B0-57BE-4444-9E33-A5B20A1C06ED}"/>
    <cellStyle name="Comma 2 3 2 4 2 2 2 2 3" xfId="54013" xr:uid="{2D4DEBF4-F121-41BE-B307-915B6FEDF7AA}"/>
    <cellStyle name="Comma 2 3 2 4 2 2 2 3" xfId="18593" xr:uid="{1E8C0A5D-B724-4A55-B056-ACF609A561FF}"/>
    <cellStyle name="Comma 2 3 2 4 2 2 2 4" xfId="32283" xr:uid="{4C4DFE25-79A6-4A03-9DBA-6392EE65D7A6}"/>
    <cellStyle name="Comma 2 3 2 4 2 2 2 5" xfId="47167" xr:uid="{15777515-5E43-48D0-B356-8D4B1694F015}"/>
    <cellStyle name="Comma 2 3 2 4 2 2 3" xfId="22015" xr:uid="{0119FBE3-A86F-4F91-BC90-6A6295890598}"/>
    <cellStyle name="Comma 2 3 2 4 2 2 3 2" xfId="35707" xr:uid="{E153955A-C627-49CC-93BF-4C0308FF56E5}"/>
    <cellStyle name="Comma 2 3 2 4 2 2 3 3" xfId="50591" xr:uid="{255BE338-E97C-4209-99D8-9B4B6845E9C8}"/>
    <cellStyle name="Comma 2 3 2 4 2 2 4" xfId="15171" xr:uid="{6319D6D4-954F-4230-8FFF-6AEE68ABD0CB}"/>
    <cellStyle name="Comma 2 3 2 4 2 2 5" xfId="28861" xr:uid="{A913C5F2-EADD-4EC6-B2FF-DF1E60523D87}"/>
    <cellStyle name="Comma 2 3 2 4 2 2 6" xfId="43745" xr:uid="{89AE5584-5669-4450-86E7-9E8FE4499689}"/>
    <cellStyle name="Comma 2 3 2 4 2 3" xfId="10035" xr:uid="{84C91C3A-5FE2-4312-A109-AC12D16D7601}"/>
    <cellStyle name="Comma 2 3 2 4 2 3 2" xfId="23725" xr:uid="{6E3C8D96-D2D5-4C1B-81E5-BA97D4387CD8}"/>
    <cellStyle name="Comma 2 3 2 4 2 3 2 2" xfId="37417" xr:uid="{FA11D0EE-FBCF-43F0-B0EF-5C06C8FE77BA}"/>
    <cellStyle name="Comma 2 3 2 4 2 3 2 3" xfId="52301" xr:uid="{3103A832-B4F6-430F-86B8-FA2C90530DDF}"/>
    <cellStyle name="Comma 2 3 2 4 2 3 3" xfId="16881" xr:uid="{BCABF258-6BAB-4357-99D4-E32EE5FB56B2}"/>
    <cellStyle name="Comma 2 3 2 4 2 3 4" xfId="30571" xr:uid="{9742CB2E-E532-404E-8E75-BC0389D809A7}"/>
    <cellStyle name="Comma 2 3 2 4 2 3 5" xfId="45455" xr:uid="{56A238F9-1F1F-4391-8CE1-EBD9CEB9B69E}"/>
    <cellStyle name="Comma 2 3 2 4 2 4" xfId="20303" xr:uid="{5F994353-7F85-4F22-8506-918B6664D571}"/>
    <cellStyle name="Comma 2 3 2 4 2 4 2" xfId="33995" xr:uid="{BABEF4D6-3DDF-4069-93C9-055637EA7133}"/>
    <cellStyle name="Comma 2 3 2 4 2 4 3" xfId="48879" xr:uid="{9B57CC51-4EB6-4FF9-BE14-112EDE3EF4F3}"/>
    <cellStyle name="Comma 2 3 2 4 2 5" xfId="13459" xr:uid="{850F512B-9FC1-44B4-BDB9-6D32BF5059A8}"/>
    <cellStyle name="Comma 2 3 2 4 2 6" xfId="27149" xr:uid="{780F5A90-D5D9-4F91-AC44-D92382A8AA2F}"/>
    <cellStyle name="Comma 2 3 2 4 2 7" xfId="42033" xr:uid="{D98E3485-56EE-42E1-93CD-73E9E17F1369}"/>
    <cellStyle name="Comma 2 3 2 4 3" xfId="8324" xr:uid="{A77A2AE7-76B6-4719-AEB5-B04F1AAFE0EA}"/>
    <cellStyle name="Comma 2 3 2 4 3 2" xfId="11746" xr:uid="{85D5D9F0-732D-46AA-B340-1F8A3B78A565}"/>
    <cellStyle name="Comma 2 3 2 4 3 2 2" xfId="25436" xr:uid="{04DA7954-CC21-43A2-8534-571221CA1B7C}"/>
    <cellStyle name="Comma 2 3 2 4 3 2 2 2" xfId="39128" xr:uid="{62D94198-81A3-4CE5-AE3C-065BCA22B896}"/>
    <cellStyle name="Comma 2 3 2 4 3 2 2 3" xfId="54012" xr:uid="{85FBC58A-A5D6-4F90-9D1B-C3B48142516C}"/>
    <cellStyle name="Comma 2 3 2 4 3 2 3" xfId="18592" xr:uid="{94904683-AAA0-4454-BF98-F5A6F23500BD}"/>
    <cellStyle name="Comma 2 3 2 4 3 2 4" xfId="32282" xr:uid="{CAD74006-54C6-4856-8B10-64AEE1192E4C}"/>
    <cellStyle name="Comma 2 3 2 4 3 2 5" xfId="47166" xr:uid="{2320708D-360B-41B6-AF86-B642C1EF1CA9}"/>
    <cellStyle name="Comma 2 3 2 4 3 3" xfId="22014" xr:uid="{6EDD067F-1BAE-43AF-B29A-FBA812FC83A3}"/>
    <cellStyle name="Comma 2 3 2 4 3 3 2" xfId="35706" xr:uid="{F3B84921-3899-425C-994B-86E058C4F54F}"/>
    <cellStyle name="Comma 2 3 2 4 3 3 3" xfId="50590" xr:uid="{3837F979-A2FF-470F-94F4-6297BEDE45B2}"/>
    <cellStyle name="Comma 2 3 2 4 3 4" xfId="15170" xr:uid="{273C2864-F493-42BA-9A92-B53ABA59BB14}"/>
    <cellStyle name="Comma 2 3 2 4 3 5" xfId="28860" xr:uid="{07F552ED-6DB1-4099-BF68-DFA9CBACF8C2}"/>
    <cellStyle name="Comma 2 3 2 4 3 6" xfId="43744" xr:uid="{838D5BF6-80F1-458A-A72A-2A005627BA27}"/>
    <cellStyle name="Comma 2 3 2 4 4" xfId="10034" xr:uid="{7CD7CCB8-F5A8-440F-A92E-50717E62F85A}"/>
    <cellStyle name="Comma 2 3 2 4 4 2" xfId="23724" xr:uid="{6662B9DF-A420-4064-B53A-961BC99610F4}"/>
    <cellStyle name="Comma 2 3 2 4 4 2 2" xfId="37416" xr:uid="{592C0489-B7A7-4B26-91FF-F3E477949C82}"/>
    <cellStyle name="Comma 2 3 2 4 4 2 3" xfId="52300" xr:uid="{2D818EA1-F799-4521-9D53-339C261C4832}"/>
    <cellStyle name="Comma 2 3 2 4 4 3" xfId="16880" xr:uid="{D5A8E6F1-980C-4EC2-8ACA-3B8C3563CEB0}"/>
    <cellStyle name="Comma 2 3 2 4 4 4" xfId="30570" xr:uid="{6CB81F4C-A963-4B9B-90EE-6FB07C4CC2A0}"/>
    <cellStyle name="Comma 2 3 2 4 4 5" xfId="45454" xr:uid="{D1BEDF67-A264-4612-8698-F0B38BE0DDD5}"/>
    <cellStyle name="Comma 2 3 2 4 5" xfId="20302" xr:uid="{34140630-A572-458E-9143-665FBF68DAC5}"/>
    <cellStyle name="Comma 2 3 2 4 5 2" xfId="33994" xr:uid="{66FEC108-9EB6-4729-9D87-84608E16F29A}"/>
    <cellStyle name="Comma 2 3 2 4 5 3" xfId="48878" xr:uid="{9DEA18FC-7601-4064-A3EE-58D4041E9BA1}"/>
    <cellStyle name="Comma 2 3 2 4 6" xfId="13458" xr:uid="{F2810487-9F8A-405B-B504-17ABD3992D3E}"/>
    <cellStyle name="Comma 2 3 2 4 7" xfId="27148" xr:uid="{496827A1-2B2C-4D6B-9E46-3CCDC3434C7B}"/>
    <cellStyle name="Comma 2 3 2 4 8" xfId="42032" xr:uid="{538E0564-505B-4DB7-AC2F-7FF1C807383E}"/>
    <cellStyle name="Comma 2 3 2 5" xfId="6612" xr:uid="{19995DC8-E2F9-40BF-AC5A-818DDAD6186F}"/>
    <cellStyle name="Comma 2 3 2 5 2" xfId="8326" xr:uid="{7D1E7A4C-BD27-4511-9E6D-11119326C822}"/>
    <cellStyle name="Comma 2 3 2 5 2 2" xfId="11748" xr:uid="{4BD76C93-A4CA-4FF8-859D-3B6E2432EB96}"/>
    <cellStyle name="Comma 2 3 2 5 2 2 2" xfId="25438" xr:uid="{CDA00B03-89FD-474E-A44B-31B4D9580193}"/>
    <cellStyle name="Comma 2 3 2 5 2 2 2 2" xfId="39130" xr:uid="{C38B521E-B2DE-4BCC-891D-ADECEE62CCBE}"/>
    <cellStyle name="Comma 2 3 2 5 2 2 2 3" xfId="54014" xr:uid="{4FD6EA14-921C-4344-BA34-13F0C83D35D3}"/>
    <cellStyle name="Comma 2 3 2 5 2 2 3" xfId="18594" xr:uid="{7A0D8A9E-16FE-4C01-870F-9108F672419E}"/>
    <cellStyle name="Comma 2 3 2 5 2 2 4" xfId="32284" xr:uid="{49872A45-E3BE-4963-8E97-DAA5DB16BC3B}"/>
    <cellStyle name="Comma 2 3 2 5 2 2 5" xfId="47168" xr:uid="{66E0402C-EAD6-4FD6-ABC1-0F5A4DA295F6}"/>
    <cellStyle name="Comma 2 3 2 5 2 3" xfId="22016" xr:uid="{4E4BD6ED-3135-4DD5-A937-F195A6874F11}"/>
    <cellStyle name="Comma 2 3 2 5 2 3 2" xfId="35708" xr:uid="{92F4D637-A025-4C0F-8A52-A1A00B72FABA}"/>
    <cellStyle name="Comma 2 3 2 5 2 3 3" xfId="50592" xr:uid="{04D95F01-C79E-4215-998C-248C0124E29B}"/>
    <cellStyle name="Comma 2 3 2 5 2 4" xfId="15172" xr:uid="{C91A12DD-2AB3-49CB-A97B-228D1E28A4FA}"/>
    <cellStyle name="Comma 2 3 2 5 2 5" xfId="28862" xr:uid="{99DA9260-5A61-40C3-934C-35B18AD630E0}"/>
    <cellStyle name="Comma 2 3 2 5 2 6" xfId="43746" xr:uid="{823E4051-580D-4D66-948B-32D9D680C1F2}"/>
    <cellStyle name="Comma 2 3 2 5 3" xfId="10036" xr:uid="{27B34F3A-DD33-43C5-AB13-C37CC4353444}"/>
    <cellStyle name="Comma 2 3 2 5 3 2" xfId="23726" xr:uid="{D877A8F1-4B75-4149-B8B8-A271498B938B}"/>
    <cellStyle name="Comma 2 3 2 5 3 2 2" xfId="37418" xr:uid="{DDBF7176-2F3E-4FDD-929C-87320634A050}"/>
    <cellStyle name="Comma 2 3 2 5 3 2 3" xfId="52302" xr:uid="{FB0A9D9F-DD95-4DA6-A29F-F997A0D3576D}"/>
    <cellStyle name="Comma 2 3 2 5 3 3" xfId="16882" xr:uid="{812AE53F-9DC4-4145-9EF9-2429D82CB02D}"/>
    <cellStyle name="Comma 2 3 2 5 3 4" xfId="30572" xr:uid="{0A920CE0-98BB-475B-8C46-475D92771D6B}"/>
    <cellStyle name="Comma 2 3 2 5 3 5" xfId="45456" xr:uid="{A397D668-4D8E-474F-A983-13B98300D8A0}"/>
    <cellStyle name="Comma 2 3 2 5 4" xfId="20304" xr:uid="{111ABC15-5644-4E13-9E01-C7532A944450}"/>
    <cellStyle name="Comma 2 3 2 5 4 2" xfId="33996" xr:uid="{B1413BD2-0BB8-4617-871F-C7D866DA605F}"/>
    <cellStyle name="Comma 2 3 2 5 4 3" xfId="48880" xr:uid="{ED1E7F24-91CA-4E35-8C05-F8B178E35BB8}"/>
    <cellStyle name="Comma 2 3 2 5 5" xfId="13460" xr:uid="{101CE04E-6C75-46BE-8556-68D1014033C7}"/>
    <cellStyle name="Comma 2 3 2 5 6" xfId="27150" xr:uid="{5F6F4DC8-014F-48CB-85EE-9EAD595C2771}"/>
    <cellStyle name="Comma 2 3 2 5 7" xfId="42034" xr:uid="{1CA29018-BC2A-45C4-9FBD-3ED7BE0774CD}"/>
    <cellStyle name="Comma 2 3 2 6" xfId="6613" xr:uid="{8DA7AAF9-EBCB-4E9F-9D9B-4AB670C21421}"/>
    <cellStyle name="Comma 2 3 2 6 2" xfId="8327" xr:uid="{39C6C3C5-8F8F-46F2-97B0-09688B148F20}"/>
    <cellStyle name="Comma 2 3 2 6 2 2" xfId="11749" xr:uid="{35395640-758D-465C-B054-31F031F41617}"/>
    <cellStyle name="Comma 2 3 2 6 2 2 2" xfId="25439" xr:uid="{8D8CD77B-47AE-458D-A42D-18B3F4B34C47}"/>
    <cellStyle name="Comma 2 3 2 6 2 2 2 2" xfId="39131" xr:uid="{28BF58FA-7F42-4538-B4EC-2D1E45AE4006}"/>
    <cellStyle name="Comma 2 3 2 6 2 2 2 3" xfId="54015" xr:uid="{7F71F076-23E6-413C-8F4D-55D3F028A7A8}"/>
    <cellStyle name="Comma 2 3 2 6 2 2 3" xfId="18595" xr:uid="{1EFFD975-53D8-414D-9DC2-5C849150CA89}"/>
    <cellStyle name="Comma 2 3 2 6 2 2 4" xfId="32285" xr:uid="{78F417B9-7475-43C8-9E07-ADD7DEEEF623}"/>
    <cellStyle name="Comma 2 3 2 6 2 2 5" xfId="47169" xr:uid="{EA91C070-19B5-42EC-BEC2-CF84E75E1A25}"/>
    <cellStyle name="Comma 2 3 2 6 2 3" xfId="22017" xr:uid="{723CD7B9-7A8E-4095-81DD-DAC274425AA0}"/>
    <cellStyle name="Comma 2 3 2 6 2 3 2" xfId="35709" xr:uid="{ED6C2606-2D17-4BB5-BCE0-E3FD92E71445}"/>
    <cellStyle name="Comma 2 3 2 6 2 3 3" xfId="50593" xr:uid="{EB098165-C658-4ECA-9D01-A10AA8208F62}"/>
    <cellStyle name="Comma 2 3 2 6 2 4" xfId="15173" xr:uid="{EE51E5D1-5206-4BA8-ACD4-BFC695752B56}"/>
    <cellStyle name="Comma 2 3 2 6 2 5" xfId="28863" xr:uid="{0EFF8467-A163-4598-9571-502C441B9B50}"/>
    <cellStyle name="Comma 2 3 2 6 2 6" xfId="43747" xr:uid="{4BD2AB1F-E294-4E85-B535-57472B4417E6}"/>
    <cellStyle name="Comma 2 3 2 6 3" xfId="10037" xr:uid="{C9A5FCA5-A864-40B9-BE33-D87CBCFD0104}"/>
    <cellStyle name="Comma 2 3 2 6 3 2" xfId="23727" xr:uid="{E1216B9F-6FDD-4ADE-A210-030E07BE6BD8}"/>
    <cellStyle name="Comma 2 3 2 6 3 2 2" xfId="37419" xr:uid="{C1FAA184-73ED-4C78-BA11-B1D56BE657DC}"/>
    <cellStyle name="Comma 2 3 2 6 3 2 3" xfId="52303" xr:uid="{78A7B07D-3B8A-4173-91E6-E900094A7227}"/>
    <cellStyle name="Comma 2 3 2 6 3 3" xfId="16883" xr:uid="{791173C3-D864-4D66-B5EA-474CCC5D41AB}"/>
    <cellStyle name="Comma 2 3 2 6 3 4" xfId="30573" xr:uid="{1B017AAD-ADE3-42F4-81D2-5415E3BBEC43}"/>
    <cellStyle name="Comma 2 3 2 6 3 5" xfId="45457" xr:uid="{9179625B-D337-4BFA-A7F5-18082C96D1F9}"/>
    <cellStyle name="Comma 2 3 2 6 4" xfId="20305" xr:uid="{06D6DB6D-E0D6-418D-966B-143F0F644C88}"/>
    <cellStyle name="Comma 2 3 2 6 4 2" xfId="33997" xr:uid="{E1BCE51A-CDE6-4B45-B5D8-36D3545ED094}"/>
    <cellStyle name="Comma 2 3 2 6 4 3" xfId="48881" xr:uid="{09450DA2-C1DB-49A4-AF3E-922CFE20F7D4}"/>
    <cellStyle name="Comma 2 3 2 6 5" xfId="13461" xr:uid="{E9BFEFF9-BAF0-4E82-9B97-61A324806B65}"/>
    <cellStyle name="Comma 2 3 2 6 6" xfId="27151" xr:uid="{F4131997-B7C7-420B-B8F8-CB91947002F2}"/>
    <cellStyle name="Comma 2 3 2 6 7" xfId="42035" xr:uid="{AAC4A645-FED4-4B3A-84C9-BC691540A1B4}"/>
    <cellStyle name="Comma 2 3 2 7" xfId="8313" xr:uid="{E848D238-6E2A-407F-8D71-10A126C4B045}"/>
    <cellStyle name="Comma 2 3 2 7 2" xfId="11735" xr:uid="{E50F0FE7-7CD2-45C9-BBA8-F47284210930}"/>
    <cellStyle name="Comma 2 3 2 7 2 2" xfId="25425" xr:uid="{470F6FFC-080A-47E3-A17F-2588A1951911}"/>
    <cellStyle name="Comma 2 3 2 7 2 2 2" xfId="39117" xr:uid="{7589FEBC-D9FD-4490-876A-C793F9F61BDF}"/>
    <cellStyle name="Comma 2 3 2 7 2 2 3" xfId="54001" xr:uid="{9A4A9464-D0A2-4AB2-8C2F-04E480DA56D8}"/>
    <cellStyle name="Comma 2 3 2 7 2 3" xfId="18581" xr:uid="{F2DDFA13-C3DF-47B8-A66A-C9C395679103}"/>
    <cellStyle name="Comma 2 3 2 7 2 4" xfId="32271" xr:uid="{193751B7-FA9B-44E7-86A0-78DCD802A318}"/>
    <cellStyle name="Comma 2 3 2 7 2 5" xfId="47155" xr:uid="{BAEAC8C3-15E0-4BA2-8F46-E5E205BF1240}"/>
    <cellStyle name="Comma 2 3 2 7 3" xfId="22003" xr:uid="{BB1FF6B9-B86E-48CF-8EEC-D3C099DEE3FF}"/>
    <cellStyle name="Comma 2 3 2 7 3 2" xfId="35695" xr:uid="{BD7428BB-2C04-43DE-BFC0-378C92F2F1AA}"/>
    <cellStyle name="Comma 2 3 2 7 3 3" xfId="50579" xr:uid="{368DC0E6-17D9-4CF5-AF54-8A6094C529FD}"/>
    <cellStyle name="Comma 2 3 2 7 4" xfId="15159" xr:uid="{38713C41-2F3D-4C10-BE51-A6B92DDE567E}"/>
    <cellStyle name="Comma 2 3 2 7 5" xfId="28849" xr:uid="{F2E1BD28-F085-4078-9228-8AC2AB97D10B}"/>
    <cellStyle name="Comma 2 3 2 7 6" xfId="43733" xr:uid="{D9DE325F-936F-4803-BB99-4C646E0AC556}"/>
    <cellStyle name="Comma 2 3 2 8" xfId="10023" xr:uid="{B67D3142-336E-4E7E-ABAD-B5FD06269B34}"/>
    <cellStyle name="Comma 2 3 2 8 2" xfId="23713" xr:uid="{E73948D3-40C8-4B29-9990-F15423F9886B}"/>
    <cellStyle name="Comma 2 3 2 8 2 2" xfId="37405" xr:uid="{736166A2-8D00-4F96-B9FC-726B356D821D}"/>
    <cellStyle name="Comma 2 3 2 8 2 3" xfId="52289" xr:uid="{943FA783-2157-428A-BADE-65E8FE406FF5}"/>
    <cellStyle name="Comma 2 3 2 8 3" xfId="16869" xr:uid="{48692919-4A5F-4F08-B43A-79AB4BA493F7}"/>
    <cellStyle name="Comma 2 3 2 8 4" xfId="30559" xr:uid="{6EF3BC87-0BA6-4C39-992D-27A289D59B6A}"/>
    <cellStyle name="Comma 2 3 2 8 5" xfId="45443" xr:uid="{B814DB66-77A9-4075-B82A-9FFDCEE89ADE}"/>
    <cellStyle name="Comma 2 3 2 9" xfId="20291" xr:uid="{927A5202-D627-40A4-ACFA-876208CBEF9E}"/>
    <cellStyle name="Comma 2 3 2 9 2" xfId="33983" xr:uid="{E797CCBC-F6E9-4850-BFCF-2B45EF027FAE}"/>
    <cellStyle name="Comma 2 3 2 9 3" xfId="48867" xr:uid="{E785189F-07B2-4088-BA02-5D20A48A2ED0}"/>
    <cellStyle name="Comma 2 3 3" xfId="6614" xr:uid="{B1789D67-451D-4ECA-9B11-616D4908173C}"/>
    <cellStyle name="Comma 2 3 3 10" xfId="42036" xr:uid="{8EB132AE-8751-4F6F-AB84-6F30DD210C48}"/>
    <cellStyle name="Comma 2 3 3 2" xfId="6615" xr:uid="{8C44E2A4-F0EF-4D76-BF04-B4DC6CF2E577}"/>
    <cellStyle name="Comma 2 3 3 2 2" xfId="6616" xr:uid="{55666432-642F-4FCA-ACFE-E79DACE7BCAE}"/>
    <cellStyle name="Comma 2 3 3 2 2 2" xfId="8330" xr:uid="{42CF2806-0750-409E-9074-EE9B6FEE900D}"/>
    <cellStyle name="Comma 2 3 3 2 2 2 2" xfId="11752" xr:uid="{697A8C16-C5A9-44F6-8574-9BD17E983A5F}"/>
    <cellStyle name="Comma 2 3 3 2 2 2 2 2" xfId="25442" xr:uid="{9126B82F-30C1-4E65-8731-A81E6853AD05}"/>
    <cellStyle name="Comma 2 3 3 2 2 2 2 2 2" xfId="39134" xr:uid="{FA5D2F80-ED31-4F8F-A960-7994734601D0}"/>
    <cellStyle name="Comma 2 3 3 2 2 2 2 2 3" xfId="54018" xr:uid="{55800469-0F72-4419-8614-275BDFAC436C}"/>
    <cellStyle name="Comma 2 3 3 2 2 2 2 3" xfId="18598" xr:uid="{3666542B-E3BF-427A-B79B-585C70360E5F}"/>
    <cellStyle name="Comma 2 3 3 2 2 2 2 4" xfId="32288" xr:uid="{13CD30C5-FB54-4282-92F2-5B820EDE217A}"/>
    <cellStyle name="Comma 2 3 3 2 2 2 2 5" xfId="47172" xr:uid="{F2538E14-FE63-4C1C-B793-8E918EF3E8EF}"/>
    <cellStyle name="Comma 2 3 3 2 2 2 3" xfId="22020" xr:uid="{123E5387-F248-4633-BFFE-19AD032A2BBC}"/>
    <cellStyle name="Comma 2 3 3 2 2 2 3 2" xfId="35712" xr:uid="{8B21AC71-7698-4E9C-84DE-4DFD0BD9145E}"/>
    <cellStyle name="Comma 2 3 3 2 2 2 3 3" xfId="50596" xr:uid="{653A747E-3370-4DBC-84F7-2550F5BB21DF}"/>
    <cellStyle name="Comma 2 3 3 2 2 2 4" xfId="15176" xr:uid="{7B53A700-D036-4940-991D-9B9DBC312F7E}"/>
    <cellStyle name="Comma 2 3 3 2 2 2 5" xfId="28866" xr:uid="{B4215D82-1A48-4A3B-9639-0CB8DDA57BE7}"/>
    <cellStyle name="Comma 2 3 3 2 2 2 6" xfId="43750" xr:uid="{A3750A2D-696D-447B-80F4-F6C611729823}"/>
    <cellStyle name="Comma 2 3 3 2 2 3" xfId="10040" xr:uid="{3E032426-3817-4A93-AB5C-85244D928969}"/>
    <cellStyle name="Comma 2 3 3 2 2 3 2" xfId="23730" xr:uid="{F3E4E724-FF6D-42CD-B025-CAA4E1DAFA05}"/>
    <cellStyle name="Comma 2 3 3 2 2 3 2 2" xfId="37422" xr:uid="{81154E62-A2FF-45A6-8CE8-CC62F95CBC3D}"/>
    <cellStyle name="Comma 2 3 3 2 2 3 2 3" xfId="52306" xr:uid="{21553CD7-39BF-4C6D-86B6-8F4F19073D6A}"/>
    <cellStyle name="Comma 2 3 3 2 2 3 3" xfId="16886" xr:uid="{C7F81F1F-CE29-4C9B-898C-BC844041E72A}"/>
    <cellStyle name="Comma 2 3 3 2 2 3 4" xfId="30576" xr:uid="{1705917B-3F46-4C4C-B8A4-0FBB28A3EF2E}"/>
    <cellStyle name="Comma 2 3 3 2 2 3 5" xfId="45460" xr:uid="{5BC9279E-AD97-4FE6-8FF0-CB58B2BB36F6}"/>
    <cellStyle name="Comma 2 3 3 2 2 4" xfId="20308" xr:uid="{0A87C1A7-C56C-40E8-A65C-FCC40992F169}"/>
    <cellStyle name="Comma 2 3 3 2 2 4 2" xfId="34000" xr:uid="{C95939D1-04A4-42C0-85C8-AB5810D63DCA}"/>
    <cellStyle name="Comma 2 3 3 2 2 4 3" xfId="48884" xr:uid="{F3CE287D-ABFC-427B-82AA-A202805DDD57}"/>
    <cellStyle name="Comma 2 3 3 2 2 5" xfId="13464" xr:uid="{1729D38F-9E73-4AB3-B87F-0412593E3190}"/>
    <cellStyle name="Comma 2 3 3 2 2 6" xfId="27154" xr:uid="{CB530A3B-6A4F-4A7B-AFB9-E06C067762FD}"/>
    <cellStyle name="Comma 2 3 3 2 2 7" xfId="42038" xr:uid="{C89E61C0-0DBD-478E-899C-EBD19D433AD5}"/>
    <cellStyle name="Comma 2 3 3 2 3" xfId="8329" xr:uid="{C72F2CE6-8C47-4EB2-A4A6-408D8E8B801C}"/>
    <cellStyle name="Comma 2 3 3 2 3 2" xfId="11751" xr:uid="{A327E257-83FB-477F-B64A-41805C8D154C}"/>
    <cellStyle name="Comma 2 3 3 2 3 2 2" xfId="25441" xr:uid="{F6DF0AC8-EAD7-4282-A0D8-87ECB949EE29}"/>
    <cellStyle name="Comma 2 3 3 2 3 2 2 2" xfId="39133" xr:uid="{FA795126-9401-4E48-9FB7-56757C64A81D}"/>
    <cellStyle name="Comma 2 3 3 2 3 2 2 3" xfId="54017" xr:uid="{11B51FC0-D930-4984-9409-B866D5EE7AC7}"/>
    <cellStyle name="Comma 2 3 3 2 3 2 3" xfId="18597" xr:uid="{114001E5-8DE8-4D4B-A0D0-090D1F122016}"/>
    <cellStyle name="Comma 2 3 3 2 3 2 4" xfId="32287" xr:uid="{C8A914DB-808D-4441-906C-72015039EEE0}"/>
    <cellStyle name="Comma 2 3 3 2 3 2 5" xfId="47171" xr:uid="{82DAECE0-0910-4478-A508-A3E5AD6F769B}"/>
    <cellStyle name="Comma 2 3 3 2 3 3" xfId="22019" xr:uid="{E26837DB-CB68-4F6D-BD8F-64DF266A3784}"/>
    <cellStyle name="Comma 2 3 3 2 3 3 2" xfId="35711" xr:uid="{6EC95F57-7281-41E9-B7A9-FAE3C0E0CDA5}"/>
    <cellStyle name="Comma 2 3 3 2 3 3 3" xfId="50595" xr:uid="{52A8E6B8-46C1-4C1D-99F7-D5BFC1A71820}"/>
    <cellStyle name="Comma 2 3 3 2 3 4" xfId="15175" xr:uid="{323DAFC9-A115-4C91-916D-EA53E1C58899}"/>
    <cellStyle name="Comma 2 3 3 2 3 5" xfId="28865" xr:uid="{178ABF39-3662-4002-897A-9F9AA87894B7}"/>
    <cellStyle name="Comma 2 3 3 2 3 6" xfId="43749" xr:uid="{A1B09BBD-75A8-475E-A8AE-864AAA39411B}"/>
    <cellStyle name="Comma 2 3 3 2 4" xfId="10039" xr:uid="{D9F5CCA5-7EDB-4AAB-84D5-8E13D6D168AE}"/>
    <cellStyle name="Comma 2 3 3 2 4 2" xfId="23729" xr:uid="{4D99EF69-E3D7-4C84-8B22-CE138A03AB13}"/>
    <cellStyle name="Comma 2 3 3 2 4 2 2" xfId="37421" xr:uid="{30A4C40D-220E-44FF-A483-D23373AD675C}"/>
    <cellStyle name="Comma 2 3 3 2 4 2 3" xfId="52305" xr:uid="{A3BD8F40-B0BC-48B4-8871-C03538B28405}"/>
    <cellStyle name="Comma 2 3 3 2 4 3" xfId="16885" xr:uid="{CB719827-2F02-4223-9248-D26768CA8758}"/>
    <cellStyle name="Comma 2 3 3 2 4 4" xfId="30575" xr:uid="{FAFD6827-A2E1-4291-BABD-C4C449F95D2C}"/>
    <cellStyle name="Comma 2 3 3 2 4 5" xfId="45459" xr:uid="{5082F3E5-D6AE-4FF2-B4ED-234DE930405C}"/>
    <cellStyle name="Comma 2 3 3 2 5" xfId="20307" xr:uid="{83E39F85-8B29-43A1-ABAF-0DB57F07D4EB}"/>
    <cellStyle name="Comma 2 3 3 2 5 2" xfId="33999" xr:uid="{875AEED7-6632-46A4-AC13-B509D85EA5C7}"/>
    <cellStyle name="Comma 2 3 3 2 5 3" xfId="48883" xr:uid="{3231FCF0-00B3-4630-A405-360983717A00}"/>
    <cellStyle name="Comma 2 3 3 2 6" xfId="13463" xr:uid="{D1E11B7A-10CC-4BB1-BB56-D6A6F0DDFA95}"/>
    <cellStyle name="Comma 2 3 3 2 7" xfId="27153" xr:uid="{0A281929-F869-4AFB-83FA-CB2EAD55E165}"/>
    <cellStyle name="Comma 2 3 3 2 8" xfId="42037" xr:uid="{0B57B7B1-E30E-4AA5-991F-DF4E2C2DE206}"/>
    <cellStyle name="Comma 2 3 3 3" xfId="6617" xr:uid="{82AC9577-ADA3-420C-9BF8-CF8EAAD69F06}"/>
    <cellStyle name="Comma 2 3 3 3 2" xfId="8331" xr:uid="{2D9512B1-2C92-45BE-92FC-67568EE01446}"/>
    <cellStyle name="Comma 2 3 3 3 2 2" xfId="11753" xr:uid="{F0C8796A-DC7B-429B-95D6-3D766B621E80}"/>
    <cellStyle name="Comma 2 3 3 3 2 2 2" xfId="25443" xr:uid="{42D0DA74-C954-48DF-89B7-68C8132F6E24}"/>
    <cellStyle name="Comma 2 3 3 3 2 2 2 2" xfId="39135" xr:uid="{4AA2BDF7-958E-4A9B-90D4-14CF03937119}"/>
    <cellStyle name="Comma 2 3 3 3 2 2 2 3" xfId="54019" xr:uid="{DF498DBA-0C7C-4ECB-A934-2887CA3245BD}"/>
    <cellStyle name="Comma 2 3 3 3 2 2 3" xfId="18599" xr:uid="{F61CB5BD-0698-4F68-9F51-8EE2A5E4FE50}"/>
    <cellStyle name="Comma 2 3 3 3 2 2 4" xfId="32289" xr:uid="{45664F90-522F-4BAE-BA27-E0208B356AC8}"/>
    <cellStyle name="Comma 2 3 3 3 2 2 5" xfId="47173" xr:uid="{798C7CBA-C107-4308-839C-0B6478EE654A}"/>
    <cellStyle name="Comma 2 3 3 3 2 3" xfId="22021" xr:uid="{5B9A1EB3-7D09-44EA-ADF5-F7DD432D411B}"/>
    <cellStyle name="Comma 2 3 3 3 2 3 2" xfId="35713" xr:uid="{6D92FDA6-49C5-41B7-866B-87C4EBCDD348}"/>
    <cellStyle name="Comma 2 3 3 3 2 3 3" xfId="50597" xr:uid="{66FD4C79-8108-45BC-9953-9CFEAC77E454}"/>
    <cellStyle name="Comma 2 3 3 3 2 4" xfId="15177" xr:uid="{5496A032-E233-489E-9853-B3958BDAB4EF}"/>
    <cellStyle name="Comma 2 3 3 3 2 5" xfId="28867" xr:uid="{6C7FD730-1309-4F06-A427-490E2BD99BBA}"/>
    <cellStyle name="Comma 2 3 3 3 2 6" xfId="43751" xr:uid="{D001F4BD-DEA2-4B44-ADF3-AC64847CAF42}"/>
    <cellStyle name="Comma 2 3 3 3 3" xfId="10041" xr:uid="{3D61AF60-0BF9-401E-B746-B97619313331}"/>
    <cellStyle name="Comma 2 3 3 3 3 2" xfId="23731" xr:uid="{98304158-6099-4D10-AB69-F5FA7C116ECA}"/>
    <cellStyle name="Comma 2 3 3 3 3 2 2" xfId="37423" xr:uid="{6846ED82-4F24-4F0C-9120-281FD681745A}"/>
    <cellStyle name="Comma 2 3 3 3 3 2 3" xfId="52307" xr:uid="{3AB7EBD9-DC0B-4B90-84FA-D884F041BC7B}"/>
    <cellStyle name="Comma 2 3 3 3 3 3" xfId="16887" xr:uid="{E49A4F16-1E0A-4179-882C-245E3C82E9A2}"/>
    <cellStyle name="Comma 2 3 3 3 3 4" xfId="30577" xr:uid="{4D8E28C3-A80C-4C11-8B88-33B1813FB23C}"/>
    <cellStyle name="Comma 2 3 3 3 3 5" xfId="45461" xr:uid="{23333CB0-4E51-4EB4-A977-7B1D150576EC}"/>
    <cellStyle name="Comma 2 3 3 3 4" xfId="20309" xr:uid="{FDA9755D-5F46-4475-9C51-619ABEB38E6C}"/>
    <cellStyle name="Comma 2 3 3 3 4 2" xfId="34001" xr:uid="{AFB7365D-D93B-4242-BE2C-9702444BE94C}"/>
    <cellStyle name="Comma 2 3 3 3 4 3" xfId="48885" xr:uid="{6FE9B593-3391-4F7D-94DF-917F95029A90}"/>
    <cellStyle name="Comma 2 3 3 3 5" xfId="13465" xr:uid="{C154768C-1F67-4D2B-A976-A63399C90406}"/>
    <cellStyle name="Comma 2 3 3 3 6" xfId="27155" xr:uid="{1F42A35C-316F-4EBF-8517-F8133BCB9833}"/>
    <cellStyle name="Comma 2 3 3 3 7" xfId="42039" xr:uid="{4905139B-5CF8-4ABE-A0D7-A32BC53AC4EA}"/>
    <cellStyle name="Comma 2 3 3 4" xfId="6618" xr:uid="{0F2AD142-9D4B-4DC4-8A9A-7150BC04B2F5}"/>
    <cellStyle name="Comma 2 3 3 4 2" xfId="8332" xr:uid="{4DBBFFAA-5492-45FD-B082-F693B80C1571}"/>
    <cellStyle name="Comma 2 3 3 4 2 2" xfId="11754" xr:uid="{27837395-9B17-4A40-BEFD-4DC78667D832}"/>
    <cellStyle name="Comma 2 3 3 4 2 2 2" xfId="25444" xr:uid="{5C4CC6D8-0D88-4391-AC23-9B1137CFA5A4}"/>
    <cellStyle name="Comma 2 3 3 4 2 2 2 2" xfId="39136" xr:uid="{F5165E71-877E-4F25-8BFE-B5EF0DBD8E5F}"/>
    <cellStyle name="Comma 2 3 3 4 2 2 2 3" xfId="54020" xr:uid="{328F4539-E1A3-4122-8417-A292EE3A2DA7}"/>
    <cellStyle name="Comma 2 3 3 4 2 2 3" xfId="18600" xr:uid="{82D73CD3-44CC-4B24-A8B8-329F8E8D4AF5}"/>
    <cellStyle name="Comma 2 3 3 4 2 2 4" xfId="32290" xr:uid="{D476C8ED-723B-4F7C-811D-3D5563CBA1EF}"/>
    <cellStyle name="Comma 2 3 3 4 2 2 5" xfId="47174" xr:uid="{25D39A97-E1CB-48C6-905C-95A1BC23061C}"/>
    <cellStyle name="Comma 2 3 3 4 2 3" xfId="22022" xr:uid="{563E1982-7833-4D71-8B78-6412840015E3}"/>
    <cellStyle name="Comma 2 3 3 4 2 3 2" xfId="35714" xr:uid="{32741F2D-2587-4CB2-A935-1F149BAF2C76}"/>
    <cellStyle name="Comma 2 3 3 4 2 3 3" xfId="50598" xr:uid="{63A0C1D6-25CC-4B45-8E6F-6BFCE8B395A4}"/>
    <cellStyle name="Comma 2 3 3 4 2 4" xfId="15178" xr:uid="{20A2E9EE-50B4-4994-A67F-C50BB0C34995}"/>
    <cellStyle name="Comma 2 3 3 4 2 5" xfId="28868" xr:uid="{40A7A9A5-2CBC-45EC-A62C-6E18EEFD4010}"/>
    <cellStyle name="Comma 2 3 3 4 2 6" xfId="43752" xr:uid="{D7773C95-D0A5-485D-8B2A-7FCCD6797DFE}"/>
    <cellStyle name="Comma 2 3 3 4 3" xfId="10042" xr:uid="{63E74ED1-58F3-431A-AE6A-7BFC554203BA}"/>
    <cellStyle name="Comma 2 3 3 4 3 2" xfId="23732" xr:uid="{B0986253-CCFE-4C8F-A6E4-76A7B0072C2A}"/>
    <cellStyle name="Comma 2 3 3 4 3 2 2" xfId="37424" xr:uid="{571B4435-2262-4FCA-89BA-3842CC3FD76D}"/>
    <cellStyle name="Comma 2 3 3 4 3 2 3" xfId="52308" xr:uid="{2C8FAFC6-E0CF-4EC2-9506-3161C9618924}"/>
    <cellStyle name="Comma 2 3 3 4 3 3" xfId="16888" xr:uid="{9360EF36-2F89-4549-BB5D-3B7F0AE5FDFE}"/>
    <cellStyle name="Comma 2 3 3 4 3 4" xfId="30578" xr:uid="{328935C8-46D8-46F0-8E8C-1F9878913A20}"/>
    <cellStyle name="Comma 2 3 3 4 3 5" xfId="45462" xr:uid="{9E5CA7ED-3B07-48EC-BFF5-B77DAB01E220}"/>
    <cellStyle name="Comma 2 3 3 4 4" xfId="20310" xr:uid="{4FBD1810-5506-4AAD-AFE8-5DBF2642E214}"/>
    <cellStyle name="Comma 2 3 3 4 4 2" xfId="34002" xr:uid="{55888081-9437-4EE2-B5CB-5753F4896A74}"/>
    <cellStyle name="Comma 2 3 3 4 4 3" xfId="48886" xr:uid="{912DA0B4-80E7-4885-ABF1-870423DC6A20}"/>
    <cellStyle name="Comma 2 3 3 4 5" xfId="13466" xr:uid="{1C6EBD50-75B9-4192-AB1D-2F53E7C152AC}"/>
    <cellStyle name="Comma 2 3 3 4 6" xfId="27156" xr:uid="{D293DF9A-9326-4FA6-A326-EC6CFAE492E0}"/>
    <cellStyle name="Comma 2 3 3 4 7" xfId="42040" xr:uid="{B45813E6-9C3D-4A01-8991-5CAD93EDABFB}"/>
    <cellStyle name="Comma 2 3 3 5" xfId="8328" xr:uid="{3481EB83-CD91-4A91-844D-6E6200D525A7}"/>
    <cellStyle name="Comma 2 3 3 5 2" xfId="11750" xr:uid="{E8F145D1-17B7-493C-8ADD-357DD0143F34}"/>
    <cellStyle name="Comma 2 3 3 5 2 2" xfId="25440" xr:uid="{1C68F366-701A-4E3F-ABEE-C43353EB8490}"/>
    <cellStyle name="Comma 2 3 3 5 2 2 2" xfId="39132" xr:uid="{498C7B77-96C9-436D-B989-CD091F078DA9}"/>
    <cellStyle name="Comma 2 3 3 5 2 2 3" xfId="54016" xr:uid="{FC425A42-AFB2-44AE-8665-26B0C3F69076}"/>
    <cellStyle name="Comma 2 3 3 5 2 3" xfId="18596" xr:uid="{6D8FED11-8791-4EA3-99A7-45F0B0E64C1F}"/>
    <cellStyle name="Comma 2 3 3 5 2 4" xfId="32286" xr:uid="{4FD9F7AF-9969-4FE9-B352-71B839491558}"/>
    <cellStyle name="Comma 2 3 3 5 2 5" xfId="47170" xr:uid="{67A86192-5AE2-49DE-AC04-F5838550F3B7}"/>
    <cellStyle name="Comma 2 3 3 5 3" xfId="22018" xr:uid="{40731663-FF43-496C-8052-9ACD0FF36360}"/>
    <cellStyle name="Comma 2 3 3 5 3 2" xfId="35710" xr:uid="{F2E81881-D624-47D4-8917-4DD7A9B61C0B}"/>
    <cellStyle name="Comma 2 3 3 5 3 3" xfId="50594" xr:uid="{BAC284A0-7463-47A5-8763-B2437562F774}"/>
    <cellStyle name="Comma 2 3 3 5 4" xfId="15174" xr:uid="{CAA7FD4C-FE50-45CE-8825-032517B6C41A}"/>
    <cellStyle name="Comma 2 3 3 5 5" xfId="28864" xr:uid="{BFF0C61E-DD24-404B-826E-4ECA866300A1}"/>
    <cellStyle name="Comma 2 3 3 5 6" xfId="43748" xr:uid="{1BC699E8-42B7-4C27-B2D1-908842E7449D}"/>
    <cellStyle name="Comma 2 3 3 6" xfId="10038" xr:uid="{62A189E8-FDA3-4BC5-8BB0-DD4037FE7BDC}"/>
    <cellStyle name="Comma 2 3 3 6 2" xfId="23728" xr:uid="{A8A4703A-3981-44CB-8350-A6E507C2E3D0}"/>
    <cellStyle name="Comma 2 3 3 6 2 2" xfId="37420" xr:uid="{4158A581-21F3-413B-931C-FA8C2B983FDF}"/>
    <cellStyle name="Comma 2 3 3 6 2 3" xfId="52304" xr:uid="{57C7C19A-8C86-42E2-915B-98F597A64AEC}"/>
    <cellStyle name="Comma 2 3 3 6 3" xfId="16884" xr:uid="{612FC908-DBCB-40C7-8E7F-E6DA35D68BEF}"/>
    <cellStyle name="Comma 2 3 3 6 4" xfId="30574" xr:uid="{D4EE9E18-373A-4FBF-891B-F9152451D130}"/>
    <cellStyle name="Comma 2 3 3 6 5" xfId="45458" xr:uid="{014C5D9A-3756-451E-9B03-7BEF1705CC1D}"/>
    <cellStyle name="Comma 2 3 3 7" xfId="20306" xr:uid="{E75A44FD-97AB-437D-992C-6E1F0D638898}"/>
    <cellStyle name="Comma 2 3 3 7 2" xfId="33998" xr:uid="{CC227D21-750E-4DFD-B8FC-E524468552F3}"/>
    <cellStyle name="Comma 2 3 3 7 3" xfId="48882" xr:uid="{54AA6EE3-834B-46AD-AF4D-9D4AB70C738C}"/>
    <cellStyle name="Comma 2 3 3 8" xfId="13462" xr:uid="{83F83980-8C88-4DC2-A526-329BB8E69D54}"/>
    <cellStyle name="Comma 2 3 3 9" xfId="27152" xr:uid="{FE1456D3-EFD1-4494-8816-6AFA715D6E6A}"/>
    <cellStyle name="Comma 2 3 4" xfId="6619" xr:uid="{D3BF28F8-9562-4FD1-AA5D-A8D4F7B4CBB2}"/>
    <cellStyle name="Comma 2 3 4 10" xfId="42041" xr:uid="{2F01423B-8EF2-4A43-B5DB-4E7911D31DA2}"/>
    <cellStyle name="Comma 2 3 4 2" xfId="6620" xr:uid="{E93BE1A6-1161-4DB1-8E15-E0C6DE70295B}"/>
    <cellStyle name="Comma 2 3 4 2 2" xfId="6621" xr:uid="{CC838855-9909-4293-9B0B-32B42C5FC715}"/>
    <cellStyle name="Comma 2 3 4 2 2 2" xfId="8335" xr:uid="{08177D07-67F3-4643-895F-F519BEA75300}"/>
    <cellStyle name="Comma 2 3 4 2 2 2 2" xfId="11757" xr:uid="{5F498EFA-25D5-4409-94A1-09A72A4C84AE}"/>
    <cellStyle name="Comma 2 3 4 2 2 2 2 2" xfId="25447" xr:uid="{8DC6AC07-E7F9-4967-BB54-65F30A366983}"/>
    <cellStyle name="Comma 2 3 4 2 2 2 2 2 2" xfId="39139" xr:uid="{FFD91C67-0B94-4B07-A93C-9339E5A29B73}"/>
    <cellStyle name="Comma 2 3 4 2 2 2 2 2 3" xfId="54023" xr:uid="{DF1EE07C-64E5-42C3-9B94-C772C40D6E7A}"/>
    <cellStyle name="Comma 2 3 4 2 2 2 2 3" xfId="18603" xr:uid="{054ACDB1-1285-47BA-9EDA-704C248EF62B}"/>
    <cellStyle name="Comma 2 3 4 2 2 2 2 4" xfId="32293" xr:uid="{80AE5C75-AE45-4CE5-A785-B2E679FAC420}"/>
    <cellStyle name="Comma 2 3 4 2 2 2 2 5" xfId="47177" xr:uid="{01E472A2-AE3D-43DD-9306-7DC0BC922556}"/>
    <cellStyle name="Comma 2 3 4 2 2 2 3" xfId="22025" xr:uid="{1751A6CA-2C35-42C1-A912-75C25E5E060C}"/>
    <cellStyle name="Comma 2 3 4 2 2 2 3 2" xfId="35717" xr:uid="{2D2192D9-E1FD-4AD9-A5D9-5704D960F745}"/>
    <cellStyle name="Comma 2 3 4 2 2 2 3 3" xfId="50601" xr:uid="{AC056464-34AC-4BDB-997F-ACF1483A9038}"/>
    <cellStyle name="Comma 2 3 4 2 2 2 4" xfId="15181" xr:uid="{945C3BC0-7D67-4F93-83C3-0C1D809275F1}"/>
    <cellStyle name="Comma 2 3 4 2 2 2 5" xfId="28871" xr:uid="{13111B79-A083-4962-B042-722096A62C22}"/>
    <cellStyle name="Comma 2 3 4 2 2 2 6" xfId="43755" xr:uid="{ED663781-3C29-4D9E-A1E3-64C601B6E259}"/>
    <cellStyle name="Comma 2 3 4 2 2 3" xfId="10045" xr:uid="{8C13838E-7954-4414-86A9-11CF0E039D62}"/>
    <cellStyle name="Comma 2 3 4 2 2 3 2" xfId="23735" xr:uid="{F1AD77B8-D2E7-4232-B2C1-683ACB2D3052}"/>
    <cellStyle name="Comma 2 3 4 2 2 3 2 2" xfId="37427" xr:uid="{11DC4470-9226-4327-BED1-4FB07D07B5A4}"/>
    <cellStyle name="Comma 2 3 4 2 2 3 2 3" xfId="52311" xr:uid="{2AFD9E1F-F1FA-4F09-AB5E-A7CFA33210DD}"/>
    <cellStyle name="Comma 2 3 4 2 2 3 3" xfId="16891" xr:uid="{5353DFE6-68B4-4D56-A1EF-2905CFAB8BAC}"/>
    <cellStyle name="Comma 2 3 4 2 2 3 4" xfId="30581" xr:uid="{01E3ADB5-8C02-414A-AB52-577914326ACB}"/>
    <cellStyle name="Comma 2 3 4 2 2 3 5" xfId="45465" xr:uid="{F3FA4406-2713-4E54-BD6C-76040FCA3545}"/>
    <cellStyle name="Comma 2 3 4 2 2 4" xfId="20313" xr:uid="{CE44803A-DB8A-4745-8B1A-473CF6B17924}"/>
    <cellStyle name="Comma 2 3 4 2 2 4 2" xfId="34005" xr:uid="{D11D9834-E3EB-4346-B191-44C170BF80A6}"/>
    <cellStyle name="Comma 2 3 4 2 2 4 3" xfId="48889" xr:uid="{F8F48589-6035-49F6-A216-B392EDFBB551}"/>
    <cellStyle name="Comma 2 3 4 2 2 5" xfId="13469" xr:uid="{58F6AF42-7D36-43C1-B5E5-FB80B5331238}"/>
    <cellStyle name="Comma 2 3 4 2 2 6" xfId="27159" xr:uid="{4D05E9C8-EAFE-4AC0-B366-EF24EB0716F8}"/>
    <cellStyle name="Comma 2 3 4 2 2 7" xfId="42043" xr:uid="{613AA5FE-E5DB-41FC-8B24-3EE247EEB26B}"/>
    <cellStyle name="Comma 2 3 4 2 3" xfId="8334" xr:uid="{8964C39B-C4B2-4C7A-9FBD-159B7A824992}"/>
    <cellStyle name="Comma 2 3 4 2 3 2" xfId="11756" xr:uid="{A67113C9-28DC-434C-A582-0A994F205556}"/>
    <cellStyle name="Comma 2 3 4 2 3 2 2" xfId="25446" xr:uid="{A21B82A3-9BE0-45FA-BCE3-C11463F3286E}"/>
    <cellStyle name="Comma 2 3 4 2 3 2 2 2" xfId="39138" xr:uid="{DADF3AF1-1C87-486C-B056-479948BB19E2}"/>
    <cellStyle name="Comma 2 3 4 2 3 2 2 3" xfId="54022" xr:uid="{C6D5B5FD-81B2-4117-B2F3-86CFE3FD574C}"/>
    <cellStyle name="Comma 2 3 4 2 3 2 3" xfId="18602" xr:uid="{612ECE49-BE78-45BD-BB96-A58A15F0339A}"/>
    <cellStyle name="Comma 2 3 4 2 3 2 4" xfId="32292" xr:uid="{358A439C-F107-4ACF-AAC4-5D18BF7B1CF7}"/>
    <cellStyle name="Comma 2 3 4 2 3 2 5" xfId="47176" xr:uid="{19BFAC4B-5E34-4748-A143-3B081FCB8697}"/>
    <cellStyle name="Comma 2 3 4 2 3 3" xfId="22024" xr:uid="{8CA645AC-FD38-4F6A-8363-F87DD144F389}"/>
    <cellStyle name="Comma 2 3 4 2 3 3 2" xfId="35716" xr:uid="{498D1B79-D26D-4A67-8E30-A4717B8152BA}"/>
    <cellStyle name="Comma 2 3 4 2 3 3 3" xfId="50600" xr:uid="{8FD8B184-8F57-4EAA-A3E7-450FD91D0FA9}"/>
    <cellStyle name="Comma 2 3 4 2 3 4" xfId="15180" xr:uid="{AD62A64A-6150-4C9F-9D40-998C5C604AE5}"/>
    <cellStyle name="Comma 2 3 4 2 3 5" xfId="28870" xr:uid="{EF649CD5-2E8D-4F20-B2F0-2131B194C0A0}"/>
    <cellStyle name="Comma 2 3 4 2 3 6" xfId="43754" xr:uid="{8084955F-5BF0-44A3-9FEF-CDA17C72C102}"/>
    <cellStyle name="Comma 2 3 4 2 4" xfId="10044" xr:uid="{CB963B71-E1B5-4425-A86B-7C7B6E8C392F}"/>
    <cellStyle name="Comma 2 3 4 2 4 2" xfId="23734" xr:uid="{D8DB53BE-2FE2-44B6-8929-C6F8538D5F67}"/>
    <cellStyle name="Comma 2 3 4 2 4 2 2" xfId="37426" xr:uid="{3D1A2C91-6E5A-4EEC-BFB8-7024A688E230}"/>
    <cellStyle name="Comma 2 3 4 2 4 2 3" xfId="52310" xr:uid="{3ED37BD2-EDD7-4B89-88FE-A3BB6D8B89F1}"/>
    <cellStyle name="Comma 2 3 4 2 4 3" xfId="16890" xr:uid="{29ED0070-6E6D-4231-9B36-B8A580B41C5C}"/>
    <cellStyle name="Comma 2 3 4 2 4 4" xfId="30580" xr:uid="{A2C61286-9B8C-4685-BC3B-6F95C8C2DD17}"/>
    <cellStyle name="Comma 2 3 4 2 4 5" xfId="45464" xr:uid="{833F45CC-008F-458A-B61F-E1436CEA2301}"/>
    <cellStyle name="Comma 2 3 4 2 5" xfId="20312" xr:uid="{68A14A8F-C991-422B-ACA4-9DC04A63C5DC}"/>
    <cellStyle name="Comma 2 3 4 2 5 2" xfId="34004" xr:uid="{FB86AD6B-7237-4E3A-92CE-C64DFEE54B03}"/>
    <cellStyle name="Comma 2 3 4 2 5 3" xfId="48888" xr:uid="{410E67E1-5A5E-4AD2-883E-A6918D917A67}"/>
    <cellStyle name="Comma 2 3 4 2 6" xfId="13468" xr:uid="{74844D68-818A-41B3-A097-072DE920EB27}"/>
    <cellStyle name="Comma 2 3 4 2 7" xfId="27158" xr:uid="{9F167F3B-0415-4CBF-AE1D-3A3B394399E0}"/>
    <cellStyle name="Comma 2 3 4 2 8" xfId="42042" xr:uid="{CE005A21-51D4-4C37-860C-D32026CC1F9E}"/>
    <cellStyle name="Comma 2 3 4 3" xfId="6622" xr:uid="{3A4991A6-E460-4118-87C1-49C35FD3145B}"/>
    <cellStyle name="Comma 2 3 4 3 2" xfId="8336" xr:uid="{3D89A716-AB61-4124-8356-E7292F78616C}"/>
    <cellStyle name="Comma 2 3 4 3 2 2" xfId="11758" xr:uid="{6B29E5B1-4F76-44E3-85AD-D8A28B7BE04F}"/>
    <cellStyle name="Comma 2 3 4 3 2 2 2" xfId="25448" xr:uid="{5D696436-09B3-47C4-9ABA-838CAF350BEE}"/>
    <cellStyle name="Comma 2 3 4 3 2 2 2 2" xfId="39140" xr:uid="{4CD09B36-A9EE-42AB-854C-3B4D5B40575D}"/>
    <cellStyle name="Comma 2 3 4 3 2 2 2 3" xfId="54024" xr:uid="{479A56B5-2AF1-40A2-BEF0-CECCF91E753B}"/>
    <cellStyle name="Comma 2 3 4 3 2 2 3" xfId="18604" xr:uid="{61A01B8F-72F9-4164-8224-9B5B49614F51}"/>
    <cellStyle name="Comma 2 3 4 3 2 2 4" xfId="32294" xr:uid="{64913C03-5636-46DF-A9A8-4B296A2C063B}"/>
    <cellStyle name="Comma 2 3 4 3 2 2 5" xfId="47178" xr:uid="{9F529B0E-FE27-448A-8B8B-3B282CB28874}"/>
    <cellStyle name="Comma 2 3 4 3 2 3" xfId="22026" xr:uid="{5F46A0AA-9792-4833-A609-D2EC20FFE9A7}"/>
    <cellStyle name="Comma 2 3 4 3 2 3 2" xfId="35718" xr:uid="{A868BDD6-B844-4DF2-B5A1-F9CDDCDA569C}"/>
    <cellStyle name="Comma 2 3 4 3 2 3 3" xfId="50602" xr:uid="{593310BC-1834-4441-A82F-03FD04121A53}"/>
    <cellStyle name="Comma 2 3 4 3 2 4" xfId="15182" xr:uid="{A6E859AD-8A0D-46D9-9B8B-2F23FAA944F6}"/>
    <cellStyle name="Comma 2 3 4 3 2 5" xfId="28872" xr:uid="{EA38DC05-26B8-4580-97F9-98C8A39D7A24}"/>
    <cellStyle name="Comma 2 3 4 3 2 6" xfId="43756" xr:uid="{8F342D5D-89B8-44AC-8E92-12BA490E9467}"/>
    <cellStyle name="Comma 2 3 4 3 3" xfId="10046" xr:uid="{0FD11410-017B-47F0-A64F-31AE7CFD8DF7}"/>
    <cellStyle name="Comma 2 3 4 3 3 2" xfId="23736" xr:uid="{4EF20203-B86D-4BEB-85BD-2727F753F6E3}"/>
    <cellStyle name="Comma 2 3 4 3 3 2 2" xfId="37428" xr:uid="{67A20246-A06C-45D5-94F5-184A3FB19EE3}"/>
    <cellStyle name="Comma 2 3 4 3 3 2 3" xfId="52312" xr:uid="{A86214E3-2408-4B4F-82AF-46DA475DAAEC}"/>
    <cellStyle name="Comma 2 3 4 3 3 3" xfId="16892" xr:uid="{9207AB8F-85C3-4943-A054-C03930D2A9FF}"/>
    <cellStyle name="Comma 2 3 4 3 3 4" xfId="30582" xr:uid="{2D1486E0-B65C-4D5E-805D-B9D12C8AF556}"/>
    <cellStyle name="Comma 2 3 4 3 3 5" xfId="45466" xr:uid="{EF963DD3-5050-4B16-BB6F-36D4F11F4562}"/>
    <cellStyle name="Comma 2 3 4 3 4" xfId="20314" xr:uid="{761D2290-AAEF-4A68-80EC-4F8C831770C6}"/>
    <cellStyle name="Comma 2 3 4 3 4 2" xfId="34006" xr:uid="{B1B9485E-9CE5-428D-9254-630EB6813A85}"/>
    <cellStyle name="Comma 2 3 4 3 4 3" xfId="48890" xr:uid="{075905CE-8465-4D46-A5AC-F40C0F2AA3D0}"/>
    <cellStyle name="Comma 2 3 4 3 5" xfId="13470" xr:uid="{349BF827-5B2B-410D-BC3E-585D9E940029}"/>
    <cellStyle name="Comma 2 3 4 3 6" xfId="27160" xr:uid="{617DD547-B8C3-4643-A221-CA99086CEB88}"/>
    <cellStyle name="Comma 2 3 4 3 7" xfId="42044" xr:uid="{2CB100FF-DCAB-4357-9CA9-F22431CFCF82}"/>
    <cellStyle name="Comma 2 3 4 4" xfId="6623" xr:uid="{B2326837-0F73-4D0A-8971-7D473E824BAB}"/>
    <cellStyle name="Comma 2 3 4 4 2" xfId="8337" xr:uid="{98B7205B-E027-4FD3-8C9C-94C2A9DB76A3}"/>
    <cellStyle name="Comma 2 3 4 4 2 2" xfId="11759" xr:uid="{AAA230CC-B73F-4DCD-8DC4-B5B33D49EF86}"/>
    <cellStyle name="Comma 2 3 4 4 2 2 2" xfId="25449" xr:uid="{AFFBB937-5D82-446D-A1F3-9778552D199C}"/>
    <cellStyle name="Comma 2 3 4 4 2 2 2 2" xfId="39141" xr:uid="{FBDCD7A6-46BB-467B-83A1-304A6ABEEC04}"/>
    <cellStyle name="Comma 2 3 4 4 2 2 2 3" xfId="54025" xr:uid="{F596DAE9-2CDE-4904-B141-7E0C8DC4000A}"/>
    <cellStyle name="Comma 2 3 4 4 2 2 3" xfId="18605" xr:uid="{A3AB31BC-07F7-42A4-BE23-29FBA8EAD65C}"/>
    <cellStyle name="Comma 2 3 4 4 2 2 4" xfId="32295" xr:uid="{305F53AE-15F4-42C5-80D1-E2CA160EDE94}"/>
    <cellStyle name="Comma 2 3 4 4 2 2 5" xfId="47179" xr:uid="{78DBA06A-1BD1-4B35-AA0A-C82E17FA152D}"/>
    <cellStyle name="Comma 2 3 4 4 2 3" xfId="22027" xr:uid="{F21F0F37-64D9-422C-92C1-1BF93F6813C8}"/>
    <cellStyle name="Comma 2 3 4 4 2 3 2" xfId="35719" xr:uid="{9D820A38-1DB4-4C55-8E48-F88188464445}"/>
    <cellStyle name="Comma 2 3 4 4 2 3 3" xfId="50603" xr:uid="{1E8B0361-7FDD-4E6D-A8D6-1FB389C040C8}"/>
    <cellStyle name="Comma 2 3 4 4 2 4" xfId="15183" xr:uid="{CA48E929-7490-45EB-97FB-25F758C7F89C}"/>
    <cellStyle name="Comma 2 3 4 4 2 5" xfId="28873" xr:uid="{5E311A82-DE8B-44A1-88FD-3CA5704F55CB}"/>
    <cellStyle name="Comma 2 3 4 4 2 6" xfId="43757" xr:uid="{1AF8C6F5-E1F0-4884-83B1-391801BB923E}"/>
    <cellStyle name="Comma 2 3 4 4 3" xfId="10047" xr:uid="{A9DA8818-F1EE-40F9-8741-BC6A87EDF1C8}"/>
    <cellStyle name="Comma 2 3 4 4 3 2" xfId="23737" xr:uid="{65CAD666-E036-4DB9-AA8B-204279C07AA5}"/>
    <cellStyle name="Comma 2 3 4 4 3 2 2" xfId="37429" xr:uid="{DB7F0D3F-2F0C-4EE0-80C4-A8307B3B0947}"/>
    <cellStyle name="Comma 2 3 4 4 3 2 3" xfId="52313" xr:uid="{9115FE51-1B03-4A83-B826-2E7D7EA0C76D}"/>
    <cellStyle name="Comma 2 3 4 4 3 3" xfId="16893" xr:uid="{38BBC463-D1A7-445A-80FA-3E56B10136A5}"/>
    <cellStyle name="Comma 2 3 4 4 3 4" xfId="30583" xr:uid="{D1491594-46FF-43E6-88B6-9A52F0387280}"/>
    <cellStyle name="Comma 2 3 4 4 3 5" xfId="45467" xr:uid="{A3E88A77-BE67-46D7-916B-7561F4343CD6}"/>
    <cellStyle name="Comma 2 3 4 4 4" xfId="20315" xr:uid="{63502B48-D970-4922-8D2B-98568DA077BD}"/>
    <cellStyle name="Comma 2 3 4 4 4 2" xfId="34007" xr:uid="{F37FF21D-E7CF-422C-A474-43680B00166F}"/>
    <cellStyle name="Comma 2 3 4 4 4 3" xfId="48891" xr:uid="{53E617C8-43DD-4073-AB81-ED38B762CB55}"/>
    <cellStyle name="Comma 2 3 4 4 5" xfId="13471" xr:uid="{649096FA-5350-41BA-AC72-73587606C887}"/>
    <cellStyle name="Comma 2 3 4 4 6" xfId="27161" xr:uid="{475F93FE-F4B0-4143-A7D2-766B861D00F2}"/>
    <cellStyle name="Comma 2 3 4 4 7" xfId="42045" xr:uid="{55BF9C13-26BE-40E6-B622-CCCE0C10316D}"/>
    <cellStyle name="Comma 2 3 4 5" xfId="8333" xr:uid="{C176FBE0-777D-4BC2-B134-A5BE5C346908}"/>
    <cellStyle name="Comma 2 3 4 5 2" xfId="11755" xr:uid="{05FBC8B9-4D11-4633-8795-128F7C5D6473}"/>
    <cellStyle name="Comma 2 3 4 5 2 2" xfId="25445" xr:uid="{B4A9FC5D-C33C-4AE7-93CB-A4B26C50D7FD}"/>
    <cellStyle name="Comma 2 3 4 5 2 2 2" xfId="39137" xr:uid="{609E1E16-D457-44ED-9EC0-95D8D08701B3}"/>
    <cellStyle name="Comma 2 3 4 5 2 2 3" xfId="54021" xr:uid="{5E2B3C34-5A52-401A-B618-09BADAA22267}"/>
    <cellStyle name="Comma 2 3 4 5 2 3" xfId="18601" xr:uid="{4BB3B7A8-EC44-46D8-8555-17D8D2D8035D}"/>
    <cellStyle name="Comma 2 3 4 5 2 4" xfId="32291" xr:uid="{B7EA15D7-2705-4A33-9A5F-9FB9F3EEE6D5}"/>
    <cellStyle name="Comma 2 3 4 5 2 5" xfId="47175" xr:uid="{71DFB8BB-661C-4992-9465-FCE2DEBB0AC2}"/>
    <cellStyle name="Comma 2 3 4 5 3" xfId="22023" xr:uid="{92743EAF-FF9D-4CD5-A00D-94E5046686E5}"/>
    <cellStyle name="Comma 2 3 4 5 3 2" xfId="35715" xr:uid="{B0BD1A6B-DF17-470D-AC14-C8656CD03198}"/>
    <cellStyle name="Comma 2 3 4 5 3 3" xfId="50599" xr:uid="{AE985D9B-061A-4C94-A814-18DCEC237B41}"/>
    <cellStyle name="Comma 2 3 4 5 4" xfId="15179" xr:uid="{0970BA0B-CF3F-47CC-8833-A808B3E1CF11}"/>
    <cellStyle name="Comma 2 3 4 5 5" xfId="28869" xr:uid="{F661189E-2D87-447E-A61C-10B0F9C43612}"/>
    <cellStyle name="Comma 2 3 4 5 6" xfId="43753" xr:uid="{FA610CD2-0306-4903-AC37-F127EC90A405}"/>
    <cellStyle name="Comma 2 3 4 6" xfId="10043" xr:uid="{5A92B1B7-8A3C-4EE0-A691-3FADE4ECFDFC}"/>
    <cellStyle name="Comma 2 3 4 6 2" xfId="23733" xr:uid="{387B9CF0-D6C6-4C8A-9F5A-5C6BE5984782}"/>
    <cellStyle name="Comma 2 3 4 6 2 2" xfId="37425" xr:uid="{6F8466AC-28CF-4B57-8092-DE8065EBDE55}"/>
    <cellStyle name="Comma 2 3 4 6 2 3" xfId="52309" xr:uid="{DF9E1196-4164-4775-8DEA-15EF3A02CC04}"/>
    <cellStyle name="Comma 2 3 4 6 3" xfId="16889" xr:uid="{985F9271-E9AA-478D-BDC8-ED303C92F07A}"/>
    <cellStyle name="Comma 2 3 4 6 4" xfId="30579" xr:uid="{B84EBA1D-1C72-4F2A-8983-2B99B3CF1A61}"/>
    <cellStyle name="Comma 2 3 4 6 5" xfId="45463" xr:uid="{E97FD41F-C765-458B-9604-0431823101C0}"/>
    <cellStyle name="Comma 2 3 4 7" xfId="20311" xr:uid="{40B046E2-CFBC-4724-9879-8CF6E894D4D5}"/>
    <cellStyle name="Comma 2 3 4 7 2" xfId="34003" xr:uid="{D70AE770-4204-416B-9390-9023E4E6733C}"/>
    <cellStyle name="Comma 2 3 4 7 3" xfId="48887" xr:uid="{B4200F2A-A3E3-489A-B289-69196FBFB422}"/>
    <cellStyle name="Comma 2 3 4 8" xfId="13467" xr:uid="{B7A9F56B-0430-44DD-AD9B-BC5381186156}"/>
    <cellStyle name="Comma 2 3 4 9" xfId="27157" xr:uid="{E0969D28-DEFA-4CD6-A16A-0E3E30754EE9}"/>
    <cellStyle name="Comma 2 3 5" xfId="6624" xr:uid="{A076DEE6-6420-49C4-BC6C-3D76A05649C2}"/>
    <cellStyle name="Comma 2 3 5 2" xfId="6625" xr:uid="{E2DE0BC4-2B0D-494B-91BA-9E42D7B6B32D}"/>
    <cellStyle name="Comma 2 3 5 2 2" xfId="8339" xr:uid="{52724046-66E1-419A-AC76-5B0E5FDAD96B}"/>
    <cellStyle name="Comma 2 3 5 2 2 2" xfId="11761" xr:uid="{7E8982E0-4DE9-40EF-AD89-AA2124CA0AA5}"/>
    <cellStyle name="Comma 2 3 5 2 2 2 2" xfId="25451" xr:uid="{5288DB1F-F970-419B-A148-947D59975ECB}"/>
    <cellStyle name="Comma 2 3 5 2 2 2 2 2" xfId="39143" xr:uid="{81947310-44A5-49BB-8C2D-EB3CA3612C66}"/>
    <cellStyle name="Comma 2 3 5 2 2 2 2 3" xfId="54027" xr:uid="{0E0EEFC6-DA27-49F3-84FA-591D567327CB}"/>
    <cellStyle name="Comma 2 3 5 2 2 2 3" xfId="18607" xr:uid="{0A71CE0B-11D2-4130-803E-44625A0D06A9}"/>
    <cellStyle name="Comma 2 3 5 2 2 2 4" xfId="32297" xr:uid="{8936CCAE-75B1-49AD-B882-AA84BED1E624}"/>
    <cellStyle name="Comma 2 3 5 2 2 2 5" xfId="47181" xr:uid="{0ADC2098-3B7B-4A9A-83F3-35A804FE612E}"/>
    <cellStyle name="Comma 2 3 5 2 2 3" xfId="22029" xr:uid="{10CE2940-36BB-419C-BDBA-2CBDBE7103E1}"/>
    <cellStyle name="Comma 2 3 5 2 2 3 2" xfId="35721" xr:uid="{3EB00511-69C2-484C-BC59-4D4BEF473D36}"/>
    <cellStyle name="Comma 2 3 5 2 2 3 3" xfId="50605" xr:uid="{C8B5DE04-CF92-4684-9384-FD0111E6ED4C}"/>
    <cellStyle name="Comma 2 3 5 2 2 4" xfId="15185" xr:uid="{B98E61D3-1370-47DC-8BCF-791990EA6F31}"/>
    <cellStyle name="Comma 2 3 5 2 2 5" xfId="28875" xr:uid="{777DD80A-B3B2-4AF6-A4D4-2A25F49AB93C}"/>
    <cellStyle name="Comma 2 3 5 2 2 6" xfId="43759" xr:uid="{7E61CB2F-5478-4A53-A33D-9FFC591A4428}"/>
    <cellStyle name="Comma 2 3 5 2 3" xfId="10049" xr:uid="{CB095D0F-6CFE-4FF3-8504-66F3082CF3FE}"/>
    <cellStyle name="Comma 2 3 5 2 3 2" xfId="23739" xr:uid="{35E6E3D6-09BD-443E-9ACE-54E9AB05854D}"/>
    <cellStyle name="Comma 2 3 5 2 3 2 2" xfId="37431" xr:uid="{794AAD8E-1508-450F-B012-E3C98D1A67E6}"/>
    <cellStyle name="Comma 2 3 5 2 3 2 3" xfId="52315" xr:uid="{727812C9-8EA0-45D5-BD21-A72AFB161C64}"/>
    <cellStyle name="Comma 2 3 5 2 3 3" xfId="16895" xr:uid="{A0580B78-15B9-47D6-852C-13BE3B3A0B5A}"/>
    <cellStyle name="Comma 2 3 5 2 3 4" xfId="30585" xr:uid="{939B2E9F-0404-4684-B725-CA1BA7BE24B3}"/>
    <cellStyle name="Comma 2 3 5 2 3 5" xfId="45469" xr:uid="{A55C031D-C41D-472F-8C14-0FCBD472410F}"/>
    <cellStyle name="Comma 2 3 5 2 4" xfId="20317" xr:uid="{90898054-CFCE-45B5-991C-E149791FD990}"/>
    <cellStyle name="Comma 2 3 5 2 4 2" xfId="34009" xr:uid="{F0FBCA59-F9BF-4405-B6DB-FCF79D287CA5}"/>
    <cellStyle name="Comma 2 3 5 2 4 3" xfId="48893" xr:uid="{A7F197C6-5C9F-4C15-A518-9F67A9EDA677}"/>
    <cellStyle name="Comma 2 3 5 2 5" xfId="13473" xr:uid="{B2F1FF90-6DCC-45C9-8DDD-A7188AAB3087}"/>
    <cellStyle name="Comma 2 3 5 2 6" xfId="27163" xr:uid="{E30956E2-70EC-4924-B9AD-158FF60F8A24}"/>
    <cellStyle name="Comma 2 3 5 2 7" xfId="42047" xr:uid="{656CF752-B0FB-4846-875D-1F56411ACA18}"/>
    <cellStyle name="Comma 2 3 5 3" xfId="8338" xr:uid="{43F29F70-1701-41C0-BD9F-0043D2FE2AEE}"/>
    <cellStyle name="Comma 2 3 5 3 2" xfId="11760" xr:uid="{497AAEC7-1CD0-4922-B1D9-BFD6CC986CE3}"/>
    <cellStyle name="Comma 2 3 5 3 2 2" xfId="25450" xr:uid="{CFA0DDE2-1441-4242-845D-1D299216A43C}"/>
    <cellStyle name="Comma 2 3 5 3 2 2 2" xfId="39142" xr:uid="{E79E470B-F476-4415-8782-4CE84280A79F}"/>
    <cellStyle name="Comma 2 3 5 3 2 2 3" xfId="54026" xr:uid="{8FC172CF-5479-4D4E-B8CE-F4FAA8C140B6}"/>
    <cellStyle name="Comma 2 3 5 3 2 3" xfId="18606" xr:uid="{E843F3AB-D2E8-4079-ACCA-C1DB59F9F94E}"/>
    <cellStyle name="Comma 2 3 5 3 2 4" xfId="32296" xr:uid="{D174FFDD-61F9-41D2-BAFD-1D284B981EDE}"/>
    <cellStyle name="Comma 2 3 5 3 2 5" xfId="47180" xr:uid="{D8AE5644-B77E-43A8-B15E-62CB69E8D0B6}"/>
    <cellStyle name="Comma 2 3 5 3 3" xfId="22028" xr:uid="{466FDDEF-B0A7-4712-9E27-987DA32286A9}"/>
    <cellStyle name="Comma 2 3 5 3 3 2" xfId="35720" xr:uid="{E7B6BF6A-9BDE-4B8F-9EEF-66F1E15EEEF7}"/>
    <cellStyle name="Comma 2 3 5 3 3 3" xfId="50604" xr:uid="{5EC2FFB5-3794-4B36-9CF9-43508E84E432}"/>
    <cellStyle name="Comma 2 3 5 3 4" xfId="15184" xr:uid="{7223BE69-C950-4955-9F3A-69153816BCF2}"/>
    <cellStyle name="Comma 2 3 5 3 5" xfId="28874" xr:uid="{067BB235-387C-4A59-A01E-2994F891DC58}"/>
    <cellStyle name="Comma 2 3 5 3 6" xfId="43758" xr:uid="{193C8B68-1E72-47C4-9EDB-D25060641ABE}"/>
    <cellStyle name="Comma 2 3 5 4" xfId="10048" xr:uid="{758C6D78-390C-4177-9B32-9972BAB65951}"/>
    <cellStyle name="Comma 2 3 5 4 2" xfId="23738" xr:uid="{1EF31CDD-56DD-44E5-86D2-C4A082895A54}"/>
    <cellStyle name="Comma 2 3 5 4 2 2" xfId="37430" xr:uid="{98B98838-6BD9-4AEC-B9C3-DD5008DB5999}"/>
    <cellStyle name="Comma 2 3 5 4 2 3" xfId="52314" xr:uid="{FEEE8AFA-41E1-40A1-B5CE-8F8EF465208F}"/>
    <cellStyle name="Comma 2 3 5 4 3" xfId="16894" xr:uid="{F8B7D487-C95C-4CC6-B751-89876B7CC6BC}"/>
    <cellStyle name="Comma 2 3 5 4 4" xfId="30584" xr:uid="{7E8C56B9-20C0-4092-8ED7-4E4DD01F9784}"/>
    <cellStyle name="Comma 2 3 5 4 5" xfId="45468" xr:uid="{8C0C9DFC-DD2A-415A-A6BB-6B25D4A0DBD5}"/>
    <cellStyle name="Comma 2 3 5 5" xfId="20316" xr:uid="{8BF058EC-449F-4A3C-91D1-0F7C594FC7A1}"/>
    <cellStyle name="Comma 2 3 5 5 2" xfId="34008" xr:uid="{5BC74518-E2B8-499E-B1D5-4E51E5256BEE}"/>
    <cellStyle name="Comma 2 3 5 5 3" xfId="48892" xr:uid="{D722A8B2-E23D-431D-A4D0-C5FC14FAE4D0}"/>
    <cellStyle name="Comma 2 3 5 6" xfId="13472" xr:uid="{B10DECF3-4E66-4BDE-B04E-6977073A52DD}"/>
    <cellStyle name="Comma 2 3 5 7" xfId="27162" xr:uid="{A54FF194-8B38-40C2-82BD-771A9222C2F0}"/>
    <cellStyle name="Comma 2 3 5 8" xfId="42046" xr:uid="{3EC3C706-2511-43A3-8003-13884EF1AFF5}"/>
    <cellStyle name="Comma 2 3 6" xfId="6626" xr:uid="{CA8AC99A-3AFF-47A0-A916-59C035B64B7F}"/>
    <cellStyle name="Comma 2 3 6 2" xfId="8340" xr:uid="{1E96E45D-E0C0-42F6-B813-31145824707F}"/>
    <cellStyle name="Comma 2 3 6 2 2" xfId="11762" xr:uid="{400BF17D-4519-4046-BBF8-63703BAC6709}"/>
    <cellStyle name="Comma 2 3 6 2 2 2" xfId="25452" xr:uid="{695906E1-7FA4-4FAA-9F8B-C9F2B2A8E272}"/>
    <cellStyle name="Comma 2 3 6 2 2 2 2" xfId="39144" xr:uid="{93E82C9B-3310-4F2F-B3EA-DF0CAD2EA993}"/>
    <cellStyle name="Comma 2 3 6 2 2 2 3" xfId="54028" xr:uid="{3AB5D101-976F-40EB-8167-61B12F3DD6AC}"/>
    <cellStyle name="Comma 2 3 6 2 2 3" xfId="18608" xr:uid="{706A020A-B8E3-467E-9AFE-1AF2FD696C37}"/>
    <cellStyle name="Comma 2 3 6 2 2 4" xfId="32298" xr:uid="{C9D855B7-4F1F-4031-B05C-436F8B97AFA0}"/>
    <cellStyle name="Comma 2 3 6 2 2 5" xfId="47182" xr:uid="{682471B5-FFAE-4621-8B9B-A2A39EB987E4}"/>
    <cellStyle name="Comma 2 3 6 2 3" xfId="22030" xr:uid="{F37C45A0-E6DF-4E8E-A831-F6B7FADB3F0C}"/>
    <cellStyle name="Comma 2 3 6 2 3 2" xfId="35722" xr:uid="{EA01724E-A23E-4F93-BA34-8F701FE47AB2}"/>
    <cellStyle name="Comma 2 3 6 2 3 3" xfId="50606" xr:uid="{5F14BB76-9119-4258-A894-9B208FCB8F19}"/>
    <cellStyle name="Comma 2 3 6 2 4" xfId="15186" xr:uid="{F9540E5B-F7BC-4429-846C-7D757A1E2A17}"/>
    <cellStyle name="Comma 2 3 6 2 5" xfId="28876" xr:uid="{5C9E0688-15F3-4FF5-B1F5-47DCB5CBEB5D}"/>
    <cellStyle name="Comma 2 3 6 2 6" xfId="43760" xr:uid="{D3E30216-651B-4CC1-9406-33A7E90179D5}"/>
    <cellStyle name="Comma 2 3 6 3" xfId="10050" xr:uid="{CC5DD26E-2183-44F1-89C5-1F75D620688B}"/>
    <cellStyle name="Comma 2 3 6 3 2" xfId="23740" xr:uid="{7EFFBB94-FB1A-45C6-AD13-F51CF9FCCF7D}"/>
    <cellStyle name="Comma 2 3 6 3 2 2" xfId="37432" xr:uid="{2BD21C11-B16E-4C94-BBFC-83C563516F4A}"/>
    <cellStyle name="Comma 2 3 6 3 2 3" xfId="52316" xr:uid="{F892332D-3169-45CC-B294-61767F7F15C7}"/>
    <cellStyle name="Comma 2 3 6 3 3" xfId="16896" xr:uid="{7D919047-611D-47CF-A50E-2C4C2D6E8D73}"/>
    <cellStyle name="Comma 2 3 6 3 4" xfId="30586" xr:uid="{016FA135-A0BD-4474-AE11-CFB4BADD95F9}"/>
    <cellStyle name="Comma 2 3 6 3 5" xfId="45470" xr:uid="{635180A6-5EEA-47A7-852B-BE9AFF471623}"/>
    <cellStyle name="Comma 2 3 6 4" xfId="20318" xr:uid="{9FA7EAA0-A2D6-4752-AAE5-24C6DFC53F72}"/>
    <cellStyle name="Comma 2 3 6 4 2" xfId="34010" xr:uid="{454D34C7-40D8-4FA5-A007-F67EDFBE3CE5}"/>
    <cellStyle name="Comma 2 3 6 4 3" xfId="48894" xr:uid="{D5A81949-0FCD-4F76-B442-E65F37BDF74D}"/>
    <cellStyle name="Comma 2 3 6 5" xfId="13474" xr:uid="{93A03E6B-CD5C-495B-9E88-8C2537135D8E}"/>
    <cellStyle name="Comma 2 3 6 6" xfId="27164" xr:uid="{AA70197A-8EEF-44EB-8A31-2BD5B8AC2669}"/>
    <cellStyle name="Comma 2 3 6 7" xfId="42048" xr:uid="{553A7553-C980-48D4-B435-DCC3E560FE8E}"/>
    <cellStyle name="Comma 2 3 7" xfId="6627" xr:uid="{22EBBC17-4A75-496C-8418-172849E8A801}"/>
    <cellStyle name="Comma 2 3 7 2" xfId="8341" xr:uid="{69AE9AD3-9034-42C3-AA8A-327E0D8E1644}"/>
    <cellStyle name="Comma 2 3 7 2 2" xfId="11763" xr:uid="{3B592371-0994-40ED-A318-2D9D7590EB76}"/>
    <cellStyle name="Comma 2 3 7 2 2 2" xfId="25453" xr:uid="{41A9B7EB-70DE-4FF2-AA91-59E3F244933B}"/>
    <cellStyle name="Comma 2 3 7 2 2 2 2" xfId="39145" xr:uid="{A76EA928-027D-42AB-9AF1-E499794BF368}"/>
    <cellStyle name="Comma 2 3 7 2 2 2 3" xfId="54029" xr:uid="{A419DA5D-86CB-4A07-BCAD-9948BB946BCE}"/>
    <cellStyle name="Comma 2 3 7 2 2 3" xfId="18609" xr:uid="{E5645334-D7F6-4067-8538-0755ED135CF1}"/>
    <cellStyle name="Comma 2 3 7 2 2 4" xfId="32299" xr:uid="{DDFCC38A-BAA1-44EB-BFBD-BCA7B8D6066B}"/>
    <cellStyle name="Comma 2 3 7 2 2 5" xfId="47183" xr:uid="{DBB84366-EF79-456F-BA22-8DC030BA2FC9}"/>
    <cellStyle name="Comma 2 3 7 2 3" xfId="22031" xr:uid="{F77EB36B-332A-4B7A-A274-C4DF849F161F}"/>
    <cellStyle name="Comma 2 3 7 2 3 2" xfId="35723" xr:uid="{26926E12-FE09-447F-B3A2-DAA7DA03BADB}"/>
    <cellStyle name="Comma 2 3 7 2 3 3" xfId="50607" xr:uid="{64D5C742-7C77-4252-9FA0-DEBDE9E09838}"/>
    <cellStyle name="Comma 2 3 7 2 4" xfId="15187" xr:uid="{FC648E4E-D5DB-47CB-B69D-4BD4C9FA1156}"/>
    <cellStyle name="Comma 2 3 7 2 5" xfId="28877" xr:uid="{4DB108D8-DB55-4BE2-A195-0F911E61BCFE}"/>
    <cellStyle name="Comma 2 3 7 2 6" xfId="43761" xr:uid="{DFD273B0-01AC-4B07-884D-A54A7BA30DAC}"/>
    <cellStyle name="Comma 2 3 7 3" xfId="10051" xr:uid="{A4D0865C-F02A-4664-B0E8-2EC38CC59466}"/>
    <cellStyle name="Comma 2 3 7 3 2" xfId="23741" xr:uid="{6C050C41-65F7-4FA0-845D-5E8DEBB8B855}"/>
    <cellStyle name="Comma 2 3 7 3 2 2" xfId="37433" xr:uid="{25C1D6F8-1966-47F0-8458-59AFF1249C41}"/>
    <cellStyle name="Comma 2 3 7 3 2 3" xfId="52317" xr:uid="{AE2A5DFE-12A2-4ACF-B7CF-6B18B31C058E}"/>
    <cellStyle name="Comma 2 3 7 3 3" xfId="16897" xr:uid="{DE69C087-B610-4085-884C-C922FE745309}"/>
    <cellStyle name="Comma 2 3 7 3 4" xfId="30587" xr:uid="{5B4EAE46-3B8C-4A5E-B611-7A550DC8B883}"/>
    <cellStyle name="Comma 2 3 7 3 5" xfId="45471" xr:uid="{E7B70603-8018-4BD1-8EB1-83DDF7984A0D}"/>
    <cellStyle name="Comma 2 3 7 4" xfId="20319" xr:uid="{76A032E1-27C3-433A-A9CF-8F0DDFD27445}"/>
    <cellStyle name="Comma 2 3 7 4 2" xfId="34011" xr:uid="{C509F581-8565-4634-A3D2-BBC79A6DC383}"/>
    <cellStyle name="Comma 2 3 7 4 3" xfId="48895" xr:uid="{9FDE67D9-5978-4C35-BF2B-9F10D0B03CF3}"/>
    <cellStyle name="Comma 2 3 7 5" xfId="13475" xr:uid="{75ACF465-8D17-4085-A90C-DA378AF5B243}"/>
    <cellStyle name="Comma 2 3 7 6" xfId="27165" xr:uid="{49F37D97-2812-4FB4-9D9D-2E11668896D4}"/>
    <cellStyle name="Comma 2 3 7 7" xfId="42049" xr:uid="{B63830F3-D768-4701-9712-B65B7D86A162}"/>
    <cellStyle name="Comma 2 3 8" xfId="8312" xr:uid="{341D5E4F-DEC9-4AC6-8AF2-FE5B550508AE}"/>
    <cellStyle name="Comma 2 3 8 2" xfId="11734" xr:uid="{87CC9EA1-1761-4964-ABFA-3215A050F83C}"/>
    <cellStyle name="Comma 2 3 8 2 2" xfId="25424" xr:uid="{C7D62E22-BC26-4DB1-99AE-E6B7C7B13016}"/>
    <cellStyle name="Comma 2 3 8 2 2 2" xfId="39116" xr:uid="{06424F91-9138-459A-844E-D0A36C42244F}"/>
    <cellStyle name="Comma 2 3 8 2 2 3" xfId="54000" xr:uid="{2CE2A71A-FBC6-4F8F-A0A4-AC67E41453A3}"/>
    <cellStyle name="Comma 2 3 8 2 3" xfId="18580" xr:uid="{59293A48-DB19-4E73-8A75-C874458AB995}"/>
    <cellStyle name="Comma 2 3 8 2 4" xfId="32270" xr:uid="{3B3C63B2-B34E-4913-AA06-2529397A65C8}"/>
    <cellStyle name="Comma 2 3 8 2 5" xfId="47154" xr:uid="{244A3D1F-7CE8-4D4E-877F-604D8C6D5C5F}"/>
    <cellStyle name="Comma 2 3 8 3" xfId="22002" xr:uid="{B067A28F-CF11-4D98-952E-2EE2DD277248}"/>
    <cellStyle name="Comma 2 3 8 3 2" xfId="35694" xr:uid="{0E25F753-521A-4B29-8AAD-6815781746E6}"/>
    <cellStyle name="Comma 2 3 8 3 3" xfId="50578" xr:uid="{3C60FCAC-2A8D-4E9A-8267-74812C0B0CA4}"/>
    <cellStyle name="Comma 2 3 8 4" xfId="15158" xr:uid="{F2209C3E-5E2E-4D15-8988-CBF5B6EFF73E}"/>
    <cellStyle name="Comma 2 3 8 5" xfId="28848" xr:uid="{96089B12-F81C-4587-A893-B228715284C1}"/>
    <cellStyle name="Comma 2 3 8 6" xfId="43732" xr:uid="{05667E7E-FA27-40B3-BBFA-DD835B915254}"/>
    <cellStyle name="Comma 2 3 9" xfId="10022" xr:uid="{0CAE75E4-8A3C-4B68-947D-4A066AEF15D9}"/>
    <cellStyle name="Comma 2 3 9 2" xfId="23712" xr:uid="{D7F6F741-C864-4328-AB92-BEB467F3A75C}"/>
    <cellStyle name="Comma 2 3 9 2 2" xfId="37404" xr:uid="{D29F70D6-5A2B-470F-815B-6EFD183D30C9}"/>
    <cellStyle name="Comma 2 3 9 2 3" xfId="52288" xr:uid="{5E636CDE-4D25-4F2C-8A61-AA45C3DD8148}"/>
    <cellStyle name="Comma 2 3 9 3" xfId="16868" xr:uid="{549D36AD-B23E-4E9C-87F3-64F678E2EDEC}"/>
    <cellStyle name="Comma 2 3 9 4" xfId="30558" xr:uid="{905DEB16-6287-4432-B135-F820A7A3AC55}"/>
    <cellStyle name="Comma 2 3 9 5" xfId="45442" xr:uid="{D344C430-13B7-484A-A749-E18EFD3DB1A0}"/>
    <cellStyle name="Comma 2 4" xfId="6628" xr:uid="{35798FAC-09BE-4A08-A39C-DEBA1BD527AD}"/>
    <cellStyle name="Comma 2 4 10" xfId="13476" xr:uid="{F737C2B8-2F92-4403-B436-521B80F3E7F2}"/>
    <cellStyle name="Comma 2 4 11" xfId="27166" xr:uid="{A28226DD-17C9-49A8-87FF-6B6A2511E370}"/>
    <cellStyle name="Comma 2 4 12" xfId="42050" xr:uid="{7CC1C3F5-0D2D-439F-8D20-93021C045142}"/>
    <cellStyle name="Comma 2 4 2" xfId="6629" xr:uid="{40BDB7A1-3598-440F-8635-5AB9E2219C21}"/>
    <cellStyle name="Comma 2 4 2 10" xfId="42051" xr:uid="{9993525E-DC4B-42E2-9D87-243D67A1550C}"/>
    <cellStyle name="Comma 2 4 2 2" xfId="6630" xr:uid="{B83D25E3-8666-4C26-9486-891903CC3085}"/>
    <cellStyle name="Comma 2 4 2 2 2" xfId="6631" xr:uid="{82E1A6BF-22EB-48C0-ACAD-E3F1AA01F0B2}"/>
    <cellStyle name="Comma 2 4 2 2 2 2" xfId="8345" xr:uid="{27D5D1E8-B557-4F05-A6B4-84BEFE1EAB7F}"/>
    <cellStyle name="Comma 2 4 2 2 2 2 2" xfId="11767" xr:uid="{EAF71483-848B-45A3-80A6-93E647CBADDD}"/>
    <cellStyle name="Comma 2 4 2 2 2 2 2 2" xfId="25457" xr:uid="{948F2A96-ACEC-4FF1-8ECF-C45B4303B986}"/>
    <cellStyle name="Comma 2 4 2 2 2 2 2 2 2" xfId="39149" xr:uid="{F3728A3E-50BE-43CA-841A-B90162C3F224}"/>
    <cellStyle name="Comma 2 4 2 2 2 2 2 2 3" xfId="54033" xr:uid="{545B9623-9C47-46A6-8C31-EBB607BDC392}"/>
    <cellStyle name="Comma 2 4 2 2 2 2 2 3" xfId="18613" xr:uid="{7A01E716-FF13-41CC-A9E9-E27C0EA0B18C}"/>
    <cellStyle name="Comma 2 4 2 2 2 2 2 4" xfId="32303" xr:uid="{151FEAE4-73DF-4C48-BC5A-B87E288AF5A3}"/>
    <cellStyle name="Comma 2 4 2 2 2 2 2 5" xfId="47187" xr:uid="{0E528553-324F-44FA-B581-DC430370392C}"/>
    <cellStyle name="Comma 2 4 2 2 2 2 3" xfId="22035" xr:uid="{2CDDD6F0-7654-406C-B2BF-76F24D39EABC}"/>
    <cellStyle name="Comma 2 4 2 2 2 2 3 2" xfId="35727" xr:uid="{E281650C-2739-45DD-AE41-7C059A8D7A34}"/>
    <cellStyle name="Comma 2 4 2 2 2 2 3 3" xfId="50611" xr:uid="{B573E886-4BA9-4785-B987-500F79E262CD}"/>
    <cellStyle name="Comma 2 4 2 2 2 2 4" xfId="15191" xr:uid="{337D6263-C6CE-47A0-9E64-23CBEBF37D79}"/>
    <cellStyle name="Comma 2 4 2 2 2 2 5" xfId="28881" xr:uid="{AC95AF5C-3647-4F6A-83EC-C8FF3B5D55E4}"/>
    <cellStyle name="Comma 2 4 2 2 2 2 6" xfId="43765" xr:uid="{B23EE8F9-AA75-409D-A4E6-1FDDEB49B882}"/>
    <cellStyle name="Comma 2 4 2 2 2 3" xfId="10055" xr:uid="{0D6620D5-ECA2-4E8C-9216-DB18D664F630}"/>
    <cellStyle name="Comma 2 4 2 2 2 3 2" xfId="23745" xr:uid="{AC4A216B-2F40-4E2E-A0B7-F8204F1E01E5}"/>
    <cellStyle name="Comma 2 4 2 2 2 3 2 2" xfId="37437" xr:uid="{DE88741B-B997-4471-ABB4-9DA550808390}"/>
    <cellStyle name="Comma 2 4 2 2 2 3 2 3" xfId="52321" xr:uid="{7A19B36F-371E-4A5C-8A71-D562132585AD}"/>
    <cellStyle name="Comma 2 4 2 2 2 3 3" xfId="16901" xr:uid="{64B4BF25-E7DD-4919-8B20-31AD69D0E066}"/>
    <cellStyle name="Comma 2 4 2 2 2 3 4" xfId="30591" xr:uid="{C5CAC41C-93B9-41B9-A12C-336BC729C482}"/>
    <cellStyle name="Comma 2 4 2 2 2 3 5" xfId="45475" xr:uid="{6B742E65-6AC9-49A3-BC5F-902D724BA82D}"/>
    <cellStyle name="Comma 2 4 2 2 2 4" xfId="20323" xr:uid="{C4472F69-7F38-4621-AF44-6FE69001BE3C}"/>
    <cellStyle name="Comma 2 4 2 2 2 4 2" xfId="34015" xr:uid="{5AAA0BCF-46C5-4D87-A6AD-08C69B40A055}"/>
    <cellStyle name="Comma 2 4 2 2 2 4 3" xfId="48899" xr:uid="{66455934-356F-427B-AFC6-848AFB062B9C}"/>
    <cellStyle name="Comma 2 4 2 2 2 5" xfId="13479" xr:uid="{288D252C-7EB7-4D24-83A3-E5919C9566D4}"/>
    <cellStyle name="Comma 2 4 2 2 2 6" xfId="27169" xr:uid="{D7067B12-70F3-4C03-AD64-94A0737B79D4}"/>
    <cellStyle name="Comma 2 4 2 2 2 7" xfId="42053" xr:uid="{E6F4558F-906D-4A5E-B037-96A2EBE54220}"/>
    <cellStyle name="Comma 2 4 2 2 3" xfId="8344" xr:uid="{F40EDA48-5C66-4BE6-B3E4-477134255D27}"/>
    <cellStyle name="Comma 2 4 2 2 3 2" xfId="11766" xr:uid="{55D27CC8-7CB0-4E9E-BA1A-100A5BA40494}"/>
    <cellStyle name="Comma 2 4 2 2 3 2 2" xfId="25456" xr:uid="{A1A8C3A1-9374-4609-8944-F660F24DF279}"/>
    <cellStyle name="Comma 2 4 2 2 3 2 2 2" xfId="39148" xr:uid="{02E7C0AC-94E8-482E-A280-D5BAB45FADB8}"/>
    <cellStyle name="Comma 2 4 2 2 3 2 2 3" xfId="54032" xr:uid="{3BFA3AAE-F007-4803-A3F4-6584C7B47BA0}"/>
    <cellStyle name="Comma 2 4 2 2 3 2 3" xfId="18612" xr:uid="{355D1C90-75D9-47CD-A0E7-9B2AC9F0BA10}"/>
    <cellStyle name="Comma 2 4 2 2 3 2 4" xfId="32302" xr:uid="{3D528B83-D1CD-4E8C-AACB-1E13DB21CB3F}"/>
    <cellStyle name="Comma 2 4 2 2 3 2 5" xfId="47186" xr:uid="{D24F5FE5-8C09-4C05-8CD7-B956FEB0DAF6}"/>
    <cellStyle name="Comma 2 4 2 2 3 3" xfId="22034" xr:uid="{F7F72463-5E31-4766-BC87-96B7C5EA720A}"/>
    <cellStyle name="Comma 2 4 2 2 3 3 2" xfId="35726" xr:uid="{C3758ECF-9386-4421-A399-B3471724AF6D}"/>
    <cellStyle name="Comma 2 4 2 2 3 3 3" xfId="50610" xr:uid="{6B23876C-E9F9-4A3B-B240-FA9F837567DA}"/>
    <cellStyle name="Comma 2 4 2 2 3 4" xfId="15190" xr:uid="{A8A195DE-2D03-4F41-A0EA-AC0759947211}"/>
    <cellStyle name="Comma 2 4 2 2 3 5" xfId="28880" xr:uid="{4A9FBC89-A416-4BE2-8620-B56C1EE3E8DF}"/>
    <cellStyle name="Comma 2 4 2 2 3 6" xfId="43764" xr:uid="{4EE58ABC-F329-4032-9107-6DD156BD632F}"/>
    <cellStyle name="Comma 2 4 2 2 4" xfId="10054" xr:uid="{E9B6968D-5ACA-48FA-ABE8-04212F9144C8}"/>
    <cellStyle name="Comma 2 4 2 2 4 2" xfId="23744" xr:uid="{4582AFDD-C73E-4DA4-8512-CDEE5D3D1C0C}"/>
    <cellStyle name="Comma 2 4 2 2 4 2 2" xfId="37436" xr:uid="{4047442E-FD16-41C2-9589-8F7A59B4B798}"/>
    <cellStyle name="Comma 2 4 2 2 4 2 3" xfId="52320" xr:uid="{AB45A12A-D552-4135-A2E3-214EC543B416}"/>
    <cellStyle name="Comma 2 4 2 2 4 3" xfId="16900" xr:uid="{95629CC8-ABFB-4B07-BAD4-D3C41A2374F1}"/>
    <cellStyle name="Comma 2 4 2 2 4 4" xfId="30590" xr:uid="{9EBDFF60-E953-40A5-A271-0509CEC5F343}"/>
    <cellStyle name="Comma 2 4 2 2 4 5" xfId="45474" xr:uid="{783B0922-2557-4C0C-A758-306165564F8A}"/>
    <cellStyle name="Comma 2 4 2 2 5" xfId="20322" xr:uid="{A5CA27B5-A897-42FB-9849-3CAA451EA39C}"/>
    <cellStyle name="Comma 2 4 2 2 5 2" xfId="34014" xr:uid="{B71B7935-D46E-499E-A618-3A0A28321C2E}"/>
    <cellStyle name="Comma 2 4 2 2 5 3" xfId="48898" xr:uid="{6D62D943-CB47-4BA2-B5B8-BA32F4E870AB}"/>
    <cellStyle name="Comma 2 4 2 2 6" xfId="13478" xr:uid="{DC96297E-297A-4CC1-939C-EEF8AD695BA1}"/>
    <cellStyle name="Comma 2 4 2 2 7" xfId="27168" xr:uid="{E3592EAF-D9B5-4210-89AB-FE2A7EB91629}"/>
    <cellStyle name="Comma 2 4 2 2 8" xfId="42052" xr:uid="{947DFD61-AD4B-47D3-8703-8CAEAD9F0334}"/>
    <cellStyle name="Comma 2 4 2 3" xfId="6632" xr:uid="{361D2791-510B-4D53-9D30-96BEB8A03B5E}"/>
    <cellStyle name="Comma 2 4 2 3 2" xfId="8346" xr:uid="{05934932-7011-48AC-A706-E3779102DADA}"/>
    <cellStyle name="Comma 2 4 2 3 2 2" xfId="11768" xr:uid="{D13ED037-8489-4D01-A1C7-2D6EA08DADA2}"/>
    <cellStyle name="Comma 2 4 2 3 2 2 2" xfId="25458" xr:uid="{48F77FDA-C28B-40CE-9F6E-BF230798874D}"/>
    <cellStyle name="Comma 2 4 2 3 2 2 2 2" xfId="39150" xr:uid="{8194CC0C-025A-4C8C-B715-5A533A3E41FB}"/>
    <cellStyle name="Comma 2 4 2 3 2 2 2 3" xfId="54034" xr:uid="{C873DA6B-C688-41F9-ABDD-BE20577A2CB1}"/>
    <cellStyle name="Comma 2 4 2 3 2 2 3" xfId="18614" xr:uid="{15042BE8-A280-4851-AE06-2B0291C7091D}"/>
    <cellStyle name="Comma 2 4 2 3 2 2 4" xfId="32304" xr:uid="{24CF5817-C556-45FC-AE5F-06B6453D0B0A}"/>
    <cellStyle name="Comma 2 4 2 3 2 2 5" xfId="47188" xr:uid="{051FF401-D7EB-4D9A-9170-3B3B3EA787FD}"/>
    <cellStyle name="Comma 2 4 2 3 2 3" xfId="22036" xr:uid="{5460FBB7-6504-4215-9426-5ADDD1D6123C}"/>
    <cellStyle name="Comma 2 4 2 3 2 3 2" xfId="35728" xr:uid="{9E933E62-8D45-448D-821E-65C95616C31F}"/>
    <cellStyle name="Comma 2 4 2 3 2 3 3" xfId="50612" xr:uid="{727A89E6-749A-42C9-A330-F283CCE7DABC}"/>
    <cellStyle name="Comma 2 4 2 3 2 4" xfId="15192" xr:uid="{9F8DB627-F00E-4F72-B8B6-17674C49E644}"/>
    <cellStyle name="Comma 2 4 2 3 2 5" xfId="28882" xr:uid="{AB285BF6-9AD4-4963-9820-B73CC03606B2}"/>
    <cellStyle name="Comma 2 4 2 3 2 6" xfId="43766" xr:uid="{52395D90-D16C-4468-9BE2-420BBA866B73}"/>
    <cellStyle name="Comma 2 4 2 3 3" xfId="10056" xr:uid="{5E39AEEE-660A-48B1-A0F4-D478013D6A96}"/>
    <cellStyle name="Comma 2 4 2 3 3 2" xfId="23746" xr:uid="{3571519B-4BEA-4A01-8B39-8E17A38BDEB0}"/>
    <cellStyle name="Comma 2 4 2 3 3 2 2" xfId="37438" xr:uid="{16DE462C-6FE5-4A6A-B21E-C4D58EBF5146}"/>
    <cellStyle name="Comma 2 4 2 3 3 2 3" xfId="52322" xr:uid="{AE455E7D-17FC-48F1-A150-2F07F78D0ACD}"/>
    <cellStyle name="Comma 2 4 2 3 3 3" xfId="16902" xr:uid="{E70582FC-67F6-4578-B663-D50CE22ADC23}"/>
    <cellStyle name="Comma 2 4 2 3 3 4" xfId="30592" xr:uid="{4B8DCE06-1FC7-4C99-8D3B-D5F4017E7989}"/>
    <cellStyle name="Comma 2 4 2 3 3 5" xfId="45476" xr:uid="{03932581-C1CD-4551-9562-030647140292}"/>
    <cellStyle name="Comma 2 4 2 3 4" xfId="20324" xr:uid="{971AFEF8-5FA6-4CEA-AA7E-ECA332629F5E}"/>
    <cellStyle name="Comma 2 4 2 3 4 2" xfId="34016" xr:uid="{064983DB-D072-4A6D-9DDD-AEF42E568DC5}"/>
    <cellStyle name="Comma 2 4 2 3 4 3" xfId="48900" xr:uid="{AB7C8E36-1010-4EE9-8DA7-0D682A475AEE}"/>
    <cellStyle name="Comma 2 4 2 3 5" xfId="13480" xr:uid="{CB442A77-165E-42E8-B305-F774F534470D}"/>
    <cellStyle name="Comma 2 4 2 3 6" xfId="27170" xr:uid="{644E1A2F-0E84-478A-A889-C47C586330DD}"/>
    <cellStyle name="Comma 2 4 2 3 7" xfId="42054" xr:uid="{2B1CE2A9-A92D-47C4-895C-2613DD4B1B85}"/>
    <cellStyle name="Comma 2 4 2 4" xfId="6633" xr:uid="{12290A02-E674-4D6D-AA8D-3E70F6272F9B}"/>
    <cellStyle name="Comma 2 4 2 4 2" xfId="8347" xr:uid="{D2AB4AD9-07B2-433F-AB21-9BB60649BE16}"/>
    <cellStyle name="Comma 2 4 2 4 2 2" xfId="11769" xr:uid="{CBF86703-0268-4566-80BD-347FEC24F941}"/>
    <cellStyle name="Comma 2 4 2 4 2 2 2" xfId="25459" xr:uid="{3D1CBDA8-CEB1-4C5E-884C-AD3700EBC945}"/>
    <cellStyle name="Comma 2 4 2 4 2 2 2 2" xfId="39151" xr:uid="{BC2FC73C-9F27-4F39-89AB-83BE6F8098BF}"/>
    <cellStyle name="Comma 2 4 2 4 2 2 2 3" xfId="54035" xr:uid="{1895D6FC-FC71-48BA-BCFB-A53C4B154C83}"/>
    <cellStyle name="Comma 2 4 2 4 2 2 3" xfId="18615" xr:uid="{2175BBD0-06F1-4785-AD96-B1AD7AA67DC5}"/>
    <cellStyle name="Comma 2 4 2 4 2 2 4" xfId="32305" xr:uid="{69CB8D13-7A89-485E-B40A-8A0C577E9A39}"/>
    <cellStyle name="Comma 2 4 2 4 2 2 5" xfId="47189" xr:uid="{7BB40730-B967-4842-904C-35DBB88A506D}"/>
    <cellStyle name="Comma 2 4 2 4 2 3" xfId="22037" xr:uid="{EE908706-28D0-4869-B1F4-F257E3008215}"/>
    <cellStyle name="Comma 2 4 2 4 2 3 2" xfId="35729" xr:uid="{D315C205-5903-4A8B-BB0B-7548F855B90A}"/>
    <cellStyle name="Comma 2 4 2 4 2 3 3" xfId="50613" xr:uid="{2F952BC3-808B-4894-854B-11E456236D21}"/>
    <cellStyle name="Comma 2 4 2 4 2 4" xfId="15193" xr:uid="{93F77004-270B-4D25-9F9D-A4DCE60815A7}"/>
    <cellStyle name="Comma 2 4 2 4 2 5" xfId="28883" xr:uid="{2779C61B-C4C6-4521-8E75-BB08ED6B8B1C}"/>
    <cellStyle name="Comma 2 4 2 4 2 6" xfId="43767" xr:uid="{38468758-923E-445D-B4FA-DE330FB1DE3F}"/>
    <cellStyle name="Comma 2 4 2 4 3" xfId="10057" xr:uid="{73A4B252-6A09-4F3F-A63E-2CF64CC6B0D1}"/>
    <cellStyle name="Comma 2 4 2 4 3 2" xfId="23747" xr:uid="{D448B242-EED2-4700-A6D2-820F030F4EE4}"/>
    <cellStyle name="Comma 2 4 2 4 3 2 2" xfId="37439" xr:uid="{F7C92741-5BA1-4CEC-BBE7-219134FB13E9}"/>
    <cellStyle name="Comma 2 4 2 4 3 2 3" xfId="52323" xr:uid="{65729AE1-D846-409B-A222-D8B09D6C83E4}"/>
    <cellStyle name="Comma 2 4 2 4 3 3" xfId="16903" xr:uid="{FD6EC501-7AC1-4A27-A696-AD136F03625B}"/>
    <cellStyle name="Comma 2 4 2 4 3 4" xfId="30593" xr:uid="{533DD4AA-35A9-4777-84F0-A2A1793A8ECC}"/>
    <cellStyle name="Comma 2 4 2 4 3 5" xfId="45477" xr:uid="{9CD85D64-226D-43F0-92C6-E20EB7560290}"/>
    <cellStyle name="Comma 2 4 2 4 4" xfId="20325" xr:uid="{CF2553F7-72D9-435F-B29C-697A92F2E57D}"/>
    <cellStyle name="Comma 2 4 2 4 4 2" xfId="34017" xr:uid="{E422DA72-D36C-4479-9FE1-4EC8D175F336}"/>
    <cellStyle name="Comma 2 4 2 4 4 3" xfId="48901" xr:uid="{64A8DF6C-9BEC-46F6-99C1-054E0A49A013}"/>
    <cellStyle name="Comma 2 4 2 4 5" xfId="13481" xr:uid="{62231FED-A99A-40DA-9970-F54CEBCDB827}"/>
    <cellStyle name="Comma 2 4 2 4 6" xfId="27171" xr:uid="{C97A6B1E-0918-4FAB-A241-3045D9477AA4}"/>
    <cellStyle name="Comma 2 4 2 4 7" xfId="42055" xr:uid="{23867D3B-BCA4-48D1-B355-D3489CA336FE}"/>
    <cellStyle name="Comma 2 4 2 5" xfId="8343" xr:uid="{655F0EE5-3D35-46ED-8322-553CD4909F0E}"/>
    <cellStyle name="Comma 2 4 2 5 2" xfId="11765" xr:uid="{16365E35-0723-4343-98B3-D5EECF64B2D2}"/>
    <cellStyle name="Comma 2 4 2 5 2 2" xfId="25455" xr:uid="{F09F61D6-341F-4628-B18E-332149B49B99}"/>
    <cellStyle name="Comma 2 4 2 5 2 2 2" xfId="39147" xr:uid="{0F577B91-BE6E-4753-8F14-5D9643C8FA39}"/>
    <cellStyle name="Comma 2 4 2 5 2 2 3" xfId="54031" xr:uid="{DD1372E1-0E11-48EC-AD49-232CA80C5AB5}"/>
    <cellStyle name="Comma 2 4 2 5 2 3" xfId="18611" xr:uid="{37102498-EB3B-4FBA-9513-F8AF2A28E17A}"/>
    <cellStyle name="Comma 2 4 2 5 2 4" xfId="32301" xr:uid="{2D527E68-3269-45A8-9D6B-01CDDBB87902}"/>
    <cellStyle name="Comma 2 4 2 5 2 5" xfId="47185" xr:uid="{D0FB781F-3D46-421D-BC0D-C28209287D5D}"/>
    <cellStyle name="Comma 2 4 2 5 3" xfId="22033" xr:uid="{A14605CD-B3AA-4AAE-8AFC-4435DE338077}"/>
    <cellStyle name="Comma 2 4 2 5 3 2" xfId="35725" xr:uid="{C168FB26-39C0-4C70-96C9-372FDDC730F0}"/>
    <cellStyle name="Comma 2 4 2 5 3 3" xfId="50609" xr:uid="{31A1ECAF-8C4F-4A2C-8A18-F50804C93572}"/>
    <cellStyle name="Comma 2 4 2 5 4" xfId="15189" xr:uid="{E593B70A-668D-4697-B2CE-041917464194}"/>
    <cellStyle name="Comma 2 4 2 5 5" xfId="28879" xr:uid="{B7754223-4A03-49C5-AD53-41CC646B69B9}"/>
    <cellStyle name="Comma 2 4 2 5 6" xfId="43763" xr:uid="{8B009FCA-8723-45FF-B148-C562FCFE1EAB}"/>
    <cellStyle name="Comma 2 4 2 6" xfId="10053" xr:uid="{E8878E9A-83AB-4796-84EC-A91ED9412591}"/>
    <cellStyle name="Comma 2 4 2 6 2" xfId="23743" xr:uid="{01EDF903-AB07-45F3-BDC1-E4FA654D5FF6}"/>
    <cellStyle name="Comma 2 4 2 6 2 2" xfId="37435" xr:uid="{25A8DA9A-42F6-40BF-BAA6-BD6AD073720C}"/>
    <cellStyle name="Comma 2 4 2 6 2 3" xfId="52319" xr:uid="{12BAE855-789F-4CCB-9321-E837EA5C50B5}"/>
    <cellStyle name="Comma 2 4 2 6 3" xfId="16899" xr:uid="{786A4972-1973-4757-ABD4-300442492339}"/>
    <cellStyle name="Comma 2 4 2 6 4" xfId="30589" xr:uid="{40479797-911E-420B-BBEC-97DB9D1079E7}"/>
    <cellStyle name="Comma 2 4 2 6 5" xfId="45473" xr:uid="{11CF5B9E-E16F-43BD-8B78-ABF67B3ACD39}"/>
    <cellStyle name="Comma 2 4 2 7" xfId="20321" xr:uid="{943FF9A7-1219-4656-BBDB-7CF5EDF3110B}"/>
    <cellStyle name="Comma 2 4 2 7 2" xfId="34013" xr:uid="{3107C2D1-0E3F-4CBB-A690-4125140D821E}"/>
    <cellStyle name="Comma 2 4 2 7 3" xfId="48897" xr:uid="{56B44BC3-B6C3-492F-AB29-726A7C751B25}"/>
    <cellStyle name="Comma 2 4 2 8" xfId="13477" xr:uid="{661D08CA-A09D-4C42-9BC2-EAAA006A44FC}"/>
    <cellStyle name="Comma 2 4 2 9" xfId="27167" xr:uid="{F26407AD-1206-45E2-A33D-8CEE7515F338}"/>
    <cellStyle name="Comma 2 4 3" xfId="6634" xr:uid="{283C64FF-22E4-44DC-957F-CF8D82FF07C9}"/>
    <cellStyle name="Comma 2 4 3 10" xfId="42056" xr:uid="{7273B39C-0E31-4F68-B4D9-C332800511F5}"/>
    <cellStyle name="Comma 2 4 3 2" xfId="6635" xr:uid="{E364A5FE-1231-423F-936C-3289A0DA872F}"/>
    <cellStyle name="Comma 2 4 3 2 2" xfId="6636" xr:uid="{346EFAEE-BA4E-42BB-9ECE-F3DAE07937F1}"/>
    <cellStyle name="Comma 2 4 3 2 2 2" xfId="8350" xr:uid="{BE93117D-3394-4016-A251-818E87526A2C}"/>
    <cellStyle name="Comma 2 4 3 2 2 2 2" xfId="11772" xr:uid="{46D6D637-0199-4461-881F-D26717E214E9}"/>
    <cellStyle name="Comma 2 4 3 2 2 2 2 2" xfId="25462" xr:uid="{0B230252-C15E-45AB-9573-9BCAD8436632}"/>
    <cellStyle name="Comma 2 4 3 2 2 2 2 2 2" xfId="39154" xr:uid="{DD65826D-496F-487F-9EC6-A03F85D5C244}"/>
    <cellStyle name="Comma 2 4 3 2 2 2 2 2 3" xfId="54038" xr:uid="{C7741BB7-15B4-4DAE-BDE2-EEA980D77286}"/>
    <cellStyle name="Comma 2 4 3 2 2 2 2 3" xfId="18618" xr:uid="{BF5D8178-1D74-4164-85D9-7BB5B5BF7E20}"/>
    <cellStyle name="Comma 2 4 3 2 2 2 2 4" xfId="32308" xr:uid="{B0CC545A-693E-4EDC-B9BE-080FE7EA66D2}"/>
    <cellStyle name="Comma 2 4 3 2 2 2 2 5" xfId="47192" xr:uid="{ABC767E3-800F-4235-BA72-26729486D653}"/>
    <cellStyle name="Comma 2 4 3 2 2 2 3" xfId="22040" xr:uid="{7FC1A036-F0FE-4764-B894-CDA942018E14}"/>
    <cellStyle name="Comma 2 4 3 2 2 2 3 2" xfId="35732" xr:uid="{E7564991-BCE8-40FF-A7F3-B52D3A5048FF}"/>
    <cellStyle name="Comma 2 4 3 2 2 2 3 3" xfId="50616" xr:uid="{6201F24B-2092-4F98-9D59-3F6139076E09}"/>
    <cellStyle name="Comma 2 4 3 2 2 2 4" xfId="15196" xr:uid="{8EADD184-7642-48DB-AED9-9C6FC0E48008}"/>
    <cellStyle name="Comma 2 4 3 2 2 2 5" xfId="28886" xr:uid="{4325BFE5-851B-45CD-A7CD-4BF902F09D0A}"/>
    <cellStyle name="Comma 2 4 3 2 2 2 6" xfId="43770" xr:uid="{0FCE2FBA-8D30-4A36-A82F-5FB35490FE94}"/>
    <cellStyle name="Comma 2 4 3 2 2 3" xfId="10060" xr:uid="{65BF5534-AC67-4747-8BC8-13B8F4314D1D}"/>
    <cellStyle name="Comma 2 4 3 2 2 3 2" xfId="23750" xr:uid="{04C7FF2B-AB13-4928-AC0E-BD710F9F053B}"/>
    <cellStyle name="Comma 2 4 3 2 2 3 2 2" xfId="37442" xr:uid="{31091761-8990-48E7-8CFF-3CFD3287DD19}"/>
    <cellStyle name="Comma 2 4 3 2 2 3 2 3" xfId="52326" xr:uid="{8E0C3DC5-9D62-4815-9201-C42152E1D20D}"/>
    <cellStyle name="Comma 2 4 3 2 2 3 3" xfId="16906" xr:uid="{AA55EA95-CBAA-44F2-A353-7D8C85805C59}"/>
    <cellStyle name="Comma 2 4 3 2 2 3 4" xfId="30596" xr:uid="{03E57C11-EAF1-4513-9450-1C89F2A1564B}"/>
    <cellStyle name="Comma 2 4 3 2 2 3 5" xfId="45480" xr:uid="{57073D9C-38BA-4B39-8732-E9297CA08ACE}"/>
    <cellStyle name="Comma 2 4 3 2 2 4" xfId="20328" xr:uid="{5A1AAFA7-5A65-433D-9AD6-DE7A9F22035A}"/>
    <cellStyle name="Comma 2 4 3 2 2 4 2" xfId="34020" xr:uid="{3EEE7227-77C4-43A7-9AB2-2DB86367D127}"/>
    <cellStyle name="Comma 2 4 3 2 2 4 3" xfId="48904" xr:uid="{65F7CAAE-40C4-4DDE-B1EF-673642FDE4E3}"/>
    <cellStyle name="Comma 2 4 3 2 2 5" xfId="13484" xr:uid="{3C3B35A8-F2BD-4B1E-8AC1-E76F2BF33B79}"/>
    <cellStyle name="Comma 2 4 3 2 2 6" xfId="27174" xr:uid="{A976E46E-1014-4B7E-9DBF-6AAADC30DA88}"/>
    <cellStyle name="Comma 2 4 3 2 2 7" xfId="42058" xr:uid="{F9E8BC73-FCAD-41EC-B6D0-FF323159B21B}"/>
    <cellStyle name="Comma 2 4 3 2 3" xfId="8349" xr:uid="{EB679E1B-8F5E-4EDD-ADB3-76125A64F7EB}"/>
    <cellStyle name="Comma 2 4 3 2 3 2" xfId="11771" xr:uid="{B85E4659-C551-453D-A518-43F109666164}"/>
    <cellStyle name="Comma 2 4 3 2 3 2 2" xfId="25461" xr:uid="{0294E8EB-91CF-4432-B1B8-2CE97D9C1849}"/>
    <cellStyle name="Comma 2 4 3 2 3 2 2 2" xfId="39153" xr:uid="{2D20D45F-2465-4541-82E7-E5B94F05B28D}"/>
    <cellStyle name="Comma 2 4 3 2 3 2 2 3" xfId="54037" xr:uid="{94FD8751-9407-4BCB-BC38-38A9796B8C48}"/>
    <cellStyle name="Comma 2 4 3 2 3 2 3" xfId="18617" xr:uid="{9FD6A235-855A-490E-8687-590D1AC60EFF}"/>
    <cellStyle name="Comma 2 4 3 2 3 2 4" xfId="32307" xr:uid="{3EA0146B-94E8-49EE-948E-9304A39E4D79}"/>
    <cellStyle name="Comma 2 4 3 2 3 2 5" xfId="47191" xr:uid="{9C435F49-AAD7-4BD6-A381-FF55B4A4196D}"/>
    <cellStyle name="Comma 2 4 3 2 3 3" xfId="22039" xr:uid="{8A8133D4-D112-4ED0-92E3-AB0ED161C776}"/>
    <cellStyle name="Comma 2 4 3 2 3 3 2" xfId="35731" xr:uid="{A07291B2-1ECA-4462-BC03-911A89AA1248}"/>
    <cellStyle name="Comma 2 4 3 2 3 3 3" xfId="50615" xr:uid="{F0CF22FB-4276-4CBC-9C40-368BD6FD4617}"/>
    <cellStyle name="Comma 2 4 3 2 3 4" xfId="15195" xr:uid="{16B2AAC5-9BCB-4766-997D-C7FC7C1A39FE}"/>
    <cellStyle name="Comma 2 4 3 2 3 5" xfId="28885" xr:uid="{12F5941E-9A1C-4F7A-A43E-BA30B40C320A}"/>
    <cellStyle name="Comma 2 4 3 2 3 6" xfId="43769" xr:uid="{32BA6F57-A434-430E-AC5F-294EEE6A2B13}"/>
    <cellStyle name="Comma 2 4 3 2 4" xfId="10059" xr:uid="{08AF06A5-DE48-4637-A2C1-F564FFB37777}"/>
    <cellStyle name="Comma 2 4 3 2 4 2" xfId="23749" xr:uid="{A2CB7D3D-8149-4D72-B1EA-E5EF347F8E39}"/>
    <cellStyle name="Comma 2 4 3 2 4 2 2" xfId="37441" xr:uid="{C156D80F-B20A-4B2B-8381-C309B812464C}"/>
    <cellStyle name="Comma 2 4 3 2 4 2 3" xfId="52325" xr:uid="{36238B53-F1E6-4451-9A42-5078FCCEBEED}"/>
    <cellStyle name="Comma 2 4 3 2 4 3" xfId="16905" xr:uid="{453A69EA-C9F8-4F44-BFC9-4B3FF7A25F87}"/>
    <cellStyle name="Comma 2 4 3 2 4 4" xfId="30595" xr:uid="{ACFDCB82-43EC-484A-887B-85E64CFCB6A3}"/>
    <cellStyle name="Comma 2 4 3 2 4 5" xfId="45479" xr:uid="{201FB74D-B2D4-4690-9CE6-23C84ACDB916}"/>
    <cellStyle name="Comma 2 4 3 2 5" xfId="20327" xr:uid="{BA4501D0-B678-478E-95AB-45EF26FA64E1}"/>
    <cellStyle name="Comma 2 4 3 2 5 2" xfId="34019" xr:uid="{726B1169-3044-4217-9DF3-E0B964E0F300}"/>
    <cellStyle name="Comma 2 4 3 2 5 3" xfId="48903" xr:uid="{6C5D5294-2BE7-48EF-9BBC-B369F6C26AD2}"/>
    <cellStyle name="Comma 2 4 3 2 6" xfId="13483" xr:uid="{99D045D0-65CD-4263-9992-86F93B69EE33}"/>
    <cellStyle name="Comma 2 4 3 2 7" xfId="27173" xr:uid="{3D88D744-543A-464B-80EE-E06B5C8D2CA3}"/>
    <cellStyle name="Comma 2 4 3 2 8" xfId="42057" xr:uid="{3A0F904A-E860-4AE3-BE90-00F08784CB33}"/>
    <cellStyle name="Comma 2 4 3 3" xfId="6637" xr:uid="{D3013E5F-D08E-406D-9228-11037B6B1B2D}"/>
    <cellStyle name="Comma 2 4 3 3 2" xfId="8351" xr:uid="{0F940C69-0A91-4C5E-946F-74A0958CA447}"/>
    <cellStyle name="Comma 2 4 3 3 2 2" xfId="11773" xr:uid="{CA547C00-9BAA-431B-AA82-2E54745D41BE}"/>
    <cellStyle name="Comma 2 4 3 3 2 2 2" xfId="25463" xr:uid="{C0C6CD31-F2F1-4498-AF82-8D306A9E73C2}"/>
    <cellStyle name="Comma 2 4 3 3 2 2 2 2" xfId="39155" xr:uid="{14766722-3328-44F6-8DBC-633559AC4B4F}"/>
    <cellStyle name="Comma 2 4 3 3 2 2 2 3" xfId="54039" xr:uid="{3490B443-3752-4451-99EC-32D1DD2340CA}"/>
    <cellStyle name="Comma 2 4 3 3 2 2 3" xfId="18619" xr:uid="{123AF603-752D-499D-BED7-B41DF11DF451}"/>
    <cellStyle name="Comma 2 4 3 3 2 2 4" xfId="32309" xr:uid="{FD43ECA0-410E-4361-BABD-95CC23BB650B}"/>
    <cellStyle name="Comma 2 4 3 3 2 2 5" xfId="47193" xr:uid="{A8AF1574-FD2B-4C60-94F0-A3C3F07DB506}"/>
    <cellStyle name="Comma 2 4 3 3 2 3" xfId="22041" xr:uid="{598D5648-F904-404D-93B5-76781A451522}"/>
    <cellStyle name="Comma 2 4 3 3 2 3 2" xfId="35733" xr:uid="{07CDD4C5-0E83-463D-B89D-5C26A8E9A773}"/>
    <cellStyle name="Comma 2 4 3 3 2 3 3" xfId="50617" xr:uid="{2D0C195C-5532-49CB-8821-41A8CBAA4696}"/>
    <cellStyle name="Comma 2 4 3 3 2 4" xfId="15197" xr:uid="{7D080EFE-9CB4-4023-A97C-F0B1C0B17578}"/>
    <cellStyle name="Comma 2 4 3 3 2 5" xfId="28887" xr:uid="{05C867C4-2E65-44CD-A429-7165352F5FC6}"/>
    <cellStyle name="Comma 2 4 3 3 2 6" xfId="43771" xr:uid="{C1CF4BB7-7617-41E4-8983-979E34B4467D}"/>
    <cellStyle name="Comma 2 4 3 3 3" xfId="10061" xr:uid="{3EDF5FF2-DC88-4836-9845-FD35886904CE}"/>
    <cellStyle name="Comma 2 4 3 3 3 2" xfId="23751" xr:uid="{F06F9F17-9D0A-4853-B149-C8AF09F16B45}"/>
    <cellStyle name="Comma 2 4 3 3 3 2 2" xfId="37443" xr:uid="{AD969139-E3CE-4097-B2F3-047A9C3DD52C}"/>
    <cellStyle name="Comma 2 4 3 3 3 2 3" xfId="52327" xr:uid="{4FD4574E-953B-40CB-B7A2-4012B21BFEE3}"/>
    <cellStyle name="Comma 2 4 3 3 3 3" xfId="16907" xr:uid="{AE08951F-8835-459B-A665-5B11734CE27A}"/>
    <cellStyle name="Comma 2 4 3 3 3 4" xfId="30597" xr:uid="{4ABAADE7-A633-4662-8AC0-EE08B9E05372}"/>
    <cellStyle name="Comma 2 4 3 3 3 5" xfId="45481" xr:uid="{35F08B3D-0C10-4EA8-BCFB-FD7368DA0C63}"/>
    <cellStyle name="Comma 2 4 3 3 4" xfId="20329" xr:uid="{5B23C536-E3F8-4C8D-8FEB-28423F0F9FF0}"/>
    <cellStyle name="Comma 2 4 3 3 4 2" xfId="34021" xr:uid="{9A3BCCD4-E9E9-4116-88B0-FF98F1605CE0}"/>
    <cellStyle name="Comma 2 4 3 3 4 3" xfId="48905" xr:uid="{D8233996-C37F-4D9F-99BA-87872D8CD823}"/>
    <cellStyle name="Comma 2 4 3 3 5" xfId="13485" xr:uid="{7C351A55-F3B0-446D-B4A8-D7C4FC248894}"/>
    <cellStyle name="Comma 2 4 3 3 6" xfId="27175" xr:uid="{2EFF397C-15E8-4EA8-AF44-7EDA4CBE07F9}"/>
    <cellStyle name="Comma 2 4 3 3 7" xfId="42059" xr:uid="{A8940949-2548-472C-81E4-6B772D26C7BB}"/>
    <cellStyle name="Comma 2 4 3 4" xfId="6638" xr:uid="{9C23B847-CBAC-463C-9714-7ECE5CDCE7EF}"/>
    <cellStyle name="Comma 2 4 3 4 2" xfId="8352" xr:uid="{04613733-A0FE-4DF1-ADB5-A3997BF818C3}"/>
    <cellStyle name="Comma 2 4 3 4 2 2" xfId="11774" xr:uid="{642B28DF-1206-4F36-900F-4BBA3DCEEA52}"/>
    <cellStyle name="Comma 2 4 3 4 2 2 2" xfId="25464" xr:uid="{094CD24B-D73C-465F-8402-64560C68F4A1}"/>
    <cellStyle name="Comma 2 4 3 4 2 2 2 2" xfId="39156" xr:uid="{1E506C42-810D-4421-AD27-DDE23BE82A4A}"/>
    <cellStyle name="Comma 2 4 3 4 2 2 2 3" xfId="54040" xr:uid="{757EAC1B-D49F-4507-8DA4-14D5796D1D5C}"/>
    <cellStyle name="Comma 2 4 3 4 2 2 3" xfId="18620" xr:uid="{46F101F9-175D-4852-874F-218410DC1AB7}"/>
    <cellStyle name="Comma 2 4 3 4 2 2 4" xfId="32310" xr:uid="{72AE545B-993F-4EDA-BB86-8E69E3498D1D}"/>
    <cellStyle name="Comma 2 4 3 4 2 2 5" xfId="47194" xr:uid="{1B5BDD38-397A-4901-9504-2F9266F1A9CF}"/>
    <cellStyle name="Comma 2 4 3 4 2 3" xfId="22042" xr:uid="{53511844-EA9D-4BE8-A7B6-CBE9AAE934B8}"/>
    <cellStyle name="Comma 2 4 3 4 2 3 2" xfId="35734" xr:uid="{AE5A789F-B8AD-459E-9C4F-39E00E018782}"/>
    <cellStyle name="Comma 2 4 3 4 2 3 3" xfId="50618" xr:uid="{7A2E371D-55B5-49F5-91EB-3D037006E8D3}"/>
    <cellStyle name="Comma 2 4 3 4 2 4" xfId="15198" xr:uid="{40CCEFB0-D529-4182-9A5B-1C9B34F04CFE}"/>
    <cellStyle name="Comma 2 4 3 4 2 5" xfId="28888" xr:uid="{A0155413-FFC4-48ED-B7D7-6402549DE907}"/>
    <cellStyle name="Comma 2 4 3 4 2 6" xfId="43772" xr:uid="{C2C96997-756F-4AC6-93F4-AD65AC1C4D0A}"/>
    <cellStyle name="Comma 2 4 3 4 3" xfId="10062" xr:uid="{11EF44A5-9EF9-4B8F-9CCE-AAC0BC1957FE}"/>
    <cellStyle name="Comma 2 4 3 4 3 2" xfId="23752" xr:uid="{1FC6584C-F554-46C7-B9E5-66B7A13FB9BB}"/>
    <cellStyle name="Comma 2 4 3 4 3 2 2" xfId="37444" xr:uid="{636A62B1-3730-482A-B389-9DBBB69DDCE5}"/>
    <cellStyle name="Comma 2 4 3 4 3 2 3" xfId="52328" xr:uid="{136E3A7E-F7F2-4CF8-95DA-AB15FEE7A1EA}"/>
    <cellStyle name="Comma 2 4 3 4 3 3" xfId="16908" xr:uid="{750B81C3-4F03-45FC-9E5C-134780523E06}"/>
    <cellStyle name="Comma 2 4 3 4 3 4" xfId="30598" xr:uid="{BE989FED-0F43-42BE-97EC-B293CF1A2F28}"/>
    <cellStyle name="Comma 2 4 3 4 3 5" xfId="45482" xr:uid="{B9505F5B-4596-48EF-AD5D-457610199430}"/>
    <cellStyle name="Comma 2 4 3 4 4" xfId="20330" xr:uid="{B2ACAA2B-B04E-4C04-AADD-F01BAF764E7C}"/>
    <cellStyle name="Comma 2 4 3 4 4 2" xfId="34022" xr:uid="{0C94BB26-5910-44F5-8F24-093FDC174FD6}"/>
    <cellStyle name="Comma 2 4 3 4 4 3" xfId="48906" xr:uid="{C19D2CF0-048A-463F-817D-301ABE27734F}"/>
    <cellStyle name="Comma 2 4 3 4 5" xfId="13486" xr:uid="{7DDCD4E1-0514-44A0-9775-DBA85F85F53F}"/>
    <cellStyle name="Comma 2 4 3 4 6" xfId="27176" xr:uid="{0E9510A1-32F5-4E8D-9C34-5A8A9889D85E}"/>
    <cellStyle name="Comma 2 4 3 4 7" xfId="42060" xr:uid="{4891CC96-B599-4B40-8637-0FE4C7A81694}"/>
    <cellStyle name="Comma 2 4 3 5" xfId="8348" xr:uid="{1F2785BD-ABCA-4026-8502-5F41A2C8F815}"/>
    <cellStyle name="Comma 2 4 3 5 2" xfId="11770" xr:uid="{3F1680EC-AA5A-4BB1-A96B-F86290614758}"/>
    <cellStyle name="Comma 2 4 3 5 2 2" xfId="25460" xr:uid="{6F4268BF-29CB-4349-8D69-727D22D2CB8C}"/>
    <cellStyle name="Comma 2 4 3 5 2 2 2" xfId="39152" xr:uid="{45E3923B-ECA7-400D-8A60-908B3070753D}"/>
    <cellStyle name="Comma 2 4 3 5 2 2 3" xfId="54036" xr:uid="{3DA5FAED-1BA0-45AA-ABAF-89A37CEA0575}"/>
    <cellStyle name="Comma 2 4 3 5 2 3" xfId="18616" xr:uid="{B703100D-EC17-41EF-9CE5-D07B7382764D}"/>
    <cellStyle name="Comma 2 4 3 5 2 4" xfId="32306" xr:uid="{8858DB03-C967-4EB8-84D2-F4A296202B91}"/>
    <cellStyle name="Comma 2 4 3 5 2 5" xfId="47190" xr:uid="{57862C9E-C6C7-46CB-A755-BF2E68490677}"/>
    <cellStyle name="Comma 2 4 3 5 3" xfId="22038" xr:uid="{9E3C9D84-C606-4D07-AD45-CF58E13E0905}"/>
    <cellStyle name="Comma 2 4 3 5 3 2" xfId="35730" xr:uid="{09FF23E0-72D9-45BF-B158-F37F9A729986}"/>
    <cellStyle name="Comma 2 4 3 5 3 3" xfId="50614" xr:uid="{B292437D-D6F1-4863-B2B0-AE151283E850}"/>
    <cellStyle name="Comma 2 4 3 5 4" xfId="15194" xr:uid="{9225EBC8-E810-403A-A756-0ABF9E1F55FD}"/>
    <cellStyle name="Comma 2 4 3 5 5" xfId="28884" xr:uid="{480EA74D-90C7-4538-A808-7DD09D52E3B8}"/>
    <cellStyle name="Comma 2 4 3 5 6" xfId="43768" xr:uid="{9D7C6E61-4603-4C07-ADCB-376FAA36FFEB}"/>
    <cellStyle name="Comma 2 4 3 6" xfId="10058" xr:uid="{C48F393C-CCB1-456E-9FA0-B0FC6235A768}"/>
    <cellStyle name="Comma 2 4 3 6 2" xfId="23748" xr:uid="{6F940952-E39B-426C-9566-D2AECEFEED79}"/>
    <cellStyle name="Comma 2 4 3 6 2 2" xfId="37440" xr:uid="{FA7022B3-E66C-42C8-AD18-95DEDBF9FE53}"/>
    <cellStyle name="Comma 2 4 3 6 2 3" xfId="52324" xr:uid="{E039EE28-11E0-456C-ABBC-9E90E219FF09}"/>
    <cellStyle name="Comma 2 4 3 6 3" xfId="16904" xr:uid="{D3EEBB77-291F-4E66-8A6B-E87454C06F21}"/>
    <cellStyle name="Comma 2 4 3 6 4" xfId="30594" xr:uid="{DE45CF0E-C31D-4C2E-9B11-392307E8D672}"/>
    <cellStyle name="Comma 2 4 3 6 5" xfId="45478" xr:uid="{6A3836A8-2834-452F-8BC3-A8AAC07FA45C}"/>
    <cellStyle name="Comma 2 4 3 7" xfId="20326" xr:uid="{C2BDDB79-3A77-4209-89DB-7C7E60914FBD}"/>
    <cellStyle name="Comma 2 4 3 7 2" xfId="34018" xr:uid="{8EACE62D-CBED-4238-9D1F-BFFC5A7CFEC4}"/>
    <cellStyle name="Comma 2 4 3 7 3" xfId="48902" xr:uid="{77419718-2C88-466A-AA16-32C4E1E18908}"/>
    <cellStyle name="Comma 2 4 3 8" xfId="13482" xr:uid="{6EB7751C-1ADD-4255-8940-057F043E9BD8}"/>
    <cellStyle name="Comma 2 4 3 9" xfId="27172" xr:uid="{8FCB0999-6B19-4230-9291-50C0CDA5D99B}"/>
    <cellStyle name="Comma 2 4 4" xfId="6639" xr:uid="{66AFEC0A-08A8-489E-B59A-3490812AC489}"/>
    <cellStyle name="Comma 2 4 4 2" xfId="6640" xr:uid="{ABEA831E-2CDA-4C81-8263-97436C6B668A}"/>
    <cellStyle name="Comma 2 4 4 2 2" xfId="8354" xr:uid="{D50C59D0-DD7E-462B-9163-F7002EF6EECD}"/>
    <cellStyle name="Comma 2 4 4 2 2 2" xfId="11776" xr:uid="{12BEAB66-38B3-4AEA-B4FC-3E74E6B603A2}"/>
    <cellStyle name="Comma 2 4 4 2 2 2 2" xfId="25466" xr:uid="{A4B1ECD5-5700-4463-A2CC-1C6B8EA9F046}"/>
    <cellStyle name="Comma 2 4 4 2 2 2 2 2" xfId="39158" xr:uid="{3A2EFF8C-0AE6-405C-B039-892FEB02EFA0}"/>
    <cellStyle name="Comma 2 4 4 2 2 2 2 3" xfId="54042" xr:uid="{269EA201-2414-4FA5-B3FC-E88478A31EB2}"/>
    <cellStyle name="Comma 2 4 4 2 2 2 3" xfId="18622" xr:uid="{B7E275FD-351D-4CF9-B61C-CDB86315D0DB}"/>
    <cellStyle name="Comma 2 4 4 2 2 2 4" xfId="32312" xr:uid="{54D910B1-ABBB-4DBF-AF21-DAAD0A9D47EE}"/>
    <cellStyle name="Comma 2 4 4 2 2 2 5" xfId="47196" xr:uid="{42B14C51-D872-44C2-A7B2-2357041C9429}"/>
    <cellStyle name="Comma 2 4 4 2 2 3" xfId="22044" xr:uid="{B16DA9EF-8710-4694-B192-41776ED8A117}"/>
    <cellStyle name="Comma 2 4 4 2 2 3 2" xfId="35736" xr:uid="{1B3957B1-69A9-4A3D-8D12-32D8FCAE968E}"/>
    <cellStyle name="Comma 2 4 4 2 2 3 3" xfId="50620" xr:uid="{D23D3B9B-3F56-414E-A7F8-84FFB2C94144}"/>
    <cellStyle name="Comma 2 4 4 2 2 4" xfId="15200" xr:uid="{5ABA874A-75AC-484D-A263-C0633D3C4339}"/>
    <cellStyle name="Comma 2 4 4 2 2 5" xfId="28890" xr:uid="{BC01920D-C9C9-4918-A469-BA5B43989265}"/>
    <cellStyle name="Comma 2 4 4 2 2 6" xfId="43774" xr:uid="{711CD965-5996-444D-801F-B1E330A73425}"/>
    <cellStyle name="Comma 2 4 4 2 3" xfId="10064" xr:uid="{D62B5170-A452-48CB-9788-159CB1601B88}"/>
    <cellStyle name="Comma 2 4 4 2 3 2" xfId="23754" xr:uid="{A648FC78-A190-44C8-AC49-C18827F7BA39}"/>
    <cellStyle name="Comma 2 4 4 2 3 2 2" xfId="37446" xr:uid="{A06131A6-0F43-4B91-B9FC-29E502091412}"/>
    <cellStyle name="Comma 2 4 4 2 3 2 3" xfId="52330" xr:uid="{F2601B38-DB47-4392-A2EC-7D94DA3A4DC1}"/>
    <cellStyle name="Comma 2 4 4 2 3 3" xfId="16910" xr:uid="{3F8DA97B-199B-4DDA-B5F5-DD8B393A8D27}"/>
    <cellStyle name="Comma 2 4 4 2 3 4" xfId="30600" xr:uid="{84E4C914-3A24-4896-AEEE-88B7F9065DA5}"/>
    <cellStyle name="Comma 2 4 4 2 3 5" xfId="45484" xr:uid="{7D4F0835-64E5-4ED4-9FBB-768C66DDC4C0}"/>
    <cellStyle name="Comma 2 4 4 2 4" xfId="20332" xr:uid="{D03D56B3-D379-47E9-B4F5-3AD87606B125}"/>
    <cellStyle name="Comma 2 4 4 2 4 2" xfId="34024" xr:uid="{FEC10260-C804-4176-B87C-2A54355836AE}"/>
    <cellStyle name="Comma 2 4 4 2 4 3" xfId="48908" xr:uid="{5A8D1CDF-6255-4A40-ABC9-094354BADCF3}"/>
    <cellStyle name="Comma 2 4 4 2 5" xfId="13488" xr:uid="{FAC79BBB-2C66-40B9-B76A-1D763FE62F52}"/>
    <cellStyle name="Comma 2 4 4 2 6" xfId="27178" xr:uid="{641AFFD6-0A02-4FDB-9B6E-DD9899A40196}"/>
    <cellStyle name="Comma 2 4 4 2 7" xfId="42062" xr:uid="{155173B1-5E11-458D-BC96-0629B8C10D0A}"/>
    <cellStyle name="Comma 2 4 4 3" xfId="8353" xr:uid="{E773CFC6-2FD7-4E85-9742-01DB72EB4D48}"/>
    <cellStyle name="Comma 2 4 4 3 2" xfId="11775" xr:uid="{0A55155D-52D6-4D6B-B7D0-2356CAB6F96F}"/>
    <cellStyle name="Comma 2 4 4 3 2 2" xfId="25465" xr:uid="{D9C44661-B020-41FD-8886-1C0103B0C639}"/>
    <cellStyle name="Comma 2 4 4 3 2 2 2" xfId="39157" xr:uid="{BDEA735E-B01F-485B-9DC7-A2F7AA0C9E6A}"/>
    <cellStyle name="Comma 2 4 4 3 2 2 3" xfId="54041" xr:uid="{3BE6FA2E-FB0B-46D4-9307-CEEDA10837E3}"/>
    <cellStyle name="Comma 2 4 4 3 2 3" xfId="18621" xr:uid="{AE5655A1-F1B8-4C31-8044-FEAA88FCBCF2}"/>
    <cellStyle name="Comma 2 4 4 3 2 4" xfId="32311" xr:uid="{E2C49F7F-DB1F-4C85-8728-5392AF2CFB83}"/>
    <cellStyle name="Comma 2 4 4 3 2 5" xfId="47195" xr:uid="{DE611E16-B19A-4E24-B388-A95119E4B37C}"/>
    <cellStyle name="Comma 2 4 4 3 3" xfId="22043" xr:uid="{A60A6C07-EC28-4896-9592-75D4154A40DD}"/>
    <cellStyle name="Comma 2 4 4 3 3 2" xfId="35735" xr:uid="{4ABE5C5F-AE9F-4F49-AA96-0D335909EE48}"/>
    <cellStyle name="Comma 2 4 4 3 3 3" xfId="50619" xr:uid="{3BC71FCA-2955-4617-AD57-60592F93B233}"/>
    <cellStyle name="Comma 2 4 4 3 4" xfId="15199" xr:uid="{2B439D36-B00E-44BF-AF32-D24A6C779A31}"/>
    <cellStyle name="Comma 2 4 4 3 5" xfId="28889" xr:uid="{55A91CE1-1426-4710-8B32-DA57ABDEB65E}"/>
    <cellStyle name="Comma 2 4 4 3 6" xfId="43773" xr:uid="{E4330690-013A-47A9-A414-E1BA87B16FD8}"/>
    <cellStyle name="Comma 2 4 4 4" xfId="10063" xr:uid="{05FB7E86-2EC4-44C9-9374-C64A3CC77B66}"/>
    <cellStyle name="Comma 2 4 4 4 2" xfId="23753" xr:uid="{D73626D9-2820-4175-A213-E6D976ECE12D}"/>
    <cellStyle name="Comma 2 4 4 4 2 2" xfId="37445" xr:uid="{44D859B8-01EC-4BAC-9953-7AD378F3FF42}"/>
    <cellStyle name="Comma 2 4 4 4 2 3" xfId="52329" xr:uid="{24074572-283A-47B8-AF13-BB175712A271}"/>
    <cellStyle name="Comma 2 4 4 4 3" xfId="16909" xr:uid="{479602B0-1F01-42AE-98B1-332F4EAF7560}"/>
    <cellStyle name="Comma 2 4 4 4 4" xfId="30599" xr:uid="{FA150CD8-26C7-46D4-9D4B-BA4B2AE57FD5}"/>
    <cellStyle name="Comma 2 4 4 4 5" xfId="45483" xr:uid="{A911D3FC-1587-4815-9D5A-1A4FBDADC100}"/>
    <cellStyle name="Comma 2 4 4 5" xfId="20331" xr:uid="{C0601D00-4A91-44BE-8B72-163CED3CD822}"/>
    <cellStyle name="Comma 2 4 4 5 2" xfId="34023" xr:uid="{00CA7FE5-CC1E-40A9-B69C-08748C3EB90C}"/>
    <cellStyle name="Comma 2 4 4 5 3" xfId="48907" xr:uid="{7D7931AC-5536-4886-A18B-42DFE44C721F}"/>
    <cellStyle name="Comma 2 4 4 6" xfId="13487" xr:uid="{904C7050-D579-4444-838C-427E27F9D62A}"/>
    <cellStyle name="Comma 2 4 4 7" xfId="27177" xr:uid="{BBC310FC-E6DA-4D3C-8C19-A4E4316E35A5}"/>
    <cellStyle name="Comma 2 4 4 8" xfId="42061" xr:uid="{7CFCE71A-E9B4-4DD5-8E7D-7A6B030DE499}"/>
    <cellStyle name="Comma 2 4 5" xfId="6641" xr:uid="{8D48B0BE-A0D3-47DA-9360-EC7852A6CF63}"/>
    <cellStyle name="Comma 2 4 5 2" xfId="8355" xr:uid="{9AC4D8CF-128E-4E0B-A227-8A1D60C3712F}"/>
    <cellStyle name="Comma 2 4 5 2 2" xfId="11777" xr:uid="{1E1D21FB-AD1F-416F-A437-FE41F52605EE}"/>
    <cellStyle name="Comma 2 4 5 2 2 2" xfId="25467" xr:uid="{56F16822-F985-4372-BFFD-748D34C87BDA}"/>
    <cellStyle name="Comma 2 4 5 2 2 2 2" xfId="39159" xr:uid="{92E56783-2812-4F77-B557-CD3EC4DAB0EE}"/>
    <cellStyle name="Comma 2 4 5 2 2 2 3" xfId="54043" xr:uid="{B63B3F6B-432F-4470-A31D-F1AB46D9B921}"/>
    <cellStyle name="Comma 2 4 5 2 2 3" xfId="18623" xr:uid="{015E32C6-F847-4413-B3CC-AEA9E6AEA0AB}"/>
    <cellStyle name="Comma 2 4 5 2 2 4" xfId="32313" xr:uid="{0DA0B39F-4510-421E-AD26-1EB4D080F43E}"/>
    <cellStyle name="Comma 2 4 5 2 2 5" xfId="47197" xr:uid="{50E4253A-C8A5-461C-B25E-31AD18F1C44F}"/>
    <cellStyle name="Comma 2 4 5 2 3" xfId="22045" xr:uid="{96FCE658-1AC5-4E18-82FA-CF26BB4A7A5C}"/>
    <cellStyle name="Comma 2 4 5 2 3 2" xfId="35737" xr:uid="{BC2BD519-5F50-4878-8E5D-FF323D280246}"/>
    <cellStyle name="Comma 2 4 5 2 3 3" xfId="50621" xr:uid="{D1792306-B610-4B89-BBD2-2AD6F0B3EA75}"/>
    <cellStyle name="Comma 2 4 5 2 4" xfId="15201" xr:uid="{F261A3F0-5F04-40DE-8F47-5B2C43540C1A}"/>
    <cellStyle name="Comma 2 4 5 2 5" xfId="28891" xr:uid="{EFBACEE4-3898-40DB-AD19-E69B72CE2AB5}"/>
    <cellStyle name="Comma 2 4 5 2 6" xfId="43775" xr:uid="{69970C13-7210-4428-AC33-60084DE6322D}"/>
    <cellStyle name="Comma 2 4 5 3" xfId="10065" xr:uid="{5ECD245F-5140-421A-BAA9-8CE8A0758030}"/>
    <cellStyle name="Comma 2 4 5 3 2" xfId="23755" xr:uid="{2F858F17-FB14-46A4-93FA-42C2FA8DA414}"/>
    <cellStyle name="Comma 2 4 5 3 2 2" xfId="37447" xr:uid="{2D6A1ADA-E02B-43CF-8A73-3082E8D57FEB}"/>
    <cellStyle name="Comma 2 4 5 3 2 3" xfId="52331" xr:uid="{B5E5F7E6-A95A-49AC-9E45-D8BF023BE89D}"/>
    <cellStyle name="Comma 2 4 5 3 3" xfId="16911" xr:uid="{585BEFAC-52AD-41E5-8605-9A36D8D2340C}"/>
    <cellStyle name="Comma 2 4 5 3 4" xfId="30601" xr:uid="{B2F831BE-746B-4DA7-924D-A02FEB0D7966}"/>
    <cellStyle name="Comma 2 4 5 3 5" xfId="45485" xr:uid="{0B4362D5-2DEF-429E-9CC8-5B9640A5EF7B}"/>
    <cellStyle name="Comma 2 4 5 4" xfId="20333" xr:uid="{06B8C421-A184-4105-BD8C-FA41A2C5C3A8}"/>
    <cellStyle name="Comma 2 4 5 4 2" xfId="34025" xr:uid="{B303F81E-E5F9-4223-9C48-9FC733A8C597}"/>
    <cellStyle name="Comma 2 4 5 4 3" xfId="48909" xr:uid="{3BDC4A0B-DC56-449D-8F20-4A93DB32DEFB}"/>
    <cellStyle name="Comma 2 4 5 5" xfId="13489" xr:uid="{282E8C3F-7D37-4C18-B9FA-F6AA89BF99F4}"/>
    <cellStyle name="Comma 2 4 5 6" xfId="27179" xr:uid="{592050AA-EF0A-4E6D-91D1-5B6AC51F9765}"/>
    <cellStyle name="Comma 2 4 5 7" xfId="42063" xr:uid="{1CE386D6-75FE-4547-AFAE-0AB6A66EE755}"/>
    <cellStyle name="Comma 2 4 6" xfId="6642" xr:uid="{010253A7-0FB2-4C1F-8BFB-5F8F7C16CD8C}"/>
    <cellStyle name="Comma 2 4 6 2" xfId="8356" xr:uid="{FFE2D4D7-EE04-45DA-A6C6-E96AAE2217A0}"/>
    <cellStyle name="Comma 2 4 6 2 2" xfId="11778" xr:uid="{FCD76B18-922B-4530-AF92-0A61E72DE693}"/>
    <cellStyle name="Comma 2 4 6 2 2 2" xfId="25468" xr:uid="{04DC243F-7803-4B5C-A9E5-0D6FF3BD3FC9}"/>
    <cellStyle name="Comma 2 4 6 2 2 2 2" xfId="39160" xr:uid="{39D41DD2-3B9C-4008-8349-D9C3DD3F6623}"/>
    <cellStyle name="Comma 2 4 6 2 2 2 3" xfId="54044" xr:uid="{9AC0798A-A89F-469F-9A8D-17DB0FB5FE43}"/>
    <cellStyle name="Comma 2 4 6 2 2 3" xfId="18624" xr:uid="{48DD6EEB-7112-4692-B6F9-FCB319265312}"/>
    <cellStyle name="Comma 2 4 6 2 2 4" xfId="32314" xr:uid="{A4A35786-C05B-4B91-AA8F-2EB6638F5B85}"/>
    <cellStyle name="Comma 2 4 6 2 2 5" xfId="47198" xr:uid="{AC137C1E-2232-4F07-83A1-2D3CBD43E44A}"/>
    <cellStyle name="Comma 2 4 6 2 3" xfId="22046" xr:uid="{521FBD75-809C-4309-AC01-2638D0E5F2B6}"/>
    <cellStyle name="Comma 2 4 6 2 3 2" xfId="35738" xr:uid="{5EDAEE38-4AAE-4E1D-8E8C-161E0D9702BE}"/>
    <cellStyle name="Comma 2 4 6 2 3 3" xfId="50622" xr:uid="{03282876-CC20-4B14-AE43-53B7F5F4DBD7}"/>
    <cellStyle name="Comma 2 4 6 2 4" xfId="15202" xr:uid="{9A4210E3-57FE-4BDC-86FA-FF8865A7431A}"/>
    <cellStyle name="Comma 2 4 6 2 5" xfId="28892" xr:uid="{FFC8AC5B-20B3-4A11-8E9B-03B77DC76BB3}"/>
    <cellStyle name="Comma 2 4 6 2 6" xfId="43776" xr:uid="{5E8BA0EE-9C60-4B8E-B8E3-0089B594A0A4}"/>
    <cellStyle name="Comma 2 4 6 3" xfId="10066" xr:uid="{8EB848E4-B1FC-4165-9B78-F3FBFED1C47F}"/>
    <cellStyle name="Comma 2 4 6 3 2" xfId="23756" xr:uid="{725593C9-F851-4F69-860D-0E70B9F16D26}"/>
    <cellStyle name="Comma 2 4 6 3 2 2" xfId="37448" xr:uid="{DF48120E-C79B-4B61-B07B-21FF7AAB083E}"/>
    <cellStyle name="Comma 2 4 6 3 2 3" xfId="52332" xr:uid="{1B194FFA-EF62-48C3-874F-BA34E7106C79}"/>
    <cellStyle name="Comma 2 4 6 3 3" xfId="16912" xr:uid="{CA9865A7-6C30-4B0F-ABD0-089484D6F1AF}"/>
    <cellStyle name="Comma 2 4 6 3 4" xfId="30602" xr:uid="{5D62193F-7553-40F2-9C7E-C7387C6F5871}"/>
    <cellStyle name="Comma 2 4 6 3 5" xfId="45486" xr:uid="{7EB8646B-1C50-4D30-BE34-9CFA618F3087}"/>
    <cellStyle name="Comma 2 4 6 4" xfId="20334" xr:uid="{7CF7D432-AA15-4E4D-9AFE-478BF554FAA0}"/>
    <cellStyle name="Comma 2 4 6 4 2" xfId="34026" xr:uid="{48E9A9B8-1EBC-4B3E-915E-EDE90F94A2B2}"/>
    <cellStyle name="Comma 2 4 6 4 3" xfId="48910" xr:uid="{59778694-26B0-4884-BEEC-137019C8BBE5}"/>
    <cellStyle name="Comma 2 4 6 5" xfId="13490" xr:uid="{C5264D67-3713-4159-81FB-EB7D65917733}"/>
    <cellStyle name="Comma 2 4 6 6" xfId="27180" xr:uid="{1BD794AD-7B24-48B9-AC0A-DC8388BD3125}"/>
    <cellStyle name="Comma 2 4 6 7" xfId="42064" xr:uid="{AB372DDE-5D2C-4A4B-9FC5-DECD4FA32CDE}"/>
    <cellStyle name="Comma 2 4 7" xfId="8342" xr:uid="{721CEE31-7301-415A-BC3E-7D278A25175D}"/>
    <cellStyle name="Comma 2 4 7 2" xfId="11764" xr:uid="{6EC0B998-23FF-4FCB-B2F4-F1519D6FA6C7}"/>
    <cellStyle name="Comma 2 4 7 2 2" xfId="25454" xr:uid="{765EAE3B-FAA2-487E-8DDE-BF5744FD2696}"/>
    <cellStyle name="Comma 2 4 7 2 2 2" xfId="39146" xr:uid="{7FFBF875-E95C-4B6E-81D5-2AE78DDD9791}"/>
    <cellStyle name="Comma 2 4 7 2 2 3" xfId="54030" xr:uid="{9C10F482-3D50-45F9-945D-538D740A8642}"/>
    <cellStyle name="Comma 2 4 7 2 3" xfId="18610" xr:uid="{C9CB3191-D36F-443D-8C02-4AF7F5EBE1C6}"/>
    <cellStyle name="Comma 2 4 7 2 4" xfId="32300" xr:uid="{F87C5716-C6F6-4726-A7C0-BE3EA61EFCB3}"/>
    <cellStyle name="Comma 2 4 7 2 5" xfId="47184" xr:uid="{25D9410E-C431-410E-80D1-C449261DC4BA}"/>
    <cellStyle name="Comma 2 4 7 3" xfId="22032" xr:uid="{F1F087FB-A2C8-4F60-BD13-711E47596A4B}"/>
    <cellStyle name="Comma 2 4 7 3 2" xfId="35724" xr:uid="{977F0FA0-121C-4FB9-8FD3-5EB6622386BF}"/>
    <cellStyle name="Comma 2 4 7 3 3" xfId="50608" xr:uid="{B79E666C-548E-47EE-A3E3-74E097969AA7}"/>
    <cellStyle name="Comma 2 4 7 4" xfId="15188" xr:uid="{57AE096A-9A3A-430B-AAE3-9754D9AB1AD1}"/>
    <cellStyle name="Comma 2 4 7 5" xfId="28878" xr:uid="{45F0F15C-7B4D-413A-8DDC-EFD81D94D601}"/>
    <cellStyle name="Comma 2 4 7 6" xfId="43762" xr:uid="{49B5DA65-D8C9-4B54-9B25-C332EAB70C56}"/>
    <cellStyle name="Comma 2 4 8" xfId="10052" xr:uid="{25AABD7E-BE16-44F6-B0FE-7F4046097A1E}"/>
    <cellStyle name="Comma 2 4 8 2" xfId="23742" xr:uid="{0C338953-AF05-4907-86B2-B6B3B04362D6}"/>
    <cellStyle name="Comma 2 4 8 2 2" xfId="37434" xr:uid="{25B797FA-548D-42EA-AA6C-08F0D7E4B4BD}"/>
    <cellStyle name="Comma 2 4 8 2 3" xfId="52318" xr:uid="{A134E4A2-BFA3-43ED-BFAD-5337D2216987}"/>
    <cellStyle name="Comma 2 4 8 3" xfId="16898" xr:uid="{8F6945BC-E91A-4BFC-AC85-A4F83165F137}"/>
    <cellStyle name="Comma 2 4 8 4" xfId="30588" xr:uid="{5C192278-D59F-4452-B558-E6ED46D3C655}"/>
    <cellStyle name="Comma 2 4 8 5" xfId="45472" xr:uid="{B9D028A2-D4B7-4EEA-985C-28AFF40F5EC3}"/>
    <cellStyle name="Comma 2 4 9" xfId="20320" xr:uid="{B8DBDBF3-BE2E-4298-8A2B-C401BE2965F8}"/>
    <cellStyle name="Comma 2 4 9 2" xfId="34012" xr:uid="{31ED726A-0FAC-4B77-974A-00FD314C7C3D}"/>
    <cellStyle name="Comma 2 4 9 3" xfId="48896" xr:uid="{61CDD577-3754-41D2-8A8B-9E0F82B89407}"/>
    <cellStyle name="Comma 2 5" xfId="6643" xr:uid="{E7E57C24-B0A1-4830-A590-FCB4103C7EE5}"/>
    <cellStyle name="Comma 2 5 10" xfId="13491" xr:uid="{47903EF6-C78B-4FE0-AB62-F1F5B987FB53}"/>
    <cellStyle name="Comma 2 5 11" xfId="27181" xr:uid="{EDFCE545-B072-4BA9-AB4C-1B99380CB928}"/>
    <cellStyle name="Comma 2 5 12" xfId="42065" xr:uid="{1446ED0D-95C1-477E-84FF-21ED18561E8D}"/>
    <cellStyle name="Comma 2 5 2" xfId="6644" xr:uid="{6332A2A5-A7A1-4C38-9E06-21979DAACE4B}"/>
    <cellStyle name="Comma 2 5 2 10" xfId="42066" xr:uid="{E3786D6E-4543-4380-ACD2-7192CB6F4EDA}"/>
    <cellStyle name="Comma 2 5 2 2" xfId="6645" xr:uid="{CF122ECB-0E1E-4AAF-BAF2-8FB07699B407}"/>
    <cellStyle name="Comma 2 5 2 2 2" xfId="6646" xr:uid="{06242F22-A07F-44CB-9C16-FD9608D0A73A}"/>
    <cellStyle name="Comma 2 5 2 2 2 2" xfId="8360" xr:uid="{8C01D984-1E87-401A-88E2-E39A641AF76A}"/>
    <cellStyle name="Comma 2 5 2 2 2 2 2" xfId="11782" xr:uid="{288D27DB-3B51-4C18-8769-80B14989DDAF}"/>
    <cellStyle name="Comma 2 5 2 2 2 2 2 2" xfId="25472" xr:uid="{4BEB0D45-EA20-44AA-9BF0-1E3880B6C75A}"/>
    <cellStyle name="Comma 2 5 2 2 2 2 2 2 2" xfId="39164" xr:uid="{F5BC2583-78B1-4D8A-AC4D-ED9D963A1A04}"/>
    <cellStyle name="Comma 2 5 2 2 2 2 2 2 3" xfId="54048" xr:uid="{F19650B9-52F7-4FD0-B6BC-93C08E3EE3FF}"/>
    <cellStyle name="Comma 2 5 2 2 2 2 2 3" xfId="18628" xr:uid="{49C6CC8F-23D6-4A3A-8B1C-6EFA933D64B0}"/>
    <cellStyle name="Comma 2 5 2 2 2 2 2 4" xfId="32318" xr:uid="{802E2622-46A2-4931-A4F0-538AF380A608}"/>
    <cellStyle name="Comma 2 5 2 2 2 2 2 5" xfId="47202" xr:uid="{FF685A5E-BAF3-4656-A45D-94C606359937}"/>
    <cellStyle name="Comma 2 5 2 2 2 2 3" xfId="22050" xr:uid="{EB0F790A-EC96-4A9D-9A86-3FF4BA9982C0}"/>
    <cellStyle name="Comma 2 5 2 2 2 2 3 2" xfId="35742" xr:uid="{4B956F2A-324B-4BEA-A6C3-C37D18573506}"/>
    <cellStyle name="Comma 2 5 2 2 2 2 3 3" xfId="50626" xr:uid="{F5707995-B823-47E5-BC82-D08591D1A0FE}"/>
    <cellStyle name="Comma 2 5 2 2 2 2 4" xfId="15206" xr:uid="{8716EE9E-0B60-47B3-8E27-952C8301D646}"/>
    <cellStyle name="Comma 2 5 2 2 2 2 5" xfId="28896" xr:uid="{84482E44-060C-4D05-92F6-E46DAFE1F274}"/>
    <cellStyle name="Comma 2 5 2 2 2 2 6" xfId="43780" xr:uid="{6D3631B3-3A01-4908-9BDB-0DC4956CA434}"/>
    <cellStyle name="Comma 2 5 2 2 2 3" xfId="10070" xr:uid="{70C85C31-79E8-46FE-83FF-989CFAF839A1}"/>
    <cellStyle name="Comma 2 5 2 2 2 3 2" xfId="23760" xr:uid="{B1F26D27-EA47-417F-B063-D6844A28DD99}"/>
    <cellStyle name="Comma 2 5 2 2 2 3 2 2" xfId="37452" xr:uid="{C6CF47A0-D24D-4A91-8D83-3BB2AC55D675}"/>
    <cellStyle name="Comma 2 5 2 2 2 3 2 3" xfId="52336" xr:uid="{490B499E-9D35-4E2A-83CC-020A0338E75B}"/>
    <cellStyle name="Comma 2 5 2 2 2 3 3" xfId="16916" xr:uid="{F83A128F-37C3-4C6F-B786-83B69FE01F97}"/>
    <cellStyle name="Comma 2 5 2 2 2 3 4" xfId="30606" xr:uid="{36E3381C-F293-43D8-A50C-CF86D2E715CE}"/>
    <cellStyle name="Comma 2 5 2 2 2 3 5" xfId="45490" xr:uid="{DEC6AF7E-2DF8-490A-868B-CA9E1E2CB62D}"/>
    <cellStyle name="Comma 2 5 2 2 2 4" xfId="20338" xr:uid="{3E542723-18D6-4C6A-A385-BD04DC61515E}"/>
    <cellStyle name="Comma 2 5 2 2 2 4 2" xfId="34030" xr:uid="{96448215-D5DE-4D75-9739-7FD743D67456}"/>
    <cellStyle name="Comma 2 5 2 2 2 4 3" xfId="48914" xr:uid="{69E0F585-C501-4EA2-8744-DB2DE9E41720}"/>
    <cellStyle name="Comma 2 5 2 2 2 5" xfId="13494" xr:uid="{932A1B4E-3078-45E2-90BE-1C8B7708471C}"/>
    <cellStyle name="Comma 2 5 2 2 2 6" xfId="27184" xr:uid="{8623D8CF-0F32-4094-AFBD-C13510F25C75}"/>
    <cellStyle name="Comma 2 5 2 2 2 7" xfId="42068" xr:uid="{50E53A9C-9E1F-40C8-B32F-CD4E45121E56}"/>
    <cellStyle name="Comma 2 5 2 2 3" xfId="8359" xr:uid="{2B7DE191-8243-47BE-B20A-2EC66A994033}"/>
    <cellStyle name="Comma 2 5 2 2 3 2" xfId="11781" xr:uid="{ABEEA69E-503E-4138-8F7E-614D0EF0DAE9}"/>
    <cellStyle name="Comma 2 5 2 2 3 2 2" xfId="25471" xr:uid="{378AF324-3A70-4A6B-BF70-796485102B81}"/>
    <cellStyle name="Comma 2 5 2 2 3 2 2 2" xfId="39163" xr:uid="{E8EE273C-A9D3-44A6-BEDC-9F392AFA7F7D}"/>
    <cellStyle name="Comma 2 5 2 2 3 2 2 3" xfId="54047" xr:uid="{33A2298E-CA62-4071-9A88-843E80A92666}"/>
    <cellStyle name="Comma 2 5 2 2 3 2 3" xfId="18627" xr:uid="{727AA714-A4FE-4DB3-AE0B-A69FB5AC06DB}"/>
    <cellStyle name="Comma 2 5 2 2 3 2 4" xfId="32317" xr:uid="{B62CF726-9291-484F-B38E-05B830B6451A}"/>
    <cellStyle name="Comma 2 5 2 2 3 2 5" xfId="47201" xr:uid="{9DF84171-3829-4E4B-96E6-89E4E1E1EB8C}"/>
    <cellStyle name="Comma 2 5 2 2 3 3" xfId="22049" xr:uid="{0CCB948C-97DA-41AF-9E63-7B79E2CB6E0C}"/>
    <cellStyle name="Comma 2 5 2 2 3 3 2" xfId="35741" xr:uid="{93146950-CB7B-44D2-8B36-DEC2283A4369}"/>
    <cellStyle name="Comma 2 5 2 2 3 3 3" xfId="50625" xr:uid="{2DCC9D84-413C-4CC3-A37D-EF4D206EAC2C}"/>
    <cellStyle name="Comma 2 5 2 2 3 4" xfId="15205" xr:uid="{CF1FA62E-8CC3-4C25-BA51-156186EF2F31}"/>
    <cellStyle name="Comma 2 5 2 2 3 5" xfId="28895" xr:uid="{A8700927-6724-457A-8230-7035AB37ADBF}"/>
    <cellStyle name="Comma 2 5 2 2 3 6" xfId="43779" xr:uid="{FB6ECAF4-B2A3-44F6-9C7B-018005C0B2B1}"/>
    <cellStyle name="Comma 2 5 2 2 4" xfId="10069" xr:uid="{AA3716B6-9019-4889-A773-699D7E6BB1C6}"/>
    <cellStyle name="Comma 2 5 2 2 4 2" xfId="23759" xr:uid="{216ED511-EBDC-43EC-84D7-F95824810741}"/>
    <cellStyle name="Comma 2 5 2 2 4 2 2" xfId="37451" xr:uid="{1933D820-B036-40C6-86D5-1ED4A660B89A}"/>
    <cellStyle name="Comma 2 5 2 2 4 2 3" xfId="52335" xr:uid="{2642D646-C811-4988-A9A6-09155ADE2D6A}"/>
    <cellStyle name="Comma 2 5 2 2 4 3" xfId="16915" xr:uid="{C67062BD-C39A-49A7-B98C-7DE31612CB75}"/>
    <cellStyle name="Comma 2 5 2 2 4 4" xfId="30605" xr:uid="{314374D8-1B61-4415-BD8F-C8CAC5491954}"/>
    <cellStyle name="Comma 2 5 2 2 4 5" xfId="45489" xr:uid="{8DDB841B-611E-493B-A132-9B5A95A60FC8}"/>
    <cellStyle name="Comma 2 5 2 2 5" xfId="20337" xr:uid="{783438D6-CDE0-4E0B-AB9B-583A7B942CF2}"/>
    <cellStyle name="Comma 2 5 2 2 5 2" xfId="34029" xr:uid="{FBA5EC3E-C4E1-4B62-A1EC-4666B34F4EDB}"/>
    <cellStyle name="Comma 2 5 2 2 5 3" xfId="48913" xr:uid="{FD41933B-93F2-4548-81A5-7A78E6117DD2}"/>
    <cellStyle name="Comma 2 5 2 2 6" xfId="13493" xr:uid="{1AF66504-D7CF-43F2-8549-8DE041F27013}"/>
    <cellStyle name="Comma 2 5 2 2 7" xfId="27183" xr:uid="{3984CDE1-DE49-41FA-AD62-B03D82727539}"/>
    <cellStyle name="Comma 2 5 2 2 8" xfId="42067" xr:uid="{ED851353-4709-43BC-AF27-059CB4F57B76}"/>
    <cellStyle name="Comma 2 5 2 3" xfId="6647" xr:uid="{DE883764-09BD-4D2D-8AC9-D897FEFB63DD}"/>
    <cellStyle name="Comma 2 5 2 3 2" xfId="8361" xr:uid="{9050A488-881B-48EF-853B-193A9F7DAAC5}"/>
    <cellStyle name="Comma 2 5 2 3 2 2" xfId="11783" xr:uid="{12BC4B7C-4216-413C-8224-5D9BE24A6E64}"/>
    <cellStyle name="Comma 2 5 2 3 2 2 2" xfId="25473" xr:uid="{708C6D94-96B0-46EA-AAC0-894F93D071DA}"/>
    <cellStyle name="Comma 2 5 2 3 2 2 2 2" xfId="39165" xr:uid="{92111BF5-1FAD-4FF3-837F-AF56513AC23C}"/>
    <cellStyle name="Comma 2 5 2 3 2 2 2 3" xfId="54049" xr:uid="{28F90C89-86C3-42FA-BF4D-916D9AB1F4C7}"/>
    <cellStyle name="Comma 2 5 2 3 2 2 3" xfId="18629" xr:uid="{1DDB1C25-9E8F-44B3-A231-CC5E436CC86C}"/>
    <cellStyle name="Comma 2 5 2 3 2 2 4" xfId="32319" xr:uid="{96940501-678F-4ABB-9875-7DB94F509F76}"/>
    <cellStyle name="Comma 2 5 2 3 2 2 5" xfId="47203" xr:uid="{226A8050-BC68-4D3D-861C-B70927F37829}"/>
    <cellStyle name="Comma 2 5 2 3 2 3" xfId="22051" xr:uid="{F637965F-DE0C-4257-B3FA-B07330D15A76}"/>
    <cellStyle name="Comma 2 5 2 3 2 3 2" xfId="35743" xr:uid="{6A99C82B-1744-41CC-A086-5CF93529F440}"/>
    <cellStyle name="Comma 2 5 2 3 2 3 3" xfId="50627" xr:uid="{ED345215-3ABD-4955-A662-2C8D1A86328B}"/>
    <cellStyle name="Comma 2 5 2 3 2 4" xfId="15207" xr:uid="{CD8C418C-5EA6-42C2-BA6E-418D551E708E}"/>
    <cellStyle name="Comma 2 5 2 3 2 5" xfId="28897" xr:uid="{B11D4388-C290-473D-B108-BB0077A70F4F}"/>
    <cellStyle name="Comma 2 5 2 3 2 6" xfId="43781" xr:uid="{A298F272-7D9C-4DB8-966B-E0F1FB6CC832}"/>
    <cellStyle name="Comma 2 5 2 3 3" xfId="10071" xr:uid="{239B32F6-94B2-4F84-AD6B-AC557854F8C6}"/>
    <cellStyle name="Comma 2 5 2 3 3 2" xfId="23761" xr:uid="{2EC65739-EB73-43BA-B331-D7F96EE30EEE}"/>
    <cellStyle name="Comma 2 5 2 3 3 2 2" xfId="37453" xr:uid="{E16D5627-6172-40A0-8582-83E1005EC74B}"/>
    <cellStyle name="Comma 2 5 2 3 3 2 3" xfId="52337" xr:uid="{7DA3E1D5-CD4B-4956-92EA-6077BEC98ADA}"/>
    <cellStyle name="Comma 2 5 2 3 3 3" xfId="16917" xr:uid="{F5B75027-3675-416B-B919-93DB30047DA7}"/>
    <cellStyle name="Comma 2 5 2 3 3 4" xfId="30607" xr:uid="{93DB3D5E-818A-42C7-A7D1-2957520B9760}"/>
    <cellStyle name="Comma 2 5 2 3 3 5" xfId="45491" xr:uid="{9D1F45F7-33A8-41E0-B995-C9F85DD97226}"/>
    <cellStyle name="Comma 2 5 2 3 4" xfId="20339" xr:uid="{33A9660E-A5EE-4076-B159-3B1D641800BC}"/>
    <cellStyle name="Comma 2 5 2 3 4 2" xfId="34031" xr:uid="{B6F9A3E0-EE01-4AE1-9F05-6CE16DD97B91}"/>
    <cellStyle name="Comma 2 5 2 3 4 3" xfId="48915" xr:uid="{832A5A5F-2C2E-4291-AAFF-1569C7EFECC3}"/>
    <cellStyle name="Comma 2 5 2 3 5" xfId="13495" xr:uid="{DB077952-1F69-4D3E-82D9-E681B5C00776}"/>
    <cellStyle name="Comma 2 5 2 3 6" xfId="27185" xr:uid="{D2C98A65-7EBE-4695-85E2-5E1B152BCD2E}"/>
    <cellStyle name="Comma 2 5 2 3 7" xfId="42069" xr:uid="{0A36579D-C45C-4E99-B6C4-E1705F8A4B05}"/>
    <cellStyle name="Comma 2 5 2 4" xfId="6648" xr:uid="{3C7988E1-26A3-4E11-819B-A1672FC1BC1A}"/>
    <cellStyle name="Comma 2 5 2 4 2" xfId="8362" xr:uid="{62BC7328-75F3-44BF-90C7-7FAA8CAC6766}"/>
    <cellStyle name="Comma 2 5 2 4 2 2" xfId="11784" xr:uid="{DDDD9CA3-93E4-49A0-A300-1737983B12D7}"/>
    <cellStyle name="Comma 2 5 2 4 2 2 2" xfId="25474" xr:uid="{9D5C3A1D-835F-4719-8A71-E1971A411E4E}"/>
    <cellStyle name="Comma 2 5 2 4 2 2 2 2" xfId="39166" xr:uid="{D59A6BEA-E8E4-4552-B2E7-E93810A2E579}"/>
    <cellStyle name="Comma 2 5 2 4 2 2 2 3" xfId="54050" xr:uid="{C7714BFB-D068-4E87-8638-F0DC08EA56E4}"/>
    <cellStyle name="Comma 2 5 2 4 2 2 3" xfId="18630" xr:uid="{8EB57853-FAC7-434F-86A2-F2F5BD5C50A7}"/>
    <cellStyle name="Comma 2 5 2 4 2 2 4" xfId="32320" xr:uid="{19F0B5B2-1F51-4291-98AE-7E22711995EA}"/>
    <cellStyle name="Comma 2 5 2 4 2 2 5" xfId="47204" xr:uid="{ED8A88A1-056D-4FA4-962F-D33209467A79}"/>
    <cellStyle name="Comma 2 5 2 4 2 3" xfId="22052" xr:uid="{BEB7F03E-03B1-4AEA-BBDC-A0920A30BD10}"/>
    <cellStyle name="Comma 2 5 2 4 2 3 2" xfId="35744" xr:uid="{BB5E6AC5-BBCC-4F16-9D09-0242576BFA80}"/>
    <cellStyle name="Comma 2 5 2 4 2 3 3" xfId="50628" xr:uid="{430913CB-0897-4645-8FA4-8F962B45E7CE}"/>
    <cellStyle name="Comma 2 5 2 4 2 4" xfId="15208" xr:uid="{6D7D5BB2-4618-4735-A0BF-14696BBD2C11}"/>
    <cellStyle name="Comma 2 5 2 4 2 5" xfId="28898" xr:uid="{7E443C77-BDCC-4061-87F8-619C2A01A5CF}"/>
    <cellStyle name="Comma 2 5 2 4 2 6" xfId="43782" xr:uid="{35099C44-B384-48FF-9264-678E73FC6DAB}"/>
    <cellStyle name="Comma 2 5 2 4 3" xfId="10072" xr:uid="{B6575C64-2BD7-4F40-8CF4-AD3B3FAC0863}"/>
    <cellStyle name="Comma 2 5 2 4 3 2" xfId="23762" xr:uid="{CC4C6C0F-38FD-493F-AD08-BE42E670D15D}"/>
    <cellStyle name="Comma 2 5 2 4 3 2 2" xfId="37454" xr:uid="{540B7888-47E0-497D-97E9-BFCC861F255B}"/>
    <cellStyle name="Comma 2 5 2 4 3 2 3" xfId="52338" xr:uid="{F5396767-F533-43FD-A157-D73D5D95AF7E}"/>
    <cellStyle name="Comma 2 5 2 4 3 3" xfId="16918" xr:uid="{3B2E4768-BA1E-4B00-AAA2-63DC83EB56FA}"/>
    <cellStyle name="Comma 2 5 2 4 3 4" xfId="30608" xr:uid="{C69F6F19-1F59-4373-9EB5-84F7CCF33122}"/>
    <cellStyle name="Comma 2 5 2 4 3 5" xfId="45492" xr:uid="{638A3909-FACC-4F94-94D4-7C45D7B72CC8}"/>
    <cellStyle name="Comma 2 5 2 4 4" xfId="20340" xr:uid="{57FB0CDC-6235-4D17-90DA-EDDA1D01E1C2}"/>
    <cellStyle name="Comma 2 5 2 4 4 2" xfId="34032" xr:uid="{BA844D78-55FC-4B3E-8A95-CE81012245BD}"/>
    <cellStyle name="Comma 2 5 2 4 4 3" xfId="48916" xr:uid="{3A476CD7-0A4E-48AE-B156-CFBCD6324231}"/>
    <cellStyle name="Comma 2 5 2 4 5" xfId="13496" xr:uid="{5EBFF3D2-4752-4D92-8D65-D6F5CAED9BB0}"/>
    <cellStyle name="Comma 2 5 2 4 6" xfId="27186" xr:uid="{B4AF364E-2E87-45CE-BBF6-0CEF1AB68BEE}"/>
    <cellStyle name="Comma 2 5 2 4 7" xfId="42070" xr:uid="{47D697B9-EAB9-43D0-A7C2-04E6A137A322}"/>
    <cellStyle name="Comma 2 5 2 5" xfId="8358" xr:uid="{EE5F2AC0-3FA2-4FF3-BEB3-C0CEEC2AC5C0}"/>
    <cellStyle name="Comma 2 5 2 5 2" xfId="11780" xr:uid="{ABE779B8-49F0-41A2-BD52-C61C92972CEF}"/>
    <cellStyle name="Comma 2 5 2 5 2 2" xfId="25470" xr:uid="{04385C9C-8528-47E7-9330-8F110CAC1ADD}"/>
    <cellStyle name="Comma 2 5 2 5 2 2 2" xfId="39162" xr:uid="{B701373F-FFB7-402F-BD54-E8F79A15E744}"/>
    <cellStyle name="Comma 2 5 2 5 2 2 3" xfId="54046" xr:uid="{9234D458-DA0F-432F-B403-B53B0514B9A0}"/>
    <cellStyle name="Comma 2 5 2 5 2 3" xfId="18626" xr:uid="{5E715C52-AB67-4820-A941-8D580C75B4FC}"/>
    <cellStyle name="Comma 2 5 2 5 2 4" xfId="32316" xr:uid="{D1423547-E51D-496C-AE71-43D6E18495BE}"/>
    <cellStyle name="Comma 2 5 2 5 2 5" xfId="47200" xr:uid="{6D8F6B46-D5A0-48F3-90BD-016CE46432C9}"/>
    <cellStyle name="Comma 2 5 2 5 3" xfId="22048" xr:uid="{65182CB1-23CC-4532-A7A9-4630BDCD5F9F}"/>
    <cellStyle name="Comma 2 5 2 5 3 2" xfId="35740" xr:uid="{675E6B3B-F5E4-440C-8B18-B7CA085223D9}"/>
    <cellStyle name="Comma 2 5 2 5 3 3" xfId="50624" xr:uid="{6E7CF27E-F434-42D5-81F9-2BFD26F6A5B5}"/>
    <cellStyle name="Comma 2 5 2 5 4" xfId="15204" xr:uid="{1FFCE060-95E2-4AC9-A811-A1EC1C1960F6}"/>
    <cellStyle name="Comma 2 5 2 5 5" xfId="28894" xr:uid="{9523D28E-684C-4D17-8A6A-7A46259C865D}"/>
    <cellStyle name="Comma 2 5 2 5 6" xfId="43778" xr:uid="{3EB6208D-5EC6-4F7F-81EE-C00E1C492006}"/>
    <cellStyle name="Comma 2 5 2 6" xfId="10068" xr:uid="{E353E737-B58A-429D-9AF1-E1C989A01597}"/>
    <cellStyle name="Comma 2 5 2 6 2" xfId="23758" xr:uid="{5EF6A6F2-FB18-4E36-A69D-FB60F0595D63}"/>
    <cellStyle name="Comma 2 5 2 6 2 2" xfId="37450" xr:uid="{8E964E4F-DC4A-42D7-A584-0DFB72E7B5B5}"/>
    <cellStyle name="Comma 2 5 2 6 2 3" xfId="52334" xr:uid="{D33F5D97-245A-43A3-AB24-8270491B41CF}"/>
    <cellStyle name="Comma 2 5 2 6 3" xfId="16914" xr:uid="{4862FEB8-86F9-4777-8D71-3E83A27C59AE}"/>
    <cellStyle name="Comma 2 5 2 6 4" xfId="30604" xr:uid="{8689492D-B594-4B37-9F94-ECC3357BE9EC}"/>
    <cellStyle name="Comma 2 5 2 6 5" xfId="45488" xr:uid="{5DB24982-4754-4528-8344-76FF6E0737E4}"/>
    <cellStyle name="Comma 2 5 2 7" xfId="20336" xr:uid="{4F6E1C6A-0F91-4315-8202-7634BA9DFC0E}"/>
    <cellStyle name="Comma 2 5 2 7 2" xfId="34028" xr:uid="{178FEC8D-2260-49DD-94B5-3590D8D37FB8}"/>
    <cellStyle name="Comma 2 5 2 7 3" xfId="48912" xr:uid="{4F571F3C-0824-4FD3-88C4-A5B78DCC7518}"/>
    <cellStyle name="Comma 2 5 2 8" xfId="13492" xr:uid="{5263700D-FDD3-4D3E-8351-BD27CFC4D87D}"/>
    <cellStyle name="Comma 2 5 2 9" xfId="27182" xr:uid="{1922109D-62C3-4DB2-96EC-68D40E0FECE2}"/>
    <cellStyle name="Comma 2 5 3" xfId="6649" xr:uid="{025D1BD4-FD41-4684-A1BC-D9D179A0B987}"/>
    <cellStyle name="Comma 2 5 3 10" xfId="42071" xr:uid="{FA0B2827-41A3-42E5-B637-1F58C033830F}"/>
    <cellStyle name="Comma 2 5 3 2" xfId="6650" xr:uid="{68EFEFF2-9D9F-4E98-9B9C-BCC0D34D231D}"/>
    <cellStyle name="Comma 2 5 3 2 2" xfId="6651" xr:uid="{1F0E7116-D257-4A5A-B5C6-DD2735791E2F}"/>
    <cellStyle name="Comma 2 5 3 2 2 2" xfId="8365" xr:uid="{6E84073D-18CF-4678-AEFE-68E6EF3B6327}"/>
    <cellStyle name="Comma 2 5 3 2 2 2 2" xfId="11787" xr:uid="{7DB77C6D-9DFB-4DE7-AAB0-04ACE59F12CC}"/>
    <cellStyle name="Comma 2 5 3 2 2 2 2 2" xfId="25477" xr:uid="{E0317BEE-1A01-434E-92A6-3633B4686574}"/>
    <cellStyle name="Comma 2 5 3 2 2 2 2 2 2" xfId="39169" xr:uid="{A5EC28F5-997B-4439-A0B5-BB81999A21A7}"/>
    <cellStyle name="Comma 2 5 3 2 2 2 2 2 3" xfId="54053" xr:uid="{7B1E658A-9389-47AF-96C3-726D8812103D}"/>
    <cellStyle name="Comma 2 5 3 2 2 2 2 3" xfId="18633" xr:uid="{2A10FD45-0446-47F8-9599-76D6BD8B9559}"/>
    <cellStyle name="Comma 2 5 3 2 2 2 2 4" xfId="32323" xr:uid="{167500D3-F1A0-4285-8356-E9DF9E44B386}"/>
    <cellStyle name="Comma 2 5 3 2 2 2 2 5" xfId="47207" xr:uid="{FD1701E5-1711-455F-A467-C76D6F374815}"/>
    <cellStyle name="Comma 2 5 3 2 2 2 3" xfId="22055" xr:uid="{5FD0CABF-DE2A-4E9A-88A7-3F5521F83259}"/>
    <cellStyle name="Comma 2 5 3 2 2 2 3 2" xfId="35747" xr:uid="{AEC7ACB7-0509-4AA3-9378-5F696493D037}"/>
    <cellStyle name="Comma 2 5 3 2 2 2 3 3" xfId="50631" xr:uid="{D88E82BB-F657-4E19-802F-E6EBA5D1D30D}"/>
    <cellStyle name="Comma 2 5 3 2 2 2 4" xfId="15211" xr:uid="{4893CA2D-FC50-4687-8AB9-3736C829152B}"/>
    <cellStyle name="Comma 2 5 3 2 2 2 5" xfId="28901" xr:uid="{1D8FC17E-BD26-4A6B-86AF-06DA432FDB29}"/>
    <cellStyle name="Comma 2 5 3 2 2 2 6" xfId="43785" xr:uid="{EFEB08A0-DCEF-41EB-9437-A45BB344568B}"/>
    <cellStyle name="Comma 2 5 3 2 2 3" xfId="10075" xr:uid="{0AEF57BC-4F63-40D8-A96D-CEE57801A8FC}"/>
    <cellStyle name="Comma 2 5 3 2 2 3 2" xfId="23765" xr:uid="{79E96DF9-BACF-4B66-BC5B-3BA76D9B2D5E}"/>
    <cellStyle name="Comma 2 5 3 2 2 3 2 2" xfId="37457" xr:uid="{65B971AA-6484-464C-9BCC-E1B2B0D1DD9C}"/>
    <cellStyle name="Comma 2 5 3 2 2 3 2 3" xfId="52341" xr:uid="{C73FFCE3-93B8-4C52-B4E9-516A9F0E1BE7}"/>
    <cellStyle name="Comma 2 5 3 2 2 3 3" xfId="16921" xr:uid="{0E24195A-8CE8-491B-9435-D663B430BAFC}"/>
    <cellStyle name="Comma 2 5 3 2 2 3 4" xfId="30611" xr:uid="{C3782AC6-799A-4249-B17A-2431AB3B440B}"/>
    <cellStyle name="Comma 2 5 3 2 2 3 5" xfId="45495" xr:uid="{BC5B7824-E22B-4E9E-BDBF-CA27DB9C9816}"/>
    <cellStyle name="Comma 2 5 3 2 2 4" xfId="20343" xr:uid="{2BFABA71-1E8A-4E39-86B9-C94F9242EB5C}"/>
    <cellStyle name="Comma 2 5 3 2 2 4 2" xfId="34035" xr:uid="{589B35A6-439C-4661-A6E3-0EC5B9C6E39A}"/>
    <cellStyle name="Comma 2 5 3 2 2 4 3" xfId="48919" xr:uid="{3618A440-8B75-432A-A1EF-370A6FE2576E}"/>
    <cellStyle name="Comma 2 5 3 2 2 5" xfId="13499" xr:uid="{6013513F-934A-4D03-8124-BDB5AC11F61D}"/>
    <cellStyle name="Comma 2 5 3 2 2 6" xfId="27189" xr:uid="{A0681573-D634-498A-BB34-18F1EEFA5669}"/>
    <cellStyle name="Comma 2 5 3 2 2 7" xfId="42073" xr:uid="{78DF9603-CBD7-4CEC-A3F2-6C8C4AEFD4E8}"/>
    <cellStyle name="Comma 2 5 3 2 3" xfId="8364" xr:uid="{E54C0810-B0ED-4D3E-B24E-481559C03FD6}"/>
    <cellStyle name="Comma 2 5 3 2 3 2" xfId="11786" xr:uid="{51519DF6-C520-43C2-AE0D-9F492D21EA05}"/>
    <cellStyle name="Comma 2 5 3 2 3 2 2" xfId="25476" xr:uid="{714540FC-1827-4F77-B61F-BE8EF6E61F71}"/>
    <cellStyle name="Comma 2 5 3 2 3 2 2 2" xfId="39168" xr:uid="{EC438545-C5A5-4E10-8EB4-E9236B646D2F}"/>
    <cellStyle name="Comma 2 5 3 2 3 2 2 3" xfId="54052" xr:uid="{41527BF5-1274-4F79-81AD-CC6A5EA5F568}"/>
    <cellStyle name="Comma 2 5 3 2 3 2 3" xfId="18632" xr:uid="{C27B302E-249A-4562-8BE3-CDD1C92FE1C7}"/>
    <cellStyle name="Comma 2 5 3 2 3 2 4" xfId="32322" xr:uid="{968337D8-5C97-4790-80CF-F55835EA0DA2}"/>
    <cellStyle name="Comma 2 5 3 2 3 2 5" xfId="47206" xr:uid="{C7423A1F-7AA6-4511-B267-4BE475CBC91E}"/>
    <cellStyle name="Comma 2 5 3 2 3 3" xfId="22054" xr:uid="{06791E59-501D-40BC-B771-9BD84DFA7398}"/>
    <cellStyle name="Comma 2 5 3 2 3 3 2" xfId="35746" xr:uid="{06EEBAD5-0DDE-4A38-8C26-8AA9FB479912}"/>
    <cellStyle name="Comma 2 5 3 2 3 3 3" xfId="50630" xr:uid="{94E9E529-8B94-4636-92D0-5B95A24A4AF4}"/>
    <cellStyle name="Comma 2 5 3 2 3 4" xfId="15210" xr:uid="{68BDC020-EB5A-4AD6-AE57-64DB17EF4272}"/>
    <cellStyle name="Comma 2 5 3 2 3 5" xfId="28900" xr:uid="{E761A00C-0A28-4C21-B710-8AB6C9E918D6}"/>
    <cellStyle name="Comma 2 5 3 2 3 6" xfId="43784" xr:uid="{3AD51DDC-D9B6-461B-BFDF-44F4F219689A}"/>
    <cellStyle name="Comma 2 5 3 2 4" xfId="10074" xr:uid="{71F7EF90-955F-4C0B-B80F-F6E56C66B367}"/>
    <cellStyle name="Comma 2 5 3 2 4 2" xfId="23764" xr:uid="{A0DAA40E-F665-4B6F-B32A-5D713E2E9E50}"/>
    <cellStyle name="Comma 2 5 3 2 4 2 2" xfId="37456" xr:uid="{8F44A75E-16B4-4960-8506-5088BFAE4FC1}"/>
    <cellStyle name="Comma 2 5 3 2 4 2 3" xfId="52340" xr:uid="{986723C5-E4C8-4603-9948-969143D1D570}"/>
    <cellStyle name="Comma 2 5 3 2 4 3" xfId="16920" xr:uid="{0530FB3B-0F0B-4DEF-B83D-0527698465C4}"/>
    <cellStyle name="Comma 2 5 3 2 4 4" xfId="30610" xr:uid="{C6D0CAE5-AD72-4E9E-A885-A24742527600}"/>
    <cellStyle name="Comma 2 5 3 2 4 5" xfId="45494" xr:uid="{B7B0A690-6462-4125-BFD5-2CE1F85C79E5}"/>
    <cellStyle name="Comma 2 5 3 2 5" xfId="20342" xr:uid="{3CD1C7FB-1220-4CFA-81F1-C6F601936915}"/>
    <cellStyle name="Comma 2 5 3 2 5 2" xfId="34034" xr:uid="{2F028BFE-34C7-4E48-A4B2-2B21D8F95A0D}"/>
    <cellStyle name="Comma 2 5 3 2 5 3" xfId="48918" xr:uid="{1140850C-5F04-4E81-A6DD-41D0767FA5B5}"/>
    <cellStyle name="Comma 2 5 3 2 6" xfId="13498" xr:uid="{404FC5CC-7845-421B-AEA7-0D96A2EE59F1}"/>
    <cellStyle name="Comma 2 5 3 2 7" xfId="27188" xr:uid="{85C7EC2B-A3FD-4B98-96EE-B6968D5BD89D}"/>
    <cellStyle name="Comma 2 5 3 2 8" xfId="42072" xr:uid="{016F5030-9066-45B8-BB1B-78A4C79EF686}"/>
    <cellStyle name="Comma 2 5 3 3" xfId="6652" xr:uid="{40186FA5-3FE4-4938-8B60-371D35F2D30A}"/>
    <cellStyle name="Comma 2 5 3 3 2" xfId="8366" xr:uid="{E441F0F0-DE1B-4C65-9CDB-298B44AC0332}"/>
    <cellStyle name="Comma 2 5 3 3 2 2" xfId="11788" xr:uid="{606A458B-3D61-4459-92D0-A2DF5E2F7777}"/>
    <cellStyle name="Comma 2 5 3 3 2 2 2" xfId="25478" xr:uid="{96B1A649-BB56-4A63-A0A2-0B963FAF6339}"/>
    <cellStyle name="Comma 2 5 3 3 2 2 2 2" xfId="39170" xr:uid="{E3325F37-5D11-486C-98A3-42054A17641C}"/>
    <cellStyle name="Comma 2 5 3 3 2 2 2 3" xfId="54054" xr:uid="{F3E760D7-2510-4327-B693-87181E0024F4}"/>
    <cellStyle name="Comma 2 5 3 3 2 2 3" xfId="18634" xr:uid="{9D643B3F-3FF4-44BA-827E-A4F3C3DD9D55}"/>
    <cellStyle name="Comma 2 5 3 3 2 2 4" xfId="32324" xr:uid="{42741A18-701E-4C9C-83E5-249810E761D8}"/>
    <cellStyle name="Comma 2 5 3 3 2 2 5" xfId="47208" xr:uid="{84DB9965-E933-4FE1-8DA5-5B123088B500}"/>
    <cellStyle name="Comma 2 5 3 3 2 3" xfId="22056" xr:uid="{931744D2-322D-4F42-83BF-6C86EAB2EFA6}"/>
    <cellStyle name="Comma 2 5 3 3 2 3 2" xfId="35748" xr:uid="{CCFF4177-28DB-4B25-9BF8-55DA38FB2D69}"/>
    <cellStyle name="Comma 2 5 3 3 2 3 3" xfId="50632" xr:uid="{1F6A09EC-0376-4753-8EC7-2B57A2A02B6A}"/>
    <cellStyle name="Comma 2 5 3 3 2 4" xfId="15212" xr:uid="{B1EE2B2B-F757-495C-9D59-B2CE69A6604D}"/>
    <cellStyle name="Comma 2 5 3 3 2 5" xfId="28902" xr:uid="{B69984CC-6C5D-4475-BD7D-73BA799B1C6F}"/>
    <cellStyle name="Comma 2 5 3 3 2 6" xfId="43786" xr:uid="{BE7AF812-D412-40CA-B451-E7B4058C06B8}"/>
    <cellStyle name="Comma 2 5 3 3 3" xfId="10076" xr:uid="{F1B693DE-17ED-4CEA-A72D-C19ADB4630A8}"/>
    <cellStyle name="Comma 2 5 3 3 3 2" xfId="23766" xr:uid="{2475D2F5-7099-44B8-865C-A8BC9FAEC76C}"/>
    <cellStyle name="Comma 2 5 3 3 3 2 2" xfId="37458" xr:uid="{9EC786F7-5851-46F6-8880-68637DC2DE33}"/>
    <cellStyle name="Comma 2 5 3 3 3 2 3" xfId="52342" xr:uid="{32E11F5B-FE8A-4BEC-86CC-984D2CFD38E3}"/>
    <cellStyle name="Comma 2 5 3 3 3 3" xfId="16922" xr:uid="{C9084765-654A-47CF-8AD6-5FF5C35D259F}"/>
    <cellStyle name="Comma 2 5 3 3 3 4" xfId="30612" xr:uid="{97DC6956-322D-450D-823F-1A00C0C3BF50}"/>
    <cellStyle name="Comma 2 5 3 3 3 5" xfId="45496" xr:uid="{EE4465E4-D16F-4F02-BA08-53F17A53FB71}"/>
    <cellStyle name="Comma 2 5 3 3 4" xfId="20344" xr:uid="{824C419E-EF40-45F0-90E8-104A882CD3A1}"/>
    <cellStyle name="Comma 2 5 3 3 4 2" xfId="34036" xr:uid="{05884151-C526-4552-8787-B73B281D3F8E}"/>
    <cellStyle name="Comma 2 5 3 3 4 3" xfId="48920" xr:uid="{58CEE2C1-CFFA-4DE9-925D-2CEBB28FC787}"/>
    <cellStyle name="Comma 2 5 3 3 5" xfId="13500" xr:uid="{560CA329-61AE-4089-BC20-D87BC6679925}"/>
    <cellStyle name="Comma 2 5 3 3 6" xfId="27190" xr:uid="{05E6548B-5C19-4FAA-ACFC-72D4ACFDA093}"/>
    <cellStyle name="Comma 2 5 3 3 7" xfId="42074" xr:uid="{138AE3AE-4EC9-4AF4-97A3-8F17E3D85305}"/>
    <cellStyle name="Comma 2 5 3 4" xfId="6653" xr:uid="{1C59DC3D-EAA8-4E89-8C0C-36903A892D98}"/>
    <cellStyle name="Comma 2 5 3 4 2" xfId="8367" xr:uid="{6BBC8E41-33CC-44FF-9695-BB8B4C71E086}"/>
    <cellStyle name="Comma 2 5 3 4 2 2" xfId="11789" xr:uid="{955A31DC-1F2D-4D64-BF2D-E9F4BD15EAFB}"/>
    <cellStyle name="Comma 2 5 3 4 2 2 2" xfId="25479" xr:uid="{E9DA826D-7FCF-4F6D-8490-EF9FF224F7F0}"/>
    <cellStyle name="Comma 2 5 3 4 2 2 2 2" xfId="39171" xr:uid="{93E776F3-72C9-4811-B936-9331EA2B4B36}"/>
    <cellStyle name="Comma 2 5 3 4 2 2 2 3" xfId="54055" xr:uid="{6879D446-8BD0-4F85-9637-4B52A1B3C7A9}"/>
    <cellStyle name="Comma 2 5 3 4 2 2 3" xfId="18635" xr:uid="{86860F59-BA07-414D-958F-FCEC3AA13877}"/>
    <cellStyle name="Comma 2 5 3 4 2 2 4" xfId="32325" xr:uid="{DDA124B7-1F98-47D6-976F-DF4316A3C590}"/>
    <cellStyle name="Comma 2 5 3 4 2 2 5" xfId="47209" xr:uid="{5BD1A0EE-13E1-459E-B7CB-24BEF958C00E}"/>
    <cellStyle name="Comma 2 5 3 4 2 3" xfId="22057" xr:uid="{29562725-AB39-45FF-A835-1518336CF219}"/>
    <cellStyle name="Comma 2 5 3 4 2 3 2" xfId="35749" xr:uid="{F18FDB37-00AD-4C89-98C9-EB840FBC7F50}"/>
    <cellStyle name="Comma 2 5 3 4 2 3 3" xfId="50633" xr:uid="{0A98AC93-3867-43B4-8151-D48751EA8C5D}"/>
    <cellStyle name="Comma 2 5 3 4 2 4" xfId="15213" xr:uid="{746253E6-437F-4D33-BD11-63BBAC885B54}"/>
    <cellStyle name="Comma 2 5 3 4 2 5" xfId="28903" xr:uid="{837F7F44-5EC2-4E5D-B1BC-33D31517B265}"/>
    <cellStyle name="Comma 2 5 3 4 2 6" xfId="43787" xr:uid="{A6F78188-BC76-4729-98E3-549E7A188466}"/>
    <cellStyle name="Comma 2 5 3 4 3" xfId="10077" xr:uid="{1E01A230-DAD2-4CCB-B2F8-A7FB62A2EF25}"/>
    <cellStyle name="Comma 2 5 3 4 3 2" xfId="23767" xr:uid="{7221174D-A32E-48CC-B698-67D1ED435CA4}"/>
    <cellStyle name="Comma 2 5 3 4 3 2 2" xfId="37459" xr:uid="{A8326B56-4D51-4EE8-B837-9A3303EE5799}"/>
    <cellStyle name="Comma 2 5 3 4 3 2 3" xfId="52343" xr:uid="{4027F327-359E-4BBD-B3C7-3C70CEC8A14B}"/>
    <cellStyle name="Comma 2 5 3 4 3 3" xfId="16923" xr:uid="{59FEBCFD-4D94-479D-979E-4C627606D3E1}"/>
    <cellStyle name="Comma 2 5 3 4 3 4" xfId="30613" xr:uid="{BDA72415-ED98-42E1-ACDF-EC4646ACD816}"/>
    <cellStyle name="Comma 2 5 3 4 3 5" xfId="45497" xr:uid="{6497A085-0804-4E96-AA6D-A5F4E51EE169}"/>
    <cellStyle name="Comma 2 5 3 4 4" xfId="20345" xr:uid="{C19C3263-5916-40A9-B760-4890CCA562B6}"/>
    <cellStyle name="Comma 2 5 3 4 4 2" xfId="34037" xr:uid="{54B88F08-DE42-45CA-B00B-4A1F258CDB72}"/>
    <cellStyle name="Comma 2 5 3 4 4 3" xfId="48921" xr:uid="{146F8A2B-B020-4529-9788-FEE982B02F19}"/>
    <cellStyle name="Comma 2 5 3 4 5" xfId="13501" xr:uid="{08B7AB67-3013-4A75-B8B2-13DEC15704ED}"/>
    <cellStyle name="Comma 2 5 3 4 6" xfId="27191" xr:uid="{558826C8-B4BB-419F-A5B3-B5A90430CE4D}"/>
    <cellStyle name="Comma 2 5 3 4 7" xfId="42075" xr:uid="{1E47CC11-2E28-44E2-B9EB-E73D70A73D4A}"/>
    <cellStyle name="Comma 2 5 3 5" xfId="8363" xr:uid="{B002F667-1AA6-445D-B7F7-D80BC6DDC969}"/>
    <cellStyle name="Comma 2 5 3 5 2" xfId="11785" xr:uid="{6EA7B5D4-B242-4E87-A838-F105829DDB62}"/>
    <cellStyle name="Comma 2 5 3 5 2 2" xfId="25475" xr:uid="{9FC3CE30-4520-4DE7-BD26-A8BEB9D33706}"/>
    <cellStyle name="Comma 2 5 3 5 2 2 2" xfId="39167" xr:uid="{7EF35DAD-32CB-4C24-9E14-411E299BCDEC}"/>
    <cellStyle name="Comma 2 5 3 5 2 2 3" xfId="54051" xr:uid="{C1323E67-B7A5-4A6B-A55E-9378D5BD30CD}"/>
    <cellStyle name="Comma 2 5 3 5 2 3" xfId="18631" xr:uid="{A156947C-7D99-4A7E-964B-9E4AC4B0BE39}"/>
    <cellStyle name="Comma 2 5 3 5 2 4" xfId="32321" xr:uid="{229BEB42-9DA8-4181-8D72-7B93978EF7FE}"/>
    <cellStyle name="Comma 2 5 3 5 2 5" xfId="47205" xr:uid="{3480DD14-E864-4AC2-B5A3-DC0EB353B4BE}"/>
    <cellStyle name="Comma 2 5 3 5 3" xfId="22053" xr:uid="{EF26D61F-1C8F-47D1-8889-D0A0ACF68665}"/>
    <cellStyle name="Comma 2 5 3 5 3 2" xfId="35745" xr:uid="{7A695C09-411D-4F5D-9EB5-4741156BF8E4}"/>
    <cellStyle name="Comma 2 5 3 5 3 3" xfId="50629" xr:uid="{7BEC3C84-7344-4E45-B2BF-D73C2B793DCB}"/>
    <cellStyle name="Comma 2 5 3 5 4" xfId="15209" xr:uid="{08374A0A-728C-4F06-9072-920085E213D7}"/>
    <cellStyle name="Comma 2 5 3 5 5" xfId="28899" xr:uid="{EC7169EB-FF41-450D-B711-629886C6C5C3}"/>
    <cellStyle name="Comma 2 5 3 5 6" xfId="43783" xr:uid="{11ECA0FE-7330-45C1-9380-FABFF94A4AA8}"/>
    <cellStyle name="Comma 2 5 3 6" xfId="10073" xr:uid="{27C0B471-627C-4416-8086-A6918863B23A}"/>
    <cellStyle name="Comma 2 5 3 6 2" xfId="23763" xr:uid="{7E737806-1F28-4617-B2CA-51BE89D8F54E}"/>
    <cellStyle name="Comma 2 5 3 6 2 2" xfId="37455" xr:uid="{0DD70B56-7A80-4BFE-9D72-4FAF2F8471E4}"/>
    <cellStyle name="Comma 2 5 3 6 2 3" xfId="52339" xr:uid="{0DEFF6DC-2C50-4DF4-B6A1-5035CB2CA94C}"/>
    <cellStyle name="Comma 2 5 3 6 3" xfId="16919" xr:uid="{B51753BA-6A38-4243-9977-269320608C9F}"/>
    <cellStyle name="Comma 2 5 3 6 4" xfId="30609" xr:uid="{7C76088C-AEBF-49B4-ADC9-1A7894AE7DEB}"/>
    <cellStyle name="Comma 2 5 3 6 5" xfId="45493" xr:uid="{237A69CE-21BB-4A23-AF4A-0D109ACC773C}"/>
    <cellStyle name="Comma 2 5 3 7" xfId="20341" xr:uid="{F8DC25FE-01D0-4704-ABCB-7235EE5738D8}"/>
    <cellStyle name="Comma 2 5 3 7 2" xfId="34033" xr:uid="{0EDDE35E-2204-415F-8AF7-DA7036DEF454}"/>
    <cellStyle name="Comma 2 5 3 7 3" xfId="48917" xr:uid="{6A55B1DE-47DB-426F-B7CC-400C8A026328}"/>
    <cellStyle name="Comma 2 5 3 8" xfId="13497" xr:uid="{1571E442-830F-404C-A0EC-8277B6EE3198}"/>
    <cellStyle name="Comma 2 5 3 9" xfId="27187" xr:uid="{E61413C4-4EE5-48BF-B7C5-069DF9BEEDF7}"/>
    <cellStyle name="Comma 2 5 4" xfId="6654" xr:uid="{C0C998DE-E1CF-4BF0-8216-52F22EBF4BBA}"/>
    <cellStyle name="Comma 2 5 4 2" xfId="6655" xr:uid="{2DA4CCAB-7B32-4FF9-8C9C-2CDD81E349C7}"/>
    <cellStyle name="Comma 2 5 4 2 2" xfId="8369" xr:uid="{3E35B2D1-FB31-4AC7-A2A0-9C7EF961C828}"/>
    <cellStyle name="Comma 2 5 4 2 2 2" xfId="11791" xr:uid="{1BCB34BD-A8E7-4E67-A347-F2C69BF5B771}"/>
    <cellStyle name="Comma 2 5 4 2 2 2 2" xfId="25481" xr:uid="{B75C73E8-2DFA-46F7-83F6-81BE465AE2B6}"/>
    <cellStyle name="Comma 2 5 4 2 2 2 2 2" xfId="39173" xr:uid="{FF49FCE8-E43F-43B6-BA60-80C6AACED1F5}"/>
    <cellStyle name="Comma 2 5 4 2 2 2 2 3" xfId="54057" xr:uid="{28ACFDD5-B944-4009-A574-2044CE799581}"/>
    <cellStyle name="Comma 2 5 4 2 2 2 3" xfId="18637" xr:uid="{B9F8D7ED-ECFD-43A9-8ED8-FE0697F944DF}"/>
    <cellStyle name="Comma 2 5 4 2 2 2 4" xfId="32327" xr:uid="{0AA2C267-8D7C-4D82-9A09-0077234CC243}"/>
    <cellStyle name="Comma 2 5 4 2 2 2 5" xfId="47211" xr:uid="{4D260297-F6DB-495B-A576-6C955380F67E}"/>
    <cellStyle name="Comma 2 5 4 2 2 3" xfId="22059" xr:uid="{9B24BD18-D36E-4FD3-B48D-96FAE77F5604}"/>
    <cellStyle name="Comma 2 5 4 2 2 3 2" xfId="35751" xr:uid="{3DC1E631-C14B-45CB-9E87-4987247BE659}"/>
    <cellStyle name="Comma 2 5 4 2 2 3 3" xfId="50635" xr:uid="{9B2F3639-93B7-4E8D-B37D-292AC9573A52}"/>
    <cellStyle name="Comma 2 5 4 2 2 4" xfId="15215" xr:uid="{70AFDF0C-5E83-4B57-9B28-6CFCD0B03DDF}"/>
    <cellStyle name="Comma 2 5 4 2 2 5" xfId="28905" xr:uid="{8C51A7C2-0AE3-414D-9708-0AE07E10CD6B}"/>
    <cellStyle name="Comma 2 5 4 2 2 6" xfId="43789" xr:uid="{D3F809A2-7385-40F0-B745-BFD4E42389DA}"/>
    <cellStyle name="Comma 2 5 4 2 3" xfId="10079" xr:uid="{E8D9BFCF-F290-4CD0-99C2-372CD2973FCC}"/>
    <cellStyle name="Comma 2 5 4 2 3 2" xfId="23769" xr:uid="{98AFADF0-42BF-41B1-8DF0-B02CC7E43A5C}"/>
    <cellStyle name="Comma 2 5 4 2 3 2 2" xfId="37461" xr:uid="{72025DAA-A13D-4710-9211-82DD4154DA22}"/>
    <cellStyle name="Comma 2 5 4 2 3 2 3" xfId="52345" xr:uid="{386E6365-EE44-43F6-9EB4-BBD81D67F5E3}"/>
    <cellStyle name="Comma 2 5 4 2 3 3" xfId="16925" xr:uid="{1ED43A28-D2EE-42CA-B31A-0EE3A1487753}"/>
    <cellStyle name="Comma 2 5 4 2 3 4" xfId="30615" xr:uid="{8684E0B1-A0DB-4185-8BC0-B3CEA52E089F}"/>
    <cellStyle name="Comma 2 5 4 2 3 5" xfId="45499" xr:uid="{06A62523-E0C0-45CB-8AB1-B88C943F4DF7}"/>
    <cellStyle name="Comma 2 5 4 2 4" xfId="20347" xr:uid="{1702B8E2-2C18-4ACB-8B3F-45B8A6B3496B}"/>
    <cellStyle name="Comma 2 5 4 2 4 2" xfId="34039" xr:uid="{BBEBCBED-968D-443B-817A-7DCA3DC8FE2A}"/>
    <cellStyle name="Comma 2 5 4 2 4 3" xfId="48923" xr:uid="{823CC538-E34C-4DA0-A34F-277F5B83B72C}"/>
    <cellStyle name="Comma 2 5 4 2 5" xfId="13503" xr:uid="{3A05809B-3593-4D9D-A0D0-7A07E59E521A}"/>
    <cellStyle name="Comma 2 5 4 2 6" xfId="27193" xr:uid="{AD2D6C67-1F71-4838-9DDE-00839154B01C}"/>
    <cellStyle name="Comma 2 5 4 2 7" xfId="42077" xr:uid="{B28E9378-9CE6-4E98-9814-EE9506123119}"/>
    <cellStyle name="Comma 2 5 4 3" xfId="8368" xr:uid="{FB7C0E0D-8437-4FD2-A5FD-176D124B0399}"/>
    <cellStyle name="Comma 2 5 4 3 2" xfId="11790" xr:uid="{B3EC0111-9017-4317-A7DE-2C994A01EDE8}"/>
    <cellStyle name="Comma 2 5 4 3 2 2" xfId="25480" xr:uid="{9036A476-6A4B-471C-A2D3-08E4FACBC488}"/>
    <cellStyle name="Comma 2 5 4 3 2 2 2" xfId="39172" xr:uid="{434B3BDB-65D8-4B46-ABD4-E4CB409BAD66}"/>
    <cellStyle name="Comma 2 5 4 3 2 2 3" xfId="54056" xr:uid="{384CF67E-7471-4B16-B959-AD6B7F31F420}"/>
    <cellStyle name="Comma 2 5 4 3 2 3" xfId="18636" xr:uid="{A998DF40-D39C-4364-9287-4348914DCB15}"/>
    <cellStyle name="Comma 2 5 4 3 2 4" xfId="32326" xr:uid="{D3A797A2-B2DA-43A1-95CB-86D680924FA7}"/>
    <cellStyle name="Comma 2 5 4 3 2 5" xfId="47210" xr:uid="{7C4F9E67-DA33-461C-A71A-E5B09931396B}"/>
    <cellStyle name="Comma 2 5 4 3 3" xfId="22058" xr:uid="{D2AE0379-7D09-42FF-929E-C31558808080}"/>
    <cellStyle name="Comma 2 5 4 3 3 2" xfId="35750" xr:uid="{3089A240-296E-44F8-8898-C205B85090B6}"/>
    <cellStyle name="Comma 2 5 4 3 3 3" xfId="50634" xr:uid="{472B1656-99F0-48B6-814A-2397C7E876B8}"/>
    <cellStyle name="Comma 2 5 4 3 4" xfId="15214" xr:uid="{6BD16E5C-A95B-4CD8-A3E5-D315CD0838F3}"/>
    <cellStyle name="Comma 2 5 4 3 5" xfId="28904" xr:uid="{7989B35A-F5B7-47AF-81DB-C62DBB3DFEE1}"/>
    <cellStyle name="Comma 2 5 4 3 6" xfId="43788" xr:uid="{96D55C84-1B19-4D03-AF19-1E16728716CB}"/>
    <cellStyle name="Comma 2 5 4 4" xfId="10078" xr:uid="{1AAD8F8B-638C-4993-9A22-5654B8B4877F}"/>
    <cellStyle name="Comma 2 5 4 4 2" xfId="23768" xr:uid="{F8C6A110-319F-4622-825F-63218CA29F5B}"/>
    <cellStyle name="Comma 2 5 4 4 2 2" xfId="37460" xr:uid="{402C981E-E3C5-464D-B43F-F14847118D0F}"/>
    <cellStyle name="Comma 2 5 4 4 2 3" xfId="52344" xr:uid="{FB748EAD-2E08-4A0D-A5B2-0388E924AC5A}"/>
    <cellStyle name="Comma 2 5 4 4 3" xfId="16924" xr:uid="{49098C6C-5D08-4ECC-BEAE-7F388EC8EA98}"/>
    <cellStyle name="Comma 2 5 4 4 4" xfId="30614" xr:uid="{CA829C49-14C1-409D-B857-032EA78F2D62}"/>
    <cellStyle name="Comma 2 5 4 4 5" xfId="45498" xr:uid="{903AFFF1-90C1-4AF1-89D6-F01F2F9AD619}"/>
    <cellStyle name="Comma 2 5 4 5" xfId="20346" xr:uid="{906ED1E8-4D00-448F-B055-5CD7C33378C4}"/>
    <cellStyle name="Comma 2 5 4 5 2" xfId="34038" xr:uid="{3C344AED-2BBE-4E86-8FCB-E520B20054ED}"/>
    <cellStyle name="Comma 2 5 4 5 3" xfId="48922" xr:uid="{B056CB6C-0821-4221-AC3D-E19B9AA91710}"/>
    <cellStyle name="Comma 2 5 4 6" xfId="13502" xr:uid="{0B7DE6E8-C9DB-40D5-937C-CEEF39F615F3}"/>
    <cellStyle name="Comma 2 5 4 7" xfId="27192" xr:uid="{A86A9AF4-1E4E-47CA-B406-B3E77021E39C}"/>
    <cellStyle name="Comma 2 5 4 8" xfId="42076" xr:uid="{D2CAF66A-6DC3-45BC-93F3-7539A20CA7F9}"/>
    <cellStyle name="Comma 2 5 5" xfId="6656" xr:uid="{7E6F7F52-316F-48CD-BD08-4F6195EF1430}"/>
    <cellStyle name="Comma 2 5 5 2" xfId="8370" xr:uid="{72EF35CF-0B92-45F9-A8EC-F631D8D2CBBB}"/>
    <cellStyle name="Comma 2 5 5 2 2" xfId="11792" xr:uid="{031908F9-A285-4BF5-8FA7-1CF6231CBE7D}"/>
    <cellStyle name="Comma 2 5 5 2 2 2" xfId="25482" xr:uid="{601D647A-AF9D-45A9-AEFA-E9C940ED5832}"/>
    <cellStyle name="Comma 2 5 5 2 2 2 2" xfId="39174" xr:uid="{81BD9699-1321-443E-962A-294E6597AB66}"/>
    <cellStyle name="Comma 2 5 5 2 2 2 3" xfId="54058" xr:uid="{A326AE30-102B-434B-90B3-BCFDCBAF88A4}"/>
    <cellStyle name="Comma 2 5 5 2 2 3" xfId="18638" xr:uid="{13E6D7D2-097C-47E1-BFFB-720B923092C7}"/>
    <cellStyle name="Comma 2 5 5 2 2 4" xfId="32328" xr:uid="{6AF16439-6072-4A8F-8E9F-3C9234F19301}"/>
    <cellStyle name="Comma 2 5 5 2 2 5" xfId="47212" xr:uid="{695475DC-E52F-473B-8302-3266127AAF8A}"/>
    <cellStyle name="Comma 2 5 5 2 3" xfId="22060" xr:uid="{646D00E9-3448-4701-9F6C-489B052B752E}"/>
    <cellStyle name="Comma 2 5 5 2 3 2" xfId="35752" xr:uid="{69C4B143-D2F9-4E09-843F-7AF2520B489B}"/>
    <cellStyle name="Comma 2 5 5 2 3 3" xfId="50636" xr:uid="{E9918D60-58B8-459C-A269-D4010B344D6D}"/>
    <cellStyle name="Comma 2 5 5 2 4" xfId="15216" xr:uid="{F69DDB69-73B1-4AEE-BEC6-D9720C6DA3D1}"/>
    <cellStyle name="Comma 2 5 5 2 5" xfId="28906" xr:uid="{C2AE7123-22C8-48DE-A19D-3D87590E8BAA}"/>
    <cellStyle name="Comma 2 5 5 2 6" xfId="43790" xr:uid="{D04FA465-17A3-4E91-AF3E-A8F80B5AB7A9}"/>
    <cellStyle name="Comma 2 5 5 3" xfId="10080" xr:uid="{842F4E44-E2C3-49EE-A17A-3273D85066CC}"/>
    <cellStyle name="Comma 2 5 5 3 2" xfId="23770" xr:uid="{C851629C-EDBF-4DE2-9645-D082AFA20D91}"/>
    <cellStyle name="Comma 2 5 5 3 2 2" xfId="37462" xr:uid="{D9B05AE0-6E13-495C-BAA3-00726DA5BAD7}"/>
    <cellStyle name="Comma 2 5 5 3 2 3" xfId="52346" xr:uid="{D60AF5C3-A11F-41A7-9B74-D1719E9D449A}"/>
    <cellStyle name="Comma 2 5 5 3 3" xfId="16926" xr:uid="{5DD4C54B-55E7-4090-8C65-1F7846DDDA7B}"/>
    <cellStyle name="Comma 2 5 5 3 4" xfId="30616" xr:uid="{406F705E-B8B3-4A97-A794-7665A22624EE}"/>
    <cellStyle name="Comma 2 5 5 3 5" xfId="45500" xr:uid="{60374F2D-7B2B-41BF-9F29-DACA592FDF07}"/>
    <cellStyle name="Comma 2 5 5 4" xfId="20348" xr:uid="{6E760C0F-85CC-464D-95E5-49CD0A512E1A}"/>
    <cellStyle name="Comma 2 5 5 4 2" xfId="34040" xr:uid="{8AB39334-70DF-4BC3-9D92-ACC174162B80}"/>
    <cellStyle name="Comma 2 5 5 4 3" xfId="48924" xr:uid="{D00E86AB-739B-47E0-BAD3-B1BEF046B0A3}"/>
    <cellStyle name="Comma 2 5 5 5" xfId="13504" xr:uid="{CB7FD2CF-D82B-4993-A1D4-442601CA833E}"/>
    <cellStyle name="Comma 2 5 5 6" xfId="27194" xr:uid="{55764F66-FF0A-4D4A-B92B-13D0049F8946}"/>
    <cellStyle name="Comma 2 5 5 7" xfId="42078" xr:uid="{5BEE0C55-EC41-4B18-AB65-DB6D8D72B5A9}"/>
    <cellStyle name="Comma 2 5 6" xfId="6657" xr:uid="{B066D274-1541-483E-9E20-50C29EB18492}"/>
    <cellStyle name="Comma 2 5 6 2" xfId="8371" xr:uid="{947864B2-3EF7-45ED-9966-80B9EA878FD4}"/>
    <cellStyle name="Comma 2 5 6 2 2" xfId="11793" xr:uid="{DB54F57E-A9E6-42FA-8458-A04687841C0F}"/>
    <cellStyle name="Comma 2 5 6 2 2 2" xfId="25483" xr:uid="{A350F5AB-9261-4D92-9428-C773B73802B0}"/>
    <cellStyle name="Comma 2 5 6 2 2 2 2" xfId="39175" xr:uid="{78D5391E-F439-4174-A9D6-582969BF3EC4}"/>
    <cellStyle name="Comma 2 5 6 2 2 2 3" xfId="54059" xr:uid="{3226AB0C-89F7-4645-931D-1192F504331F}"/>
    <cellStyle name="Comma 2 5 6 2 2 3" xfId="18639" xr:uid="{B8B1A564-24E9-46EB-918D-4959B0F408B1}"/>
    <cellStyle name="Comma 2 5 6 2 2 4" xfId="32329" xr:uid="{25040866-2752-4718-87CD-A60486AED6BF}"/>
    <cellStyle name="Comma 2 5 6 2 2 5" xfId="47213" xr:uid="{F240A857-8DBF-4637-A3DE-EAC4F82B3C64}"/>
    <cellStyle name="Comma 2 5 6 2 3" xfId="22061" xr:uid="{76B9CD3F-1D65-462F-AF5E-2BE1301C08B2}"/>
    <cellStyle name="Comma 2 5 6 2 3 2" xfId="35753" xr:uid="{2DCC92E0-7507-4093-A933-A4C4A73689CC}"/>
    <cellStyle name="Comma 2 5 6 2 3 3" xfId="50637" xr:uid="{BE8A973A-6975-4B36-A1EF-7D704C943327}"/>
    <cellStyle name="Comma 2 5 6 2 4" xfId="15217" xr:uid="{5E2F3A70-AFFE-4F59-9DC6-5A7A0285C9C8}"/>
    <cellStyle name="Comma 2 5 6 2 5" xfId="28907" xr:uid="{DDF3DF05-A7D9-4E3E-BDFA-1CF4DFB0A889}"/>
    <cellStyle name="Comma 2 5 6 2 6" xfId="43791" xr:uid="{B4BEAC85-CD85-4ADF-98F9-50721633812E}"/>
    <cellStyle name="Comma 2 5 6 3" xfId="10081" xr:uid="{464E3EEB-D197-49DA-A670-35088EB7D52C}"/>
    <cellStyle name="Comma 2 5 6 3 2" xfId="23771" xr:uid="{63469837-2649-4C4A-88DB-A0ADBBC7812A}"/>
    <cellStyle name="Comma 2 5 6 3 2 2" xfId="37463" xr:uid="{A2698C32-E2A2-4FBE-86A5-FFF309D1DE0E}"/>
    <cellStyle name="Comma 2 5 6 3 2 3" xfId="52347" xr:uid="{0F6DDC9B-0D22-40FC-BE84-ECFAA156F8B5}"/>
    <cellStyle name="Comma 2 5 6 3 3" xfId="16927" xr:uid="{D5D23001-51C6-4DF0-9778-75300B251C94}"/>
    <cellStyle name="Comma 2 5 6 3 4" xfId="30617" xr:uid="{CBFD210C-5C4C-45B4-A61D-24E55767CAF4}"/>
    <cellStyle name="Comma 2 5 6 3 5" xfId="45501" xr:uid="{C6E5F933-E072-40EF-8531-50EB1470D3A4}"/>
    <cellStyle name="Comma 2 5 6 4" xfId="20349" xr:uid="{0E6855BC-FAA2-4D91-8587-4717CAA4E525}"/>
    <cellStyle name="Comma 2 5 6 4 2" xfId="34041" xr:uid="{C5CCC0BE-4688-4EAC-AFE1-06C0A6E16EF8}"/>
    <cellStyle name="Comma 2 5 6 4 3" xfId="48925" xr:uid="{6311E01E-C5F5-41D3-B2B7-A32A2801656E}"/>
    <cellStyle name="Comma 2 5 6 5" xfId="13505" xr:uid="{1E435C7C-646F-45E0-83B8-D3D76EDE2624}"/>
    <cellStyle name="Comma 2 5 6 6" xfId="27195" xr:uid="{0AF790D8-1281-47C2-899E-F4A8881C61F7}"/>
    <cellStyle name="Comma 2 5 6 7" xfId="42079" xr:uid="{C592DFA5-2DF1-4412-9FAA-1FFCEC60412E}"/>
    <cellStyle name="Comma 2 5 7" xfId="8357" xr:uid="{FDBAD2DF-DF6F-47DA-9D37-B5B5687416A3}"/>
    <cellStyle name="Comma 2 5 7 2" xfId="11779" xr:uid="{EB92231A-7D4A-4097-B760-5A07FECA6667}"/>
    <cellStyle name="Comma 2 5 7 2 2" xfId="25469" xr:uid="{71B966BF-28DB-4685-A031-77AFE8077747}"/>
    <cellStyle name="Comma 2 5 7 2 2 2" xfId="39161" xr:uid="{81AC02F0-6C2E-4BA1-B992-45C6E82015C3}"/>
    <cellStyle name="Comma 2 5 7 2 2 3" xfId="54045" xr:uid="{728DA32D-C8FB-4756-8719-7ACF8D3184BE}"/>
    <cellStyle name="Comma 2 5 7 2 3" xfId="18625" xr:uid="{5EFFDA29-8ABE-4210-84F5-6520B6FDBBF8}"/>
    <cellStyle name="Comma 2 5 7 2 4" xfId="32315" xr:uid="{EC49359A-9542-4D82-A556-7BCB217D775F}"/>
    <cellStyle name="Comma 2 5 7 2 5" xfId="47199" xr:uid="{233CBFA3-2FB2-47AB-AC46-742619DB2DDC}"/>
    <cellStyle name="Comma 2 5 7 3" xfId="22047" xr:uid="{3EF43801-0C6D-452B-94C1-F1C9FA301CC2}"/>
    <cellStyle name="Comma 2 5 7 3 2" xfId="35739" xr:uid="{B10FAF4A-AEDE-485B-8A33-3B580C515ECB}"/>
    <cellStyle name="Comma 2 5 7 3 3" xfId="50623" xr:uid="{BE29BA5D-E6F5-4C9C-961E-2BCFE018C86C}"/>
    <cellStyle name="Comma 2 5 7 4" xfId="15203" xr:uid="{8C2F95E5-6832-44CC-A0DA-F1501AE3AE97}"/>
    <cellStyle name="Comma 2 5 7 5" xfId="28893" xr:uid="{618804AB-8E69-4B4E-856F-A1C8ED949F72}"/>
    <cellStyle name="Comma 2 5 7 6" xfId="43777" xr:uid="{B6E108F2-285A-4255-8005-C538AD16D7F2}"/>
    <cellStyle name="Comma 2 5 8" xfId="10067" xr:uid="{C542DBCC-3C60-4FED-A2DB-AF0A930C2BFA}"/>
    <cellStyle name="Comma 2 5 8 2" xfId="23757" xr:uid="{E671E776-55F7-48ED-8189-B9A426F78B4D}"/>
    <cellStyle name="Comma 2 5 8 2 2" xfId="37449" xr:uid="{467536C6-8539-42B8-9D19-722797BA0DE5}"/>
    <cellStyle name="Comma 2 5 8 2 3" xfId="52333" xr:uid="{869C056E-3D51-40A1-B3BD-3C725C404748}"/>
    <cellStyle name="Comma 2 5 8 3" xfId="16913" xr:uid="{A2B5909E-600A-4D7C-BB58-E7B0E11A868B}"/>
    <cellStyle name="Comma 2 5 8 4" xfId="30603" xr:uid="{4ADBFFC4-CA13-4CAF-AB60-8947C0DC2B5B}"/>
    <cellStyle name="Comma 2 5 8 5" xfId="45487" xr:uid="{6445161F-D25C-4371-A6A0-0A877589F80E}"/>
    <cellStyle name="Comma 2 5 9" xfId="20335" xr:uid="{53A187E1-68F6-490C-8DD2-B25A126FA729}"/>
    <cellStyle name="Comma 2 5 9 2" xfId="34027" xr:uid="{BBB79478-E461-4184-B320-049572188E72}"/>
    <cellStyle name="Comma 2 5 9 3" xfId="48911" xr:uid="{B1020988-94EA-47B5-BE9E-629E878CB1D5}"/>
    <cellStyle name="Comma 2 6" xfId="6658" xr:uid="{49BBC7BB-26D3-4D4B-85E8-58EA1D98BD63}"/>
    <cellStyle name="Comma 2 6 10" xfId="42080" xr:uid="{2DC919AF-35E1-4ED0-847D-89DFF5668DDA}"/>
    <cellStyle name="Comma 2 6 2" xfId="6659" xr:uid="{EC8095E6-D2A6-4D2F-BF70-DBE76619D40A}"/>
    <cellStyle name="Comma 2 6 2 2" xfId="6660" xr:uid="{77650625-F0BA-42E9-9141-05E81211116B}"/>
    <cellStyle name="Comma 2 6 2 2 2" xfId="8374" xr:uid="{122E7372-1B61-4017-9A37-D056C90C5B7A}"/>
    <cellStyle name="Comma 2 6 2 2 2 2" xfId="11796" xr:uid="{AE065105-F1B2-4EB7-9FB1-FF874FC22C0A}"/>
    <cellStyle name="Comma 2 6 2 2 2 2 2" xfId="25486" xr:uid="{2E91E761-E380-42EF-B9EC-4B6E8E56CCAA}"/>
    <cellStyle name="Comma 2 6 2 2 2 2 2 2" xfId="39178" xr:uid="{27309842-4261-410E-A9CC-D86366844F11}"/>
    <cellStyle name="Comma 2 6 2 2 2 2 2 3" xfId="54062" xr:uid="{FA118629-2903-4A57-B06B-244380193F99}"/>
    <cellStyle name="Comma 2 6 2 2 2 2 3" xfId="18642" xr:uid="{53866A88-63C6-43A0-8BBE-7905390A688D}"/>
    <cellStyle name="Comma 2 6 2 2 2 2 4" xfId="32332" xr:uid="{592FC133-2752-4D43-ACF5-56F791ACFED9}"/>
    <cellStyle name="Comma 2 6 2 2 2 2 5" xfId="47216" xr:uid="{0FC35890-23D1-4752-8DCE-CB271BE363AC}"/>
    <cellStyle name="Comma 2 6 2 2 2 3" xfId="22064" xr:uid="{A91AD600-6560-495F-9657-41C540702746}"/>
    <cellStyle name="Comma 2 6 2 2 2 3 2" xfId="35756" xr:uid="{E3C27C37-C432-4BD7-B88A-128EE0F553FC}"/>
    <cellStyle name="Comma 2 6 2 2 2 3 3" xfId="50640" xr:uid="{7046660F-8B39-4DD1-9F01-941387A2FB06}"/>
    <cellStyle name="Comma 2 6 2 2 2 4" xfId="15220" xr:uid="{6DAFF073-0CBB-4323-8092-AAD1BBECB5C9}"/>
    <cellStyle name="Comma 2 6 2 2 2 5" xfId="28910" xr:uid="{F83E8A8A-5968-4C09-A23D-70C78B477F07}"/>
    <cellStyle name="Comma 2 6 2 2 2 6" xfId="43794" xr:uid="{0A580217-AA72-4521-BDB6-BAF576EDA7C5}"/>
    <cellStyle name="Comma 2 6 2 2 3" xfId="10084" xr:uid="{5DD5FC89-B909-4294-A704-5E85AD8F6F5D}"/>
    <cellStyle name="Comma 2 6 2 2 3 2" xfId="23774" xr:uid="{720554D4-6669-42C1-B48F-7ED447E083A0}"/>
    <cellStyle name="Comma 2 6 2 2 3 2 2" xfId="37466" xr:uid="{39D267C7-77E2-4911-BFCC-0A12908F73A7}"/>
    <cellStyle name="Comma 2 6 2 2 3 2 3" xfId="52350" xr:uid="{97F96CDF-D117-4028-8FCA-A6D1CFD8B772}"/>
    <cellStyle name="Comma 2 6 2 2 3 3" xfId="16930" xr:uid="{6D1EAFA0-D61F-4504-BB0A-8B4311A56A9C}"/>
    <cellStyle name="Comma 2 6 2 2 3 4" xfId="30620" xr:uid="{4BE4F1C8-DD1B-47F9-B0F6-34F52AA57C2B}"/>
    <cellStyle name="Comma 2 6 2 2 3 5" xfId="45504" xr:uid="{E4103387-3B26-46A4-B36F-FC2A95B5B13E}"/>
    <cellStyle name="Comma 2 6 2 2 4" xfId="20352" xr:uid="{74D9C415-AFDF-4BAA-8876-F1AE48CD51EC}"/>
    <cellStyle name="Comma 2 6 2 2 4 2" xfId="34044" xr:uid="{F45177BD-BD7E-4D6E-A195-CDC16FA68F47}"/>
    <cellStyle name="Comma 2 6 2 2 4 3" xfId="48928" xr:uid="{C91DB87C-6F87-45FC-BC2F-268229D998FA}"/>
    <cellStyle name="Comma 2 6 2 2 5" xfId="13508" xr:uid="{B6CEFB52-A4FF-4394-83C4-47BC8934E804}"/>
    <cellStyle name="Comma 2 6 2 2 6" xfId="27198" xr:uid="{622D4451-5A93-4D45-9964-D2360172CE63}"/>
    <cellStyle name="Comma 2 6 2 2 7" xfId="42082" xr:uid="{EC737B9B-827C-4596-A464-43679698F734}"/>
    <cellStyle name="Comma 2 6 2 3" xfId="8373" xr:uid="{2FE59D57-5DBB-4FFB-AA5A-13F43FC87039}"/>
    <cellStyle name="Comma 2 6 2 3 2" xfId="11795" xr:uid="{A88A6C90-26D4-4271-9ADB-4C0490163A28}"/>
    <cellStyle name="Comma 2 6 2 3 2 2" xfId="25485" xr:uid="{9D33DFE3-5286-43E4-B64B-06CFDC9B2290}"/>
    <cellStyle name="Comma 2 6 2 3 2 2 2" xfId="39177" xr:uid="{29E5F624-69E4-4AD3-A085-888C27EB2549}"/>
    <cellStyle name="Comma 2 6 2 3 2 2 3" xfId="54061" xr:uid="{CBABBA4E-92E2-4E5E-96C1-C15BD29155E1}"/>
    <cellStyle name="Comma 2 6 2 3 2 3" xfId="18641" xr:uid="{8B1F8D5F-B976-40D5-A793-1315EFAD649E}"/>
    <cellStyle name="Comma 2 6 2 3 2 4" xfId="32331" xr:uid="{491512EB-ECF9-48CD-8B63-5FAC09986E97}"/>
    <cellStyle name="Comma 2 6 2 3 2 5" xfId="47215" xr:uid="{45D76FE2-2A43-4503-A8DB-17CAD00E2AC9}"/>
    <cellStyle name="Comma 2 6 2 3 3" xfId="22063" xr:uid="{1E43FF32-AD56-4508-A5BC-E170B463EE72}"/>
    <cellStyle name="Comma 2 6 2 3 3 2" xfId="35755" xr:uid="{E1D6362F-1BEF-4F48-BDFB-8725083165A9}"/>
    <cellStyle name="Comma 2 6 2 3 3 3" xfId="50639" xr:uid="{655B3DC3-C065-4472-9462-4969EBBDC2E9}"/>
    <cellStyle name="Comma 2 6 2 3 4" xfId="15219" xr:uid="{3445849D-8713-4C47-A5FC-9C9377A7B1BD}"/>
    <cellStyle name="Comma 2 6 2 3 5" xfId="28909" xr:uid="{CA214669-DC71-4631-B823-B32D2E768894}"/>
    <cellStyle name="Comma 2 6 2 3 6" xfId="43793" xr:uid="{831583C3-1253-428D-A333-8EEA93C64685}"/>
    <cellStyle name="Comma 2 6 2 4" xfId="10083" xr:uid="{A226BF15-3D3E-4A9B-A640-A978EC4AB792}"/>
    <cellStyle name="Comma 2 6 2 4 2" xfId="23773" xr:uid="{66E0242E-D534-4941-B2DC-6074B733CB02}"/>
    <cellStyle name="Comma 2 6 2 4 2 2" xfId="37465" xr:uid="{BEFF7AA4-3113-403E-9062-341C4B0C856F}"/>
    <cellStyle name="Comma 2 6 2 4 2 3" xfId="52349" xr:uid="{90477B02-E919-4792-9F85-BA0EBC349034}"/>
    <cellStyle name="Comma 2 6 2 4 3" xfId="16929" xr:uid="{B323FFA1-838D-4F56-A674-2C4A9E6A3C93}"/>
    <cellStyle name="Comma 2 6 2 4 4" xfId="30619" xr:uid="{1DEFCD57-CD89-4628-A843-4CE6A0EF84AF}"/>
    <cellStyle name="Comma 2 6 2 4 5" xfId="45503" xr:uid="{800EBDB8-5E57-49D1-86A8-F0B43C96B4FA}"/>
    <cellStyle name="Comma 2 6 2 5" xfId="20351" xr:uid="{19B6B278-CB70-43DB-A92E-F9B557F02FF9}"/>
    <cellStyle name="Comma 2 6 2 5 2" xfId="34043" xr:uid="{201078E0-F13E-403C-9436-FBBF6D668971}"/>
    <cellStyle name="Comma 2 6 2 5 3" xfId="48927" xr:uid="{CF492D8A-0F63-4D1C-9C35-23A5C2B96E58}"/>
    <cellStyle name="Comma 2 6 2 6" xfId="13507" xr:uid="{B8B9D191-2FE8-4F8F-AB85-17975C5F9860}"/>
    <cellStyle name="Comma 2 6 2 7" xfId="27197" xr:uid="{B97AA387-425F-4BF4-97C1-8A718AF32309}"/>
    <cellStyle name="Comma 2 6 2 8" xfId="42081" xr:uid="{F4EA673F-8C94-4758-A765-B0DB17EB10BB}"/>
    <cellStyle name="Comma 2 6 3" xfId="6661" xr:uid="{E37DB3AB-A38C-4756-A4E9-707A619F604D}"/>
    <cellStyle name="Comma 2 6 3 2" xfId="8375" xr:uid="{CA1B3E01-8B9A-4313-8737-674A2242C6D1}"/>
    <cellStyle name="Comma 2 6 3 2 2" xfId="11797" xr:uid="{24BB356B-2705-406B-BA30-A3C95D251BCE}"/>
    <cellStyle name="Comma 2 6 3 2 2 2" xfId="25487" xr:uid="{3490D8BA-C346-4121-8BA1-F9EB147745D6}"/>
    <cellStyle name="Comma 2 6 3 2 2 2 2" xfId="39179" xr:uid="{961864FB-DB83-4C91-8D7A-3A76E086063F}"/>
    <cellStyle name="Comma 2 6 3 2 2 2 3" xfId="54063" xr:uid="{85EFB417-4B25-492A-9EC3-A4366524E57B}"/>
    <cellStyle name="Comma 2 6 3 2 2 3" xfId="18643" xr:uid="{A76E18FA-7AFE-4D72-8B84-8CF8F7763380}"/>
    <cellStyle name="Comma 2 6 3 2 2 4" xfId="32333" xr:uid="{EFF43211-5AFD-4F6B-9766-25A856094881}"/>
    <cellStyle name="Comma 2 6 3 2 2 5" xfId="47217" xr:uid="{D36F5CAC-51C6-4108-8826-D91064E4553F}"/>
    <cellStyle name="Comma 2 6 3 2 3" xfId="22065" xr:uid="{BBB98AB7-6CA1-4F83-B68A-9556B0A9F382}"/>
    <cellStyle name="Comma 2 6 3 2 3 2" xfId="35757" xr:uid="{DD6822DD-A23F-42E0-8941-8F3506E0059C}"/>
    <cellStyle name="Comma 2 6 3 2 3 3" xfId="50641" xr:uid="{78CC8EE6-880D-49B3-B693-26CE8D563CC7}"/>
    <cellStyle name="Comma 2 6 3 2 4" xfId="15221" xr:uid="{4364F7FB-1F65-4FE1-94E1-7DC69502FD68}"/>
    <cellStyle name="Comma 2 6 3 2 5" xfId="28911" xr:uid="{0DA74B65-A973-450C-98E3-4A290F5AD2BF}"/>
    <cellStyle name="Comma 2 6 3 2 6" xfId="43795" xr:uid="{50D35460-9859-4D26-81B9-1EA932576582}"/>
    <cellStyle name="Comma 2 6 3 3" xfId="10085" xr:uid="{BD693869-7186-4867-ADC0-EC2C339B93B8}"/>
    <cellStyle name="Comma 2 6 3 3 2" xfId="23775" xr:uid="{F7BC5CAC-0FC7-4FD1-B3F4-6B7B87946A65}"/>
    <cellStyle name="Comma 2 6 3 3 2 2" xfId="37467" xr:uid="{57D83D3C-8EC9-4761-9F05-02E0C7DFBFFD}"/>
    <cellStyle name="Comma 2 6 3 3 2 3" xfId="52351" xr:uid="{2C4DA139-C1BB-4270-B856-4B024FDEE01B}"/>
    <cellStyle name="Comma 2 6 3 3 3" xfId="16931" xr:uid="{8C364C86-0D3C-4DDC-8B5A-0E53716453E6}"/>
    <cellStyle name="Comma 2 6 3 3 4" xfId="30621" xr:uid="{E2E99055-FB6B-48D3-8770-65A935C7F5A8}"/>
    <cellStyle name="Comma 2 6 3 3 5" xfId="45505" xr:uid="{D0DA9FF4-7179-4B92-9F89-15A595C47134}"/>
    <cellStyle name="Comma 2 6 3 4" xfId="20353" xr:uid="{CC67566C-A51E-4899-8370-FEFAE6BF5A93}"/>
    <cellStyle name="Comma 2 6 3 4 2" xfId="34045" xr:uid="{8F361622-65BA-4DBE-A1C7-5333038E3113}"/>
    <cellStyle name="Comma 2 6 3 4 3" xfId="48929" xr:uid="{BEBAFD5A-2982-4023-8934-BC794C6BFCB2}"/>
    <cellStyle name="Comma 2 6 3 5" xfId="13509" xr:uid="{63278937-A4BC-4C22-974C-BBF73A529A05}"/>
    <cellStyle name="Comma 2 6 3 6" xfId="27199" xr:uid="{BEE12DF0-2D2E-4AB7-B01C-AA4C8F92DECC}"/>
    <cellStyle name="Comma 2 6 3 7" xfId="42083" xr:uid="{EC6E98ED-681F-4EEE-98CC-867B22796536}"/>
    <cellStyle name="Comma 2 6 4" xfId="6662" xr:uid="{FBBBF7C1-015A-4E78-8ED7-FB060990669E}"/>
    <cellStyle name="Comma 2 6 4 2" xfId="8376" xr:uid="{0EC70D6B-2823-4C36-8588-20B903F956BC}"/>
    <cellStyle name="Comma 2 6 4 2 2" xfId="11798" xr:uid="{DE7C9132-6524-41ED-BE56-300D49B431E0}"/>
    <cellStyle name="Comma 2 6 4 2 2 2" xfId="25488" xr:uid="{AF48F2B1-D5A2-403C-A84E-68A7B9607A17}"/>
    <cellStyle name="Comma 2 6 4 2 2 2 2" xfId="39180" xr:uid="{5EB12297-5EBD-4107-9F8D-741762AB6C3E}"/>
    <cellStyle name="Comma 2 6 4 2 2 2 3" xfId="54064" xr:uid="{02B82F6B-D3C9-41A2-9ED8-6C8CD6D71B2B}"/>
    <cellStyle name="Comma 2 6 4 2 2 3" xfId="18644" xr:uid="{8AFE0386-DCB7-4FC0-AB8C-C12105A96627}"/>
    <cellStyle name="Comma 2 6 4 2 2 4" xfId="32334" xr:uid="{18599ED1-A16E-4E06-B49E-86C3D446D672}"/>
    <cellStyle name="Comma 2 6 4 2 2 5" xfId="47218" xr:uid="{D3495207-5025-4C4D-ADB7-BE7220C6179B}"/>
    <cellStyle name="Comma 2 6 4 2 3" xfId="22066" xr:uid="{98AA290A-9703-4C94-96E1-3B9A29DBCF1E}"/>
    <cellStyle name="Comma 2 6 4 2 3 2" xfId="35758" xr:uid="{CCE52202-AD67-42CD-90D8-B5B20F83862D}"/>
    <cellStyle name="Comma 2 6 4 2 3 3" xfId="50642" xr:uid="{CB201DE0-76B7-4268-BC09-64BBF7BA48D1}"/>
    <cellStyle name="Comma 2 6 4 2 4" xfId="15222" xr:uid="{AB26CA1E-9132-4409-ADFF-2F9D86DDADAE}"/>
    <cellStyle name="Comma 2 6 4 2 5" xfId="28912" xr:uid="{E5E307CE-CC4B-442A-AB35-4CBD99A32128}"/>
    <cellStyle name="Comma 2 6 4 2 6" xfId="43796" xr:uid="{36210F31-B54C-4476-9C91-8063B116B083}"/>
    <cellStyle name="Comma 2 6 4 3" xfId="10086" xr:uid="{3D548D97-ACF1-4995-A388-9DCA696AB3E5}"/>
    <cellStyle name="Comma 2 6 4 3 2" xfId="23776" xr:uid="{22E7FE16-2AD8-40E6-A59C-2415B305CEE8}"/>
    <cellStyle name="Comma 2 6 4 3 2 2" xfId="37468" xr:uid="{A35EFAF4-02A2-4C28-98B0-F3B3C5A2DB03}"/>
    <cellStyle name="Comma 2 6 4 3 2 3" xfId="52352" xr:uid="{D3FB0D53-2E58-4049-A5DD-C3B4CEF8CFB3}"/>
    <cellStyle name="Comma 2 6 4 3 3" xfId="16932" xr:uid="{899EFC50-8F7B-4EC9-9350-2B17CA75E8E9}"/>
    <cellStyle name="Comma 2 6 4 3 4" xfId="30622" xr:uid="{1E11BDEF-69E0-4D77-91E7-A613964DA014}"/>
    <cellStyle name="Comma 2 6 4 3 5" xfId="45506" xr:uid="{A4DDE0C3-8FC5-49E9-9215-F4477AFA1BC1}"/>
    <cellStyle name="Comma 2 6 4 4" xfId="20354" xr:uid="{BC7D65BD-22A7-4E18-8F1C-13298DB3922B}"/>
    <cellStyle name="Comma 2 6 4 4 2" xfId="34046" xr:uid="{929E0CD6-D900-4BE0-BB0B-095579F9EC46}"/>
    <cellStyle name="Comma 2 6 4 4 3" xfId="48930" xr:uid="{9C96333E-963E-4531-BE4A-15E957EBF68F}"/>
    <cellStyle name="Comma 2 6 4 5" xfId="13510" xr:uid="{8CFC4790-041C-40A9-B9E5-7BF079F5DEBB}"/>
    <cellStyle name="Comma 2 6 4 6" xfId="27200" xr:uid="{8E992366-6582-44F3-83EF-9A5B3D087BFA}"/>
    <cellStyle name="Comma 2 6 4 7" xfId="42084" xr:uid="{B5A21319-A4AA-4321-A190-2FFC40BB29F9}"/>
    <cellStyle name="Comma 2 6 5" xfId="8372" xr:uid="{BBB17EF1-F037-44B3-8315-FFCE72BF5074}"/>
    <cellStyle name="Comma 2 6 5 2" xfId="11794" xr:uid="{6FF5C0C6-3506-4A86-887D-5CC956584A3A}"/>
    <cellStyle name="Comma 2 6 5 2 2" xfId="25484" xr:uid="{188ABA38-ADDD-4C47-A3B5-6A09E0E8CEBF}"/>
    <cellStyle name="Comma 2 6 5 2 2 2" xfId="39176" xr:uid="{C0EA7851-F7A6-47B4-9C40-44E15061E5C1}"/>
    <cellStyle name="Comma 2 6 5 2 2 3" xfId="54060" xr:uid="{5CEE1613-926D-482C-9942-E7F109E91126}"/>
    <cellStyle name="Comma 2 6 5 2 3" xfId="18640" xr:uid="{3303F1B0-4128-44FD-925D-F4EC50950EE0}"/>
    <cellStyle name="Comma 2 6 5 2 4" xfId="32330" xr:uid="{B696D393-393C-4471-AC5C-D521B5C8A3C3}"/>
    <cellStyle name="Comma 2 6 5 2 5" xfId="47214" xr:uid="{E3B23FFE-3865-4CB4-89F2-48B9E7D2D18D}"/>
    <cellStyle name="Comma 2 6 5 3" xfId="22062" xr:uid="{B0F564CF-2C69-491C-8819-C0675EE3A955}"/>
    <cellStyle name="Comma 2 6 5 3 2" xfId="35754" xr:uid="{48A13488-FCBB-4489-A80D-36A34191579E}"/>
    <cellStyle name="Comma 2 6 5 3 3" xfId="50638" xr:uid="{9488725A-17AC-4317-AA4E-830ECAACF778}"/>
    <cellStyle name="Comma 2 6 5 4" xfId="15218" xr:uid="{1F5F9BAE-8F66-414E-95BD-06C1E8B3645C}"/>
    <cellStyle name="Comma 2 6 5 5" xfId="28908" xr:uid="{064273BE-5FB0-470A-B5FD-BD11D25A9686}"/>
    <cellStyle name="Comma 2 6 5 6" xfId="43792" xr:uid="{2C73C78B-F046-4BEE-BEB4-FB6FFD6BCA0D}"/>
    <cellStyle name="Comma 2 6 6" xfId="10082" xr:uid="{B32058FE-5F50-4F55-A01F-723FA1F66104}"/>
    <cellStyle name="Comma 2 6 6 2" xfId="23772" xr:uid="{A2987D14-5A57-4E69-A093-2FC9189359A2}"/>
    <cellStyle name="Comma 2 6 6 2 2" xfId="37464" xr:uid="{763B0B97-667B-4B67-AD1E-C015CEF7AC9F}"/>
    <cellStyle name="Comma 2 6 6 2 3" xfId="52348" xr:uid="{CFB03344-644C-4446-8F46-8B004543ABF8}"/>
    <cellStyle name="Comma 2 6 6 3" xfId="16928" xr:uid="{814A6FB4-7F0A-4EDC-9992-1E31D9536AA2}"/>
    <cellStyle name="Comma 2 6 6 4" xfId="30618" xr:uid="{2F68DB09-17AB-4349-B93A-497E69A6E863}"/>
    <cellStyle name="Comma 2 6 6 5" xfId="45502" xr:uid="{732857EB-DB8B-4EE7-884C-B77722F22B05}"/>
    <cellStyle name="Comma 2 6 7" xfId="20350" xr:uid="{50785625-EA44-40B9-8E7E-227C0E623B85}"/>
    <cellStyle name="Comma 2 6 7 2" xfId="34042" xr:uid="{8D2919ED-12B6-442F-AB7C-D8F2988E6D87}"/>
    <cellStyle name="Comma 2 6 7 3" xfId="48926" xr:uid="{96D64614-E227-4C32-B8E6-7089EB1F3632}"/>
    <cellStyle name="Comma 2 6 8" xfId="13506" xr:uid="{11A4A554-F485-41E4-90BD-8406863582A5}"/>
    <cellStyle name="Comma 2 6 9" xfId="27196" xr:uid="{100FB72A-8FEA-4C69-A0E3-98955ABBB077}"/>
    <cellStyle name="Comma 2 7" xfId="6663" xr:uid="{A739BCB8-9A0F-4076-8661-9F6CB76531FF}"/>
    <cellStyle name="Comma 2 7 10" xfId="42085" xr:uid="{18E19336-BA6E-45C5-98BC-931C274D765F}"/>
    <cellStyle name="Comma 2 7 2" xfId="6664" xr:uid="{0038D9EE-C84F-46E6-8DD6-75999FCC9ACE}"/>
    <cellStyle name="Comma 2 7 2 2" xfId="6665" xr:uid="{18AA4FF6-BC23-461F-92DC-A9C5ACEA4361}"/>
    <cellStyle name="Comma 2 7 2 2 2" xfId="8379" xr:uid="{CD27D324-4133-4A37-A06C-FC025D73B2D2}"/>
    <cellStyle name="Comma 2 7 2 2 2 2" xfId="11801" xr:uid="{6B89035D-34D3-4972-98B7-4ED2674A1146}"/>
    <cellStyle name="Comma 2 7 2 2 2 2 2" xfId="25491" xr:uid="{91B90851-E4D1-424D-802C-C9F118E34F6C}"/>
    <cellStyle name="Comma 2 7 2 2 2 2 2 2" xfId="39183" xr:uid="{31FA97C7-4AB3-4E01-8DED-FBF534A6DCBB}"/>
    <cellStyle name="Comma 2 7 2 2 2 2 2 3" xfId="54067" xr:uid="{D4101532-0C6D-4D1A-9169-3CFCAD14A6D3}"/>
    <cellStyle name="Comma 2 7 2 2 2 2 3" xfId="18647" xr:uid="{6B2C9259-1AEB-44CF-8AB1-2DA1B57407BC}"/>
    <cellStyle name="Comma 2 7 2 2 2 2 4" xfId="32337" xr:uid="{AEFA7854-6AA5-4195-9061-6A51BB1294C4}"/>
    <cellStyle name="Comma 2 7 2 2 2 2 5" xfId="47221" xr:uid="{60D80A09-5378-4FAB-8473-9360DD76A9A6}"/>
    <cellStyle name="Comma 2 7 2 2 2 3" xfId="22069" xr:uid="{9ACBB94A-C653-4972-9FEE-BB49032A7EE5}"/>
    <cellStyle name="Comma 2 7 2 2 2 3 2" xfId="35761" xr:uid="{94A65C4B-196B-46E6-9BF6-792F0BDFBA23}"/>
    <cellStyle name="Comma 2 7 2 2 2 3 3" xfId="50645" xr:uid="{E96C52A7-69B1-4CE5-9175-F3AC1327D242}"/>
    <cellStyle name="Comma 2 7 2 2 2 4" xfId="15225" xr:uid="{34DE8AE0-C230-4A7F-80AF-D49198792FC1}"/>
    <cellStyle name="Comma 2 7 2 2 2 5" xfId="28915" xr:uid="{18AE6798-60C7-4EB2-A482-7E00CD91FA1A}"/>
    <cellStyle name="Comma 2 7 2 2 2 6" xfId="43799" xr:uid="{EBBAED72-797E-4E4D-9A85-52ACB98253AB}"/>
    <cellStyle name="Comma 2 7 2 2 3" xfId="10089" xr:uid="{2EDD7469-DC6B-4BB2-BD78-ABC0C3F38F57}"/>
    <cellStyle name="Comma 2 7 2 2 3 2" xfId="23779" xr:uid="{F582DD41-F421-46FD-884C-B51C5E80CD75}"/>
    <cellStyle name="Comma 2 7 2 2 3 2 2" xfId="37471" xr:uid="{9F4B0397-0E77-4748-ADF1-B48CAAABD6D4}"/>
    <cellStyle name="Comma 2 7 2 2 3 2 3" xfId="52355" xr:uid="{AB9CF219-A533-4DD6-94A1-312C6E4C4ABD}"/>
    <cellStyle name="Comma 2 7 2 2 3 3" xfId="16935" xr:uid="{3EA88012-B03F-4416-9C07-6E318FB711CC}"/>
    <cellStyle name="Comma 2 7 2 2 3 4" xfId="30625" xr:uid="{0AA837BD-DFD1-470F-8FB0-EF62E4A7FF55}"/>
    <cellStyle name="Comma 2 7 2 2 3 5" xfId="45509" xr:uid="{CBFAAA0E-6344-4120-8CC3-617E1F2B79B9}"/>
    <cellStyle name="Comma 2 7 2 2 4" xfId="20357" xr:uid="{D40F846F-A605-43BE-8CE3-4B207BE7C4FA}"/>
    <cellStyle name="Comma 2 7 2 2 4 2" xfId="34049" xr:uid="{F65D7E96-5752-440C-8171-75A395407335}"/>
    <cellStyle name="Comma 2 7 2 2 4 3" xfId="48933" xr:uid="{6D8A2BCE-61FD-420F-B6F9-0516A5085ABE}"/>
    <cellStyle name="Comma 2 7 2 2 5" xfId="13513" xr:uid="{F5FD2E7E-06AD-4839-9803-C1DC9D8E175E}"/>
    <cellStyle name="Comma 2 7 2 2 6" xfId="27203" xr:uid="{68A5C8C5-D02B-44DD-BF6A-65F2A4AD4298}"/>
    <cellStyle name="Comma 2 7 2 2 7" xfId="42087" xr:uid="{36726298-7986-408F-A98B-24C72542FE83}"/>
    <cellStyle name="Comma 2 7 2 3" xfId="8378" xr:uid="{F26A2F63-07D2-4779-9325-0F8790E973CE}"/>
    <cellStyle name="Comma 2 7 2 3 2" xfId="11800" xr:uid="{38D21F55-9A3E-4552-9878-B51E76655853}"/>
    <cellStyle name="Comma 2 7 2 3 2 2" xfId="25490" xr:uid="{78CEFA57-E7D2-4C8A-8118-6D44176EE935}"/>
    <cellStyle name="Comma 2 7 2 3 2 2 2" xfId="39182" xr:uid="{1AB788F6-82CE-4F03-AA71-B63DC6B968B8}"/>
    <cellStyle name="Comma 2 7 2 3 2 2 3" xfId="54066" xr:uid="{9BDEF85A-5FB1-4414-A31F-35A2814E20D5}"/>
    <cellStyle name="Comma 2 7 2 3 2 3" xfId="18646" xr:uid="{F3193EC0-B6FC-4A8F-8A16-35119CBA8E2A}"/>
    <cellStyle name="Comma 2 7 2 3 2 4" xfId="32336" xr:uid="{3DAA1B64-00C3-433F-A55D-9D80AF9209ED}"/>
    <cellStyle name="Comma 2 7 2 3 2 5" xfId="47220" xr:uid="{B7BEDD6C-D606-4D4F-812A-A2F4B140BA43}"/>
    <cellStyle name="Comma 2 7 2 3 3" xfId="22068" xr:uid="{88B8A272-0929-4BEE-9C95-224EE41654A5}"/>
    <cellStyle name="Comma 2 7 2 3 3 2" xfId="35760" xr:uid="{409128CF-41CD-4D92-A8C9-1B9FE74BA423}"/>
    <cellStyle name="Comma 2 7 2 3 3 3" xfId="50644" xr:uid="{D32B658B-7FBC-434C-8EBC-73D05242CE25}"/>
    <cellStyle name="Comma 2 7 2 3 4" xfId="15224" xr:uid="{0C2AC5B2-599A-4A25-98E5-9BAC8F54733E}"/>
    <cellStyle name="Comma 2 7 2 3 5" xfId="28914" xr:uid="{23D19F0D-8C32-4168-A49A-41C370C02756}"/>
    <cellStyle name="Comma 2 7 2 3 6" xfId="43798" xr:uid="{C4EB8A0C-9946-4FA0-9A59-46CF0E1B7A25}"/>
    <cellStyle name="Comma 2 7 2 4" xfId="10088" xr:uid="{B460FE1A-7309-4490-A5A9-6C47D1887F78}"/>
    <cellStyle name="Comma 2 7 2 4 2" xfId="23778" xr:uid="{9235A1E2-B08B-4B77-9421-DA2416360086}"/>
    <cellStyle name="Comma 2 7 2 4 2 2" xfId="37470" xr:uid="{5659A19A-3BAA-40D5-8860-6B148E201D92}"/>
    <cellStyle name="Comma 2 7 2 4 2 3" xfId="52354" xr:uid="{4E401355-90D2-4B3D-84DF-A5D961D1C802}"/>
    <cellStyle name="Comma 2 7 2 4 3" xfId="16934" xr:uid="{D41FBDFE-C2F5-4DA1-96D0-35CEB29F169E}"/>
    <cellStyle name="Comma 2 7 2 4 4" xfId="30624" xr:uid="{E16FD50A-1832-44EA-895D-37312BCC2CF6}"/>
    <cellStyle name="Comma 2 7 2 4 5" xfId="45508" xr:uid="{C9C22C4A-932B-47CB-A544-6737EC95CB54}"/>
    <cellStyle name="Comma 2 7 2 5" xfId="20356" xr:uid="{EE431DD3-7627-4498-AAD8-DAE9738E263E}"/>
    <cellStyle name="Comma 2 7 2 5 2" xfId="34048" xr:uid="{930F2A09-28A1-4B82-8F4D-E0F5F484FDF9}"/>
    <cellStyle name="Comma 2 7 2 5 3" xfId="48932" xr:uid="{45FE35E1-EE28-49ED-B68E-7FE5D4D420B2}"/>
    <cellStyle name="Comma 2 7 2 6" xfId="13512" xr:uid="{98012BDD-1B91-4866-A737-DDD092935AEA}"/>
    <cellStyle name="Comma 2 7 2 7" xfId="27202" xr:uid="{20B626CE-0C7F-4EA3-8E92-346886D10F56}"/>
    <cellStyle name="Comma 2 7 2 8" xfId="42086" xr:uid="{3D9BF8A5-B90E-4AAF-AF70-5EC366DF1B67}"/>
    <cellStyle name="Comma 2 7 3" xfId="6666" xr:uid="{1B98D2F6-836E-4CAE-8E94-8E8C455A391E}"/>
    <cellStyle name="Comma 2 7 3 2" xfId="8380" xr:uid="{15263F56-0DF0-4516-93C1-ECD88D434608}"/>
    <cellStyle name="Comma 2 7 3 2 2" xfId="11802" xr:uid="{45D2971B-A489-4416-9280-309D8B2DFF19}"/>
    <cellStyle name="Comma 2 7 3 2 2 2" xfId="25492" xr:uid="{00441C3A-F611-4E6C-BB86-63C489577A3F}"/>
    <cellStyle name="Comma 2 7 3 2 2 2 2" xfId="39184" xr:uid="{4C185EAD-6AA0-4E80-99AE-AD816BEFB411}"/>
    <cellStyle name="Comma 2 7 3 2 2 2 3" xfId="54068" xr:uid="{0FBC3E4D-1B0A-4B42-B3C4-0BB71E303811}"/>
    <cellStyle name="Comma 2 7 3 2 2 3" xfId="18648" xr:uid="{E11D1418-17E1-451A-B238-53971A7AE4A5}"/>
    <cellStyle name="Comma 2 7 3 2 2 4" xfId="32338" xr:uid="{37B13759-D57F-4E94-8630-42514F1753C9}"/>
    <cellStyle name="Comma 2 7 3 2 2 5" xfId="47222" xr:uid="{70FC0940-65DD-470E-BD95-4748BE1EFFD1}"/>
    <cellStyle name="Comma 2 7 3 2 3" xfId="22070" xr:uid="{06BBBA8C-DBE2-4A1B-8952-8FCCC533DEB7}"/>
    <cellStyle name="Comma 2 7 3 2 3 2" xfId="35762" xr:uid="{3ED4493D-FC16-4A0C-B653-AA8B3310B9E2}"/>
    <cellStyle name="Comma 2 7 3 2 3 3" xfId="50646" xr:uid="{25EC09E9-18E9-4869-8D08-DBE6AFB4EEF7}"/>
    <cellStyle name="Comma 2 7 3 2 4" xfId="15226" xr:uid="{B207C330-A413-42D0-925B-3B3CB1163634}"/>
    <cellStyle name="Comma 2 7 3 2 5" xfId="28916" xr:uid="{4FB6B5F5-6C58-40D4-A54C-B4C5B550B81B}"/>
    <cellStyle name="Comma 2 7 3 2 6" xfId="43800" xr:uid="{D3E0486E-2459-4B6C-8EF6-7B18B12935A4}"/>
    <cellStyle name="Comma 2 7 3 3" xfId="10090" xr:uid="{568533FB-EFE8-406A-8446-5887FAB6E8CE}"/>
    <cellStyle name="Comma 2 7 3 3 2" xfId="23780" xr:uid="{7D724C32-A4BA-48E3-BBD4-0E659EA36719}"/>
    <cellStyle name="Comma 2 7 3 3 2 2" xfId="37472" xr:uid="{E55643C6-23DC-4D03-B7C7-CB3B9643A166}"/>
    <cellStyle name="Comma 2 7 3 3 2 3" xfId="52356" xr:uid="{D63BA14A-B0B4-458E-8DA7-2F73FFBDEBBB}"/>
    <cellStyle name="Comma 2 7 3 3 3" xfId="16936" xr:uid="{139F2399-A9D1-48FA-BDEC-FA7DD7FE31F6}"/>
    <cellStyle name="Comma 2 7 3 3 4" xfId="30626" xr:uid="{73C3303D-3325-44BA-BA05-517B17038585}"/>
    <cellStyle name="Comma 2 7 3 3 5" xfId="45510" xr:uid="{CF64BBFF-1E4C-431A-AD95-418CC7E155B3}"/>
    <cellStyle name="Comma 2 7 3 4" xfId="20358" xr:uid="{7A1A34F1-5682-4F16-A9A3-C5FFADE09783}"/>
    <cellStyle name="Comma 2 7 3 4 2" xfId="34050" xr:uid="{43CA2044-7C31-44EC-82FB-0E3E33077DA0}"/>
    <cellStyle name="Comma 2 7 3 4 3" xfId="48934" xr:uid="{9E794792-342E-46D5-B240-5829AD971AE4}"/>
    <cellStyle name="Comma 2 7 3 5" xfId="13514" xr:uid="{8794CCBE-8DC8-4E76-A5F7-468BD521157F}"/>
    <cellStyle name="Comma 2 7 3 6" xfId="27204" xr:uid="{1580C175-37B3-4BCA-BE13-F488E11750E0}"/>
    <cellStyle name="Comma 2 7 3 7" xfId="42088" xr:uid="{D2A89A8C-95EA-44F6-BA84-2DE833278DF5}"/>
    <cellStyle name="Comma 2 7 4" xfId="6667" xr:uid="{BEA15769-DF12-4D96-8A73-112E3F920670}"/>
    <cellStyle name="Comma 2 7 4 2" xfId="8381" xr:uid="{2CF2279A-517D-4D10-B48C-85C61B0F12B6}"/>
    <cellStyle name="Comma 2 7 4 2 2" xfId="11803" xr:uid="{D7132360-0C6A-46FB-B662-409743C1AE7C}"/>
    <cellStyle name="Comma 2 7 4 2 2 2" xfId="25493" xr:uid="{C84A2F71-A1F2-4D29-8192-153548BE6F61}"/>
    <cellStyle name="Comma 2 7 4 2 2 2 2" xfId="39185" xr:uid="{87FC45E5-D5E8-4BC5-8936-7D0496CB3D8A}"/>
    <cellStyle name="Comma 2 7 4 2 2 2 3" xfId="54069" xr:uid="{0B5271E9-2690-4534-B5D1-083FF0B3583A}"/>
    <cellStyle name="Comma 2 7 4 2 2 3" xfId="18649" xr:uid="{9A2203E5-D99A-4527-86D2-1E125D63EFCC}"/>
    <cellStyle name="Comma 2 7 4 2 2 4" xfId="32339" xr:uid="{B9536498-78C3-41F1-B35C-DF61AC6FD442}"/>
    <cellStyle name="Comma 2 7 4 2 2 5" xfId="47223" xr:uid="{FD79DFC5-8E7A-4931-BBD9-362847D6B255}"/>
    <cellStyle name="Comma 2 7 4 2 3" xfId="22071" xr:uid="{60262D22-BF81-4668-83EA-2DAF19E10C83}"/>
    <cellStyle name="Comma 2 7 4 2 3 2" xfId="35763" xr:uid="{33812EED-DCFB-4947-BCD5-E33B7B1328A1}"/>
    <cellStyle name="Comma 2 7 4 2 3 3" xfId="50647" xr:uid="{F6924E90-C00C-4D87-991B-EE371ACC7DD8}"/>
    <cellStyle name="Comma 2 7 4 2 4" xfId="15227" xr:uid="{F493387C-CC0A-4493-838D-11AE3A731F85}"/>
    <cellStyle name="Comma 2 7 4 2 5" xfId="28917" xr:uid="{6C4FFF8B-B90A-4CB4-A6B4-B176E71ED949}"/>
    <cellStyle name="Comma 2 7 4 2 6" xfId="43801" xr:uid="{D317832B-26DA-43F9-BA5C-64126C5D5D86}"/>
    <cellStyle name="Comma 2 7 4 3" xfId="10091" xr:uid="{1E58FCB1-B739-45C3-BDC6-1101074398B3}"/>
    <cellStyle name="Comma 2 7 4 3 2" xfId="23781" xr:uid="{D4B10130-1869-4B83-860D-8E205C85F932}"/>
    <cellStyle name="Comma 2 7 4 3 2 2" xfId="37473" xr:uid="{BE678CBE-8C0A-4569-A54A-DAB34F9FC5EB}"/>
    <cellStyle name="Comma 2 7 4 3 2 3" xfId="52357" xr:uid="{97505A81-3F5A-4CD9-9621-32F35EA49FF2}"/>
    <cellStyle name="Comma 2 7 4 3 3" xfId="16937" xr:uid="{81CB05AF-069F-4EDA-B9F1-38FDB93A277C}"/>
    <cellStyle name="Comma 2 7 4 3 4" xfId="30627" xr:uid="{02397238-735D-42EA-85D9-B7DE5E3EBA4C}"/>
    <cellStyle name="Comma 2 7 4 3 5" xfId="45511" xr:uid="{84AD6A59-3EDE-49D1-A3D6-D97856844A41}"/>
    <cellStyle name="Comma 2 7 4 4" xfId="20359" xr:uid="{C96802D2-1B7D-44E7-A427-BA3C6920CA57}"/>
    <cellStyle name="Comma 2 7 4 4 2" xfId="34051" xr:uid="{0FB55E3E-B5B0-4CBB-8FD2-51BE925FF62E}"/>
    <cellStyle name="Comma 2 7 4 4 3" xfId="48935" xr:uid="{804F77F1-BA04-4221-AE2A-D0E81C29A841}"/>
    <cellStyle name="Comma 2 7 4 5" xfId="13515" xr:uid="{768E2799-589C-420E-9222-9C9DDDC4EAC9}"/>
    <cellStyle name="Comma 2 7 4 6" xfId="27205" xr:uid="{985DD220-33E0-4CF3-98B9-F44AF5703BBC}"/>
    <cellStyle name="Comma 2 7 4 7" xfId="42089" xr:uid="{100A7AB0-C46C-4122-8DED-E22693ECB09F}"/>
    <cellStyle name="Comma 2 7 5" xfId="8377" xr:uid="{BBDF20DD-E6C4-4913-BBCC-770BC4784296}"/>
    <cellStyle name="Comma 2 7 5 2" xfId="11799" xr:uid="{FA825480-E8E3-4B3B-9A50-2096FB0155B6}"/>
    <cellStyle name="Comma 2 7 5 2 2" xfId="25489" xr:uid="{F6526D4D-B742-4917-97AC-4C416CC73961}"/>
    <cellStyle name="Comma 2 7 5 2 2 2" xfId="39181" xr:uid="{9B09F97B-DB4B-46F0-B841-3AA2B6C7EA1E}"/>
    <cellStyle name="Comma 2 7 5 2 2 3" xfId="54065" xr:uid="{A32B8EE6-21DA-4A04-AFA0-C59F8C3ED86E}"/>
    <cellStyle name="Comma 2 7 5 2 3" xfId="18645" xr:uid="{2399A549-FD22-4379-AB70-ABB4781D7A0B}"/>
    <cellStyle name="Comma 2 7 5 2 4" xfId="32335" xr:uid="{B9F79EC4-AF17-45C1-AE80-31575362F2C5}"/>
    <cellStyle name="Comma 2 7 5 2 5" xfId="47219" xr:uid="{69272F8A-EBC9-4EBE-A880-1AB052D63E8B}"/>
    <cellStyle name="Comma 2 7 5 3" xfId="22067" xr:uid="{56529F8F-A2FE-46A1-AEDA-A90C2D8415C8}"/>
    <cellStyle name="Comma 2 7 5 3 2" xfId="35759" xr:uid="{60DF50CD-8D89-4BE2-8081-946FC173121E}"/>
    <cellStyle name="Comma 2 7 5 3 3" xfId="50643" xr:uid="{430F4FEB-E112-4B66-8BE1-1F109C066AD5}"/>
    <cellStyle name="Comma 2 7 5 4" xfId="15223" xr:uid="{21BC6942-5E07-40D2-B07B-409219295BE1}"/>
    <cellStyle name="Comma 2 7 5 5" xfId="28913" xr:uid="{EB786B22-88EA-45FC-B7FD-2BE86CA35B90}"/>
    <cellStyle name="Comma 2 7 5 6" xfId="43797" xr:uid="{7FBE072A-6F4B-4771-8437-F527210A05B0}"/>
    <cellStyle name="Comma 2 7 6" xfId="10087" xr:uid="{7ADF9EF8-B478-47F2-81D6-5375A671DCA7}"/>
    <cellStyle name="Comma 2 7 6 2" xfId="23777" xr:uid="{B4CFC2FB-A0CF-4BF0-96A9-292E863640CD}"/>
    <cellStyle name="Comma 2 7 6 2 2" xfId="37469" xr:uid="{C8E471C8-045E-4C4D-A854-86DC37583CB3}"/>
    <cellStyle name="Comma 2 7 6 2 3" xfId="52353" xr:uid="{B40F1979-E1CE-4526-A410-4FAB2F0DC2E0}"/>
    <cellStyle name="Comma 2 7 6 3" xfId="16933" xr:uid="{F2C20497-22B5-4A20-97C3-ABC2FB1F8A62}"/>
    <cellStyle name="Comma 2 7 6 4" xfId="30623" xr:uid="{021BEEFD-90FC-4E10-B159-2591FA126034}"/>
    <cellStyle name="Comma 2 7 6 5" xfId="45507" xr:uid="{7557E921-139A-4458-ABE5-7DD23F18930C}"/>
    <cellStyle name="Comma 2 7 7" xfId="20355" xr:uid="{B5D149C5-9B95-4150-AC40-ADA12AD23E31}"/>
    <cellStyle name="Comma 2 7 7 2" xfId="34047" xr:uid="{FF2D2A02-7C31-4301-A8FC-FCBF39916ACF}"/>
    <cellStyle name="Comma 2 7 7 3" xfId="48931" xr:uid="{19666B64-7019-4CF1-975E-394C24EB1E6D}"/>
    <cellStyle name="Comma 2 7 8" xfId="13511" xr:uid="{D63FEF9E-B499-4874-A4FC-E662E001C178}"/>
    <cellStyle name="Comma 2 7 9" xfId="27201" xr:uid="{6EE6DFAF-A8E6-42F3-B378-2E5534D967EB}"/>
    <cellStyle name="Comma 2 8" xfId="6668" xr:uid="{FE292C9F-C6B0-4785-BBC7-6EDBD9B16B74}"/>
    <cellStyle name="Comma 2 8 2" xfId="6669" xr:uid="{3989A7E0-56D2-4038-861B-7AB64B757E30}"/>
    <cellStyle name="Comma 2 8 2 2" xfId="8383" xr:uid="{6E86C432-C099-494C-BBD0-CCFCD5ADB770}"/>
    <cellStyle name="Comma 2 8 2 2 2" xfId="11805" xr:uid="{E9DC2F2C-11F6-47F4-915E-48EF972E51FB}"/>
    <cellStyle name="Comma 2 8 2 2 2 2" xfId="25495" xr:uid="{6E5FCA76-9B54-44AF-9952-3420E0C8698F}"/>
    <cellStyle name="Comma 2 8 2 2 2 2 2" xfId="39187" xr:uid="{FA8269CC-21C6-42E7-BED5-DEFB4454DC68}"/>
    <cellStyle name="Comma 2 8 2 2 2 2 3" xfId="54071" xr:uid="{01350166-EEBC-4353-A584-596CB39FE96F}"/>
    <cellStyle name="Comma 2 8 2 2 2 3" xfId="18651" xr:uid="{27791A74-C4DC-4A82-A7A1-E8AD92527D0B}"/>
    <cellStyle name="Comma 2 8 2 2 2 4" xfId="32341" xr:uid="{629258E1-0E48-4A01-A3D2-943EF6934ACF}"/>
    <cellStyle name="Comma 2 8 2 2 2 5" xfId="47225" xr:uid="{C66CA364-5F2E-4503-95DD-7838364E7A21}"/>
    <cellStyle name="Comma 2 8 2 2 3" xfId="22073" xr:uid="{961A6B04-4B38-4BF5-8337-23A1741332E7}"/>
    <cellStyle name="Comma 2 8 2 2 3 2" xfId="35765" xr:uid="{22C8CB89-33F7-4FB6-B0AD-F8B82F370981}"/>
    <cellStyle name="Comma 2 8 2 2 3 3" xfId="50649" xr:uid="{511522D0-F42B-4752-949C-8990BEDAF766}"/>
    <cellStyle name="Comma 2 8 2 2 4" xfId="15229" xr:uid="{EF37286A-7888-42CB-922F-A36951553CDA}"/>
    <cellStyle name="Comma 2 8 2 2 5" xfId="28919" xr:uid="{93FCDD5C-7BDA-404E-B443-50275094376C}"/>
    <cellStyle name="Comma 2 8 2 2 6" xfId="43803" xr:uid="{94114C6A-1DD2-4DF2-8071-E84CBA3A2294}"/>
    <cellStyle name="Comma 2 8 2 3" xfId="10093" xr:uid="{7264515D-3F4D-450C-AA2C-412C02C9CED3}"/>
    <cellStyle name="Comma 2 8 2 3 2" xfId="23783" xr:uid="{F413802A-1BE3-4E20-AD28-ACA0AE530980}"/>
    <cellStyle name="Comma 2 8 2 3 2 2" xfId="37475" xr:uid="{AE739929-3ABB-41C7-A17F-4E85AE3DAF0A}"/>
    <cellStyle name="Comma 2 8 2 3 2 3" xfId="52359" xr:uid="{441C4D38-FA5D-46AF-BCC9-185216314F02}"/>
    <cellStyle name="Comma 2 8 2 3 3" xfId="16939" xr:uid="{B29CBE2B-FFB8-443B-ABB2-930F69D7A671}"/>
    <cellStyle name="Comma 2 8 2 3 4" xfId="30629" xr:uid="{45CAA40C-903D-4515-9452-0A5C87CA4D84}"/>
    <cellStyle name="Comma 2 8 2 3 5" xfId="45513" xr:uid="{E0E29D3C-FBAD-4969-B6A6-645D2135844A}"/>
    <cellStyle name="Comma 2 8 2 4" xfId="20361" xr:uid="{E6BE571C-4987-42D5-89EF-83E7E296064E}"/>
    <cellStyle name="Comma 2 8 2 4 2" xfId="34053" xr:uid="{DB36A83B-123C-4BD6-85C4-D6EAF55B1730}"/>
    <cellStyle name="Comma 2 8 2 4 3" xfId="48937" xr:uid="{F233BD9B-4C02-4A74-8C4D-F0E8C45E55AF}"/>
    <cellStyle name="Comma 2 8 2 5" xfId="13517" xr:uid="{F080DE6A-56EF-415D-ADB6-F9F11A9912A2}"/>
    <cellStyle name="Comma 2 8 2 6" xfId="27207" xr:uid="{6273B504-2DB3-4302-8F40-7B8642569847}"/>
    <cellStyle name="Comma 2 8 2 7" xfId="42091" xr:uid="{0B322868-856D-4D80-B114-1B6344C5DB9C}"/>
    <cellStyle name="Comma 2 8 3" xfId="8382" xr:uid="{F683ADFA-6795-44B3-A520-D4E4898AC80A}"/>
    <cellStyle name="Comma 2 8 3 2" xfId="11804" xr:uid="{2673EF9E-1033-4BB3-9E48-49D017D8743D}"/>
    <cellStyle name="Comma 2 8 3 2 2" xfId="25494" xr:uid="{BF0E39E0-9151-4957-9A50-255145FDA8A1}"/>
    <cellStyle name="Comma 2 8 3 2 2 2" xfId="39186" xr:uid="{C0DE23F9-03AB-41C3-82D7-CD7F5C81B1A4}"/>
    <cellStyle name="Comma 2 8 3 2 2 3" xfId="54070" xr:uid="{A98736A4-7250-435E-9156-6645678A1468}"/>
    <cellStyle name="Comma 2 8 3 2 3" xfId="18650" xr:uid="{C47F9C32-5EC7-4AE1-BB4F-1A810E14CFCF}"/>
    <cellStyle name="Comma 2 8 3 2 4" xfId="32340" xr:uid="{15435252-D276-45A0-8662-3F236E83BB85}"/>
    <cellStyle name="Comma 2 8 3 2 5" xfId="47224" xr:uid="{CDBFCCDB-C248-4FF5-A304-DD868BE0F14B}"/>
    <cellStyle name="Comma 2 8 3 3" xfId="22072" xr:uid="{5689C369-D953-4F70-BB2D-60B36B2E1878}"/>
    <cellStyle name="Comma 2 8 3 3 2" xfId="35764" xr:uid="{77182EEA-9838-42A7-BE2F-D0C766F627F6}"/>
    <cellStyle name="Comma 2 8 3 3 3" xfId="50648" xr:uid="{E4266427-BF26-49B2-A353-D8865FDD373E}"/>
    <cellStyle name="Comma 2 8 3 4" xfId="15228" xr:uid="{B7B7C5C2-7741-47E2-8E9E-19ECED9346C7}"/>
    <cellStyle name="Comma 2 8 3 5" xfId="28918" xr:uid="{39CB7BEB-6AF4-416A-8CD2-65B62A026D98}"/>
    <cellStyle name="Comma 2 8 3 6" xfId="43802" xr:uid="{C104AD70-4604-41D1-88D3-0EC9A3C899E9}"/>
    <cellStyle name="Comma 2 8 4" xfId="10092" xr:uid="{4842F97C-92BA-45D6-98A3-8B43176AED64}"/>
    <cellStyle name="Comma 2 8 4 2" xfId="23782" xr:uid="{67726AE9-CFD4-4197-9011-3994966D0E3B}"/>
    <cellStyle name="Comma 2 8 4 2 2" xfId="37474" xr:uid="{520936AF-C4D9-49A8-B33B-E4A60D08C1D1}"/>
    <cellStyle name="Comma 2 8 4 2 3" xfId="52358" xr:uid="{362E9489-57B4-4266-BE5A-8CE567EAFF8E}"/>
    <cellStyle name="Comma 2 8 4 3" xfId="16938" xr:uid="{3EF38A99-7B9A-47F8-856B-2218F72CAAD4}"/>
    <cellStyle name="Comma 2 8 4 4" xfId="30628" xr:uid="{E0565F27-382B-4D39-916F-68E51B1BE8DA}"/>
    <cellStyle name="Comma 2 8 4 5" xfId="45512" xr:uid="{1ABF8C76-0232-4456-857D-A285FCE8D09F}"/>
    <cellStyle name="Comma 2 8 5" xfId="20360" xr:uid="{85118D2D-93EA-41A7-9E9A-57AADA993A00}"/>
    <cellStyle name="Comma 2 8 5 2" xfId="34052" xr:uid="{413EA3F4-D37A-4CB3-95B0-69194EF976FC}"/>
    <cellStyle name="Comma 2 8 5 3" xfId="48936" xr:uid="{C2CE4A64-97FD-4017-BA9D-19547DEA78A8}"/>
    <cellStyle name="Comma 2 8 6" xfId="13516" xr:uid="{BD7156FB-F6EF-42AB-9409-09EE44688ED8}"/>
    <cellStyle name="Comma 2 8 7" xfId="27206" xr:uid="{719CCC53-92F5-4AF1-B16C-0DCEA6331746}"/>
    <cellStyle name="Comma 2 8 8" xfId="42090" xr:uid="{73B6F65C-B62E-446E-BBDE-502FFF654BA9}"/>
    <cellStyle name="Comma 2 9" xfId="6670" xr:uid="{5BDD434F-FB0A-4FEF-BA04-00F3694CF2E3}"/>
    <cellStyle name="Comma 2 9 2" xfId="8384" xr:uid="{AC243CA0-77EF-4D52-9336-8BDE92B85C38}"/>
    <cellStyle name="Comma 2 9 2 2" xfId="11806" xr:uid="{8DD0BABE-EC85-45D9-9061-DF1E505E879B}"/>
    <cellStyle name="Comma 2 9 2 2 2" xfId="25496" xr:uid="{1452883A-936E-4877-A595-92F9283C3B03}"/>
    <cellStyle name="Comma 2 9 2 2 2 2" xfId="39188" xr:uid="{15362704-54C8-4C1D-BBE1-CCC2A5175861}"/>
    <cellStyle name="Comma 2 9 2 2 2 3" xfId="54072" xr:uid="{E75303A1-A557-420D-8D5F-4DBD12DA40CE}"/>
    <cellStyle name="Comma 2 9 2 2 3" xfId="18652" xr:uid="{1A269702-5B7A-4682-9623-3EAE73072C76}"/>
    <cellStyle name="Comma 2 9 2 2 4" xfId="32342" xr:uid="{6AA2643B-7E1C-4AAE-A7E4-7BA14CD8201E}"/>
    <cellStyle name="Comma 2 9 2 2 5" xfId="47226" xr:uid="{5EFBA6FC-C7F6-4FA1-99A3-DA12F962802E}"/>
    <cellStyle name="Comma 2 9 2 3" xfId="22074" xr:uid="{9631E933-CE91-4EB9-B6DB-859C3F161A4C}"/>
    <cellStyle name="Comma 2 9 2 3 2" xfId="35766" xr:uid="{4AE2B923-278C-46E3-9EF6-E11994512A4A}"/>
    <cellStyle name="Comma 2 9 2 3 3" xfId="50650" xr:uid="{C49506A6-514C-4B33-9A51-0671106FFB13}"/>
    <cellStyle name="Comma 2 9 2 4" xfId="15230" xr:uid="{571FE1A0-E883-401B-90AC-4093D879380A}"/>
    <cellStyle name="Comma 2 9 2 5" xfId="28920" xr:uid="{115B4484-F610-4E0E-813D-557CD884A1B3}"/>
    <cellStyle name="Comma 2 9 2 6" xfId="43804" xr:uid="{54C1DE4C-E79A-4EF7-BCB2-E0D75771CDB2}"/>
    <cellStyle name="Comma 2 9 3" xfId="10094" xr:uid="{457A5058-0BE5-43B5-BEFD-9B5014ECC448}"/>
    <cellStyle name="Comma 2 9 3 2" xfId="23784" xr:uid="{72F7FD25-2E75-4F7F-8C56-F7D0048DA00C}"/>
    <cellStyle name="Comma 2 9 3 2 2" xfId="37476" xr:uid="{D60511DC-A631-4029-87CD-EECB3CED67D3}"/>
    <cellStyle name="Comma 2 9 3 2 3" xfId="52360" xr:uid="{6ABD31C6-07A6-460E-A7E5-8FC90F2258FA}"/>
    <cellStyle name="Comma 2 9 3 3" xfId="16940" xr:uid="{DA300A94-D11B-4011-807E-32407A98DB96}"/>
    <cellStyle name="Comma 2 9 3 4" xfId="30630" xr:uid="{85F82088-BED8-4C5A-9287-B4EDAAA335AB}"/>
    <cellStyle name="Comma 2 9 3 5" xfId="45514" xr:uid="{1C058F4F-E701-4EDA-AF6B-2C77E1CB0DF0}"/>
    <cellStyle name="Comma 2 9 4" xfId="20362" xr:uid="{726676B5-D7A6-41DB-A1B1-BA1AF0DFE97B}"/>
    <cellStyle name="Comma 2 9 4 2" xfId="34054" xr:uid="{225CC74E-560A-455E-8E86-AE902F4B9D47}"/>
    <cellStyle name="Comma 2 9 4 3" xfId="48938" xr:uid="{372F4874-8C6A-47C2-A56B-FE413377F33E}"/>
    <cellStyle name="Comma 2 9 5" xfId="13518" xr:uid="{6CCECC3F-E39E-4462-A4E8-76DE8FAF8204}"/>
    <cellStyle name="Comma 2 9 6" xfId="27208" xr:uid="{A7364A51-C9AD-4E1D-849A-98E6708D510D}"/>
    <cellStyle name="Comma 2 9 7" xfId="42092" xr:uid="{CC7975FB-D51B-4199-90EF-BE555A127698}"/>
    <cellStyle name="Comma 3" xfId="4322" xr:uid="{DC698A94-8AEE-47B0-9B2A-0FFE57ECA605}"/>
    <cellStyle name="Comma 3 2" xfId="4435" xr:uid="{E21D883D-275D-425A-A97B-96E8D8AF19C3}"/>
    <cellStyle name="Comma 3 2 2" xfId="4759" xr:uid="{216624E4-A063-4EFA-B9BA-B18F86057B96}"/>
    <cellStyle name="Comma 3 2 2 2" xfId="5330" xr:uid="{D9ED9141-F1AA-4177-AD11-F418BB70A409}"/>
    <cellStyle name="Comma 3 2 2 2 2" xfId="41936" xr:uid="{DB2C7089-9DA2-430D-BC1F-E308453FC5AA}"/>
    <cellStyle name="Comma 3 2 2 2 3" xfId="6519" xr:uid="{D9BABD99-E8D6-4345-8154-565C5622AB04}"/>
    <cellStyle name="Comma 3 2 2 2 4" xfId="5927" xr:uid="{8F61AE5E-41B5-4D92-ACE5-3832998ED19F}"/>
    <cellStyle name="Comma 3 2 3" xfId="5328" xr:uid="{849B583D-EF5A-46CB-9AE5-F31E8B517A2A}"/>
    <cellStyle name="Comma 3 2 4" xfId="41343" xr:uid="{D5171B56-0EEB-4F45-ABA8-E5A39A65A5AD}"/>
    <cellStyle name="Comma 3 2 5" xfId="5960" xr:uid="{8F7BF1A6-8BD1-40ED-AB4A-29CBF9AD57C1}"/>
    <cellStyle name="Comma 3 2 6" xfId="5368" xr:uid="{08A01C8C-9321-4889-9E8E-7F8391FA869A}"/>
    <cellStyle name="Comma 3 3" xfId="41322" xr:uid="{E9B9027F-3EFF-4119-B8B8-3EF7C3C73224}"/>
    <cellStyle name="Comma 3 4" xfId="5946" xr:uid="{2E43F107-D20D-46B9-ADC8-013A2746DB6F}"/>
    <cellStyle name="Comma 3 5" xfId="5354" xr:uid="{105EAD38-0133-46E3-9310-055072BDC745}"/>
    <cellStyle name="Currency 10" xfId="12" xr:uid="{69A297E1-B015-4B5A-A40D-19C4FDAFBFA3}"/>
    <cellStyle name="Currency 10 2" xfId="13" xr:uid="{A66C3BED-65FC-45ED-8A63-979F3AE98421}"/>
    <cellStyle name="Currency 10 2 2" xfId="207" xr:uid="{9E9C9536-9452-4230-B41F-262F1E456058}"/>
    <cellStyle name="Currency 10 2 2 2" xfId="4619" xr:uid="{4EB8C83C-DD9B-42F6-AA38-BC0973EBEE6D}"/>
    <cellStyle name="Currency 10 2 3" xfId="4514" xr:uid="{0D94EB0D-37E4-4E44-9489-CDF495F7E4F3}"/>
    <cellStyle name="Currency 10 3" xfId="14" xr:uid="{F08CDA19-53D6-431A-8659-93D0A7FEF028}"/>
    <cellStyle name="Currency 10 3 2" xfId="208" xr:uid="{06CECE76-FFEA-4E74-AFF1-2C1BC9817A1A}"/>
    <cellStyle name="Currency 10 3 2 2" xfId="4620" xr:uid="{7BA0E541-CF26-4D4B-85BC-87BB317F7FA4}"/>
    <cellStyle name="Currency 10 3 3" xfId="4515" xr:uid="{E06562E5-5AAA-4DBD-8866-356192E185F7}"/>
    <cellStyle name="Currency 10 4" xfId="209" xr:uid="{655BAE00-7FBB-47D8-9A0E-83EBD38F3B01}"/>
    <cellStyle name="Currency 10 4 2" xfId="4621" xr:uid="{6D9BA668-198F-414A-A3FF-BA149D3FDC94}"/>
    <cellStyle name="Currency 10 5" xfId="4440" xr:uid="{15933C5E-0CB1-4D6E-8DE2-D3CED3C5E8CF}"/>
    <cellStyle name="Currency 10 6" xfId="4513" xr:uid="{E83036C2-8D1A-4CD3-8E33-D3E7760AF7E5}"/>
    <cellStyle name="Currency 11" xfId="15" xr:uid="{C6CD3E82-1185-4D8B-94D7-86A5263BD666}"/>
    <cellStyle name="Currency 11 2" xfId="16" xr:uid="{7CE1CFFC-4850-4A0B-8B4F-3BFCDB0E5B10}"/>
    <cellStyle name="Currency 11 2 2" xfId="210" xr:uid="{5BB6B082-EBD7-42FC-A30B-A1D2650011A6}"/>
    <cellStyle name="Currency 11 2 2 2" xfId="4622" xr:uid="{10B8BE16-0D73-4DCF-9A1A-D60888C99526}"/>
    <cellStyle name="Currency 11 2 3" xfId="4517" xr:uid="{9E919C80-5B30-4E8B-9D6E-2DF1FE282B1B}"/>
    <cellStyle name="Currency 11 3" xfId="17" xr:uid="{A19563EB-B754-4DE9-8463-F2011F15C7A5}"/>
    <cellStyle name="Currency 11 3 2" xfId="211" xr:uid="{427C0E13-95F1-4DF1-B808-46A9B10FDA94}"/>
    <cellStyle name="Currency 11 3 2 2" xfId="4623" xr:uid="{905D0359-FAA5-46E6-B0A8-03ECB9D2334E}"/>
    <cellStyle name="Currency 11 3 3" xfId="4518" xr:uid="{CD896AF0-27AB-444B-AC1B-12B590239F7D}"/>
    <cellStyle name="Currency 11 4" xfId="212" xr:uid="{073FB84D-E75E-4520-B52C-19DD9555654E}"/>
    <cellStyle name="Currency 11 4 2" xfId="4624" xr:uid="{FB6A335B-9801-4078-88F6-E5E1F525B26F}"/>
    <cellStyle name="Currency 11 5" xfId="4323" xr:uid="{F2362A96-12D4-4E9B-87FB-F73FA8B9F3F0}"/>
    <cellStyle name="Currency 11 5 2" xfId="4441" xr:uid="{4EBE7BED-D230-447F-92F5-1E8BC22C4902}"/>
    <cellStyle name="Currency 11 5 3" xfId="4723" xr:uid="{A7A2C3E2-875C-45A5-9392-34E7E3E98E37}"/>
    <cellStyle name="Currency 11 5 3 2" xfId="5318" xr:uid="{31A9C861-EF9A-4C30-BD3A-2BF9F0CC7BBC}"/>
    <cellStyle name="Currency 11 5 3 2 2" xfId="41932" xr:uid="{A6C51AB4-1EB8-49FE-A9B5-A6FACAC8D190}"/>
    <cellStyle name="Currency 11 5 3 2 3" xfId="6515" xr:uid="{03AD1236-20BE-46BA-8C00-9312FB6D2779}"/>
    <cellStyle name="Currency 11 5 3 2 4" xfId="5923" xr:uid="{91455C93-8710-4BA0-9A8E-BF2FAF348966}"/>
    <cellStyle name="Currency 11 5 3 3" xfId="4760" xr:uid="{DB575397-933A-492D-B00C-9E26DE7051A5}"/>
    <cellStyle name="Currency 11 5 3 4" xfId="41380" xr:uid="{65CFA23E-25D1-46A1-8DC6-297D88B433F8}"/>
    <cellStyle name="Currency 11 5 3 5" xfId="5971" xr:uid="{C28B2C91-2C82-4F25-BB45-51C5B8295B2F}"/>
    <cellStyle name="Currency 11 5 3 6" xfId="5379" xr:uid="{2AA9AE1A-E370-4D9E-A52C-2FFE82A12ED6}"/>
    <cellStyle name="Currency 11 5 4" xfId="4700" xr:uid="{6319063A-7761-4482-BB02-8C7D5C860001}"/>
    <cellStyle name="Currency 11 5 5" xfId="41323" xr:uid="{643F010A-9CFC-4F19-ADBA-F099670B25BD}"/>
    <cellStyle name="Currency 11 5 6" xfId="5947" xr:uid="{607D14CD-A655-40EC-A7F7-BEF08D8BC74B}"/>
    <cellStyle name="Currency 11 5 7" xfId="5355" xr:uid="{6363AB9E-783F-40E4-86DA-917B9053B78D}"/>
    <cellStyle name="Currency 11 6" xfId="4516" xr:uid="{BA52056C-674D-4A5F-A115-F8C87E5F3265}"/>
    <cellStyle name="Currency 12" xfId="18" xr:uid="{56364CE0-FC4B-4FC6-A46E-E520D66B1B07}"/>
    <cellStyle name="Currency 12 2" xfId="19" xr:uid="{BE3C7E86-20B0-4BD2-8CB6-28B980012E36}"/>
    <cellStyle name="Currency 12 2 2" xfId="213" xr:uid="{D58171E3-8863-48F4-BAFE-B0C36C5545A8}"/>
    <cellStyle name="Currency 12 2 2 2" xfId="4625" xr:uid="{F8C3F222-56D9-4545-9409-C38FC87C74A5}"/>
    <cellStyle name="Currency 12 2 3" xfId="4520" xr:uid="{63779516-A41B-47EA-A0A4-ABCAFC95A646}"/>
    <cellStyle name="Currency 12 3" xfId="214" xr:uid="{ECE45AC5-0909-404C-8CC0-CE15EC41F7A8}"/>
    <cellStyle name="Currency 12 3 2" xfId="4626" xr:uid="{93C3D6C8-B2E7-498E-BF4F-EFB2F67D4ECF}"/>
    <cellStyle name="Currency 12 4" xfId="4519" xr:uid="{763C8117-8430-4D53-98E0-4BB8EF4606BB}"/>
    <cellStyle name="Currency 13" xfId="20" xr:uid="{3AF541D6-D907-4112-A622-7BFBDAE06582}"/>
    <cellStyle name="Currency 13 10" xfId="6672" xr:uid="{C28C66CC-F94C-46F4-BB7A-27B1979E9ED5}"/>
    <cellStyle name="Currency 13 10 2" xfId="8386" xr:uid="{887BCE73-C64B-4F89-B99A-A3FBF2BCE069}"/>
    <cellStyle name="Currency 13 10 2 2" xfId="11808" xr:uid="{8827D00B-40B9-4B16-969D-D49BA105EA97}"/>
    <cellStyle name="Currency 13 10 2 2 2" xfId="25498" xr:uid="{4D6ED58B-E512-44D9-8CB5-427E619D2DCF}"/>
    <cellStyle name="Currency 13 10 2 2 2 2" xfId="39190" xr:uid="{1E889D78-6980-414C-B066-0750E895B3FB}"/>
    <cellStyle name="Currency 13 10 2 2 2 3" xfId="54074" xr:uid="{7FB132B3-0328-42C1-8742-2F3425368D94}"/>
    <cellStyle name="Currency 13 10 2 2 3" xfId="18654" xr:uid="{3F35476F-108C-4FAC-810B-DE0FD69D1C41}"/>
    <cellStyle name="Currency 13 10 2 2 4" xfId="32344" xr:uid="{3C748219-AFCF-480C-8448-0E1B1BC10745}"/>
    <cellStyle name="Currency 13 10 2 2 5" xfId="47228" xr:uid="{B4CF6DEB-23FB-4292-8D23-D84C65A67218}"/>
    <cellStyle name="Currency 13 10 2 3" xfId="22076" xr:uid="{AD262396-24F3-4C60-BC79-4ABCDE7ECFF2}"/>
    <cellStyle name="Currency 13 10 2 3 2" xfId="35768" xr:uid="{32BAA65A-8FE1-4E2F-9A0D-56DAC467F005}"/>
    <cellStyle name="Currency 13 10 2 3 3" xfId="50652" xr:uid="{201A7E6B-9F5A-4D94-BD20-246FB099A5B3}"/>
    <cellStyle name="Currency 13 10 2 4" xfId="15232" xr:uid="{35CCD02E-984A-4F4B-B9CC-873023AC77DC}"/>
    <cellStyle name="Currency 13 10 2 5" xfId="28922" xr:uid="{C636777A-F293-441C-B37A-9EDB671E8515}"/>
    <cellStyle name="Currency 13 10 2 6" xfId="43806" xr:uid="{CE4DA8C2-D933-4ED5-B2F8-2298BEB67F5F}"/>
    <cellStyle name="Currency 13 10 3" xfId="10096" xr:uid="{B42EB356-4E90-4A9D-8CC6-724C7E240BC1}"/>
    <cellStyle name="Currency 13 10 3 2" xfId="23786" xr:uid="{E1E753ED-0723-44E4-AD57-470E2A1F92BF}"/>
    <cellStyle name="Currency 13 10 3 2 2" xfId="37478" xr:uid="{A54E6537-966B-4425-954F-F4DED6E65C40}"/>
    <cellStyle name="Currency 13 10 3 2 3" xfId="52362" xr:uid="{4A4AEEFD-C761-4D9B-AEF9-0BB618198B35}"/>
    <cellStyle name="Currency 13 10 3 3" xfId="16942" xr:uid="{041D9D10-9036-4B67-ABAB-F8B825C02690}"/>
    <cellStyle name="Currency 13 10 3 4" xfId="30632" xr:uid="{13E9E969-4620-4D7B-AA57-182E3EDDCFD3}"/>
    <cellStyle name="Currency 13 10 3 5" xfId="45516" xr:uid="{5F68123F-2CE3-4849-97B7-8BEB46CBD1B3}"/>
    <cellStyle name="Currency 13 10 4" xfId="20364" xr:uid="{D3CB3111-54E0-4AD1-8F30-F062E3751012}"/>
    <cellStyle name="Currency 13 10 4 2" xfId="34056" xr:uid="{4FBDA039-B2D5-4A29-9737-B5A2DD6938CF}"/>
    <cellStyle name="Currency 13 10 4 3" xfId="48940" xr:uid="{A30B3C63-45DE-435F-A400-4282F9E92571}"/>
    <cellStyle name="Currency 13 10 5" xfId="13520" xr:uid="{F53D61F1-7DFA-49BF-90A4-A4B02CB18528}"/>
    <cellStyle name="Currency 13 10 6" xfId="27210" xr:uid="{F4FB4580-15D1-403E-8D2B-0E4FECE8AAD1}"/>
    <cellStyle name="Currency 13 10 7" xfId="42094" xr:uid="{4D6650CC-7A91-4A7B-9508-56C6082C77A0}"/>
    <cellStyle name="Currency 13 11" xfId="8385" xr:uid="{0662F2AF-91CE-4299-80B8-1CB3515209CE}"/>
    <cellStyle name="Currency 13 11 2" xfId="11807" xr:uid="{95BF1E13-25DA-41F4-A3DB-61A9AA4A3D0B}"/>
    <cellStyle name="Currency 13 11 2 2" xfId="25497" xr:uid="{B3AF37E3-52F7-4CB8-9E95-C56F2A63D4B0}"/>
    <cellStyle name="Currency 13 11 2 2 2" xfId="39189" xr:uid="{192CFE09-04E6-482B-8F16-953C0F404E33}"/>
    <cellStyle name="Currency 13 11 2 2 3" xfId="54073" xr:uid="{1053BA86-C261-4B6F-BE9E-15C074E91911}"/>
    <cellStyle name="Currency 13 11 2 3" xfId="18653" xr:uid="{F099315A-D6D8-47A3-A913-D77969852CAF}"/>
    <cellStyle name="Currency 13 11 2 4" xfId="32343" xr:uid="{9BA6EC4C-E115-494B-9BE8-CA1D277D2A20}"/>
    <cellStyle name="Currency 13 11 2 5" xfId="47227" xr:uid="{7BC84BEF-0777-42C9-B17C-B377C706E754}"/>
    <cellStyle name="Currency 13 11 3" xfId="22075" xr:uid="{002C0A27-C48E-40F1-B662-85A58D39815C}"/>
    <cellStyle name="Currency 13 11 3 2" xfId="35767" xr:uid="{D722B3E4-059F-464B-B6B7-B08FE0237B1C}"/>
    <cellStyle name="Currency 13 11 3 3" xfId="50651" xr:uid="{C7E08925-EA5B-401E-97F9-DCEF313F8860}"/>
    <cellStyle name="Currency 13 11 4" xfId="15231" xr:uid="{A9488321-E395-4C2D-9779-59F41B3FEA63}"/>
    <cellStyle name="Currency 13 11 5" xfId="28921" xr:uid="{2B86283E-CC86-44E7-A954-056DB346DBDB}"/>
    <cellStyle name="Currency 13 11 6" xfId="43805" xr:uid="{FD858A62-6D1B-4F3E-9D6B-FBF40E2220B5}"/>
    <cellStyle name="Currency 13 12" xfId="10095" xr:uid="{924F7025-F771-4F11-9106-694556A5E3F0}"/>
    <cellStyle name="Currency 13 12 2" xfId="23785" xr:uid="{72633F07-8B86-4B0B-8C1B-F792CDE9C81D}"/>
    <cellStyle name="Currency 13 12 2 2" xfId="37477" xr:uid="{4851505E-90C5-4237-AAED-E58E3C6231F2}"/>
    <cellStyle name="Currency 13 12 2 3" xfId="52361" xr:uid="{44CA9560-C8D4-45F0-AD63-E675C819305F}"/>
    <cellStyle name="Currency 13 12 3" xfId="16941" xr:uid="{3CD8047A-050F-4FBB-AB95-92F3C2F9211D}"/>
    <cellStyle name="Currency 13 12 4" xfId="30631" xr:uid="{03DD42DE-FB35-4DEA-AB00-7EA3D20E52E0}"/>
    <cellStyle name="Currency 13 12 5" xfId="45515" xr:uid="{4AA4047A-2D28-45B6-B60E-F846E68916DE}"/>
    <cellStyle name="Currency 13 13" xfId="20363" xr:uid="{AFD22507-1928-4F29-ADF8-7CA08B5DD1AB}"/>
    <cellStyle name="Currency 13 13 2" xfId="34055" xr:uid="{25C7233A-FC9C-4FDE-8259-5F631DE0CD63}"/>
    <cellStyle name="Currency 13 13 3" xfId="48939" xr:uid="{7170FF08-F147-4B74-BF2F-155FE7839886}"/>
    <cellStyle name="Currency 13 14" xfId="13519" xr:uid="{3F4056C5-F8AA-4DB3-AB56-10EAAF38F028}"/>
    <cellStyle name="Currency 13 14 2" xfId="40754" xr:uid="{FE1317B8-B660-4947-87F2-BDF3B3959D4C}"/>
    <cellStyle name="Currency 13 15" xfId="27209" xr:uid="{FF83416E-B372-47DB-BA7A-00ADBC77B3EC}"/>
    <cellStyle name="Currency 13 16" xfId="42093" xr:uid="{23CDEDB3-545F-40BD-9CB5-04D34028E558}"/>
    <cellStyle name="Currency 13 17" xfId="6671" xr:uid="{F1C4DB24-6CBF-4C06-81A1-242BA4BC9319}"/>
    <cellStyle name="Currency 13 18" xfId="5932" xr:uid="{D655D34E-D145-4AE7-A404-FC9DA03455EC}"/>
    <cellStyle name="Currency 13 19" xfId="5340" xr:uid="{ED78DE80-E02C-42DD-80B4-8D551A65C1A5}"/>
    <cellStyle name="Currency 13 2" xfId="4325" xr:uid="{348D01D0-510E-4483-99A6-61D253F4C9B5}"/>
    <cellStyle name="Currency 13 2 10" xfId="8387" xr:uid="{E053A8AB-0A0D-4B95-BF63-5C605601D71E}"/>
    <cellStyle name="Currency 13 2 10 2" xfId="11809" xr:uid="{8078B428-158C-4D45-B5BE-24740EB175EF}"/>
    <cellStyle name="Currency 13 2 10 2 2" xfId="25499" xr:uid="{1EE29D56-880E-4D62-B56C-284FD17FEAA8}"/>
    <cellStyle name="Currency 13 2 10 2 2 2" xfId="39191" xr:uid="{918D8765-08F3-4756-B1C0-B82F214163D1}"/>
    <cellStyle name="Currency 13 2 10 2 2 3" xfId="54075" xr:uid="{EEAF6356-9CC3-4CCB-8F0C-F0383150C8C7}"/>
    <cellStyle name="Currency 13 2 10 2 3" xfId="18655" xr:uid="{08EAD119-ADAE-4E2A-8CAA-D59EB04AC477}"/>
    <cellStyle name="Currency 13 2 10 2 4" xfId="32345" xr:uid="{4DC69CB8-074F-4848-9BBF-46D052D742BD}"/>
    <cellStyle name="Currency 13 2 10 2 5" xfId="47229" xr:uid="{7156C9AD-A339-48AE-942D-D0F176DBF267}"/>
    <cellStyle name="Currency 13 2 10 3" xfId="22077" xr:uid="{02572748-54D8-4C8A-8D57-DE5499A53CDD}"/>
    <cellStyle name="Currency 13 2 10 3 2" xfId="35769" xr:uid="{38D4B7DC-2970-441C-BEE7-B12F79605823}"/>
    <cellStyle name="Currency 13 2 10 3 3" xfId="50653" xr:uid="{251AC396-79F4-41A1-9283-997E77156059}"/>
    <cellStyle name="Currency 13 2 10 4" xfId="15233" xr:uid="{1F1A9E74-934F-4BAB-9320-708E71640237}"/>
    <cellStyle name="Currency 13 2 10 5" xfId="28923" xr:uid="{E52E23C6-1C6D-44CA-BC5F-A41FEE59E8B9}"/>
    <cellStyle name="Currency 13 2 10 6" xfId="43807" xr:uid="{C0FB3DB8-E5A4-47B9-A314-89228352431B}"/>
    <cellStyle name="Currency 13 2 11" xfId="10097" xr:uid="{F032A623-EEBC-4CD7-9F0A-058DCC1C040D}"/>
    <cellStyle name="Currency 13 2 11 2" xfId="23787" xr:uid="{E53DFE28-BC34-4CCC-A603-4BCC03DAD855}"/>
    <cellStyle name="Currency 13 2 11 2 2" xfId="37479" xr:uid="{C7F5F238-54D1-4FC9-A39A-CC62480EEDFC}"/>
    <cellStyle name="Currency 13 2 11 2 3" xfId="52363" xr:uid="{EC2269A0-B576-4F8B-A28D-C0645BBC03E9}"/>
    <cellStyle name="Currency 13 2 11 3" xfId="16943" xr:uid="{40F32CA4-8A77-4E4E-88E6-472BAE04D33A}"/>
    <cellStyle name="Currency 13 2 11 4" xfId="30633" xr:uid="{82E26A67-E9AC-4FF7-B61D-B447DFC0C0AD}"/>
    <cellStyle name="Currency 13 2 11 5" xfId="45517" xr:uid="{3F02039D-C789-4DFE-B6BA-F2BAD6669E15}"/>
    <cellStyle name="Currency 13 2 12" xfId="20365" xr:uid="{0C42B0A9-6734-4E07-BD9E-19A2B93B1576}"/>
    <cellStyle name="Currency 13 2 12 2" xfId="34057" xr:uid="{4447024F-79E6-44DB-945F-9B0321CA52D1}"/>
    <cellStyle name="Currency 13 2 12 3" xfId="48941" xr:uid="{E57B0046-1B71-4D7B-A569-621B9E73E370}"/>
    <cellStyle name="Currency 13 2 13" xfId="13521" xr:uid="{3CFAB551-4EDC-44B1-841F-49A2BE1854C2}"/>
    <cellStyle name="Currency 13 2 13 2" xfId="41325" xr:uid="{099A6B1E-F2B8-489A-88A9-941CE67FB969}"/>
    <cellStyle name="Currency 13 2 14" xfId="27211" xr:uid="{4F62B23F-4183-4063-9C6C-571363D0F558}"/>
    <cellStyle name="Currency 13 2 15" xfId="42095" xr:uid="{E2D43348-44BC-42F0-92A7-0C32708DCFA5}"/>
    <cellStyle name="Currency 13 2 16" xfId="6673" xr:uid="{82F06848-D9EB-4D46-8EDB-EA70DDBEF9F7}"/>
    <cellStyle name="Currency 13 2 2" xfId="6674" xr:uid="{163D16B3-AD3F-4889-BC4B-CA6AAE8499D0}"/>
    <cellStyle name="Currency 13 2 2 10" xfId="20366" xr:uid="{0091F7BA-841C-4C60-943F-84C180598940}"/>
    <cellStyle name="Currency 13 2 2 10 2" xfId="34058" xr:uid="{A7BCF673-04E7-4506-8D9A-3883A0658EF0}"/>
    <cellStyle name="Currency 13 2 2 10 3" xfId="48942" xr:uid="{BFE2257A-1AD9-4984-B1EA-630B8B1A4A0C}"/>
    <cellStyle name="Currency 13 2 2 11" xfId="13522" xr:uid="{86ECB5B6-DC41-45F7-8701-65FB00B9B980}"/>
    <cellStyle name="Currency 13 2 2 12" xfId="27212" xr:uid="{13051CE1-0B47-476C-BACE-59D9BEE0CECB}"/>
    <cellStyle name="Currency 13 2 2 13" xfId="42096" xr:uid="{B046361E-FAE2-4342-A234-6F6A4CF12F08}"/>
    <cellStyle name="Currency 13 2 2 2" xfId="6675" xr:uid="{D712FDC3-969F-4DC2-8E85-B68801EF806E}"/>
    <cellStyle name="Currency 13 2 2 2 10" xfId="13523" xr:uid="{6369E8A2-E538-416F-994E-77F01253AD7B}"/>
    <cellStyle name="Currency 13 2 2 2 11" xfId="27213" xr:uid="{35B87AA7-E00B-49DD-BCC3-8B9EA38CFDD8}"/>
    <cellStyle name="Currency 13 2 2 2 12" xfId="42097" xr:uid="{E70F4338-A76A-4D19-995A-4EC64030E525}"/>
    <cellStyle name="Currency 13 2 2 2 2" xfId="6676" xr:uid="{D2FADF32-9E37-4925-9F63-7DBC6713B391}"/>
    <cellStyle name="Currency 13 2 2 2 2 10" xfId="42098" xr:uid="{C6664B17-8378-4A21-B650-3373F49C9E98}"/>
    <cellStyle name="Currency 13 2 2 2 2 2" xfId="6677" xr:uid="{30BC3174-5340-40E8-BB9C-E5AD7647CEFE}"/>
    <cellStyle name="Currency 13 2 2 2 2 2 2" xfId="6678" xr:uid="{D3F7024C-6B41-40ED-ADB3-AD811A1B44A3}"/>
    <cellStyle name="Currency 13 2 2 2 2 2 2 2" xfId="8392" xr:uid="{5225CC3D-71D5-4BF2-AD7A-56CF130275D5}"/>
    <cellStyle name="Currency 13 2 2 2 2 2 2 2 2" xfId="11814" xr:uid="{A126CF31-7595-4F08-8FD3-3EE38A89C5F8}"/>
    <cellStyle name="Currency 13 2 2 2 2 2 2 2 2 2" xfId="25504" xr:uid="{3C73862D-9A1B-44B3-91E6-B0972A0DF95B}"/>
    <cellStyle name="Currency 13 2 2 2 2 2 2 2 2 2 2" xfId="39196" xr:uid="{2469B6CE-734E-4048-8AF5-796386174B30}"/>
    <cellStyle name="Currency 13 2 2 2 2 2 2 2 2 2 3" xfId="54080" xr:uid="{0DB0D8D9-1320-4996-B993-1D9811645957}"/>
    <cellStyle name="Currency 13 2 2 2 2 2 2 2 2 3" xfId="18660" xr:uid="{ECE7B853-D1B8-4ABE-8EDF-6E9893D0D26A}"/>
    <cellStyle name="Currency 13 2 2 2 2 2 2 2 2 4" xfId="32350" xr:uid="{F1F88868-0B9B-4508-839D-351BA3C2634F}"/>
    <cellStyle name="Currency 13 2 2 2 2 2 2 2 2 5" xfId="47234" xr:uid="{058BA5B1-A28E-4542-AC14-FC8E7D16A5A3}"/>
    <cellStyle name="Currency 13 2 2 2 2 2 2 2 3" xfId="22082" xr:uid="{2736B167-B93C-452A-AB5E-7B62C497FBD6}"/>
    <cellStyle name="Currency 13 2 2 2 2 2 2 2 3 2" xfId="35774" xr:uid="{EB5D86DA-C40C-4937-B66B-6CEE4EF605BD}"/>
    <cellStyle name="Currency 13 2 2 2 2 2 2 2 3 3" xfId="50658" xr:uid="{346C0300-A6A0-428A-9D59-94475D2626DB}"/>
    <cellStyle name="Currency 13 2 2 2 2 2 2 2 4" xfId="15238" xr:uid="{03900F3F-7210-4BA0-95FA-3EC458FCFEDD}"/>
    <cellStyle name="Currency 13 2 2 2 2 2 2 2 5" xfId="28928" xr:uid="{D209DB54-9D68-4026-9EED-8A927DAEDBA8}"/>
    <cellStyle name="Currency 13 2 2 2 2 2 2 2 6" xfId="43812" xr:uid="{C7E24F9C-0C8B-4E49-B5BE-C14BDF66729D}"/>
    <cellStyle name="Currency 13 2 2 2 2 2 2 3" xfId="10102" xr:uid="{AFCE7177-1E4A-47BE-AD06-27875939F026}"/>
    <cellStyle name="Currency 13 2 2 2 2 2 2 3 2" xfId="23792" xr:uid="{6C4D20A4-E238-406D-B888-9D62DFEFCE9B}"/>
    <cellStyle name="Currency 13 2 2 2 2 2 2 3 2 2" xfId="37484" xr:uid="{84233E37-6C30-4365-AE9E-714B02906DB1}"/>
    <cellStyle name="Currency 13 2 2 2 2 2 2 3 2 3" xfId="52368" xr:uid="{8A76B240-5CCD-41EB-8913-8966401BD12B}"/>
    <cellStyle name="Currency 13 2 2 2 2 2 2 3 3" xfId="16948" xr:uid="{64C6CB1A-09F3-4DA5-9968-0E2D1E7E88FF}"/>
    <cellStyle name="Currency 13 2 2 2 2 2 2 3 4" xfId="30638" xr:uid="{9DA32D3E-85D0-4F38-BB9E-FF06EF1DA556}"/>
    <cellStyle name="Currency 13 2 2 2 2 2 2 3 5" xfId="45522" xr:uid="{B3E681C3-C74D-4D1D-A387-92EC3115C01C}"/>
    <cellStyle name="Currency 13 2 2 2 2 2 2 4" xfId="20370" xr:uid="{4622FFCF-AB91-43D5-B34C-95A5BF7C59D0}"/>
    <cellStyle name="Currency 13 2 2 2 2 2 2 4 2" xfId="34062" xr:uid="{4A47C9CB-590A-46F2-BF32-A1DD7F795F0D}"/>
    <cellStyle name="Currency 13 2 2 2 2 2 2 4 3" xfId="48946" xr:uid="{ABBC3980-BC2F-4101-871B-4F07B976E193}"/>
    <cellStyle name="Currency 13 2 2 2 2 2 2 5" xfId="13526" xr:uid="{D97D6D37-F60D-49E3-B76D-0D3A840BA59D}"/>
    <cellStyle name="Currency 13 2 2 2 2 2 2 6" xfId="27216" xr:uid="{CCF8E7DB-00D5-4E34-87C3-EBEDCAA9AD66}"/>
    <cellStyle name="Currency 13 2 2 2 2 2 2 7" xfId="42100" xr:uid="{9C6ED0BF-8041-43F3-9781-647A5921DB8E}"/>
    <cellStyle name="Currency 13 2 2 2 2 2 3" xfId="8391" xr:uid="{ED6AD90A-D428-466E-8811-20B04DA9817A}"/>
    <cellStyle name="Currency 13 2 2 2 2 2 3 2" xfId="11813" xr:uid="{A06CCE36-0A2D-472F-8AD2-90F5AD429188}"/>
    <cellStyle name="Currency 13 2 2 2 2 2 3 2 2" xfId="25503" xr:uid="{0171A6C0-90FD-4421-96E4-1B3872919460}"/>
    <cellStyle name="Currency 13 2 2 2 2 2 3 2 2 2" xfId="39195" xr:uid="{73A0B98A-1807-471D-B17E-BA7B048961F7}"/>
    <cellStyle name="Currency 13 2 2 2 2 2 3 2 2 3" xfId="54079" xr:uid="{6C3EC898-F127-4A03-AD67-E07942248ED3}"/>
    <cellStyle name="Currency 13 2 2 2 2 2 3 2 3" xfId="18659" xr:uid="{3BBEED19-1FE6-4EEA-B795-8C988EB4C250}"/>
    <cellStyle name="Currency 13 2 2 2 2 2 3 2 4" xfId="32349" xr:uid="{E7855D01-E01E-4284-AAB8-17FF948474DB}"/>
    <cellStyle name="Currency 13 2 2 2 2 2 3 2 5" xfId="47233" xr:uid="{E32494F6-97D7-4C39-A6C6-8AC1108357D9}"/>
    <cellStyle name="Currency 13 2 2 2 2 2 3 3" xfId="22081" xr:uid="{0CF9D330-87CD-4A7B-B006-152630DA772A}"/>
    <cellStyle name="Currency 13 2 2 2 2 2 3 3 2" xfId="35773" xr:uid="{8BE477A9-30C8-4EE1-A3FE-9CD622F9BCDA}"/>
    <cellStyle name="Currency 13 2 2 2 2 2 3 3 3" xfId="50657" xr:uid="{A152D5CF-3A28-424A-81B9-20893EFFB262}"/>
    <cellStyle name="Currency 13 2 2 2 2 2 3 4" xfId="15237" xr:uid="{B6457593-9C85-42E1-8194-9E4508C505F3}"/>
    <cellStyle name="Currency 13 2 2 2 2 2 3 5" xfId="28927" xr:uid="{D183C791-F53F-4F74-90B2-F47BFD9B5358}"/>
    <cellStyle name="Currency 13 2 2 2 2 2 3 6" xfId="43811" xr:uid="{F02D70E6-BE3C-41A1-AB3F-BE6427D8A909}"/>
    <cellStyle name="Currency 13 2 2 2 2 2 4" xfId="10101" xr:uid="{53B4A89E-A8BF-4921-A7EA-4FA9136B21ED}"/>
    <cellStyle name="Currency 13 2 2 2 2 2 4 2" xfId="23791" xr:uid="{C08ACCD9-D1A4-4FE1-9A4E-3CA193311569}"/>
    <cellStyle name="Currency 13 2 2 2 2 2 4 2 2" xfId="37483" xr:uid="{890BE300-6B6A-4547-9BBB-6C31F71F0649}"/>
    <cellStyle name="Currency 13 2 2 2 2 2 4 2 3" xfId="52367" xr:uid="{CCC590CC-9A76-4FD7-A56C-1844F24BA966}"/>
    <cellStyle name="Currency 13 2 2 2 2 2 4 3" xfId="16947" xr:uid="{066D37D7-3075-4B5E-AD3B-3F3595911095}"/>
    <cellStyle name="Currency 13 2 2 2 2 2 4 4" xfId="30637" xr:uid="{60BCE3A2-4B9C-45E6-85C4-CBE329BB4736}"/>
    <cellStyle name="Currency 13 2 2 2 2 2 4 5" xfId="45521" xr:uid="{7E01BE8B-F36F-474D-94B0-66D51091AA4C}"/>
    <cellStyle name="Currency 13 2 2 2 2 2 5" xfId="20369" xr:uid="{C9C94B2B-8CBC-4F69-B992-FB644E2F7E90}"/>
    <cellStyle name="Currency 13 2 2 2 2 2 5 2" xfId="34061" xr:uid="{3C1A42E3-C72D-4B5D-9B62-841AA4CF3786}"/>
    <cellStyle name="Currency 13 2 2 2 2 2 5 3" xfId="48945" xr:uid="{88409795-530E-4C1A-B6CC-DA22B33E6AA6}"/>
    <cellStyle name="Currency 13 2 2 2 2 2 6" xfId="13525" xr:uid="{954CA13F-B6F6-499D-AAC7-81A25C5FB3A3}"/>
    <cellStyle name="Currency 13 2 2 2 2 2 7" xfId="27215" xr:uid="{9D34618C-3715-45F6-B8E1-233A8B4F92D6}"/>
    <cellStyle name="Currency 13 2 2 2 2 2 8" xfId="42099" xr:uid="{56C03B7E-3BB7-47E8-9688-67809626FCF6}"/>
    <cellStyle name="Currency 13 2 2 2 2 3" xfId="6679" xr:uid="{00F089E6-E821-44E8-9D17-BAC3441E2F3D}"/>
    <cellStyle name="Currency 13 2 2 2 2 3 2" xfId="8393" xr:uid="{0734A0B1-364F-434C-8017-9AAFB6AD60BC}"/>
    <cellStyle name="Currency 13 2 2 2 2 3 2 2" xfId="11815" xr:uid="{E9DA4A91-2FD0-45C1-864C-C5278C7EBC5C}"/>
    <cellStyle name="Currency 13 2 2 2 2 3 2 2 2" xfId="25505" xr:uid="{3378E1EB-6740-4104-9A2C-345D62C7C048}"/>
    <cellStyle name="Currency 13 2 2 2 2 3 2 2 2 2" xfId="39197" xr:uid="{7B621B77-2CBD-43BA-9D44-DFF6A0DE46BE}"/>
    <cellStyle name="Currency 13 2 2 2 2 3 2 2 2 3" xfId="54081" xr:uid="{3B7E6CBB-866E-4A0E-8415-5B74352DC4E1}"/>
    <cellStyle name="Currency 13 2 2 2 2 3 2 2 3" xfId="18661" xr:uid="{7508E0E2-78FF-4BEF-A1F7-277E267B94A8}"/>
    <cellStyle name="Currency 13 2 2 2 2 3 2 2 4" xfId="32351" xr:uid="{09F90C04-0184-40FF-9139-4CBD1378147A}"/>
    <cellStyle name="Currency 13 2 2 2 2 3 2 2 5" xfId="47235" xr:uid="{8AB6BE6D-E7F6-490A-B364-2F7807F742C4}"/>
    <cellStyle name="Currency 13 2 2 2 2 3 2 3" xfId="22083" xr:uid="{275C406A-3C0A-4CC2-9718-27272DFF7032}"/>
    <cellStyle name="Currency 13 2 2 2 2 3 2 3 2" xfId="35775" xr:uid="{1185F5F3-00A7-413B-BB22-DDF397871587}"/>
    <cellStyle name="Currency 13 2 2 2 2 3 2 3 3" xfId="50659" xr:uid="{1FAA740B-E236-4BB8-A308-CC3B97E8E4FC}"/>
    <cellStyle name="Currency 13 2 2 2 2 3 2 4" xfId="15239" xr:uid="{5649C98C-3FD8-410B-AD1C-536B46E60208}"/>
    <cellStyle name="Currency 13 2 2 2 2 3 2 5" xfId="28929" xr:uid="{8CEBAF2B-D490-4E43-87AE-6790F2037BF8}"/>
    <cellStyle name="Currency 13 2 2 2 2 3 2 6" xfId="43813" xr:uid="{E28EFBB2-1842-4DCB-A4B1-BB58A6938B70}"/>
    <cellStyle name="Currency 13 2 2 2 2 3 3" xfId="10103" xr:uid="{5AFA4BD7-2A20-4815-BE90-6A0620416FDA}"/>
    <cellStyle name="Currency 13 2 2 2 2 3 3 2" xfId="23793" xr:uid="{8F05501E-B438-4B0D-8018-18A6F7BA8E14}"/>
    <cellStyle name="Currency 13 2 2 2 2 3 3 2 2" xfId="37485" xr:uid="{A174F3DE-EC34-468A-83ED-60654DC230BA}"/>
    <cellStyle name="Currency 13 2 2 2 2 3 3 2 3" xfId="52369" xr:uid="{BE6D42F0-F6FD-4272-BF16-C47B1665D9E9}"/>
    <cellStyle name="Currency 13 2 2 2 2 3 3 3" xfId="16949" xr:uid="{36BDCAD1-1370-40C1-99AF-2D5DF99EDAF4}"/>
    <cellStyle name="Currency 13 2 2 2 2 3 3 4" xfId="30639" xr:uid="{5E27DA4E-8F49-455E-A2B0-8DC6EBA11AA8}"/>
    <cellStyle name="Currency 13 2 2 2 2 3 3 5" xfId="45523" xr:uid="{FDB94A14-B028-412A-8535-AE53AB8F0FDF}"/>
    <cellStyle name="Currency 13 2 2 2 2 3 4" xfId="20371" xr:uid="{BC6FDA20-95D9-4C84-871A-F2967B5E3284}"/>
    <cellStyle name="Currency 13 2 2 2 2 3 4 2" xfId="34063" xr:uid="{E7814D45-B909-4A89-A709-D52D4750CA4F}"/>
    <cellStyle name="Currency 13 2 2 2 2 3 4 3" xfId="48947" xr:uid="{B084AA94-4AC4-4F80-A7FB-DD036A49FABE}"/>
    <cellStyle name="Currency 13 2 2 2 2 3 5" xfId="13527" xr:uid="{5F1F736A-5FE9-4909-9B96-9B3989208FCC}"/>
    <cellStyle name="Currency 13 2 2 2 2 3 6" xfId="27217" xr:uid="{3C2C4B2F-9467-4D74-8342-E9AE19C3FCB6}"/>
    <cellStyle name="Currency 13 2 2 2 2 3 7" xfId="42101" xr:uid="{2A560723-6B72-45A2-B931-6B41B806D57B}"/>
    <cellStyle name="Currency 13 2 2 2 2 4" xfId="6680" xr:uid="{AEAC8223-566F-4CBD-A7F7-F5BC337B4CF4}"/>
    <cellStyle name="Currency 13 2 2 2 2 4 2" xfId="8394" xr:uid="{C0A494BB-42CF-42D2-8452-FFE2B3288B07}"/>
    <cellStyle name="Currency 13 2 2 2 2 4 2 2" xfId="11816" xr:uid="{783B0C30-FE8F-4FDE-ADB8-11CF814B0D64}"/>
    <cellStyle name="Currency 13 2 2 2 2 4 2 2 2" xfId="25506" xr:uid="{D802A2DD-9968-4222-A6CB-F6816DDA94AC}"/>
    <cellStyle name="Currency 13 2 2 2 2 4 2 2 2 2" xfId="39198" xr:uid="{1ADA323D-B0E0-485C-89E9-914D9C8A7391}"/>
    <cellStyle name="Currency 13 2 2 2 2 4 2 2 2 3" xfId="54082" xr:uid="{2B32728E-D0FB-431D-93EE-103C51C1B598}"/>
    <cellStyle name="Currency 13 2 2 2 2 4 2 2 3" xfId="18662" xr:uid="{F2625465-046B-4D26-AE78-6BC263AD693B}"/>
    <cellStyle name="Currency 13 2 2 2 2 4 2 2 4" xfId="32352" xr:uid="{0453DDDF-E1A4-4170-9A7A-5BE7487819B4}"/>
    <cellStyle name="Currency 13 2 2 2 2 4 2 2 5" xfId="47236" xr:uid="{673CC429-E36E-43F2-8B5B-401C72230824}"/>
    <cellStyle name="Currency 13 2 2 2 2 4 2 3" xfId="22084" xr:uid="{F7CD2178-450C-47D0-ACFC-8F37D12523A2}"/>
    <cellStyle name="Currency 13 2 2 2 2 4 2 3 2" xfId="35776" xr:uid="{CEE487E5-B442-4799-9A13-B46B2455EE97}"/>
    <cellStyle name="Currency 13 2 2 2 2 4 2 3 3" xfId="50660" xr:uid="{61702273-4517-4E9A-863A-E884A4DE0961}"/>
    <cellStyle name="Currency 13 2 2 2 2 4 2 4" xfId="15240" xr:uid="{42E2220D-C8B2-4592-86B5-BCC23E79C1D6}"/>
    <cellStyle name="Currency 13 2 2 2 2 4 2 5" xfId="28930" xr:uid="{7392FD5D-4771-4B8B-9A5E-76B2D4E85DA4}"/>
    <cellStyle name="Currency 13 2 2 2 2 4 2 6" xfId="43814" xr:uid="{3C88E309-C157-48D5-9209-979B7032DB61}"/>
    <cellStyle name="Currency 13 2 2 2 2 4 3" xfId="10104" xr:uid="{9CD05718-3ED5-4F62-AC8F-D034A85E7A57}"/>
    <cellStyle name="Currency 13 2 2 2 2 4 3 2" xfId="23794" xr:uid="{E355135E-B677-433D-B2EE-36A2D0E97B1F}"/>
    <cellStyle name="Currency 13 2 2 2 2 4 3 2 2" xfId="37486" xr:uid="{092986E9-72DB-4A98-8BD7-2D9B9C38B133}"/>
    <cellStyle name="Currency 13 2 2 2 2 4 3 2 3" xfId="52370" xr:uid="{F3DF50C9-8F40-4BB8-BD01-0721A4C10EC1}"/>
    <cellStyle name="Currency 13 2 2 2 2 4 3 3" xfId="16950" xr:uid="{E6433EA6-89C2-4D3B-9642-0E76B360AA9F}"/>
    <cellStyle name="Currency 13 2 2 2 2 4 3 4" xfId="30640" xr:uid="{BF14CE16-2488-42F7-BEE3-622D41078FFA}"/>
    <cellStyle name="Currency 13 2 2 2 2 4 3 5" xfId="45524" xr:uid="{960E2C4A-6DF2-4936-B805-99CE21AA024E}"/>
    <cellStyle name="Currency 13 2 2 2 2 4 4" xfId="20372" xr:uid="{55BFC1B6-2F2E-4FFC-AD8F-BABCD2E9BE57}"/>
    <cellStyle name="Currency 13 2 2 2 2 4 4 2" xfId="34064" xr:uid="{E67F5067-1509-4A4F-8A76-056AB5F12A4E}"/>
    <cellStyle name="Currency 13 2 2 2 2 4 4 3" xfId="48948" xr:uid="{9156FA83-2079-428E-8E99-DCF8FB6D6C59}"/>
    <cellStyle name="Currency 13 2 2 2 2 4 5" xfId="13528" xr:uid="{B3F2878A-6C83-4694-94E5-B7EAE282F1B0}"/>
    <cellStyle name="Currency 13 2 2 2 2 4 6" xfId="27218" xr:uid="{780E89AE-7FCF-4C15-B6E0-8189C42296BC}"/>
    <cellStyle name="Currency 13 2 2 2 2 4 7" xfId="42102" xr:uid="{6C561F0E-9AB3-49C3-AFEA-CD637AB48821}"/>
    <cellStyle name="Currency 13 2 2 2 2 5" xfId="8390" xr:uid="{5320B1A0-284B-443C-BED8-F0E8711C3E61}"/>
    <cellStyle name="Currency 13 2 2 2 2 5 2" xfId="11812" xr:uid="{26F736F9-D602-44BF-9691-6B7EB064FB95}"/>
    <cellStyle name="Currency 13 2 2 2 2 5 2 2" xfId="25502" xr:uid="{6A70BE1B-4EC4-4622-B484-53F3BB4B8761}"/>
    <cellStyle name="Currency 13 2 2 2 2 5 2 2 2" xfId="39194" xr:uid="{E4969BFB-683B-44EF-BC2D-5FBDD5A6BB4C}"/>
    <cellStyle name="Currency 13 2 2 2 2 5 2 2 3" xfId="54078" xr:uid="{8E92B6EF-2CD9-4E90-8530-0D02769BD432}"/>
    <cellStyle name="Currency 13 2 2 2 2 5 2 3" xfId="18658" xr:uid="{53502A53-C2D3-43F0-9295-E7E5DCE24846}"/>
    <cellStyle name="Currency 13 2 2 2 2 5 2 4" xfId="32348" xr:uid="{288C46DF-BE72-42B8-985A-668C4B52EB34}"/>
    <cellStyle name="Currency 13 2 2 2 2 5 2 5" xfId="47232" xr:uid="{3170C28D-FB7E-4384-89B8-14B8DD7581FF}"/>
    <cellStyle name="Currency 13 2 2 2 2 5 3" xfId="22080" xr:uid="{0B619EED-1232-4D07-9B92-9EDDF145506F}"/>
    <cellStyle name="Currency 13 2 2 2 2 5 3 2" xfId="35772" xr:uid="{7260EF99-DCB3-406E-ABF6-6BEF2C632317}"/>
    <cellStyle name="Currency 13 2 2 2 2 5 3 3" xfId="50656" xr:uid="{A974B3C0-5FF1-4811-A595-65FCAD0B9186}"/>
    <cellStyle name="Currency 13 2 2 2 2 5 4" xfId="15236" xr:uid="{1CA189FE-63FB-4DD7-89ED-F3A894A50644}"/>
    <cellStyle name="Currency 13 2 2 2 2 5 5" xfId="28926" xr:uid="{F37514B6-BB40-4F75-A2AF-5AB49DB0C539}"/>
    <cellStyle name="Currency 13 2 2 2 2 5 6" xfId="43810" xr:uid="{C599C8DC-11BC-497A-9539-0A83209B860F}"/>
    <cellStyle name="Currency 13 2 2 2 2 6" xfId="10100" xr:uid="{334EC008-344E-4DED-9839-3BA0EC22B8CD}"/>
    <cellStyle name="Currency 13 2 2 2 2 6 2" xfId="23790" xr:uid="{E33549FB-1C9A-4192-88A4-8D5F80FFFE47}"/>
    <cellStyle name="Currency 13 2 2 2 2 6 2 2" xfId="37482" xr:uid="{E4AA4025-3BF2-44D1-9C52-7D077ADAC3A2}"/>
    <cellStyle name="Currency 13 2 2 2 2 6 2 3" xfId="52366" xr:uid="{286D6A51-D887-4C7B-869A-6E81CB0CEF5F}"/>
    <cellStyle name="Currency 13 2 2 2 2 6 3" xfId="16946" xr:uid="{94285A0E-0F88-4FB2-833A-B3FB8B019516}"/>
    <cellStyle name="Currency 13 2 2 2 2 6 4" xfId="30636" xr:uid="{4777FF23-51D4-4470-AF82-12C111D78461}"/>
    <cellStyle name="Currency 13 2 2 2 2 6 5" xfId="45520" xr:uid="{A80FDF43-90AF-4DF8-9944-0C6324AC060C}"/>
    <cellStyle name="Currency 13 2 2 2 2 7" xfId="20368" xr:uid="{5D8082A7-068D-4E06-AEDD-740725436C06}"/>
    <cellStyle name="Currency 13 2 2 2 2 7 2" xfId="34060" xr:uid="{514DA566-D8FE-472F-B918-113A3514D5BC}"/>
    <cellStyle name="Currency 13 2 2 2 2 7 3" xfId="48944" xr:uid="{C9F589D5-5FD2-4D42-84D7-F382DB93AE8D}"/>
    <cellStyle name="Currency 13 2 2 2 2 8" xfId="13524" xr:uid="{257C2A29-B616-4343-8353-81794A8918B2}"/>
    <cellStyle name="Currency 13 2 2 2 2 9" xfId="27214" xr:uid="{8C22940B-4FE3-4D0A-967C-179259E093F1}"/>
    <cellStyle name="Currency 13 2 2 2 3" xfId="6681" xr:uid="{D7905FBD-C4E1-4AC2-A2F9-8A2A50FD381A}"/>
    <cellStyle name="Currency 13 2 2 2 3 10" xfId="42103" xr:uid="{DA96982A-0A63-4087-BA22-564ECA77BB80}"/>
    <cellStyle name="Currency 13 2 2 2 3 2" xfId="6682" xr:uid="{1E141B27-CB12-485F-A848-11FADB53F8D0}"/>
    <cellStyle name="Currency 13 2 2 2 3 2 2" xfId="6683" xr:uid="{F96166E4-6260-40A6-B348-DB13F659F6EA}"/>
    <cellStyle name="Currency 13 2 2 2 3 2 2 2" xfId="8397" xr:uid="{1D618594-DC93-4892-AE1E-36349FF8DB11}"/>
    <cellStyle name="Currency 13 2 2 2 3 2 2 2 2" xfId="11819" xr:uid="{06FCC875-E2EB-4645-B16A-1406D9711E53}"/>
    <cellStyle name="Currency 13 2 2 2 3 2 2 2 2 2" xfId="25509" xr:uid="{1FE593F2-6A36-489D-B19E-697F710CE663}"/>
    <cellStyle name="Currency 13 2 2 2 3 2 2 2 2 2 2" xfId="39201" xr:uid="{92F7A0ED-CE67-476F-A171-0CA9492C4641}"/>
    <cellStyle name="Currency 13 2 2 2 3 2 2 2 2 2 3" xfId="54085" xr:uid="{A2826F32-6355-4B07-B474-2B3E1B0180DD}"/>
    <cellStyle name="Currency 13 2 2 2 3 2 2 2 2 3" xfId="18665" xr:uid="{E5E5AA3D-3DC5-4B9F-A977-FAF855DE47E7}"/>
    <cellStyle name="Currency 13 2 2 2 3 2 2 2 2 4" xfId="32355" xr:uid="{69A04F2C-C35A-44E6-A828-555E888FAF02}"/>
    <cellStyle name="Currency 13 2 2 2 3 2 2 2 2 5" xfId="47239" xr:uid="{89002586-A342-460B-A5FA-231417B33FCA}"/>
    <cellStyle name="Currency 13 2 2 2 3 2 2 2 3" xfId="22087" xr:uid="{21FD278B-B321-4E56-A1AB-4D932C0F9451}"/>
    <cellStyle name="Currency 13 2 2 2 3 2 2 2 3 2" xfId="35779" xr:uid="{134E0558-C57B-4612-AAB3-E772C6D32E91}"/>
    <cellStyle name="Currency 13 2 2 2 3 2 2 2 3 3" xfId="50663" xr:uid="{A89F0438-C659-4D77-8516-1F66A1FC2699}"/>
    <cellStyle name="Currency 13 2 2 2 3 2 2 2 4" xfId="15243" xr:uid="{AEE3CAA3-8192-4197-87A4-3DCBE5B76587}"/>
    <cellStyle name="Currency 13 2 2 2 3 2 2 2 5" xfId="28933" xr:uid="{121F3A9A-8C16-40CA-A6A3-0FBB34D9B1BC}"/>
    <cellStyle name="Currency 13 2 2 2 3 2 2 2 6" xfId="43817" xr:uid="{F5E1300C-852B-4286-B489-33DBDD4A3571}"/>
    <cellStyle name="Currency 13 2 2 2 3 2 2 3" xfId="10107" xr:uid="{2B04E7AF-B731-4F39-96F4-C0EFA3154B90}"/>
    <cellStyle name="Currency 13 2 2 2 3 2 2 3 2" xfId="23797" xr:uid="{9E1CBB62-8C40-4446-8071-D52E07852BF6}"/>
    <cellStyle name="Currency 13 2 2 2 3 2 2 3 2 2" xfId="37489" xr:uid="{64570F6D-1123-4FE5-8866-07F91708A7CA}"/>
    <cellStyle name="Currency 13 2 2 2 3 2 2 3 2 3" xfId="52373" xr:uid="{64D1695C-4CD5-4F02-9B3F-BFF43122B5DE}"/>
    <cellStyle name="Currency 13 2 2 2 3 2 2 3 3" xfId="16953" xr:uid="{F2ABA89C-B70B-4D8D-9F97-305A8FAA9237}"/>
    <cellStyle name="Currency 13 2 2 2 3 2 2 3 4" xfId="30643" xr:uid="{E6E73A37-57BA-4792-81BE-33AE93D35484}"/>
    <cellStyle name="Currency 13 2 2 2 3 2 2 3 5" xfId="45527" xr:uid="{7FEC59A3-D23E-409F-82F4-6FD69E7D1269}"/>
    <cellStyle name="Currency 13 2 2 2 3 2 2 4" xfId="20375" xr:uid="{E790E93C-F551-4528-A1D0-C28AB3D1E77F}"/>
    <cellStyle name="Currency 13 2 2 2 3 2 2 4 2" xfId="34067" xr:uid="{3F8286F6-B197-4C35-BE38-E0659BCB73DC}"/>
    <cellStyle name="Currency 13 2 2 2 3 2 2 4 3" xfId="48951" xr:uid="{04806B55-ABB3-4C43-B94F-36816BB3090E}"/>
    <cellStyle name="Currency 13 2 2 2 3 2 2 5" xfId="13531" xr:uid="{A7B1A514-F99B-4477-8097-4096657ABA5B}"/>
    <cellStyle name="Currency 13 2 2 2 3 2 2 6" xfId="27221" xr:uid="{57739D25-2DE2-4E0A-95AE-6B89932DF722}"/>
    <cellStyle name="Currency 13 2 2 2 3 2 2 7" xfId="42105" xr:uid="{4A068D0A-CE7F-4C7C-891B-9BBC7913F2B3}"/>
    <cellStyle name="Currency 13 2 2 2 3 2 3" xfId="8396" xr:uid="{63750106-5EB2-4E66-972B-069DB2EA7E05}"/>
    <cellStyle name="Currency 13 2 2 2 3 2 3 2" xfId="11818" xr:uid="{FB8127B1-E2C4-40CD-835D-CF987B981BBE}"/>
    <cellStyle name="Currency 13 2 2 2 3 2 3 2 2" xfId="25508" xr:uid="{D8DA86F7-ECE2-4943-9A57-AA5D77EDCE3D}"/>
    <cellStyle name="Currency 13 2 2 2 3 2 3 2 2 2" xfId="39200" xr:uid="{137A5F7E-F871-431D-AF5C-B6C224807408}"/>
    <cellStyle name="Currency 13 2 2 2 3 2 3 2 2 3" xfId="54084" xr:uid="{902080E8-09F2-4CC9-873C-43C41F661964}"/>
    <cellStyle name="Currency 13 2 2 2 3 2 3 2 3" xfId="18664" xr:uid="{0000CBFF-561A-40BB-B50D-B38E9933B62F}"/>
    <cellStyle name="Currency 13 2 2 2 3 2 3 2 4" xfId="32354" xr:uid="{45074020-73E4-4DDD-840E-668E87828097}"/>
    <cellStyle name="Currency 13 2 2 2 3 2 3 2 5" xfId="47238" xr:uid="{376AF205-1D09-4886-B877-3907E75DEAAB}"/>
    <cellStyle name="Currency 13 2 2 2 3 2 3 3" xfId="22086" xr:uid="{7716B0E6-3523-476E-A400-334A2A5D75ED}"/>
    <cellStyle name="Currency 13 2 2 2 3 2 3 3 2" xfId="35778" xr:uid="{C3A69954-53EF-4FD3-B31F-79066B5D8BEF}"/>
    <cellStyle name="Currency 13 2 2 2 3 2 3 3 3" xfId="50662" xr:uid="{2CB563F9-517E-46E5-957D-85655E79F52A}"/>
    <cellStyle name="Currency 13 2 2 2 3 2 3 4" xfId="15242" xr:uid="{ADA13436-2693-4C09-83A3-5516D6268DBA}"/>
    <cellStyle name="Currency 13 2 2 2 3 2 3 5" xfId="28932" xr:uid="{78AD79FA-7ACC-4ECA-8FF6-3EBE85116481}"/>
    <cellStyle name="Currency 13 2 2 2 3 2 3 6" xfId="43816" xr:uid="{14C030D2-35B5-4094-81CD-C8BF47276C60}"/>
    <cellStyle name="Currency 13 2 2 2 3 2 4" xfId="10106" xr:uid="{9A8D50E2-3085-4A77-92A3-647FD62E78D7}"/>
    <cellStyle name="Currency 13 2 2 2 3 2 4 2" xfId="23796" xr:uid="{9B7B4346-46CB-4623-BD3C-588C86887802}"/>
    <cellStyle name="Currency 13 2 2 2 3 2 4 2 2" xfId="37488" xr:uid="{D19F2863-36E9-4649-9615-E56634DB5BFC}"/>
    <cellStyle name="Currency 13 2 2 2 3 2 4 2 3" xfId="52372" xr:uid="{25011172-3CD4-4CC3-9A07-34EE609400FB}"/>
    <cellStyle name="Currency 13 2 2 2 3 2 4 3" xfId="16952" xr:uid="{6B4BDEE0-C4CE-47EA-9613-D0C62421B327}"/>
    <cellStyle name="Currency 13 2 2 2 3 2 4 4" xfId="30642" xr:uid="{5D20944A-8D69-40C9-ADE0-3824985E8C0B}"/>
    <cellStyle name="Currency 13 2 2 2 3 2 4 5" xfId="45526" xr:uid="{5D66BF6E-600D-4D79-9E1F-78B68FBB47C2}"/>
    <cellStyle name="Currency 13 2 2 2 3 2 5" xfId="20374" xr:uid="{AF588B68-2B2C-407B-B079-05B63E01DA13}"/>
    <cellStyle name="Currency 13 2 2 2 3 2 5 2" xfId="34066" xr:uid="{29701272-9159-4C78-A75E-C1371763A742}"/>
    <cellStyle name="Currency 13 2 2 2 3 2 5 3" xfId="48950" xr:uid="{A0B358F2-240C-473B-AC5A-D664223A5675}"/>
    <cellStyle name="Currency 13 2 2 2 3 2 6" xfId="13530" xr:uid="{5F6C226E-57E5-487B-A2AD-650EE1A9724C}"/>
    <cellStyle name="Currency 13 2 2 2 3 2 7" xfId="27220" xr:uid="{21F40B9E-E171-4EBD-9EDA-191DAE797AAF}"/>
    <cellStyle name="Currency 13 2 2 2 3 2 8" xfId="42104" xr:uid="{702DBA8B-D2D4-4EDD-8BB4-8C2C89A3080F}"/>
    <cellStyle name="Currency 13 2 2 2 3 3" xfId="6684" xr:uid="{4C050960-2330-4459-AD0D-808D30377DBE}"/>
    <cellStyle name="Currency 13 2 2 2 3 3 2" xfId="8398" xr:uid="{48BAB3A5-DF12-48D8-ADCA-A1D2147746F3}"/>
    <cellStyle name="Currency 13 2 2 2 3 3 2 2" xfId="11820" xr:uid="{23200ECB-6E8C-494C-8D2A-828ADBB7258E}"/>
    <cellStyle name="Currency 13 2 2 2 3 3 2 2 2" xfId="25510" xr:uid="{DBE85160-E41A-42BA-89DB-67780BBF9253}"/>
    <cellStyle name="Currency 13 2 2 2 3 3 2 2 2 2" xfId="39202" xr:uid="{382F6C7C-8A45-4E12-9C23-7F89AF62FE04}"/>
    <cellStyle name="Currency 13 2 2 2 3 3 2 2 2 3" xfId="54086" xr:uid="{B04F7275-DF11-4C0B-825C-E40E39310F2F}"/>
    <cellStyle name="Currency 13 2 2 2 3 3 2 2 3" xfId="18666" xr:uid="{514342A2-3D46-4597-B798-D3FD85464D06}"/>
    <cellStyle name="Currency 13 2 2 2 3 3 2 2 4" xfId="32356" xr:uid="{4AC87739-7416-491B-AB56-9B8F4D241919}"/>
    <cellStyle name="Currency 13 2 2 2 3 3 2 2 5" xfId="47240" xr:uid="{0ADC0DEF-DD22-4254-89E2-8026A76E426C}"/>
    <cellStyle name="Currency 13 2 2 2 3 3 2 3" xfId="22088" xr:uid="{48CB300E-B91A-4536-970B-4E34BE7F928A}"/>
    <cellStyle name="Currency 13 2 2 2 3 3 2 3 2" xfId="35780" xr:uid="{496B4134-96BA-417B-AEE5-C382BF8BD1FD}"/>
    <cellStyle name="Currency 13 2 2 2 3 3 2 3 3" xfId="50664" xr:uid="{99D83AC6-A206-42C3-B653-D7345B62D26E}"/>
    <cellStyle name="Currency 13 2 2 2 3 3 2 4" xfId="15244" xr:uid="{23250D9D-A4F6-42BD-83CA-C22A5FB2FB8B}"/>
    <cellStyle name="Currency 13 2 2 2 3 3 2 5" xfId="28934" xr:uid="{0628E088-7BC3-42FA-B1C3-E932A473C4C4}"/>
    <cellStyle name="Currency 13 2 2 2 3 3 2 6" xfId="43818" xr:uid="{489DB354-B6E2-4257-8FCC-A313F2849A5F}"/>
    <cellStyle name="Currency 13 2 2 2 3 3 3" xfId="10108" xr:uid="{73BB7FBF-8E2E-4CF2-8A2A-6CCBD50505D2}"/>
    <cellStyle name="Currency 13 2 2 2 3 3 3 2" xfId="23798" xr:uid="{3B86CA03-9BB8-45B2-9564-8CE0EF19B414}"/>
    <cellStyle name="Currency 13 2 2 2 3 3 3 2 2" xfId="37490" xr:uid="{1B7A216E-1CE8-4BA0-8C1B-21FDD3BD492B}"/>
    <cellStyle name="Currency 13 2 2 2 3 3 3 2 3" xfId="52374" xr:uid="{ED55B3BB-8370-4F74-B459-00DE910FD934}"/>
    <cellStyle name="Currency 13 2 2 2 3 3 3 3" xfId="16954" xr:uid="{3725F8C9-7D58-4408-96E0-0FB9A2555C0E}"/>
    <cellStyle name="Currency 13 2 2 2 3 3 3 4" xfId="30644" xr:uid="{BF24DD3D-0471-40E1-8081-0A19BFD9581B}"/>
    <cellStyle name="Currency 13 2 2 2 3 3 3 5" xfId="45528" xr:uid="{094428BC-6F81-4522-92D2-E16866B4C724}"/>
    <cellStyle name="Currency 13 2 2 2 3 3 4" xfId="20376" xr:uid="{7998892E-00DF-4AC3-BB67-7D91EC778FB3}"/>
    <cellStyle name="Currency 13 2 2 2 3 3 4 2" xfId="34068" xr:uid="{F7A1EF53-D24B-4440-BD88-A9AF8F04348A}"/>
    <cellStyle name="Currency 13 2 2 2 3 3 4 3" xfId="48952" xr:uid="{D0D5A80A-1357-45AD-B4A0-CB52D93A03AA}"/>
    <cellStyle name="Currency 13 2 2 2 3 3 5" xfId="13532" xr:uid="{13DFA116-93FF-4150-885C-00DE8298748F}"/>
    <cellStyle name="Currency 13 2 2 2 3 3 6" xfId="27222" xr:uid="{E1D5525B-50F9-4187-ADA0-25943CA347BA}"/>
    <cellStyle name="Currency 13 2 2 2 3 3 7" xfId="42106" xr:uid="{AA6D002C-873F-447D-B822-D1CE911FF486}"/>
    <cellStyle name="Currency 13 2 2 2 3 4" xfId="6685" xr:uid="{F5D86DA3-A542-43A6-9977-7D90CD6265FC}"/>
    <cellStyle name="Currency 13 2 2 2 3 4 2" xfId="8399" xr:uid="{8BB2BD77-3963-4B14-91C6-44335AD23F38}"/>
    <cellStyle name="Currency 13 2 2 2 3 4 2 2" xfId="11821" xr:uid="{691281B4-D53C-4781-99E5-1268620756E9}"/>
    <cellStyle name="Currency 13 2 2 2 3 4 2 2 2" xfId="25511" xr:uid="{1323C9EE-DB9C-4027-821E-8BF686599F21}"/>
    <cellStyle name="Currency 13 2 2 2 3 4 2 2 2 2" xfId="39203" xr:uid="{ED4914DD-7258-4C59-BDB7-ADAC67F3C542}"/>
    <cellStyle name="Currency 13 2 2 2 3 4 2 2 2 3" xfId="54087" xr:uid="{D9087CDA-0A61-4F9A-A60E-2AF231B37701}"/>
    <cellStyle name="Currency 13 2 2 2 3 4 2 2 3" xfId="18667" xr:uid="{6FE9F09E-89A6-4F61-8D07-885D96B43EE9}"/>
    <cellStyle name="Currency 13 2 2 2 3 4 2 2 4" xfId="32357" xr:uid="{51113FC0-E507-4CB4-A2CC-FC3172BBCBFE}"/>
    <cellStyle name="Currency 13 2 2 2 3 4 2 2 5" xfId="47241" xr:uid="{ADCBC39B-A52D-42CC-8CCE-78D2708156FC}"/>
    <cellStyle name="Currency 13 2 2 2 3 4 2 3" xfId="22089" xr:uid="{FB305283-33C6-4B53-A61B-25DF2845352F}"/>
    <cellStyle name="Currency 13 2 2 2 3 4 2 3 2" xfId="35781" xr:uid="{52A72320-A30D-4932-A194-E1A6D930D2C2}"/>
    <cellStyle name="Currency 13 2 2 2 3 4 2 3 3" xfId="50665" xr:uid="{BBC1EE6F-96E3-46C9-B689-E729934ABDFB}"/>
    <cellStyle name="Currency 13 2 2 2 3 4 2 4" xfId="15245" xr:uid="{771988B7-2CB4-4536-AB97-B9F12398811A}"/>
    <cellStyle name="Currency 13 2 2 2 3 4 2 5" xfId="28935" xr:uid="{F8CB8217-5441-4633-8FDF-D1D7A6B8EF6A}"/>
    <cellStyle name="Currency 13 2 2 2 3 4 2 6" xfId="43819" xr:uid="{2B5C4161-2453-49AF-B90E-67FADE74638D}"/>
    <cellStyle name="Currency 13 2 2 2 3 4 3" xfId="10109" xr:uid="{9FB18216-E7D3-49FB-9C35-A5704D098E2E}"/>
    <cellStyle name="Currency 13 2 2 2 3 4 3 2" xfId="23799" xr:uid="{0470638E-1515-4ED1-9FD3-79E139EAB51B}"/>
    <cellStyle name="Currency 13 2 2 2 3 4 3 2 2" xfId="37491" xr:uid="{53DE4740-CED9-415B-9B5F-D9956C2BB3A2}"/>
    <cellStyle name="Currency 13 2 2 2 3 4 3 2 3" xfId="52375" xr:uid="{61D676F2-CC1C-4175-9C40-C45C8B86EB22}"/>
    <cellStyle name="Currency 13 2 2 2 3 4 3 3" xfId="16955" xr:uid="{690B22ED-EF64-46FE-8DB7-E8FBF6632424}"/>
    <cellStyle name="Currency 13 2 2 2 3 4 3 4" xfId="30645" xr:uid="{FB0E5714-EDDF-4315-A41C-13927E79C279}"/>
    <cellStyle name="Currency 13 2 2 2 3 4 3 5" xfId="45529" xr:uid="{63B78C1F-E8B2-427B-B423-7B0EE4D93D03}"/>
    <cellStyle name="Currency 13 2 2 2 3 4 4" xfId="20377" xr:uid="{07EA3E1A-ED7B-4CED-B693-B6E0E957646A}"/>
    <cellStyle name="Currency 13 2 2 2 3 4 4 2" xfId="34069" xr:uid="{875EBEDD-5D15-4FFF-A174-DD60B539AAD5}"/>
    <cellStyle name="Currency 13 2 2 2 3 4 4 3" xfId="48953" xr:uid="{DB036A11-820A-4F5B-8E5D-492D3BFF2505}"/>
    <cellStyle name="Currency 13 2 2 2 3 4 5" xfId="13533" xr:uid="{CE6FC28C-D089-4029-8CB1-1ECBD125AF4C}"/>
    <cellStyle name="Currency 13 2 2 2 3 4 6" xfId="27223" xr:uid="{6CEBDC94-AB54-4456-BB15-6BFE2D92649C}"/>
    <cellStyle name="Currency 13 2 2 2 3 4 7" xfId="42107" xr:uid="{C61F88B2-9FE7-4A89-93B9-3D0F178405A7}"/>
    <cellStyle name="Currency 13 2 2 2 3 5" xfId="8395" xr:uid="{B68BCB38-A2EE-4446-A266-22358DC9B262}"/>
    <cellStyle name="Currency 13 2 2 2 3 5 2" xfId="11817" xr:uid="{F4545D3F-33E1-4AA8-B308-3EEAF2BC6F7F}"/>
    <cellStyle name="Currency 13 2 2 2 3 5 2 2" xfId="25507" xr:uid="{04ABFDB3-423A-4896-89B3-168F5635C47F}"/>
    <cellStyle name="Currency 13 2 2 2 3 5 2 2 2" xfId="39199" xr:uid="{B56CCF5A-2309-43B0-AB88-AFDA955BE419}"/>
    <cellStyle name="Currency 13 2 2 2 3 5 2 2 3" xfId="54083" xr:uid="{2186BA9E-C7C5-408F-A28E-C2131EE41EB8}"/>
    <cellStyle name="Currency 13 2 2 2 3 5 2 3" xfId="18663" xr:uid="{D83DDCEE-EC53-4954-BBF4-ECF4CCAC3BC1}"/>
    <cellStyle name="Currency 13 2 2 2 3 5 2 4" xfId="32353" xr:uid="{1E14CF9B-01FC-45F3-9190-47B81937248A}"/>
    <cellStyle name="Currency 13 2 2 2 3 5 2 5" xfId="47237" xr:uid="{1FE90FEB-658C-41CD-9899-22757E3E9F22}"/>
    <cellStyle name="Currency 13 2 2 2 3 5 3" xfId="22085" xr:uid="{5C0DD3AC-57FC-4DC2-9E26-B323C94541D0}"/>
    <cellStyle name="Currency 13 2 2 2 3 5 3 2" xfId="35777" xr:uid="{A6CFA0EA-7ACD-401F-AE2F-8037C67A4796}"/>
    <cellStyle name="Currency 13 2 2 2 3 5 3 3" xfId="50661" xr:uid="{EA9A4FCF-1BDC-4748-8D70-E1D31E4CF25D}"/>
    <cellStyle name="Currency 13 2 2 2 3 5 4" xfId="15241" xr:uid="{7A9F392D-A44E-445F-8D92-72D29828A0DF}"/>
    <cellStyle name="Currency 13 2 2 2 3 5 5" xfId="28931" xr:uid="{0815AEE4-E221-4844-B3A7-A5623E6E9054}"/>
    <cellStyle name="Currency 13 2 2 2 3 5 6" xfId="43815" xr:uid="{D513682B-68CC-4ECE-983E-C84E0C8CAE7C}"/>
    <cellStyle name="Currency 13 2 2 2 3 6" xfId="10105" xr:uid="{7E140B78-C449-4091-8F6F-7934BA37976C}"/>
    <cellStyle name="Currency 13 2 2 2 3 6 2" xfId="23795" xr:uid="{D0EA0E57-609C-4DFB-B328-24F111937DFA}"/>
    <cellStyle name="Currency 13 2 2 2 3 6 2 2" xfId="37487" xr:uid="{C6692B40-4836-4F1D-B003-358F98615E33}"/>
    <cellStyle name="Currency 13 2 2 2 3 6 2 3" xfId="52371" xr:uid="{13A64627-A002-48D5-936B-62FD12D60A77}"/>
    <cellStyle name="Currency 13 2 2 2 3 6 3" xfId="16951" xr:uid="{D7A6575E-1570-4A85-85C0-4F42BF905C00}"/>
    <cellStyle name="Currency 13 2 2 2 3 6 4" xfId="30641" xr:uid="{FD09F80E-BFBD-4BFF-B1A9-090827EE3482}"/>
    <cellStyle name="Currency 13 2 2 2 3 6 5" xfId="45525" xr:uid="{56693B89-68D6-4246-A016-89BCEF796A33}"/>
    <cellStyle name="Currency 13 2 2 2 3 7" xfId="20373" xr:uid="{3DC80C66-08E0-4638-82A0-6946472B0772}"/>
    <cellStyle name="Currency 13 2 2 2 3 7 2" xfId="34065" xr:uid="{730DC397-7DF8-439A-9B54-84E2425664C9}"/>
    <cellStyle name="Currency 13 2 2 2 3 7 3" xfId="48949" xr:uid="{FB89AE9A-C05C-4965-A4F6-6681476FBFDA}"/>
    <cellStyle name="Currency 13 2 2 2 3 8" xfId="13529" xr:uid="{8A785AED-B1E2-45A7-AF85-042604951EA5}"/>
    <cellStyle name="Currency 13 2 2 2 3 9" xfId="27219" xr:uid="{6D3C5EFC-7B44-4D7A-B24C-79514389F82A}"/>
    <cellStyle name="Currency 13 2 2 2 4" xfId="6686" xr:uid="{EDBBB7C3-448F-47A9-8A73-84483DBC8A2A}"/>
    <cellStyle name="Currency 13 2 2 2 4 2" xfId="6687" xr:uid="{59A5D78B-0EBA-4C9A-8491-054C8F4DDF18}"/>
    <cellStyle name="Currency 13 2 2 2 4 2 2" xfId="8401" xr:uid="{54A7819A-49AC-41E1-A4BF-DDA526EBBB14}"/>
    <cellStyle name="Currency 13 2 2 2 4 2 2 2" xfId="11823" xr:uid="{BD1BE2E9-0F82-4B23-9B93-41EDD87D04D5}"/>
    <cellStyle name="Currency 13 2 2 2 4 2 2 2 2" xfId="25513" xr:uid="{7FB37EB4-FE10-4DAC-9DEA-F8C4EF84356A}"/>
    <cellStyle name="Currency 13 2 2 2 4 2 2 2 2 2" xfId="39205" xr:uid="{77DDE94C-5CE4-4B0E-B3F3-AF39C4623F1F}"/>
    <cellStyle name="Currency 13 2 2 2 4 2 2 2 2 3" xfId="54089" xr:uid="{07AA812A-F426-404C-9E5E-D8129B979E19}"/>
    <cellStyle name="Currency 13 2 2 2 4 2 2 2 3" xfId="18669" xr:uid="{D623B606-DF5F-4A82-8DE2-D48677F1455F}"/>
    <cellStyle name="Currency 13 2 2 2 4 2 2 2 4" xfId="32359" xr:uid="{83F82FB8-7FC0-4B82-A87F-92AC3499A3EF}"/>
    <cellStyle name="Currency 13 2 2 2 4 2 2 2 5" xfId="47243" xr:uid="{AA7471C3-C142-4B72-8FDA-2B7BBAFCD345}"/>
    <cellStyle name="Currency 13 2 2 2 4 2 2 3" xfId="22091" xr:uid="{93095302-4C19-4EE7-A83A-8ABE49AE390C}"/>
    <cellStyle name="Currency 13 2 2 2 4 2 2 3 2" xfId="35783" xr:uid="{F35EFD43-2400-428E-9D46-3599079FF647}"/>
    <cellStyle name="Currency 13 2 2 2 4 2 2 3 3" xfId="50667" xr:uid="{2155B532-4D41-46BE-9DAE-290C5BF2468C}"/>
    <cellStyle name="Currency 13 2 2 2 4 2 2 4" xfId="15247" xr:uid="{235122FF-2B9E-4B1A-91C3-6E856C6D538D}"/>
    <cellStyle name="Currency 13 2 2 2 4 2 2 5" xfId="28937" xr:uid="{1E60FAC6-04F4-4264-8826-BBB376B4E4AB}"/>
    <cellStyle name="Currency 13 2 2 2 4 2 2 6" xfId="43821" xr:uid="{74D452DD-1755-44EF-8E37-D30E938A10DE}"/>
    <cellStyle name="Currency 13 2 2 2 4 2 3" xfId="10111" xr:uid="{7C64D6F4-2AAA-470A-9FEB-4C6E6CB9E083}"/>
    <cellStyle name="Currency 13 2 2 2 4 2 3 2" xfId="23801" xr:uid="{28278B9F-AD47-4FAF-BBBF-9E2B616A8D1D}"/>
    <cellStyle name="Currency 13 2 2 2 4 2 3 2 2" xfId="37493" xr:uid="{8003A0EF-01CE-452A-9C14-8BB6189DDB75}"/>
    <cellStyle name="Currency 13 2 2 2 4 2 3 2 3" xfId="52377" xr:uid="{9642FD27-5CD4-42BB-9586-0C2A65D06D6F}"/>
    <cellStyle name="Currency 13 2 2 2 4 2 3 3" xfId="16957" xr:uid="{FD05755E-B694-4078-8553-B6D9F4CFAB7E}"/>
    <cellStyle name="Currency 13 2 2 2 4 2 3 4" xfId="30647" xr:uid="{22408CCD-3E13-4849-B815-673192DFB416}"/>
    <cellStyle name="Currency 13 2 2 2 4 2 3 5" xfId="45531" xr:uid="{B4CD1839-1D7A-4D53-BDA8-A44820A342BE}"/>
    <cellStyle name="Currency 13 2 2 2 4 2 4" xfId="20379" xr:uid="{4D5B7EBE-CC94-40F6-8E56-A9BF6E4E261F}"/>
    <cellStyle name="Currency 13 2 2 2 4 2 4 2" xfId="34071" xr:uid="{64C2B5F1-19F0-41F4-A933-62D25099D30A}"/>
    <cellStyle name="Currency 13 2 2 2 4 2 4 3" xfId="48955" xr:uid="{CDB40EA8-C4DF-4123-9570-65F5FBFDB912}"/>
    <cellStyle name="Currency 13 2 2 2 4 2 5" xfId="13535" xr:uid="{53E27C9C-A721-49CA-BC5E-F69D39375BC6}"/>
    <cellStyle name="Currency 13 2 2 2 4 2 6" xfId="27225" xr:uid="{4FBA68A1-EEB4-47FE-AC17-7238D3585F76}"/>
    <cellStyle name="Currency 13 2 2 2 4 2 7" xfId="42109" xr:uid="{8C91BE4F-6628-4F8D-ACB4-317E46E64A40}"/>
    <cellStyle name="Currency 13 2 2 2 4 3" xfId="8400" xr:uid="{3D83F6E2-6FE7-4FB6-9D66-26FB12E425A9}"/>
    <cellStyle name="Currency 13 2 2 2 4 3 2" xfId="11822" xr:uid="{768B7570-4E5B-4DD2-9E3B-2B69CD94A7CE}"/>
    <cellStyle name="Currency 13 2 2 2 4 3 2 2" xfId="25512" xr:uid="{5DD46FDD-2A82-4094-AD70-6084AA9A684A}"/>
    <cellStyle name="Currency 13 2 2 2 4 3 2 2 2" xfId="39204" xr:uid="{E1CC99F1-D281-4316-A862-9C0CB3DBA51A}"/>
    <cellStyle name="Currency 13 2 2 2 4 3 2 2 3" xfId="54088" xr:uid="{75F9FA97-D7CC-45D5-985F-C4D53A9611A2}"/>
    <cellStyle name="Currency 13 2 2 2 4 3 2 3" xfId="18668" xr:uid="{7195D2E0-21F6-4DEE-A981-43370873FADD}"/>
    <cellStyle name="Currency 13 2 2 2 4 3 2 4" xfId="32358" xr:uid="{AF798532-D02E-4CDB-999E-017578BCDDD9}"/>
    <cellStyle name="Currency 13 2 2 2 4 3 2 5" xfId="47242" xr:uid="{C73D0B99-A294-4850-8CEE-64C009BE42F4}"/>
    <cellStyle name="Currency 13 2 2 2 4 3 3" xfId="22090" xr:uid="{B92689D0-38F8-4B02-822D-C56610C93026}"/>
    <cellStyle name="Currency 13 2 2 2 4 3 3 2" xfId="35782" xr:uid="{D4651B84-7C2C-4620-866E-2E26DC2C8EE3}"/>
    <cellStyle name="Currency 13 2 2 2 4 3 3 3" xfId="50666" xr:uid="{E557F2BD-7C16-4705-983C-3446B86E2B97}"/>
    <cellStyle name="Currency 13 2 2 2 4 3 4" xfId="15246" xr:uid="{FD1E8B33-2C8B-4CD5-92D8-F04A68F37D42}"/>
    <cellStyle name="Currency 13 2 2 2 4 3 5" xfId="28936" xr:uid="{A7A140FB-18C2-46CB-B051-60F74EA0C5EE}"/>
    <cellStyle name="Currency 13 2 2 2 4 3 6" xfId="43820" xr:uid="{05E9528C-8675-46EA-91FF-9F5B36E89C53}"/>
    <cellStyle name="Currency 13 2 2 2 4 4" xfId="10110" xr:uid="{EB49492F-D2AB-403B-B9D7-98ECA5B59816}"/>
    <cellStyle name="Currency 13 2 2 2 4 4 2" xfId="23800" xr:uid="{23A64C4C-65EE-4CCB-B0F4-DDB1BAA5C250}"/>
    <cellStyle name="Currency 13 2 2 2 4 4 2 2" xfId="37492" xr:uid="{EB33A2FC-C43C-4FC1-A2EF-E5B000F8C162}"/>
    <cellStyle name="Currency 13 2 2 2 4 4 2 3" xfId="52376" xr:uid="{0E6F57AD-03F1-4324-8B66-C5D6D8F8A0C1}"/>
    <cellStyle name="Currency 13 2 2 2 4 4 3" xfId="16956" xr:uid="{339587F7-17DF-4832-91A7-8B30FB45C2A2}"/>
    <cellStyle name="Currency 13 2 2 2 4 4 4" xfId="30646" xr:uid="{9AA59945-5784-4DF4-8F84-8C65D4C13166}"/>
    <cellStyle name="Currency 13 2 2 2 4 4 5" xfId="45530" xr:uid="{0ADAEC70-B2E5-4DBA-AB4D-21DF412F0108}"/>
    <cellStyle name="Currency 13 2 2 2 4 5" xfId="20378" xr:uid="{1649228C-4DB2-443A-A094-592869AF0E49}"/>
    <cellStyle name="Currency 13 2 2 2 4 5 2" xfId="34070" xr:uid="{B3A289A2-DEE9-4817-99EF-533C280A32EF}"/>
    <cellStyle name="Currency 13 2 2 2 4 5 3" xfId="48954" xr:uid="{4CB6EC9A-96EF-45D4-A5D4-172A32B98C05}"/>
    <cellStyle name="Currency 13 2 2 2 4 6" xfId="13534" xr:uid="{834C0E9C-91CB-4A52-8045-E23B2F981F42}"/>
    <cellStyle name="Currency 13 2 2 2 4 7" xfId="27224" xr:uid="{7930273B-4117-483F-A4E5-DA60BA1D716A}"/>
    <cellStyle name="Currency 13 2 2 2 4 8" xfId="42108" xr:uid="{15EAEC52-B957-4BB8-970D-A94C1D49D8CE}"/>
    <cellStyle name="Currency 13 2 2 2 5" xfId="6688" xr:uid="{383EE9C7-7A48-4F66-86CB-E01202A95AEB}"/>
    <cellStyle name="Currency 13 2 2 2 5 2" xfId="8402" xr:uid="{CF99B179-77AA-438B-A468-8F941D5374F5}"/>
    <cellStyle name="Currency 13 2 2 2 5 2 2" xfId="11824" xr:uid="{3FE47950-8B88-4CC8-A004-EBE9CB5850FC}"/>
    <cellStyle name="Currency 13 2 2 2 5 2 2 2" xfId="25514" xr:uid="{DDC8E566-A37C-4174-8832-37DE7FCD6CF3}"/>
    <cellStyle name="Currency 13 2 2 2 5 2 2 2 2" xfId="39206" xr:uid="{D005F655-F5D4-4CD3-A4B0-24CAF85F7D03}"/>
    <cellStyle name="Currency 13 2 2 2 5 2 2 2 3" xfId="54090" xr:uid="{5E827375-B83F-4186-AD1A-00367D118BE7}"/>
    <cellStyle name="Currency 13 2 2 2 5 2 2 3" xfId="18670" xr:uid="{78F2386E-8AED-450E-8A97-991F52C4DA96}"/>
    <cellStyle name="Currency 13 2 2 2 5 2 2 4" xfId="32360" xr:uid="{583B91FB-53CF-40FF-9390-9FA95CC38C7F}"/>
    <cellStyle name="Currency 13 2 2 2 5 2 2 5" xfId="47244" xr:uid="{F6820A8F-CA5F-426B-8F6C-9C6EBAC71477}"/>
    <cellStyle name="Currency 13 2 2 2 5 2 3" xfId="22092" xr:uid="{6E209971-40EE-4F18-BEFD-707067F8BF3D}"/>
    <cellStyle name="Currency 13 2 2 2 5 2 3 2" xfId="35784" xr:uid="{6ED3CD71-3E3D-4929-A6C2-B9CE338E802E}"/>
    <cellStyle name="Currency 13 2 2 2 5 2 3 3" xfId="50668" xr:uid="{46F76D29-5E25-421B-AA6E-4D3A74BF2459}"/>
    <cellStyle name="Currency 13 2 2 2 5 2 4" xfId="15248" xr:uid="{7BBB2461-5D84-47E9-ACB0-774BE2F0F84B}"/>
    <cellStyle name="Currency 13 2 2 2 5 2 5" xfId="28938" xr:uid="{86F359DB-DDC2-4A48-A620-6FADB1D9CC8C}"/>
    <cellStyle name="Currency 13 2 2 2 5 2 6" xfId="43822" xr:uid="{34B1D9BC-A263-46DC-95CB-A14DDFF342D7}"/>
    <cellStyle name="Currency 13 2 2 2 5 3" xfId="10112" xr:uid="{2CA535E8-6928-4A17-86FF-63499950CC6B}"/>
    <cellStyle name="Currency 13 2 2 2 5 3 2" xfId="23802" xr:uid="{4C59A16E-FDDE-4D49-BB66-5641B5FDDF2D}"/>
    <cellStyle name="Currency 13 2 2 2 5 3 2 2" xfId="37494" xr:uid="{916A1E70-5C93-4EDA-A8EB-27D77E3F1003}"/>
    <cellStyle name="Currency 13 2 2 2 5 3 2 3" xfId="52378" xr:uid="{6E9962B9-A66B-4B31-A195-7B7061463AFD}"/>
    <cellStyle name="Currency 13 2 2 2 5 3 3" xfId="16958" xr:uid="{56AE24C5-8B31-4A8B-B2DD-7BFFFC409C7A}"/>
    <cellStyle name="Currency 13 2 2 2 5 3 4" xfId="30648" xr:uid="{F5BD6AAF-6A92-4A66-9033-E42CDA92E626}"/>
    <cellStyle name="Currency 13 2 2 2 5 3 5" xfId="45532" xr:uid="{F06F5420-A0E4-4968-94A8-8A9412E09A8E}"/>
    <cellStyle name="Currency 13 2 2 2 5 4" xfId="20380" xr:uid="{4B22A6E7-548F-4265-9DF3-F6E8C5BFEF56}"/>
    <cellStyle name="Currency 13 2 2 2 5 4 2" xfId="34072" xr:uid="{E8256598-BA07-4FE4-821B-C0FB04C4AA5A}"/>
    <cellStyle name="Currency 13 2 2 2 5 4 3" xfId="48956" xr:uid="{150599DA-21EF-47C5-B60B-AD326F93B7BB}"/>
    <cellStyle name="Currency 13 2 2 2 5 5" xfId="13536" xr:uid="{C81D0D06-2C1D-412D-8F58-733158D3935E}"/>
    <cellStyle name="Currency 13 2 2 2 5 6" xfId="27226" xr:uid="{81837A2E-412A-494D-A1DC-47DF1B4493A9}"/>
    <cellStyle name="Currency 13 2 2 2 5 7" xfId="42110" xr:uid="{EC94BBD5-051D-41CD-9B63-0E3B7B29C310}"/>
    <cellStyle name="Currency 13 2 2 2 6" xfId="6689" xr:uid="{E023E4B8-46FD-4BB1-8FB1-31C0AAC15CEB}"/>
    <cellStyle name="Currency 13 2 2 2 6 2" xfId="8403" xr:uid="{0EBAA1BB-D00E-4B6B-AA88-C5869B89387A}"/>
    <cellStyle name="Currency 13 2 2 2 6 2 2" xfId="11825" xr:uid="{84EB4138-BD35-40BB-9429-DDC3032C5B02}"/>
    <cellStyle name="Currency 13 2 2 2 6 2 2 2" xfId="25515" xr:uid="{56F6B0EA-294F-42A7-B464-C5102A29A8C6}"/>
    <cellStyle name="Currency 13 2 2 2 6 2 2 2 2" xfId="39207" xr:uid="{913DDDA8-2889-420E-A317-D1AEA0ED2C82}"/>
    <cellStyle name="Currency 13 2 2 2 6 2 2 2 3" xfId="54091" xr:uid="{12406D64-A350-49A7-83FD-5DFFD9757F28}"/>
    <cellStyle name="Currency 13 2 2 2 6 2 2 3" xfId="18671" xr:uid="{DC939D7F-085B-4B23-8FAE-437156D97423}"/>
    <cellStyle name="Currency 13 2 2 2 6 2 2 4" xfId="32361" xr:uid="{92CDB1BA-3C36-4280-8805-FB494F6FB5A5}"/>
    <cellStyle name="Currency 13 2 2 2 6 2 2 5" xfId="47245" xr:uid="{E5A2F86A-DF36-492C-BCA2-BA718F74F912}"/>
    <cellStyle name="Currency 13 2 2 2 6 2 3" xfId="22093" xr:uid="{7AB2A88E-B59E-48A5-A274-62F9DE41D2CE}"/>
    <cellStyle name="Currency 13 2 2 2 6 2 3 2" xfId="35785" xr:uid="{914D6345-11C2-4A00-8E4C-E31E7512DF14}"/>
    <cellStyle name="Currency 13 2 2 2 6 2 3 3" xfId="50669" xr:uid="{909D9298-1F9B-46CF-8C46-5D0D72787651}"/>
    <cellStyle name="Currency 13 2 2 2 6 2 4" xfId="15249" xr:uid="{F70A81B0-015A-4C1C-B9CD-AA8001B7FD3D}"/>
    <cellStyle name="Currency 13 2 2 2 6 2 5" xfId="28939" xr:uid="{23C3A7FA-30F7-4BE4-8A89-AB07C0EAADFE}"/>
    <cellStyle name="Currency 13 2 2 2 6 2 6" xfId="43823" xr:uid="{1313E278-D8BB-4379-9567-7DB0DF832AB4}"/>
    <cellStyle name="Currency 13 2 2 2 6 3" xfId="10113" xr:uid="{A99AEFBC-C155-4F7D-BE22-86F947105647}"/>
    <cellStyle name="Currency 13 2 2 2 6 3 2" xfId="23803" xr:uid="{F1918001-ACF5-45E0-886E-7E2B028BA83E}"/>
    <cellStyle name="Currency 13 2 2 2 6 3 2 2" xfId="37495" xr:uid="{FA16984F-9E09-4C65-97BB-82BCB7ACCB35}"/>
    <cellStyle name="Currency 13 2 2 2 6 3 2 3" xfId="52379" xr:uid="{1D59ADF6-6063-4FFA-BB97-65C35913F64F}"/>
    <cellStyle name="Currency 13 2 2 2 6 3 3" xfId="16959" xr:uid="{E32E4999-D4F0-43F0-BE8D-E6B74E8C5A66}"/>
    <cellStyle name="Currency 13 2 2 2 6 3 4" xfId="30649" xr:uid="{1D5CA4F4-AADE-40EF-A1BC-A761C76B547C}"/>
    <cellStyle name="Currency 13 2 2 2 6 3 5" xfId="45533" xr:uid="{EA9ECCD1-6711-4FC9-9069-398D2413B602}"/>
    <cellStyle name="Currency 13 2 2 2 6 4" xfId="20381" xr:uid="{BF9BD026-116A-477A-90E0-F3182A71DDC6}"/>
    <cellStyle name="Currency 13 2 2 2 6 4 2" xfId="34073" xr:uid="{F95DCE1B-C8EB-4D97-89DA-9F89DA651F67}"/>
    <cellStyle name="Currency 13 2 2 2 6 4 3" xfId="48957" xr:uid="{33F9BF4D-5BCB-48F7-8BAA-8C7DE738A7FB}"/>
    <cellStyle name="Currency 13 2 2 2 6 5" xfId="13537" xr:uid="{062B6D1F-72A3-4ECF-AE3E-D54287666589}"/>
    <cellStyle name="Currency 13 2 2 2 6 6" xfId="27227" xr:uid="{3B34D2E5-1CC9-481F-B53C-C8ECD8F0B4C9}"/>
    <cellStyle name="Currency 13 2 2 2 6 7" xfId="42111" xr:uid="{CE09B410-AA30-47C5-8153-9DEBCFC130DF}"/>
    <cellStyle name="Currency 13 2 2 2 7" xfId="8389" xr:uid="{25F3322C-5CEA-43DC-A084-974D6D84001A}"/>
    <cellStyle name="Currency 13 2 2 2 7 2" xfId="11811" xr:uid="{13AFB927-CD6F-4C96-B6DD-EDDAA5127694}"/>
    <cellStyle name="Currency 13 2 2 2 7 2 2" xfId="25501" xr:uid="{86DA2E91-E002-4682-956A-4F77E69E3B17}"/>
    <cellStyle name="Currency 13 2 2 2 7 2 2 2" xfId="39193" xr:uid="{89151E13-4AA6-4DA0-B333-1730EEF4506A}"/>
    <cellStyle name="Currency 13 2 2 2 7 2 2 3" xfId="54077" xr:uid="{3865439E-E097-467A-B8C6-1A3FDA575854}"/>
    <cellStyle name="Currency 13 2 2 2 7 2 3" xfId="18657" xr:uid="{2BC0C2D3-6C21-4AF2-90E2-46DA14AC3E0F}"/>
    <cellStyle name="Currency 13 2 2 2 7 2 4" xfId="32347" xr:uid="{816B3384-1945-4328-8A45-3DA12DBACFB3}"/>
    <cellStyle name="Currency 13 2 2 2 7 2 5" xfId="47231" xr:uid="{8B10AA67-DE02-4E4C-B506-D56672833DC8}"/>
    <cellStyle name="Currency 13 2 2 2 7 3" xfId="22079" xr:uid="{F5DD5F4C-02E8-4630-B748-04C48A561AC8}"/>
    <cellStyle name="Currency 13 2 2 2 7 3 2" xfId="35771" xr:uid="{015EBAA6-2816-4538-98CA-5A92A9963888}"/>
    <cellStyle name="Currency 13 2 2 2 7 3 3" xfId="50655" xr:uid="{B63F7D4E-019D-47FE-AA62-E0DE2179C339}"/>
    <cellStyle name="Currency 13 2 2 2 7 4" xfId="15235" xr:uid="{C8C80418-3513-40D7-A46E-C85C5742AEAA}"/>
    <cellStyle name="Currency 13 2 2 2 7 5" xfId="28925" xr:uid="{8A275047-41ED-4BD5-B1F5-8E881481FA70}"/>
    <cellStyle name="Currency 13 2 2 2 7 6" xfId="43809" xr:uid="{3CA6ED16-6507-49E2-9BB0-1F27B5ED52E5}"/>
    <cellStyle name="Currency 13 2 2 2 8" xfId="10099" xr:uid="{48B1E335-B574-48FB-BF8C-C3229CDA07BE}"/>
    <cellStyle name="Currency 13 2 2 2 8 2" xfId="23789" xr:uid="{1C9A90C3-631C-4E88-BD4A-8C37D525BF4A}"/>
    <cellStyle name="Currency 13 2 2 2 8 2 2" xfId="37481" xr:uid="{4CD57A2B-8B04-4E9E-9033-F7BB5A4CFDF7}"/>
    <cellStyle name="Currency 13 2 2 2 8 2 3" xfId="52365" xr:uid="{82552D59-140A-45F9-8125-D6402556B895}"/>
    <cellStyle name="Currency 13 2 2 2 8 3" xfId="16945" xr:uid="{8C9920F0-08F4-4CE2-B909-6B07A099FED3}"/>
    <cellStyle name="Currency 13 2 2 2 8 4" xfId="30635" xr:uid="{3CC71192-EFEE-436C-A27D-D2BC5975B29A}"/>
    <cellStyle name="Currency 13 2 2 2 8 5" xfId="45519" xr:uid="{8974CDB0-29A2-4F1E-8588-17B27000E7A6}"/>
    <cellStyle name="Currency 13 2 2 2 9" xfId="20367" xr:uid="{67524547-94D1-41C7-A77A-471DA9109A72}"/>
    <cellStyle name="Currency 13 2 2 2 9 2" xfId="34059" xr:uid="{28814B56-DBB2-42DB-98A6-477D3E4B0285}"/>
    <cellStyle name="Currency 13 2 2 2 9 3" xfId="48943" xr:uid="{5A4B247B-17F6-4E6D-9922-ADB1D28C1406}"/>
    <cellStyle name="Currency 13 2 2 3" xfId="6690" xr:uid="{B834A0D5-0E10-44AE-9324-16021A2ED5D7}"/>
    <cellStyle name="Currency 13 2 2 3 10" xfId="42112" xr:uid="{450A7FF7-2292-479C-BD26-2C7B399593CF}"/>
    <cellStyle name="Currency 13 2 2 3 2" xfId="6691" xr:uid="{0AA5C084-6388-4040-AA87-80013D99E3C1}"/>
    <cellStyle name="Currency 13 2 2 3 2 2" xfId="6692" xr:uid="{526DCD70-BB97-4FD6-83FD-A586086B4463}"/>
    <cellStyle name="Currency 13 2 2 3 2 2 2" xfId="8406" xr:uid="{4B37AD0B-C37B-4E08-9819-955C537160F6}"/>
    <cellStyle name="Currency 13 2 2 3 2 2 2 2" xfId="11828" xr:uid="{6DF6C432-572B-49B2-9093-F231844878AC}"/>
    <cellStyle name="Currency 13 2 2 3 2 2 2 2 2" xfId="25518" xr:uid="{53741E9A-CFFD-41FD-9565-CB537E2C5336}"/>
    <cellStyle name="Currency 13 2 2 3 2 2 2 2 2 2" xfId="39210" xr:uid="{3C121439-A006-49CF-A297-D3C788986827}"/>
    <cellStyle name="Currency 13 2 2 3 2 2 2 2 2 3" xfId="54094" xr:uid="{7F64B71F-AC37-4856-891B-1A4A0135D507}"/>
    <cellStyle name="Currency 13 2 2 3 2 2 2 2 3" xfId="18674" xr:uid="{8002F7E8-677A-4F31-9747-EF2CB08997F1}"/>
    <cellStyle name="Currency 13 2 2 3 2 2 2 2 4" xfId="32364" xr:uid="{C8D78E16-792F-4825-8D61-A7A4C1C39577}"/>
    <cellStyle name="Currency 13 2 2 3 2 2 2 2 5" xfId="47248" xr:uid="{C3B189A8-1015-4D6F-8815-9A6F1B998242}"/>
    <cellStyle name="Currency 13 2 2 3 2 2 2 3" xfId="22096" xr:uid="{9C3BFD5A-1BBE-4437-86B1-BEDE847774FB}"/>
    <cellStyle name="Currency 13 2 2 3 2 2 2 3 2" xfId="35788" xr:uid="{D5734149-915D-42FA-9B0A-8BA2FFBE0588}"/>
    <cellStyle name="Currency 13 2 2 3 2 2 2 3 3" xfId="50672" xr:uid="{9A82BD9A-E3C6-4D20-90E4-68EBDDF1E62E}"/>
    <cellStyle name="Currency 13 2 2 3 2 2 2 4" xfId="15252" xr:uid="{D75680C5-DC00-4399-9F64-F830A1652BBC}"/>
    <cellStyle name="Currency 13 2 2 3 2 2 2 5" xfId="28942" xr:uid="{89E476C4-C941-4057-956B-FACA60748B6C}"/>
    <cellStyle name="Currency 13 2 2 3 2 2 2 6" xfId="43826" xr:uid="{7F5B8721-56D4-4633-B6D4-3D008AE671F9}"/>
    <cellStyle name="Currency 13 2 2 3 2 2 3" xfId="10116" xr:uid="{FC1CD0A5-8DCF-48EE-8814-5759D36BFBF4}"/>
    <cellStyle name="Currency 13 2 2 3 2 2 3 2" xfId="23806" xr:uid="{991252F3-3F1D-41E5-BF74-F13F2283DA76}"/>
    <cellStyle name="Currency 13 2 2 3 2 2 3 2 2" xfId="37498" xr:uid="{DB40D411-3B17-4C0A-8213-A9CF9BD8CF77}"/>
    <cellStyle name="Currency 13 2 2 3 2 2 3 2 3" xfId="52382" xr:uid="{3174A42B-3127-4F56-8DE5-1F1E3E8E35A1}"/>
    <cellStyle name="Currency 13 2 2 3 2 2 3 3" xfId="16962" xr:uid="{ACD3B29A-0D55-43A5-AA4D-AB91EAB557BD}"/>
    <cellStyle name="Currency 13 2 2 3 2 2 3 4" xfId="30652" xr:uid="{EFD06188-DBEF-4D67-B20D-2E06B80B4B64}"/>
    <cellStyle name="Currency 13 2 2 3 2 2 3 5" xfId="45536" xr:uid="{C51DE092-D3EF-4E32-823A-BA719BE13D18}"/>
    <cellStyle name="Currency 13 2 2 3 2 2 4" xfId="20384" xr:uid="{FC493116-736B-4138-AEEA-7EBB5E732E8C}"/>
    <cellStyle name="Currency 13 2 2 3 2 2 4 2" xfId="34076" xr:uid="{51A464F9-CAF7-40BF-BE87-ECA8EA796789}"/>
    <cellStyle name="Currency 13 2 2 3 2 2 4 3" xfId="48960" xr:uid="{FD853F1C-F8D5-456D-A0B2-D91B0E594399}"/>
    <cellStyle name="Currency 13 2 2 3 2 2 5" xfId="13540" xr:uid="{87F4D782-D80E-456F-9120-DD77B8609039}"/>
    <cellStyle name="Currency 13 2 2 3 2 2 6" xfId="27230" xr:uid="{1E2A03B4-9C2C-493E-8102-7B57D944F42C}"/>
    <cellStyle name="Currency 13 2 2 3 2 2 7" xfId="42114" xr:uid="{86E26D0F-D47E-4C93-9161-7EFF64C94189}"/>
    <cellStyle name="Currency 13 2 2 3 2 3" xfId="8405" xr:uid="{8B760855-1391-4139-A4EC-CBF1B4797257}"/>
    <cellStyle name="Currency 13 2 2 3 2 3 2" xfId="11827" xr:uid="{D21B9DC3-0F73-4C5B-A1C6-8BFA5AA5D2BF}"/>
    <cellStyle name="Currency 13 2 2 3 2 3 2 2" xfId="25517" xr:uid="{F87FF082-FC9D-4D84-BDFE-ADBA57C36EAF}"/>
    <cellStyle name="Currency 13 2 2 3 2 3 2 2 2" xfId="39209" xr:uid="{F5FD28DA-19C4-4D72-8E8E-36F4DCD9934E}"/>
    <cellStyle name="Currency 13 2 2 3 2 3 2 2 3" xfId="54093" xr:uid="{F13E56B0-B41C-4F1B-AB71-6F85080C8476}"/>
    <cellStyle name="Currency 13 2 2 3 2 3 2 3" xfId="18673" xr:uid="{DE3B4ECF-F404-41EA-A6DF-73943009DA0D}"/>
    <cellStyle name="Currency 13 2 2 3 2 3 2 4" xfId="32363" xr:uid="{A3DD756F-B067-4ED3-9DF7-B02FDAC17B19}"/>
    <cellStyle name="Currency 13 2 2 3 2 3 2 5" xfId="47247" xr:uid="{E180DDA7-4748-4E16-BB57-E0B792B8F0F7}"/>
    <cellStyle name="Currency 13 2 2 3 2 3 3" xfId="22095" xr:uid="{0250DC71-FADC-4A7B-AAFD-FF8393EF76E8}"/>
    <cellStyle name="Currency 13 2 2 3 2 3 3 2" xfId="35787" xr:uid="{AFB8C565-CF06-43EC-9CEE-55D60CA5D233}"/>
    <cellStyle name="Currency 13 2 2 3 2 3 3 3" xfId="50671" xr:uid="{702EB14A-603D-41FB-BFDD-EE8B60341956}"/>
    <cellStyle name="Currency 13 2 2 3 2 3 4" xfId="15251" xr:uid="{76C706F1-AB30-4CD6-BA68-6A16F0B85609}"/>
    <cellStyle name="Currency 13 2 2 3 2 3 5" xfId="28941" xr:uid="{A761D72B-4DFA-4DF1-AB3B-0C81F5B70B91}"/>
    <cellStyle name="Currency 13 2 2 3 2 3 6" xfId="43825" xr:uid="{56D21469-2B55-4D7A-AAAD-00E0905084C3}"/>
    <cellStyle name="Currency 13 2 2 3 2 4" xfId="10115" xr:uid="{266129B1-93EC-4D20-A375-A0786915D1B8}"/>
    <cellStyle name="Currency 13 2 2 3 2 4 2" xfId="23805" xr:uid="{5AABE004-874E-4D20-903A-9DCB6526432B}"/>
    <cellStyle name="Currency 13 2 2 3 2 4 2 2" xfId="37497" xr:uid="{1E397E5C-C03C-4F63-9934-9BCA33B807B5}"/>
    <cellStyle name="Currency 13 2 2 3 2 4 2 3" xfId="52381" xr:uid="{6F27C1F2-829E-4087-B5B2-9FCA2283F747}"/>
    <cellStyle name="Currency 13 2 2 3 2 4 3" xfId="16961" xr:uid="{7DDBFCD4-1A2B-4E6F-828C-525AA22B0F8D}"/>
    <cellStyle name="Currency 13 2 2 3 2 4 4" xfId="30651" xr:uid="{B71BF28F-B59C-43F3-836F-3DC1CB9E6909}"/>
    <cellStyle name="Currency 13 2 2 3 2 4 5" xfId="45535" xr:uid="{6BF143F2-C216-42B4-92E5-C6C04823BBFC}"/>
    <cellStyle name="Currency 13 2 2 3 2 5" xfId="20383" xr:uid="{8AB1F2BE-83AC-485B-9D47-9BED2A21B7B7}"/>
    <cellStyle name="Currency 13 2 2 3 2 5 2" xfId="34075" xr:uid="{6C4EFD81-EF88-4941-AA6D-164FE58BE143}"/>
    <cellStyle name="Currency 13 2 2 3 2 5 3" xfId="48959" xr:uid="{CC2963C7-CF6B-4FF0-B231-D59982738305}"/>
    <cellStyle name="Currency 13 2 2 3 2 6" xfId="13539" xr:uid="{B4C41827-5D25-44B6-984B-8F370806052A}"/>
    <cellStyle name="Currency 13 2 2 3 2 7" xfId="27229" xr:uid="{96E189E1-D3F9-4B47-BDCB-060F74D98DFC}"/>
    <cellStyle name="Currency 13 2 2 3 2 8" xfId="42113" xr:uid="{577DFE7F-28B6-4BCC-9E5F-3FAFFCC14C22}"/>
    <cellStyle name="Currency 13 2 2 3 3" xfId="6693" xr:uid="{D809D736-461B-448B-BF64-6F63CCB78D68}"/>
    <cellStyle name="Currency 13 2 2 3 3 2" xfId="8407" xr:uid="{2D697379-0785-4400-B170-6C41B071368F}"/>
    <cellStyle name="Currency 13 2 2 3 3 2 2" xfId="11829" xr:uid="{6EF0AB2C-D2FE-44C2-B859-A4E0B8F88A16}"/>
    <cellStyle name="Currency 13 2 2 3 3 2 2 2" xfId="25519" xr:uid="{7F34F0EE-DB92-4485-B4F4-05A577BD9BF1}"/>
    <cellStyle name="Currency 13 2 2 3 3 2 2 2 2" xfId="39211" xr:uid="{536E768E-B48D-4B77-9E52-C16E53472E1B}"/>
    <cellStyle name="Currency 13 2 2 3 3 2 2 2 3" xfId="54095" xr:uid="{568C8EBF-89AD-4595-9CCB-B04817178ECC}"/>
    <cellStyle name="Currency 13 2 2 3 3 2 2 3" xfId="18675" xr:uid="{D92C61F3-0294-4BB6-A4B3-FE62E09C6AE1}"/>
    <cellStyle name="Currency 13 2 2 3 3 2 2 4" xfId="32365" xr:uid="{CB7E57FD-B279-48E1-9D06-5091B659055A}"/>
    <cellStyle name="Currency 13 2 2 3 3 2 2 5" xfId="47249" xr:uid="{D96CFFCC-BAD3-4B34-B2F4-AE47F535A881}"/>
    <cellStyle name="Currency 13 2 2 3 3 2 3" xfId="22097" xr:uid="{CD585AF0-0373-47B9-B7AB-79A6FCB6D11F}"/>
    <cellStyle name="Currency 13 2 2 3 3 2 3 2" xfId="35789" xr:uid="{3DF97621-37A7-4868-A5D0-16D7C2D5BB48}"/>
    <cellStyle name="Currency 13 2 2 3 3 2 3 3" xfId="50673" xr:uid="{390CF474-4DC8-4487-AA53-F422E1FF3F3D}"/>
    <cellStyle name="Currency 13 2 2 3 3 2 4" xfId="15253" xr:uid="{966433CD-49C4-49E1-B611-068721778E68}"/>
    <cellStyle name="Currency 13 2 2 3 3 2 5" xfId="28943" xr:uid="{DB0DAFF1-79E6-4AE6-B575-05DB5895D706}"/>
    <cellStyle name="Currency 13 2 2 3 3 2 6" xfId="43827" xr:uid="{3A961399-AF4D-4344-8102-5114846C6434}"/>
    <cellStyle name="Currency 13 2 2 3 3 3" xfId="10117" xr:uid="{A8ABFDDA-9642-4961-A013-5563945FC2BB}"/>
    <cellStyle name="Currency 13 2 2 3 3 3 2" xfId="23807" xr:uid="{D0602342-A1AD-4A69-861F-F5D8D54DCC28}"/>
    <cellStyle name="Currency 13 2 2 3 3 3 2 2" xfId="37499" xr:uid="{F6085218-4848-4B60-972F-F22FFDCBE26D}"/>
    <cellStyle name="Currency 13 2 2 3 3 3 2 3" xfId="52383" xr:uid="{F55FB864-128C-4AA2-B318-535CF212F671}"/>
    <cellStyle name="Currency 13 2 2 3 3 3 3" xfId="16963" xr:uid="{488B712B-19CE-4C6A-88E7-B9B12E9C6977}"/>
    <cellStyle name="Currency 13 2 2 3 3 3 4" xfId="30653" xr:uid="{9CD5B9E9-D10F-47F5-B070-2E795551324B}"/>
    <cellStyle name="Currency 13 2 2 3 3 3 5" xfId="45537" xr:uid="{BC478DCB-6DEC-4979-AA61-F6DFB6F7729B}"/>
    <cellStyle name="Currency 13 2 2 3 3 4" xfId="20385" xr:uid="{2803A574-AEBA-40AE-BF56-7E25EF8101CC}"/>
    <cellStyle name="Currency 13 2 2 3 3 4 2" xfId="34077" xr:uid="{D0DCBFAC-0C96-405A-960D-3BD5C31A3B49}"/>
    <cellStyle name="Currency 13 2 2 3 3 4 3" xfId="48961" xr:uid="{E98F0D83-E2A8-4FF5-8A21-1ED7669A21DB}"/>
    <cellStyle name="Currency 13 2 2 3 3 5" xfId="13541" xr:uid="{C9A9379D-4AB5-454E-A66A-28A6289A2F7F}"/>
    <cellStyle name="Currency 13 2 2 3 3 6" xfId="27231" xr:uid="{8792DEE9-57FD-4F2F-A928-A7B558D4D513}"/>
    <cellStyle name="Currency 13 2 2 3 3 7" xfId="42115" xr:uid="{FD5EC328-4807-4F3F-99B6-2E6B7A76BE24}"/>
    <cellStyle name="Currency 13 2 2 3 4" xfId="6694" xr:uid="{4951A337-2098-442C-BA2D-0C7251617E86}"/>
    <cellStyle name="Currency 13 2 2 3 4 2" xfId="8408" xr:uid="{9AEAF14A-EF77-4560-BB14-67597C005BAF}"/>
    <cellStyle name="Currency 13 2 2 3 4 2 2" xfId="11830" xr:uid="{22CA81E1-CF26-40E7-850F-13B926A054F5}"/>
    <cellStyle name="Currency 13 2 2 3 4 2 2 2" xfId="25520" xr:uid="{988CCD20-A55F-4728-995C-009ED294C70F}"/>
    <cellStyle name="Currency 13 2 2 3 4 2 2 2 2" xfId="39212" xr:uid="{6BAE6F1B-6FD5-4124-9B28-3AE3C9DEBBC1}"/>
    <cellStyle name="Currency 13 2 2 3 4 2 2 2 3" xfId="54096" xr:uid="{A00069C7-D9D4-4624-9BF4-476441C3B05F}"/>
    <cellStyle name="Currency 13 2 2 3 4 2 2 3" xfId="18676" xr:uid="{3298F24B-0601-48F3-9CDC-8937DA510E3E}"/>
    <cellStyle name="Currency 13 2 2 3 4 2 2 4" xfId="32366" xr:uid="{7005083C-CDE9-4CDB-AC28-F2E87E9E6AD9}"/>
    <cellStyle name="Currency 13 2 2 3 4 2 2 5" xfId="47250" xr:uid="{A9176821-14D0-4F22-9020-304B37DE4566}"/>
    <cellStyle name="Currency 13 2 2 3 4 2 3" xfId="22098" xr:uid="{A3884722-9302-4C9D-94A2-6634E09FA5AF}"/>
    <cellStyle name="Currency 13 2 2 3 4 2 3 2" xfId="35790" xr:uid="{8EC9B20C-188C-49F9-A9D6-E6FB11EF3ADD}"/>
    <cellStyle name="Currency 13 2 2 3 4 2 3 3" xfId="50674" xr:uid="{43A219B9-1376-4961-89E2-16B47DF8E71A}"/>
    <cellStyle name="Currency 13 2 2 3 4 2 4" xfId="15254" xr:uid="{EEC82496-5C08-4D35-81AB-B9765E13ED63}"/>
    <cellStyle name="Currency 13 2 2 3 4 2 5" xfId="28944" xr:uid="{B2007C71-6289-412E-BBAC-B77EDEBA3027}"/>
    <cellStyle name="Currency 13 2 2 3 4 2 6" xfId="43828" xr:uid="{EA80CFA3-0887-4AA2-B125-B428D8A70ABA}"/>
    <cellStyle name="Currency 13 2 2 3 4 3" xfId="10118" xr:uid="{8954747F-B464-41E5-BF24-6B0B79AC830E}"/>
    <cellStyle name="Currency 13 2 2 3 4 3 2" xfId="23808" xr:uid="{BB7DE4A5-6E45-4E20-89A1-B5BA93E02CA6}"/>
    <cellStyle name="Currency 13 2 2 3 4 3 2 2" xfId="37500" xr:uid="{984FD41B-58B3-428F-B56C-F3F5663F5461}"/>
    <cellStyle name="Currency 13 2 2 3 4 3 2 3" xfId="52384" xr:uid="{6DD24467-26D4-400B-AFB9-20397E8DAA99}"/>
    <cellStyle name="Currency 13 2 2 3 4 3 3" xfId="16964" xr:uid="{B86827DE-F7CD-4932-A4B5-98BDE83CB7A7}"/>
    <cellStyle name="Currency 13 2 2 3 4 3 4" xfId="30654" xr:uid="{80164F4D-308C-4B3B-A99E-AA1DC884563C}"/>
    <cellStyle name="Currency 13 2 2 3 4 3 5" xfId="45538" xr:uid="{49F00C2E-2688-4E6D-AE73-97CEFCE9528C}"/>
    <cellStyle name="Currency 13 2 2 3 4 4" xfId="20386" xr:uid="{B1DEB469-3F38-4C80-BA1E-57B08D153653}"/>
    <cellStyle name="Currency 13 2 2 3 4 4 2" xfId="34078" xr:uid="{54EC2C2B-4066-4A7B-B40F-21B3F1E110E9}"/>
    <cellStyle name="Currency 13 2 2 3 4 4 3" xfId="48962" xr:uid="{43EA82A4-B623-40C1-9647-E984298A5344}"/>
    <cellStyle name="Currency 13 2 2 3 4 5" xfId="13542" xr:uid="{64E886BA-C4C3-4BF9-8DBF-1874F0EFFD40}"/>
    <cellStyle name="Currency 13 2 2 3 4 6" xfId="27232" xr:uid="{5986BE6F-7696-49E5-BCE7-94E1E95195AF}"/>
    <cellStyle name="Currency 13 2 2 3 4 7" xfId="42116" xr:uid="{CFE789EE-31E0-4988-B785-225B7FD53F22}"/>
    <cellStyle name="Currency 13 2 2 3 5" xfId="8404" xr:uid="{DF5CD435-00F5-478C-BCF8-928549DAFC8E}"/>
    <cellStyle name="Currency 13 2 2 3 5 2" xfId="11826" xr:uid="{81922168-BB0B-41D2-85A2-51650CFDC3E1}"/>
    <cellStyle name="Currency 13 2 2 3 5 2 2" xfId="25516" xr:uid="{6821A874-E4F9-4206-A722-2BF387FD8662}"/>
    <cellStyle name="Currency 13 2 2 3 5 2 2 2" xfId="39208" xr:uid="{5634073E-DD5A-4958-B1A3-C50B63048378}"/>
    <cellStyle name="Currency 13 2 2 3 5 2 2 3" xfId="54092" xr:uid="{CE2BA45C-15ED-4F1C-970A-BB613EDEF3F0}"/>
    <cellStyle name="Currency 13 2 2 3 5 2 3" xfId="18672" xr:uid="{E3C46266-82C1-4630-83B6-29E5E95A9648}"/>
    <cellStyle name="Currency 13 2 2 3 5 2 4" xfId="32362" xr:uid="{B23E7780-0E84-48BC-B9CB-267A2FAD43C9}"/>
    <cellStyle name="Currency 13 2 2 3 5 2 5" xfId="47246" xr:uid="{117A27DB-5EA5-44FD-8979-2758913189F8}"/>
    <cellStyle name="Currency 13 2 2 3 5 3" xfId="22094" xr:uid="{B80B331C-45D7-4BEF-9606-4A647AB6637A}"/>
    <cellStyle name="Currency 13 2 2 3 5 3 2" xfId="35786" xr:uid="{B4FDE3D8-12B1-4C1F-9018-3E26C0BDB038}"/>
    <cellStyle name="Currency 13 2 2 3 5 3 3" xfId="50670" xr:uid="{B7DBDE63-7114-4672-95EF-6B6F00AE8CFD}"/>
    <cellStyle name="Currency 13 2 2 3 5 4" xfId="15250" xr:uid="{0E791614-1A01-4045-B07A-9630C6BB0189}"/>
    <cellStyle name="Currency 13 2 2 3 5 5" xfId="28940" xr:uid="{E0072ACA-A595-4727-9F1E-720841DBA32A}"/>
    <cellStyle name="Currency 13 2 2 3 5 6" xfId="43824" xr:uid="{029ED13E-FF81-4CA0-93EB-96C45DBC1371}"/>
    <cellStyle name="Currency 13 2 2 3 6" xfId="10114" xr:uid="{DE90A77D-363A-4678-9655-39F388C42D26}"/>
    <cellStyle name="Currency 13 2 2 3 6 2" xfId="23804" xr:uid="{14182BD3-3000-4C06-B2E2-3DE30E998216}"/>
    <cellStyle name="Currency 13 2 2 3 6 2 2" xfId="37496" xr:uid="{D3723433-69F0-4FE3-B635-F007691633A5}"/>
    <cellStyle name="Currency 13 2 2 3 6 2 3" xfId="52380" xr:uid="{890FBE3E-CF55-44F9-B259-79FA38BC7465}"/>
    <cellStyle name="Currency 13 2 2 3 6 3" xfId="16960" xr:uid="{A60D7BE7-4967-4D3C-824D-0952BD56D073}"/>
    <cellStyle name="Currency 13 2 2 3 6 4" xfId="30650" xr:uid="{290F6CDE-BA1B-4C4C-96CF-52F48956B779}"/>
    <cellStyle name="Currency 13 2 2 3 6 5" xfId="45534" xr:uid="{22537D93-CA66-44B5-BB0F-3C204B3B03E8}"/>
    <cellStyle name="Currency 13 2 2 3 7" xfId="20382" xr:uid="{B2145FA9-94D0-4D02-A71E-7406023F39D6}"/>
    <cellStyle name="Currency 13 2 2 3 7 2" xfId="34074" xr:uid="{68DD52BD-176F-4927-8B11-8C7D7B5D2D74}"/>
    <cellStyle name="Currency 13 2 2 3 7 3" xfId="48958" xr:uid="{ECE99FC0-3223-4B3D-91C7-F639A1D1EA40}"/>
    <cellStyle name="Currency 13 2 2 3 8" xfId="13538" xr:uid="{A9E913ED-38C3-4F8C-BEBB-4C386AA8898F}"/>
    <cellStyle name="Currency 13 2 2 3 9" xfId="27228" xr:uid="{84E1E8F8-2ABE-404E-A075-6FEB7729061A}"/>
    <cellStyle name="Currency 13 2 2 4" xfId="6695" xr:uid="{ABC0CA70-C772-4D2D-9E49-5B62BC0D5883}"/>
    <cellStyle name="Currency 13 2 2 4 10" xfId="42117" xr:uid="{929B26F6-A4F9-4D5F-A9E3-6B7B7CFF5E93}"/>
    <cellStyle name="Currency 13 2 2 4 2" xfId="6696" xr:uid="{7B1631DF-3FC9-418D-AA78-947285B98677}"/>
    <cellStyle name="Currency 13 2 2 4 2 2" xfId="6697" xr:uid="{7569028F-65B1-4D94-A6F6-F10C6EA6FC09}"/>
    <cellStyle name="Currency 13 2 2 4 2 2 2" xfId="8411" xr:uid="{055438D5-064D-44C0-8B3A-31C4D54724DF}"/>
    <cellStyle name="Currency 13 2 2 4 2 2 2 2" xfId="11833" xr:uid="{0A1396EB-7E1D-4C2A-B610-38A2FA16B42D}"/>
    <cellStyle name="Currency 13 2 2 4 2 2 2 2 2" xfId="25523" xr:uid="{8F87F943-DCA0-4914-853C-854C72EEADC4}"/>
    <cellStyle name="Currency 13 2 2 4 2 2 2 2 2 2" xfId="39215" xr:uid="{261E8802-9D3E-4E8B-8FDE-E9B289F019DB}"/>
    <cellStyle name="Currency 13 2 2 4 2 2 2 2 2 3" xfId="54099" xr:uid="{E952B610-E525-4A54-80B5-D21EC5243837}"/>
    <cellStyle name="Currency 13 2 2 4 2 2 2 2 3" xfId="18679" xr:uid="{BF05766E-834C-450C-89EC-EC92194FBB21}"/>
    <cellStyle name="Currency 13 2 2 4 2 2 2 2 4" xfId="32369" xr:uid="{697D0D69-F564-4319-8B57-5CA29D782049}"/>
    <cellStyle name="Currency 13 2 2 4 2 2 2 2 5" xfId="47253" xr:uid="{E275550F-8FA0-4592-9D91-4B08913ECB99}"/>
    <cellStyle name="Currency 13 2 2 4 2 2 2 3" xfId="22101" xr:uid="{7806F138-9ECE-4421-8382-174D73F2DED8}"/>
    <cellStyle name="Currency 13 2 2 4 2 2 2 3 2" xfId="35793" xr:uid="{1DF7A365-B0B4-4891-B846-8D57B7AC29A2}"/>
    <cellStyle name="Currency 13 2 2 4 2 2 2 3 3" xfId="50677" xr:uid="{44D1DBA8-73D7-47A6-9ACD-0CB83961D911}"/>
    <cellStyle name="Currency 13 2 2 4 2 2 2 4" xfId="15257" xr:uid="{52718959-E8BD-416A-B9BA-D070D579AE63}"/>
    <cellStyle name="Currency 13 2 2 4 2 2 2 5" xfId="28947" xr:uid="{765D78AF-EFAB-4FAD-8060-D606F0689297}"/>
    <cellStyle name="Currency 13 2 2 4 2 2 2 6" xfId="43831" xr:uid="{3E5AF6D4-08DC-4B74-B7BA-F4B5F3713B9C}"/>
    <cellStyle name="Currency 13 2 2 4 2 2 3" xfId="10121" xr:uid="{EC488A22-7463-4914-9DE0-F3381CC23BDF}"/>
    <cellStyle name="Currency 13 2 2 4 2 2 3 2" xfId="23811" xr:uid="{B9C8A486-134D-42BF-A976-97ED9AEE40A0}"/>
    <cellStyle name="Currency 13 2 2 4 2 2 3 2 2" xfId="37503" xr:uid="{589A770C-5E2F-4A65-8E92-52AD6F5C8537}"/>
    <cellStyle name="Currency 13 2 2 4 2 2 3 2 3" xfId="52387" xr:uid="{C6B9141E-0D12-4144-876B-EEF14AFD8181}"/>
    <cellStyle name="Currency 13 2 2 4 2 2 3 3" xfId="16967" xr:uid="{CD31E862-1D38-4850-B8B6-8F089973BA49}"/>
    <cellStyle name="Currency 13 2 2 4 2 2 3 4" xfId="30657" xr:uid="{25DCC978-81CB-4828-A08B-DA53FB38F51A}"/>
    <cellStyle name="Currency 13 2 2 4 2 2 3 5" xfId="45541" xr:uid="{BDEE19FD-9577-4C31-833C-9A148D84D1EF}"/>
    <cellStyle name="Currency 13 2 2 4 2 2 4" xfId="20389" xr:uid="{D47FF89E-1FB6-4C1B-9C52-ABB812E2CBC5}"/>
    <cellStyle name="Currency 13 2 2 4 2 2 4 2" xfId="34081" xr:uid="{FBB4865D-60E8-4F11-B6DD-C6E08F10E1BD}"/>
    <cellStyle name="Currency 13 2 2 4 2 2 4 3" xfId="48965" xr:uid="{8E002F31-1DC8-4865-B610-73D59CFB066A}"/>
    <cellStyle name="Currency 13 2 2 4 2 2 5" xfId="13545" xr:uid="{A6C0B8B6-A8F5-4363-8A00-A26101AF5646}"/>
    <cellStyle name="Currency 13 2 2 4 2 2 6" xfId="27235" xr:uid="{0E081A9C-78A7-40DB-A355-C576920A5695}"/>
    <cellStyle name="Currency 13 2 2 4 2 2 7" xfId="42119" xr:uid="{7632E71B-931C-4CCD-A140-59A191A04925}"/>
    <cellStyle name="Currency 13 2 2 4 2 3" xfId="8410" xr:uid="{964CDD6F-2998-474F-B0C5-4AB902A3AC41}"/>
    <cellStyle name="Currency 13 2 2 4 2 3 2" xfId="11832" xr:uid="{8997FD8B-FC88-4DEB-8D39-E6430608869E}"/>
    <cellStyle name="Currency 13 2 2 4 2 3 2 2" xfId="25522" xr:uid="{30D87F61-F63F-4A73-9E4A-C47C7AB31343}"/>
    <cellStyle name="Currency 13 2 2 4 2 3 2 2 2" xfId="39214" xr:uid="{1B216B57-E7F0-43E3-80B2-CB3F9D9B328D}"/>
    <cellStyle name="Currency 13 2 2 4 2 3 2 2 3" xfId="54098" xr:uid="{EC08C265-620C-4A98-9E50-D384089DA526}"/>
    <cellStyle name="Currency 13 2 2 4 2 3 2 3" xfId="18678" xr:uid="{FAE8FF47-5CAD-4198-8731-AF085E28DE0E}"/>
    <cellStyle name="Currency 13 2 2 4 2 3 2 4" xfId="32368" xr:uid="{E614237A-8812-4D7C-B172-F2A2CEF0F52D}"/>
    <cellStyle name="Currency 13 2 2 4 2 3 2 5" xfId="47252" xr:uid="{BE505DB1-266D-4321-B275-6ED01AD73C63}"/>
    <cellStyle name="Currency 13 2 2 4 2 3 3" xfId="22100" xr:uid="{E6A2C366-96CC-475F-8D4C-413C84452021}"/>
    <cellStyle name="Currency 13 2 2 4 2 3 3 2" xfId="35792" xr:uid="{3ED80C9D-4CD3-4B9A-9CF8-D9E41B87D4A3}"/>
    <cellStyle name="Currency 13 2 2 4 2 3 3 3" xfId="50676" xr:uid="{DCADB032-0D83-4D3E-820A-1C1C02DE57C8}"/>
    <cellStyle name="Currency 13 2 2 4 2 3 4" xfId="15256" xr:uid="{EAD1D6EF-C186-4325-957D-68D5A9530748}"/>
    <cellStyle name="Currency 13 2 2 4 2 3 5" xfId="28946" xr:uid="{102E70B4-19D5-4763-BBF9-A18CB2241EF6}"/>
    <cellStyle name="Currency 13 2 2 4 2 3 6" xfId="43830" xr:uid="{0EF22E77-9F33-4280-B267-321F936A2ED7}"/>
    <cellStyle name="Currency 13 2 2 4 2 4" xfId="10120" xr:uid="{DEC4AB35-33A4-4C65-B00E-248C3DE7B224}"/>
    <cellStyle name="Currency 13 2 2 4 2 4 2" xfId="23810" xr:uid="{7720ADCE-6174-498E-AC32-381B052AEAE3}"/>
    <cellStyle name="Currency 13 2 2 4 2 4 2 2" xfId="37502" xr:uid="{FAEFC249-91CE-4B2B-921C-69D7DE37F53B}"/>
    <cellStyle name="Currency 13 2 2 4 2 4 2 3" xfId="52386" xr:uid="{CAE9FE47-5C00-4D97-9074-90E93A25C5DE}"/>
    <cellStyle name="Currency 13 2 2 4 2 4 3" xfId="16966" xr:uid="{96DFAC1E-A620-43CD-8B72-1CC83EEBA7F4}"/>
    <cellStyle name="Currency 13 2 2 4 2 4 4" xfId="30656" xr:uid="{48786F58-06DF-4F0D-99F3-470B1137E1A6}"/>
    <cellStyle name="Currency 13 2 2 4 2 4 5" xfId="45540" xr:uid="{D144C376-B450-4224-81E7-9A2D107394B6}"/>
    <cellStyle name="Currency 13 2 2 4 2 5" xfId="20388" xr:uid="{09CFD5D9-66DD-4BD1-9547-509BC7D523D2}"/>
    <cellStyle name="Currency 13 2 2 4 2 5 2" xfId="34080" xr:uid="{67413834-BBFC-4FB0-9DD1-8C939F7B19A8}"/>
    <cellStyle name="Currency 13 2 2 4 2 5 3" xfId="48964" xr:uid="{F5BBBAAA-5A7E-447B-9D41-4700AB2B50CF}"/>
    <cellStyle name="Currency 13 2 2 4 2 6" xfId="13544" xr:uid="{1B44E8CC-52A1-4175-9DCA-064E96885255}"/>
    <cellStyle name="Currency 13 2 2 4 2 7" xfId="27234" xr:uid="{BC7E42BD-3003-4E4B-B8A6-67873ECD915B}"/>
    <cellStyle name="Currency 13 2 2 4 2 8" xfId="42118" xr:uid="{FCE9AB33-1D6F-44A9-B82D-9811CF425664}"/>
    <cellStyle name="Currency 13 2 2 4 3" xfId="6698" xr:uid="{6EEBB475-8A1F-447B-AA4A-350E84049010}"/>
    <cellStyle name="Currency 13 2 2 4 3 2" xfId="8412" xr:uid="{CA3B9991-7A35-4D68-815C-22CC8A04987C}"/>
    <cellStyle name="Currency 13 2 2 4 3 2 2" xfId="11834" xr:uid="{973D92B9-B403-4D2B-89AE-AE9E1248FDFC}"/>
    <cellStyle name="Currency 13 2 2 4 3 2 2 2" xfId="25524" xr:uid="{E6C25AD6-2BC4-4CAB-BE21-EECD86E13D54}"/>
    <cellStyle name="Currency 13 2 2 4 3 2 2 2 2" xfId="39216" xr:uid="{7ED47464-BDEF-4672-8E0E-398026C9D814}"/>
    <cellStyle name="Currency 13 2 2 4 3 2 2 2 3" xfId="54100" xr:uid="{051FF9EF-BCAE-4C67-BC98-98131EEE7A1E}"/>
    <cellStyle name="Currency 13 2 2 4 3 2 2 3" xfId="18680" xr:uid="{71F75B6D-5AB6-419D-8195-C22932AE91E7}"/>
    <cellStyle name="Currency 13 2 2 4 3 2 2 4" xfId="32370" xr:uid="{59A81253-27D8-4EEC-A24D-C701A3F77093}"/>
    <cellStyle name="Currency 13 2 2 4 3 2 2 5" xfId="47254" xr:uid="{3F07AEF2-7865-406D-8C2C-4C45FFC5FC9A}"/>
    <cellStyle name="Currency 13 2 2 4 3 2 3" xfId="22102" xr:uid="{1C338DD9-A6D1-4122-B43E-FB07D0990C91}"/>
    <cellStyle name="Currency 13 2 2 4 3 2 3 2" xfId="35794" xr:uid="{DDA642D3-1759-4504-8586-0CE8988899F1}"/>
    <cellStyle name="Currency 13 2 2 4 3 2 3 3" xfId="50678" xr:uid="{C09A78FA-19FE-46A3-BEF3-B7045BE032EF}"/>
    <cellStyle name="Currency 13 2 2 4 3 2 4" xfId="15258" xr:uid="{77DA0A80-9771-4828-BDEC-CF4CE746F959}"/>
    <cellStyle name="Currency 13 2 2 4 3 2 5" xfId="28948" xr:uid="{D714718F-FA5C-49BC-8176-E0DBFE58E140}"/>
    <cellStyle name="Currency 13 2 2 4 3 2 6" xfId="43832" xr:uid="{73016ED6-BA78-4FDD-B6D7-29F29FBEEA75}"/>
    <cellStyle name="Currency 13 2 2 4 3 3" xfId="10122" xr:uid="{E496920C-C2E4-465A-A7A7-553E0BC46487}"/>
    <cellStyle name="Currency 13 2 2 4 3 3 2" xfId="23812" xr:uid="{DDCEE9FB-DB45-4C76-BEDF-38DF6CD67B12}"/>
    <cellStyle name="Currency 13 2 2 4 3 3 2 2" xfId="37504" xr:uid="{C1289902-E014-4BAE-9EC2-87CC943C2B0A}"/>
    <cellStyle name="Currency 13 2 2 4 3 3 2 3" xfId="52388" xr:uid="{7DCEFC40-3FFB-42AA-B7E7-DFD0F3B00ED0}"/>
    <cellStyle name="Currency 13 2 2 4 3 3 3" xfId="16968" xr:uid="{6FF6DBFE-396E-4C5B-9707-C474660CF839}"/>
    <cellStyle name="Currency 13 2 2 4 3 3 4" xfId="30658" xr:uid="{1DD048A6-CE1C-443D-926B-7A1B27DD9615}"/>
    <cellStyle name="Currency 13 2 2 4 3 3 5" xfId="45542" xr:uid="{CE222ECC-E77C-494C-B718-ABEB37B4682B}"/>
    <cellStyle name="Currency 13 2 2 4 3 4" xfId="20390" xr:uid="{B48954EC-5E27-419C-B74C-A3C49FA9DF82}"/>
    <cellStyle name="Currency 13 2 2 4 3 4 2" xfId="34082" xr:uid="{9F804F56-570A-4A63-AE27-E22440BB0D2C}"/>
    <cellStyle name="Currency 13 2 2 4 3 4 3" xfId="48966" xr:uid="{8B7579A8-9087-4C06-AEFA-37B8B7E11AE2}"/>
    <cellStyle name="Currency 13 2 2 4 3 5" xfId="13546" xr:uid="{8E885125-B756-42B3-873E-DE06B57D6EA4}"/>
    <cellStyle name="Currency 13 2 2 4 3 6" xfId="27236" xr:uid="{4833FF5B-D757-44F4-9909-B55852427BB1}"/>
    <cellStyle name="Currency 13 2 2 4 3 7" xfId="42120" xr:uid="{3793D875-33D7-47B4-A08A-196C92FDB742}"/>
    <cellStyle name="Currency 13 2 2 4 4" xfId="6699" xr:uid="{0FEF73F6-FEE3-489D-B353-927827EDC5F5}"/>
    <cellStyle name="Currency 13 2 2 4 4 2" xfId="8413" xr:uid="{07E7C792-63D1-4C3A-9945-8FDD8F4C7A89}"/>
    <cellStyle name="Currency 13 2 2 4 4 2 2" xfId="11835" xr:uid="{A63BB7CE-5AC3-460A-9356-804001CE25FA}"/>
    <cellStyle name="Currency 13 2 2 4 4 2 2 2" xfId="25525" xr:uid="{1685724C-DBB8-4170-BAD1-EA0F93EF81F3}"/>
    <cellStyle name="Currency 13 2 2 4 4 2 2 2 2" xfId="39217" xr:uid="{7DB9F447-957C-4297-88FB-3F6B7C25BDE0}"/>
    <cellStyle name="Currency 13 2 2 4 4 2 2 2 3" xfId="54101" xr:uid="{7B0ADF37-3A71-4834-B12C-78334846E72C}"/>
    <cellStyle name="Currency 13 2 2 4 4 2 2 3" xfId="18681" xr:uid="{E72C2E19-30A7-4731-8143-A0605A78BE5D}"/>
    <cellStyle name="Currency 13 2 2 4 4 2 2 4" xfId="32371" xr:uid="{81ED98D0-4957-42CC-9336-E28C4A7D2C89}"/>
    <cellStyle name="Currency 13 2 2 4 4 2 2 5" xfId="47255" xr:uid="{D252C632-A403-41F8-86D9-9D69A646B0A4}"/>
    <cellStyle name="Currency 13 2 2 4 4 2 3" xfId="22103" xr:uid="{FFD636C3-7CD4-4579-B71C-E78D30ED5CD3}"/>
    <cellStyle name="Currency 13 2 2 4 4 2 3 2" xfId="35795" xr:uid="{B10A3F51-9F8B-4FFC-8EC5-F4D07E760F49}"/>
    <cellStyle name="Currency 13 2 2 4 4 2 3 3" xfId="50679" xr:uid="{C2D1D1B9-9C06-4E9F-AF91-E69C03F135D2}"/>
    <cellStyle name="Currency 13 2 2 4 4 2 4" xfId="15259" xr:uid="{8311B47F-8E8C-4F2B-AFF9-4BAA7DC2BFD6}"/>
    <cellStyle name="Currency 13 2 2 4 4 2 5" xfId="28949" xr:uid="{F4AF7D6F-5017-40E2-AA53-28A3929D4A0A}"/>
    <cellStyle name="Currency 13 2 2 4 4 2 6" xfId="43833" xr:uid="{70510861-64A8-4AE8-BC59-C5713EE1897E}"/>
    <cellStyle name="Currency 13 2 2 4 4 3" xfId="10123" xr:uid="{7C1B1EBC-77F6-4FB2-88C3-F4265FD9038F}"/>
    <cellStyle name="Currency 13 2 2 4 4 3 2" xfId="23813" xr:uid="{93730B8C-F619-4222-AB60-60F7E3454976}"/>
    <cellStyle name="Currency 13 2 2 4 4 3 2 2" xfId="37505" xr:uid="{8921D62C-97C5-4274-8C23-C7E59ECD79F5}"/>
    <cellStyle name="Currency 13 2 2 4 4 3 2 3" xfId="52389" xr:uid="{D9CEA09F-B1B6-4883-B5BD-3C7502BCD29C}"/>
    <cellStyle name="Currency 13 2 2 4 4 3 3" xfId="16969" xr:uid="{B951ABC1-5E65-49D2-8D7A-D62464162594}"/>
    <cellStyle name="Currency 13 2 2 4 4 3 4" xfId="30659" xr:uid="{9F3F39B7-8079-4A18-A40C-8091C6EF1AB0}"/>
    <cellStyle name="Currency 13 2 2 4 4 3 5" xfId="45543" xr:uid="{230FD3A3-E7B0-4325-9FBE-0F28F2BB112E}"/>
    <cellStyle name="Currency 13 2 2 4 4 4" xfId="20391" xr:uid="{CE194A03-0755-4D3A-92DF-18A5BFDB209C}"/>
    <cellStyle name="Currency 13 2 2 4 4 4 2" xfId="34083" xr:uid="{8784A5CA-BE31-4665-AC1C-614E29B39D1E}"/>
    <cellStyle name="Currency 13 2 2 4 4 4 3" xfId="48967" xr:uid="{22422B52-4B37-48CA-AF29-BBB8562FE407}"/>
    <cellStyle name="Currency 13 2 2 4 4 5" xfId="13547" xr:uid="{889900B4-C9B8-4C45-AF57-6212D6B9E4C5}"/>
    <cellStyle name="Currency 13 2 2 4 4 6" xfId="27237" xr:uid="{B6295CAC-D63C-4DA1-9144-C6D55C980E77}"/>
    <cellStyle name="Currency 13 2 2 4 4 7" xfId="42121" xr:uid="{124FB454-56C1-44D3-9452-7F8D9805CA3A}"/>
    <cellStyle name="Currency 13 2 2 4 5" xfId="8409" xr:uid="{91818DE4-912D-46DF-8953-35BEEFD1B26D}"/>
    <cellStyle name="Currency 13 2 2 4 5 2" xfId="11831" xr:uid="{50225FD1-93E6-4D69-86FC-A59B8DCB2687}"/>
    <cellStyle name="Currency 13 2 2 4 5 2 2" xfId="25521" xr:uid="{C1E4AA38-70AA-4CC4-89A3-0501D0D8564F}"/>
    <cellStyle name="Currency 13 2 2 4 5 2 2 2" xfId="39213" xr:uid="{974275AE-BA4B-4230-B138-343E096B458C}"/>
    <cellStyle name="Currency 13 2 2 4 5 2 2 3" xfId="54097" xr:uid="{1B85FFBC-C85E-46DC-9FFC-B7393C1EB605}"/>
    <cellStyle name="Currency 13 2 2 4 5 2 3" xfId="18677" xr:uid="{47302A18-C490-4D8A-87C1-D1222725B6AC}"/>
    <cellStyle name="Currency 13 2 2 4 5 2 4" xfId="32367" xr:uid="{E3332D87-91F5-4574-8B1E-94C0685E59D1}"/>
    <cellStyle name="Currency 13 2 2 4 5 2 5" xfId="47251" xr:uid="{C85B3FA8-4409-4C7B-B48E-81270118766B}"/>
    <cellStyle name="Currency 13 2 2 4 5 3" xfId="22099" xr:uid="{A3515A54-A308-4887-909C-FA86EF3D9A75}"/>
    <cellStyle name="Currency 13 2 2 4 5 3 2" xfId="35791" xr:uid="{F5F814A4-E12B-4725-8988-B283E9ABBF20}"/>
    <cellStyle name="Currency 13 2 2 4 5 3 3" xfId="50675" xr:uid="{988FA739-5A1B-463E-9EF8-96A1084C2D8E}"/>
    <cellStyle name="Currency 13 2 2 4 5 4" xfId="15255" xr:uid="{C451D9F1-8A2B-4B9F-B2CD-132D4FF1A9C3}"/>
    <cellStyle name="Currency 13 2 2 4 5 5" xfId="28945" xr:uid="{97C97F9D-0EBE-47D4-9EB1-EA0B90196470}"/>
    <cellStyle name="Currency 13 2 2 4 5 6" xfId="43829" xr:uid="{C27397F7-0A6F-4EA4-949C-F30F9314D4B9}"/>
    <cellStyle name="Currency 13 2 2 4 6" xfId="10119" xr:uid="{5889C146-10C8-4B86-A855-6B8BDAD087B1}"/>
    <cellStyle name="Currency 13 2 2 4 6 2" xfId="23809" xr:uid="{C21895E2-9C60-45E2-9842-BEFDDBF234D6}"/>
    <cellStyle name="Currency 13 2 2 4 6 2 2" xfId="37501" xr:uid="{4A3E1ED0-0799-461D-896B-7E96461E8991}"/>
    <cellStyle name="Currency 13 2 2 4 6 2 3" xfId="52385" xr:uid="{33ABAC1B-AF4D-44B2-BA30-8B3F1EDEA88E}"/>
    <cellStyle name="Currency 13 2 2 4 6 3" xfId="16965" xr:uid="{ED85B0AF-97CB-4219-97FF-8459CAA0AB7A}"/>
    <cellStyle name="Currency 13 2 2 4 6 4" xfId="30655" xr:uid="{656D83DE-F834-4662-8448-F5BDD53BCC65}"/>
    <cellStyle name="Currency 13 2 2 4 6 5" xfId="45539" xr:uid="{30FB1554-40FC-47E1-9FDB-6E58667781D0}"/>
    <cellStyle name="Currency 13 2 2 4 7" xfId="20387" xr:uid="{37758205-E993-41FE-97A6-F393732DE440}"/>
    <cellStyle name="Currency 13 2 2 4 7 2" xfId="34079" xr:uid="{CB021113-9F73-40A4-A7A6-3D26E962CB66}"/>
    <cellStyle name="Currency 13 2 2 4 7 3" xfId="48963" xr:uid="{9FA56EA3-ED5B-4F94-9BA5-5C47AC095CEF}"/>
    <cellStyle name="Currency 13 2 2 4 8" xfId="13543" xr:uid="{9B7B11AD-D639-4F79-B8AB-FE768BF05F52}"/>
    <cellStyle name="Currency 13 2 2 4 9" xfId="27233" xr:uid="{0916AB18-1D06-4B76-92C8-C3DC99591AB7}"/>
    <cellStyle name="Currency 13 2 2 5" xfId="6700" xr:uid="{9B22103B-DE3E-41D3-B795-23D4FDCDA9A9}"/>
    <cellStyle name="Currency 13 2 2 5 2" xfId="6701" xr:uid="{FB71CADB-1B30-43C9-B3DB-55C016E6EA63}"/>
    <cellStyle name="Currency 13 2 2 5 2 2" xfId="8415" xr:uid="{C7E42E98-6B77-4270-B3B1-6FF6E22749F5}"/>
    <cellStyle name="Currency 13 2 2 5 2 2 2" xfId="11837" xr:uid="{4825FC04-83E0-4525-9D9E-C10AF4AE23F5}"/>
    <cellStyle name="Currency 13 2 2 5 2 2 2 2" xfId="25527" xr:uid="{5D2851C6-5401-4E01-95CF-D7B38F76D5C1}"/>
    <cellStyle name="Currency 13 2 2 5 2 2 2 2 2" xfId="39219" xr:uid="{CA3B9A38-7E54-4669-82B5-186D58B8CAC2}"/>
    <cellStyle name="Currency 13 2 2 5 2 2 2 2 3" xfId="54103" xr:uid="{E2F80BC7-8DA9-4C9F-8E85-BD09EAF0A065}"/>
    <cellStyle name="Currency 13 2 2 5 2 2 2 3" xfId="18683" xr:uid="{A4373B66-B0E3-4CAA-9DAF-6A791F3898BB}"/>
    <cellStyle name="Currency 13 2 2 5 2 2 2 4" xfId="32373" xr:uid="{255B4A12-C9EF-466F-B7C6-1B544328060B}"/>
    <cellStyle name="Currency 13 2 2 5 2 2 2 5" xfId="47257" xr:uid="{9AFF521C-D764-4538-B119-2C84D565F8E6}"/>
    <cellStyle name="Currency 13 2 2 5 2 2 3" xfId="22105" xr:uid="{39395571-B90D-4AB8-862C-FADF8A206050}"/>
    <cellStyle name="Currency 13 2 2 5 2 2 3 2" xfId="35797" xr:uid="{D7444944-63E0-4DF7-A1AB-7C745AEA721C}"/>
    <cellStyle name="Currency 13 2 2 5 2 2 3 3" xfId="50681" xr:uid="{B200FB76-C705-496A-99AB-18907B1FEBDC}"/>
    <cellStyle name="Currency 13 2 2 5 2 2 4" xfId="15261" xr:uid="{AE736EE2-A20F-4F17-8BC4-B9FA7B7A1E49}"/>
    <cellStyle name="Currency 13 2 2 5 2 2 5" xfId="28951" xr:uid="{F6EFD383-4B9E-462F-A6CC-9266FB5DD303}"/>
    <cellStyle name="Currency 13 2 2 5 2 2 6" xfId="43835" xr:uid="{32228AE1-03EF-4856-94C3-395A8DE8615D}"/>
    <cellStyle name="Currency 13 2 2 5 2 3" xfId="10125" xr:uid="{4B598FC6-E1C0-472B-8E34-2D31CC2209B5}"/>
    <cellStyle name="Currency 13 2 2 5 2 3 2" xfId="23815" xr:uid="{9914689D-054B-4BCE-85AD-333E7CBA22AD}"/>
    <cellStyle name="Currency 13 2 2 5 2 3 2 2" xfId="37507" xr:uid="{6F9709DF-1F9B-45CA-97DC-067B702158DB}"/>
    <cellStyle name="Currency 13 2 2 5 2 3 2 3" xfId="52391" xr:uid="{F3717EED-CCD2-4DFB-8F9F-3E3666781ADC}"/>
    <cellStyle name="Currency 13 2 2 5 2 3 3" xfId="16971" xr:uid="{29C76D45-EBC0-4CAA-BEDA-D442F001835C}"/>
    <cellStyle name="Currency 13 2 2 5 2 3 4" xfId="30661" xr:uid="{819F69F9-4CFB-4FC6-95C1-D8CD9C0E18AD}"/>
    <cellStyle name="Currency 13 2 2 5 2 3 5" xfId="45545" xr:uid="{EDA157AE-ED42-4B8C-8F92-A996E3FF48A6}"/>
    <cellStyle name="Currency 13 2 2 5 2 4" xfId="20393" xr:uid="{8977E35D-4AA3-4FEA-BECD-6F4E62FA7EFA}"/>
    <cellStyle name="Currency 13 2 2 5 2 4 2" xfId="34085" xr:uid="{5B119E6A-7AE3-4DDD-98B5-B0E1100183CC}"/>
    <cellStyle name="Currency 13 2 2 5 2 4 3" xfId="48969" xr:uid="{A340CF87-2B29-4E9E-8C02-87F6169DE593}"/>
    <cellStyle name="Currency 13 2 2 5 2 5" xfId="13549" xr:uid="{9342EED9-E2F4-4B4B-8F76-4E1B5F5D6019}"/>
    <cellStyle name="Currency 13 2 2 5 2 6" xfId="27239" xr:uid="{108D9D92-425D-4973-BC3C-5951AC585255}"/>
    <cellStyle name="Currency 13 2 2 5 2 7" xfId="42123" xr:uid="{B8F4D51A-C764-4448-A452-00C399454EC6}"/>
    <cellStyle name="Currency 13 2 2 5 3" xfId="8414" xr:uid="{17A151B5-8802-4425-9940-EA840AD4C11C}"/>
    <cellStyle name="Currency 13 2 2 5 3 2" xfId="11836" xr:uid="{633094ED-5835-4A74-A667-C74D1FADD8EC}"/>
    <cellStyle name="Currency 13 2 2 5 3 2 2" xfId="25526" xr:uid="{FD59727C-82C9-4263-9B6B-954C332A0A2E}"/>
    <cellStyle name="Currency 13 2 2 5 3 2 2 2" xfId="39218" xr:uid="{EE32C221-470F-4EEB-BEC3-F348256C1C09}"/>
    <cellStyle name="Currency 13 2 2 5 3 2 2 3" xfId="54102" xr:uid="{0CBA8FE3-E348-4184-9E48-86EDE019A79B}"/>
    <cellStyle name="Currency 13 2 2 5 3 2 3" xfId="18682" xr:uid="{E07C31AC-2F9A-4EB5-8AEA-B8CBDC85DDE0}"/>
    <cellStyle name="Currency 13 2 2 5 3 2 4" xfId="32372" xr:uid="{EEA06430-D1BD-4340-AB49-F7C2A9134CFD}"/>
    <cellStyle name="Currency 13 2 2 5 3 2 5" xfId="47256" xr:uid="{E3F2D21A-D508-47DB-9C1D-AC12E444F7B3}"/>
    <cellStyle name="Currency 13 2 2 5 3 3" xfId="22104" xr:uid="{5DE61CBF-2143-477E-96A4-8F9B5773142E}"/>
    <cellStyle name="Currency 13 2 2 5 3 3 2" xfId="35796" xr:uid="{EDDCAC5C-4DB8-4366-A2F8-168EDDA37847}"/>
    <cellStyle name="Currency 13 2 2 5 3 3 3" xfId="50680" xr:uid="{FAC9DDB6-59CC-44AB-9B6B-9C067ED93B05}"/>
    <cellStyle name="Currency 13 2 2 5 3 4" xfId="15260" xr:uid="{ED818EEC-0502-4A12-AB8B-5FEA6E65D094}"/>
    <cellStyle name="Currency 13 2 2 5 3 5" xfId="28950" xr:uid="{F717FCA8-1A48-4DE0-848E-92F0E342F176}"/>
    <cellStyle name="Currency 13 2 2 5 3 6" xfId="43834" xr:uid="{9100E3D1-81A2-4D48-95A3-857769DDFF12}"/>
    <cellStyle name="Currency 13 2 2 5 4" xfId="10124" xr:uid="{E1397185-5563-4DAD-A696-AB67B808629E}"/>
    <cellStyle name="Currency 13 2 2 5 4 2" xfId="23814" xr:uid="{ABADE4C8-BFDC-4D78-9C72-2CFF0BB199E6}"/>
    <cellStyle name="Currency 13 2 2 5 4 2 2" xfId="37506" xr:uid="{99C47F01-9CB5-4C41-955D-383C8B7BB4ED}"/>
    <cellStyle name="Currency 13 2 2 5 4 2 3" xfId="52390" xr:uid="{5042FF19-F8E3-4A1C-8E7B-09B5EBFFD06F}"/>
    <cellStyle name="Currency 13 2 2 5 4 3" xfId="16970" xr:uid="{0968E12B-C708-49E2-B169-3B48E9FF7DFF}"/>
    <cellStyle name="Currency 13 2 2 5 4 4" xfId="30660" xr:uid="{439241FE-C6F4-4AE3-B342-D82D7570C7A4}"/>
    <cellStyle name="Currency 13 2 2 5 4 5" xfId="45544" xr:uid="{5618B9B4-4DB2-44E7-B47B-B0ECCA35439B}"/>
    <cellStyle name="Currency 13 2 2 5 5" xfId="20392" xr:uid="{D8A9D4F4-BF4E-44BA-91FD-20F87E02AC33}"/>
    <cellStyle name="Currency 13 2 2 5 5 2" xfId="34084" xr:uid="{12D298AD-0428-4E3C-8B3B-25E1E18A8BC9}"/>
    <cellStyle name="Currency 13 2 2 5 5 3" xfId="48968" xr:uid="{4FBEB2DC-D137-4F5C-8334-E0DA47842465}"/>
    <cellStyle name="Currency 13 2 2 5 6" xfId="13548" xr:uid="{4D81AAB2-40BA-465A-B5FC-F119753EFCD7}"/>
    <cellStyle name="Currency 13 2 2 5 7" xfId="27238" xr:uid="{02C1098F-D10E-4323-8CE5-21457C2E94CB}"/>
    <cellStyle name="Currency 13 2 2 5 8" xfId="42122" xr:uid="{CC4DEEDB-E8E7-4654-A522-AA97D412945A}"/>
    <cellStyle name="Currency 13 2 2 6" xfId="6702" xr:uid="{7CF0CEF2-710F-4DAA-8DB3-C2AD3E9984D7}"/>
    <cellStyle name="Currency 13 2 2 6 2" xfId="8416" xr:uid="{38B20E82-CB7C-4992-AD8F-0D98102BB3DB}"/>
    <cellStyle name="Currency 13 2 2 6 2 2" xfId="11838" xr:uid="{6CCBDC75-7166-4E26-8D69-351B2720C31D}"/>
    <cellStyle name="Currency 13 2 2 6 2 2 2" xfId="25528" xr:uid="{2DA0C68B-EA74-45C6-AA58-9EBD79CB5A04}"/>
    <cellStyle name="Currency 13 2 2 6 2 2 2 2" xfId="39220" xr:uid="{225FF7D7-B5AA-4A6F-93D0-692CC55CF553}"/>
    <cellStyle name="Currency 13 2 2 6 2 2 2 3" xfId="54104" xr:uid="{931E4280-FF36-47AB-A842-F58228405C40}"/>
    <cellStyle name="Currency 13 2 2 6 2 2 3" xfId="18684" xr:uid="{9BF63909-39B8-4429-845B-9A1AF30323B9}"/>
    <cellStyle name="Currency 13 2 2 6 2 2 4" xfId="32374" xr:uid="{B368D0AF-0A73-4EB3-881F-0814115C4DCB}"/>
    <cellStyle name="Currency 13 2 2 6 2 2 5" xfId="47258" xr:uid="{89BA5DB0-BD77-4BC9-B47F-4FF8BA586A2A}"/>
    <cellStyle name="Currency 13 2 2 6 2 3" xfId="22106" xr:uid="{41315A8E-8C29-4C56-8C80-8DA0F4F99E8D}"/>
    <cellStyle name="Currency 13 2 2 6 2 3 2" xfId="35798" xr:uid="{8C30305E-F63A-4775-B3F6-096E1F9C1B81}"/>
    <cellStyle name="Currency 13 2 2 6 2 3 3" xfId="50682" xr:uid="{36AFF4EE-F695-4624-BF0F-1E1635A475F3}"/>
    <cellStyle name="Currency 13 2 2 6 2 4" xfId="15262" xr:uid="{ED1D5D91-CE82-432F-A35C-2B7433E87DE7}"/>
    <cellStyle name="Currency 13 2 2 6 2 5" xfId="28952" xr:uid="{6DD6D2F8-255B-4D45-8F22-91CFE9E8E20B}"/>
    <cellStyle name="Currency 13 2 2 6 2 6" xfId="43836" xr:uid="{9D102E79-9138-4AF8-A9A1-642AB32AEEAA}"/>
    <cellStyle name="Currency 13 2 2 6 3" xfId="10126" xr:uid="{EB9637AD-E701-42F5-BDB4-222E188FEA62}"/>
    <cellStyle name="Currency 13 2 2 6 3 2" xfId="23816" xr:uid="{1C5B38D7-C6B9-4B34-9CB8-4010E08E3459}"/>
    <cellStyle name="Currency 13 2 2 6 3 2 2" xfId="37508" xr:uid="{DC326A90-2506-4E43-A007-B5435C5C64DF}"/>
    <cellStyle name="Currency 13 2 2 6 3 2 3" xfId="52392" xr:uid="{BBE16A4B-B369-4D9B-A1A9-49FC5D8D4241}"/>
    <cellStyle name="Currency 13 2 2 6 3 3" xfId="16972" xr:uid="{A46ECF12-FCDB-4C72-B6FD-3FA52F449951}"/>
    <cellStyle name="Currency 13 2 2 6 3 4" xfId="30662" xr:uid="{92CABBA4-B97E-4752-8ACB-12707F32F3F2}"/>
    <cellStyle name="Currency 13 2 2 6 3 5" xfId="45546" xr:uid="{01317BD6-B64E-4B15-8D0C-39B6EDE944C3}"/>
    <cellStyle name="Currency 13 2 2 6 4" xfId="20394" xr:uid="{C59606A2-07B3-4687-BD30-1E087007FAA1}"/>
    <cellStyle name="Currency 13 2 2 6 4 2" xfId="34086" xr:uid="{446192FA-2B54-4FDB-B838-30A8327A273F}"/>
    <cellStyle name="Currency 13 2 2 6 4 3" xfId="48970" xr:uid="{10D2E697-58BD-4B00-9692-5DEEFF3BB59E}"/>
    <cellStyle name="Currency 13 2 2 6 5" xfId="13550" xr:uid="{6791A78B-B2D9-4DC7-BC9D-E30204A16061}"/>
    <cellStyle name="Currency 13 2 2 6 6" xfId="27240" xr:uid="{B9B89211-E8B3-4A36-92F4-E0E65853575A}"/>
    <cellStyle name="Currency 13 2 2 6 7" xfId="42124" xr:uid="{74915985-A796-4A72-9C6B-12465560952F}"/>
    <cellStyle name="Currency 13 2 2 7" xfId="6703" xr:uid="{51058940-535A-4A27-BE16-EFD96DE038F9}"/>
    <cellStyle name="Currency 13 2 2 7 2" xfId="8417" xr:uid="{02D46443-22B6-4C12-A91C-2192A33F5B76}"/>
    <cellStyle name="Currency 13 2 2 7 2 2" xfId="11839" xr:uid="{B47AABC5-C055-4E2E-9B0D-BFE70E21E873}"/>
    <cellStyle name="Currency 13 2 2 7 2 2 2" xfId="25529" xr:uid="{A4431C75-F6B7-430E-8175-0C8A14F1B6DD}"/>
    <cellStyle name="Currency 13 2 2 7 2 2 2 2" xfId="39221" xr:uid="{89D16C00-5E3E-4F00-B809-3131EBE87E22}"/>
    <cellStyle name="Currency 13 2 2 7 2 2 2 3" xfId="54105" xr:uid="{E0601E31-5515-459B-A952-5C0A9185647C}"/>
    <cellStyle name="Currency 13 2 2 7 2 2 3" xfId="18685" xr:uid="{23A76802-2A50-4228-8B58-DB4D63B67E85}"/>
    <cellStyle name="Currency 13 2 2 7 2 2 4" xfId="32375" xr:uid="{6A948746-35A1-4DFF-AB92-BC201F5D979A}"/>
    <cellStyle name="Currency 13 2 2 7 2 2 5" xfId="47259" xr:uid="{088BDAB9-3235-4FF3-9DE0-3848BFA48094}"/>
    <cellStyle name="Currency 13 2 2 7 2 3" xfId="22107" xr:uid="{420D05D2-6162-4E21-9F5A-76E8F23ABDB8}"/>
    <cellStyle name="Currency 13 2 2 7 2 3 2" xfId="35799" xr:uid="{031B96FD-CFAB-4004-9336-A2694F0A7FDA}"/>
    <cellStyle name="Currency 13 2 2 7 2 3 3" xfId="50683" xr:uid="{F554EA3B-5ED8-4225-A351-60BD79867B82}"/>
    <cellStyle name="Currency 13 2 2 7 2 4" xfId="15263" xr:uid="{57441746-9077-46AD-B48F-15EA961592FD}"/>
    <cellStyle name="Currency 13 2 2 7 2 5" xfId="28953" xr:uid="{708EEF34-80CF-4560-8E97-6FA1F830DA6B}"/>
    <cellStyle name="Currency 13 2 2 7 2 6" xfId="43837" xr:uid="{A660BEAA-EE63-428E-AA76-7E574BB1F8AD}"/>
    <cellStyle name="Currency 13 2 2 7 3" xfId="10127" xr:uid="{2317D91B-B713-4529-902C-1972D90FB9EC}"/>
    <cellStyle name="Currency 13 2 2 7 3 2" xfId="23817" xr:uid="{AC4A3203-BA63-48A3-BB58-A1EB7A9F007B}"/>
    <cellStyle name="Currency 13 2 2 7 3 2 2" xfId="37509" xr:uid="{05432633-A3C2-436B-A036-8B593B3F83D5}"/>
    <cellStyle name="Currency 13 2 2 7 3 2 3" xfId="52393" xr:uid="{5904CD8B-1F1A-48D3-AEA4-17AB30D3E377}"/>
    <cellStyle name="Currency 13 2 2 7 3 3" xfId="16973" xr:uid="{DBCCA30B-4FCF-4329-AFBC-8E9ACA947D50}"/>
    <cellStyle name="Currency 13 2 2 7 3 4" xfId="30663" xr:uid="{F0F238A9-2805-44BE-B64C-3DB442C2B13C}"/>
    <cellStyle name="Currency 13 2 2 7 3 5" xfId="45547" xr:uid="{C5B5F92B-5CA5-4C05-9F54-DF5D547D3E2B}"/>
    <cellStyle name="Currency 13 2 2 7 4" xfId="20395" xr:uid="{FADE77F1-78AA-47FA-B513-FB448672B84D}"/>
    <cellStyle name="Currency 13 2 2 7 4 2" xfId="34087" xr:uid="{0A0F75FB-3251-4193-B0EC-C8D13F2F5A52}"/>
    <cellStyle name="Currency 13 2 2 7 4 3" xfId="48971" xr:uid="{13DB396D-9A07-4325-BC06-78FF27BCDD75}"/>
    <cellStyle name="Currency 13 2 2 7 5" xfId="13551" xr:uid="{5F6D4CFC-46E5-47F1-B5CE-EE7D70CD40A8}"/>
    <cellStyle name="Currency 13 2 2 7 6" xfId="27241" xr:uid="{C115C4C4-FDFB-42BE-9865-0563C8CAAD74}"/>
    <cellStyle name="Currency 13 2 2 7 7" xfId="42125" xr:uid="{14349956-5D66-4A27-B872-96D56AD63970}"/>
    <cellStyle name="Currency 13 2 2 8" xfId="8388" xr:uid="{398619C3-7FF9-4616-89CD-136E7C7B8EFD}"/>
    <cellStyle name="Currency 13 2 2 8 2" xfId="11810" xr:uid="{E8E83C4A-965D-4EFE-BB85-89F3B96F200B}"/>
    <cellStyle name="Currency 13 2 2 8 2 2" xfId="25500" xr:uid="{2A0E4597-7C19-4A3A-85E2-47AAFF7CD2FF}"/>
    <cellStyle name="Currency 13 2 2 8 2 2 2" xfId="39192" xr:uid="{69B22DB2-7B07-4F7A-8952-41AB767EC22C}"/>
    <cellStyle name="Currency 13 2 2 8 2 2 3" xfId="54076" xr:uid="{C6E38DD4-A07F-4BDC-922E-810B20F2C946}"/>
    <cellStyle name="Currency 13 2 2 8 2 3" xfId="18656" xr:uid="{2AF1B266-A40D-4568-A7DE-E91C3E701327}"/>
    <cellStyle name="Currency 13 2 2 8 2 4" xfId="32346" xr:uid="{16FD62DB-B2EC-4921-98CC-5122193164CB}"/>
    <cellStyle name="Currency 13 2 2 8 2 5" xfId="47230" xr:uid="{1DEB2E41-76FA-4B98-B3D6-44453A88ED05}"/>
    <cellStyle name="Currency 13 2 2 8 3" xfId="22078" xr:uid="{E356A243-0F52-449E-AA0E-2EEB734A093A}"/>
    <cellStyle name="Currency 13 2 2 8 3 2" xfId="35770" xr:uid="{ECB1DED5-FBCF-4887-8065-E4443CF74C39}"/>
    <cellStyle name="Currency 13 2 2 8 3 3" xfId="50654" xr:uid="{5AB4EFDB-0BF1-4C06-9042-222C07B9B0D9}"/>
    <cellStyle name="Currency 13 2 2 8 4" xfId="15234" xr:uid="{EDAE08BF-2E22-44EB-99A6-D0AD7123D8E8}"/>
    <cellStyle name="Currency 13 2 2 8 5" xfId="28924" xr:uid="{AE2BDAA5-F46C-48C6-B6CC-625588A53FB2}"/>
    <cellStyle name="Currency 13 2 2 8 6" xfId="43808" xr:uid="{C71CC759-C7DA-40AA-9828-0E1EE492BD74}"/>
    <cellStyle name="Currency 13 2 2 9" xfId="10098" xr:uid="{90209091-42FE-4B7A-B877-E6E9A6B32E35}"/>
    <cellStyle name="Currency 13 2 2 9 2" xfId="23788" xr:uid="{00280326-D369-4C9C-93DF-14246586D73B}"/>
    <cellStyle name="Currency 13 2 2 9 2 2" xfId="37480" xr:uid="{4C9A1565-F338-4F42-8818-A1A4E68F30A4}"/>
    <cellStyle name="Currency 13 2 2 9 2 3" xfId="52364" xr:uid="{90D14717-9FCE-4316-AA83-F7DF4D1FFC38}"/>
    <cellStyle name="Currency 13 2 2 9 3" xfId="16944" xr:uid="{4158C9D9-E879-4510-BC15-02129097049B}"/>
    <cellStyle name="Currency 13 2 2 9 4" xfId="30634" xr:uid="{C5772966-24AA-4468-AFD0-CB2007D72365}"/>
    <cellStyle name="Currency 13 2 2 9 5" xfId="45518" xr:uid="{9BA7613C-48B9-47CB-970F-4B1A17E48CF6}"/>
    <cellStyle name="Currency 13 2 3" xfId="6704" xr:uid="{55184009-2009-4A69-9BD8-9B4EE39C3E5D}"/>
    <cellStyle name="Currency 13 2 3 10" xfId="13552" xr:uid="{E82B4960-7689-4EEC-9236-F0AC69BF96C2}"/>
    <cellStyle name="Currency 13 2 3 11" xfId="27242" xr:uid="{8A20FF16-5C11-4CF4-8E72-1A030B2EF3E5}"/>
    <cellStyle name="Currency 13 2 3 12" xfId="42126" xr:uid="{E46A9B84-9FE7-4E37-B876-6EB5B721584B}"/>
    <cellStyle name="Currency 13 2 3 2" xfId="6705" xr:uid="{CC6F16EA-3200-448D-A498-7239370C902F}"/>
    <cellStyle name="Currency 13 2 3 2 10" xfId="42127" xr:uid="{194E54EC-A536-4160-845C-0F6E210F996E}"/>
    <cellStyle name="Currency 13 2 3 2 2" xfId="6706" xr:uid="{074278FF-8788-4512-89D0-50B3480AA1B8}"/>
    <cellStyle name="Currency 13 2 3 2 2 2" xfId="6707" xr:uid="{8D4CDA54-74FB-4068-AE3F-B1C172A0DC91}"/>
    <cellStyle name="Currency 13 2 3 2 2 2 2" xfId="8421" xr:uid="{7550D610-D1C5-4FEE-9CEB-84EE43F6E020}"/>
    <cellStyle name="Currency 13 2 3 2 2 2 2 2" xfId="11843" xr:uid="{075E228E-F652-49C3-B581-56E97454793C}"/>
    <cellStyle name="Currency 13 2 3 2 2 2 2 2 2" xfId="25533" xr:uid="{34CFA7F5-DC23-4E04-A377-25DD60A5D8AF}"/>
    <cellStyle name="Currency 13 2 3 2 2 2 2 2 2 2" xfId="39225" xr:uid="{AF7810A5-86D5-4F82-881C-EB0171674687}"/>
    <cellStyle name="Currency 13 2 3 2 2 2 2 2 2 3" xfId="54109" xr:uid="{E1957EA1-BCA4-4EAA-884C-4281E5F08743}"/>
    <cellStyle name="Currency 13 2 3 2 2 2 2 2 3" xfId="18689" xr:uid="{71DE68A4-68E9-4FDA-B879-015756778E39}"/>
    <cellStyle name="Currency 13 2 3 2 2 2 2 2 4" xfId="32379" xr:uid="{D72156DC-2590-40D2-A34F-D37A790C8E78}"/>
    <cellStyle name="Currency 13 2 3 2 2 2 2 2 5" xfId="47263" xr:uid="{3D185B7C-45DA-4A27-ACBF-BD637DB01F08}"/>
    <cellStyle name="Currency 13 2 3 2 2 2 2 3" xfId="22111" xr:uid="{6076F7DB-3F11-4FF1-8FD9-CEF4FA0BABE4}"/>
    <cellStyle name="Currency 13 2 3 2 2 2 2 3 2" xfId="35803" xr:uid="{9242E807-6945-4885-B373-CDE04A53F995}"/>
    <cellStyle name="Currency 13 2 3 2 2 2 2 3 3" xfId="50687" xr:uid="{DAD165F2-0DBF-45D2-B22D-ACCE4FD6C8D1}"/>
    <cellStyle name="Currency 13 2 3 2 2 2 2 4" xfId="15267" xr:uid="{2997333A-67CB-47F6-AD04-EBA76C0B7225}"/>
    <cellStyle name="Currency 13 2 3 2 2 2 2 5" xfId="28957" xr:uid="{7601DCC8-B224-4C39-9A16-79DC5BF8C85C}"/>
    <cellStyle name="Currency 13 2 3 2 2 2 2 6" xfId="43841" xr:uid="{214B95DF-E98A-445D-8E5C-E4F390434B37}"/>
    <cellStyle name="Currency 13 2 3 2 2 2 3" xfId="10131" xr:uid="{545EDABA-514D-4A91-99ED-A9C6E8E2970F}"/>
    <cellStyle name="Currency 13 2 3 2 2 2 3 2" xfId="23821" xr:uid="{D23B0744-85A3-4F1E-997C-E8697EEE585A}"/>
    <cellStyle name="Currency 13 2 3 2 2 2 3 2 2" xfId="37513" xr:uid="{027DD93F-AD20-4097-BCD6-F66CD997FD2E}"/>
    <cellStyle name="Currency 13 2 3 2 2 2 3 2 3" xfId="52397" xr:uid="{CF3A9173-DAA7-49AD-9EB2-EFBBBFEFA741}"/>
    <cellStyle name="Currency 13 2 3 2 2 2 3 3" xfId="16977" xr:uid="{422095AC-79B8-4EB1-812F-8A37A7F924F9}"/>
    <cellStyle name="Currency 13 2 3 2 2 2 3 4" xfId="30667" xr:uid="{84DD1FCA-1D55-4A0B-A9B8-7F8E6643979F}"/>
    <cellStyle name="Currency 13 2 3 2 2 2 3 5" xfId="45551" xr:uid="{C555DBC6-DDA5-46F7-A0D0-9F907A7A4814}"/>
    <cellStyle name="Currency 13 2 3 2 2 2 4" xfId="20399" xr:uid="{14B51777-1E79-4F9D-AF25-72AC0705FBB7}"/>
    <cellStyle name="Currency 13 2 3 2 2 2 4 2" xfId="34091" xr:uid="{DF61C3E9-13B3-4FC1-ADCC-2FFE4DC16799}"/>
    <cellStyle name="Currency 13 2 3 2 2 2 4 3" xfId="48975" xr:uid="{6BB325F3-278A-4A95-91B2-1435BEC1E9D0}"/>
    <cellStyle name="Currency 13 2 3 2 2 2 5" xfId="13555" xr:uid="{86D85A40-EBB0-451D-849F-E0D134B3C587}"/>
    <cellStyle name="Currency 13 2 3 2 2 2 6" xfId="27245" xr:uid="{E8E81B5F-8DD0-44E6-9B7F-83CE4E543FE3}"/>
    <cellStyle name="Currency 13 2 3 2 2 2 7" xfId="42129" xr:uid="{59D82EFA-BC5A-49EB-B07C-3427D9483047}"/>
    <cellStyle name="Currency 13 2 3 2 2 3" xfId="8420" xr:uid="{D931AC91-7054-4EBF-A715-0071F598A214}"/>
    <cellStyle name="Currency 13 2 3 2 2 3 2" xfId="11842" xr:uid="{6F80AB8C-A187-4220-9D08-2F35B56448ED}"/>
    <cellStyle name="Currency 13 2 3 2 2 3 2 2" xfId="25532" xr:uid="{15C801CB-F658-4561-B841-7FEFB489DBF2}"/>
    <cellStyle name="Currency 13 2 3 2 2 3 2 2 2" xfId="39224" xr:uid="{8E43F06D-C2F6-42D0-887A-3AB08E5AA6F2}"/>
    <cellStyle name="Currency 13 2 3 2 2 3 2 2 3" xfId="54108" xr:uid="{21141CF1-8BE1-47EC-B17A-83BB353CA4CF}"/>
    <cellStyle name="Currency 13 2 3 2 2 3 2 3" xfId="18688" xr:uid="{B3B2B86F-B790-40CE-8511-9C2B9C08B758}"/>
    <cellStyle name="Currency 13 2 3 2 2 3 2 4" xfId="32378" xr:uid="{3E280836-BF03-477B-B60F-A2E01B1EEF69}"/>
    <cellStyle name="Currency 13 2 3 2 2 3 2 5" xfId="47262" xr:uid="{0E5CE5DF-1401-4B85-86C5-486AB7F2FD17}"/>
    <cellStyle name="Currency 13 2 3 2 2 3 3" xfId="22110" xr:uid="{275A84C0-40B1-4D71-AB5D-EF880CE3D95E}"/>
    <cellStyle name="Currency 13 2 3 2 2 3 3 2" xfId="35802" xr:uid="{7DDCDA5F-03C2-4799-88D1-BE170FD72629}"/>
    <cellStyle name="Currency 13 2 3 2 2 3 3 3" xfId="50686" xr:uid="{508485D6-78ED-46FA-936C-6ECBF9E312AD}"/>
    <cellStyle name="Currency 13 2 3 2 2 3 4" xfId="15266" xr:uid="{0116EDBF-1929-4A27-B010-7CB78AF66FAB}"/>
    <cellStyle name="Currency 13 2 3 2 2 3 5" xfId="28956" xr:uid="{0AE3C82D-F4D6-4495-8689-F0D5C2F25BCB}"/>
    <cellStyle name="Currency 13 2 3 2 2 3 6" xfId="43840" xr:uid="{D8BBB9CE-F932-49DF-B853-C94461903923}"/>
    <cellStyle name="Currency 13 2 3 2 2 4" xfId="10130" xr:uid="{B058A822-D384-4252-9EBD-75240EC5CE68}"/>
    <cellStyle name="Currency 13 2 3 2 2 4 2" xfId="23820" xr:uid="{644E9F16-916B-4C5C-BE3C-2EA5D6764B45}"/>
    <cellStyle name="Currency 13 2 3 2 2 4 2 2" xfId="37512" xr:uid="{93FD204B-C8AA-4BE4-9C30-B13BEC69EE2C}"/>
    <cellStyle name="Currency 13 2 3 2 2 4 2 3" xfId="52396" xr:uid="{1C0BE468-7041-4D32-AE0C-B1C543E10DBD}"/>
    <cellStyle name="Currency 13 2 3 2 2 4 3" xfId="16976" xr:uid="{198035D0-115A-4CB9-875C-CC9E4299E3F3}"/>
    <cellStyle name="Currency 13 2 3 2 2 4 4" xfId="30666" xr:uid="{6BDAB525-5456-4CDB-BD84-5F5DA66B3D25}"/>
    <cellStyle name="Currency 13 2 3 2 2 4 5" xfId="45550" xr:uid="{E39261D2-CFB5-4D08-9D1C-01BBC303D2B6}"/>
    <cellStyle name="Currency 13 2 3 2 2 5" xfId="20398" xr:uid="{65E9F36D-190B-481A-9C3B-34B57F3DF4EE}"/>
    <cellStyle name="Currency 13 2 3 2 2 5 2" xfId="34090" xr:uid="{2A071EC7-D92C-43EC-AEC8-EDE49C6495D7}"/>
    <cellStyle name="Currency 13 2 3 2 2 5 3" xfId="48974" xr:uid="{C45F9C04-FBE8-4AFA-8F08-E81D7A395CBE}"/>
    <cellStyle name="Currency 13 2 3 2 2 6" xfId="13554" xr:uid="{528C009D-12C4-4C58-9A70-BF6714F92CB8}"/>
    <cellStyle name="Currency 13 2 3 2 2 7" xfId="27244" xr:uid="{9943282D-14A8-41F1-B948-AC8EBA8C0BD4}"/>
    <cellStyle name="Currency 13 2 3 2 2 8" xfId="42128" xr:uid="{AA1DB703-9C06-4C3B-BDFF-9144E342C9BF}"/>
    <cellStyle name="Currency 13 2 3 2 3" xfId="6708" xr:uid="{2BDCAE0C-236A-42FE-96D5-E7C3AB4E28D8}"/>
    <cellStyle name="Currency 13 2 3 2 3 2" xfId="8422" xr:uid="{C56F3BE5-C39A-4F01-9E42-1DFB37324C91}"/>
    <cellStyle name="Currency 13 2 3 2 3 2 2" xfId="11844" xr:uid="{B4FB0855-6B92-4A32-B37B-B26EF9AD2248}"/>
    <cellStyle name="Currency 13 2 3 2 3 2 2 2" xfId="25534" xr:uid="{D5018563-6460-426E-A0C8-846CA136993B}"/>
    <cellStyle name="Currency 13 2 3 2 3 2 2 2 2" xfId="39226" xr:uid="{6E89714A-49F3-460E-B3C8-D91367D69EA2}"/>
    <cellStyle name="Currency 13 2 3 2 3 2 2 2 3" xfId="54110" xr:uid="{89308E2F-1D0A-4BBE-86A5-74B4DDFAC9B4}"/>
    <cellStyle name="Currency 13 2 3 2 3 2 2 3" xfId="18690" xr:uid="{447964BF-486C-4020-A5F9-30834B9BBDCB}"/>
    <cellStyle name="Currency 13 2 3 2 3 2 2 4" xfId="32380" xr:uid="{118667BA-D0A1-4D21-901C-860DD82B54DB}"/>
    <cellStyle name="Currency 13 2 3 2 3 2 2 5" xfId="47264" xr:uid="{7FC8F243-2D82-4D3B-BE21-952947B31A5F}"/>
    <cellStyle name="Currency 13 2 3 2 3 2 3" xfId="22112" xr:uid="{D11392A3-C86B-43A6-AA9D-98927D8F43FE}"/>
    <cellStyle name="Currency 13 2 3 2 3 2 3 2" xfId="35804" xr:uid="{36AAD12C-ECF3-4528-A04D-AB3ED45D33D5}"/>
    <cellStyle name="Currency 13 2 3 2 3 2 3 3" xfId="50688" xr:uid="{E22DF60F-4CC6-4C22-A908-662558050BD4}"/>
    <cellStyle name="Currency 13 2 3 2 3 2 4" xfId="15268" xr:uid="{DC1A5A4C-8236-4C0C-99E2-5F54E33F59B1}"/>
    <cellStyle name="Currency 13 2 3 2 3 2 5" xfId="28958" xr:uid="{820B7E91-3FF8-4486-B813-0D4366CB190C}"/>
    <cellStyle name="Currency 13 2 3 2 3 2 6" xfId="43842" xr:uid="{242C2136-49CA-427D-802F-09D1F17A96D9}"/>
    <cellStyle name="Currency 13 2 3 2 3 3" xfId="10132" xr:uid="{61540B91-5629-495E-9AAF-51A8D45767ED}"/>
    <cellStyle name="Currency 13 2 3 2 3 3 2" xfId="23822" xr:uid="{80DFC7C2-AE6D-40DE-9A70-14DFAA9ABD2A}"/>
    <cellStyle name="Currency 13 2 3 2 3 3 2 2" xfId="37514" xr:uid="{924821FF-840C-45F7-B709-BFA0EACC1D9F}"/>
    <cellStyle name="Currency 13 2 3 2 3 3 2 3" xfId="52398" xr:uid="{624DF409-421A-468B-9C28-5E8899BF6C42}"/>
    <cellStyle name="Currency 13 2 3 2 3 3 3" xfId="16978" xr:uid="{F06F3ED7-1316-4675-8F34-440322B779DB}"/>
    <cellStyle name="Currency 13 2 3 2 3 3 4" xfId="30668" xr:uid="{811AB59E-CD7F-4AF5-920D-ECC89D8F6810}"/>
    <cellStyle name="Currency 13 2 3 2 3 3 5" xfId="45552" xr:uid="{2CAA0BAB-D709-492C-928D-14EB3491D246}"/>
    <cellStyle name="Currency 13 2 3 2 3 4" xfId="20400" xr:uid="{236DE786-C5A5-41A2-8D2F-224AA3DE6E86}"/>
    <cellStyle name="Currency 13 2 3 2 3 4 2" xfId="34092" xr:uid="{20F66A98-20B6-449A-B8E3-918562CB27DD}"/>
    <cellStyle name="Currency 13 2 3 2 3 4 3" xfId="48976" xr:uid="{DD9D3A9C-9422-44D7-B01D-B2E86816D424}"/>
    <cellStyle name="Currency 13 2 3 2 3 5" xfId="13556" xr:uid="{C84A142F-873D-40BE-98C2-74F42D986A0F}"/>
    <cellStyle name="Currency 13 2 3 2 3 6" xfId="27246" xr:uid="{8597A450-E5D7-4130-838D-4A6CA26B7681}"/>
    <cellStyle name="Currency 13 2 3 2 3 7" xfId="42130" xr:uid="{544B94BC-6514-483E-8C6D-E869ED9151A6}"/>
    <cellStyle name="Currency 13 2 3 2 4" xfId="6709" xr:uid="{10A7B744-D652-4F01-AF15-7253315BA3BC}"/>
    <cellStyle name="Currency 13 2 3 2 4 2" xfId="8423" xr:uid="{66362A17-3786-4460-82EB-0C4CEB7A90BB}"/>
    <cellStyle name="Currency 13 2 3 2 4 2 2" xfId="11845" xr:uid="{98DFCAD2-6542-4732-8BE9-7DB440F2A0F6}"/>
    <cellStyle name="Currency 13 2 3 2 4 2 2 2" xfId="25535" xr:uid="{1F0ADBB5-2606-491D-A352-EA005A2571E4}"/>
    <cellStyle name="Currency 13 2 3 2 4 2 2 2 2" xfId="39227" xr:uid="{A229F99B-ADA4-48A7-9E38-432A493E3117}"/>
    <cellStyle name="Currency 13 2 3 2 4 2 2 2 3" xfId="54111" xr:uid="{08E0AA0D-4D0E-4A06-B802-BCFABA1BB5E1}"/>
    <cellStyle name="Currency 13 2 3 2 4 2 2 3" xfId="18691" xr:uid="{15B7AE81-B8D5-4C19-92C7-DF21E97E0074}"/>
    <cellStyle name="Currency 13 2 3 2 4 2 2 4" xfId="32381" xr:uid="{45574159-489A-4B04-AE9C-B368C6A08DFF}"/>
    <cellStyle name="Currency 13 2 3 2 4 2 2 5" xfId="47265" xr:uid="{62EF6065-D596-44AF-B089-41E3C74B5768}"/>
    <cellStyle name="Currency 13 2 3 2 4 2 3" xfId="22113" xr:uid="{E7D485BE-2D7E-4DDD-82AF-EAC771323B34}"/>
    <cellStyle name="Currency 13 2 3 2 4 2 3 2" xfId="35805" xr:uid="{9EA2F3EC-1120-4442-8B40-843D4070D7C9}"/>
    <cellStyle name="Currency 13 2 3 2 4 2 3 3" xfId="50689" xr:uid="{17045773-ECEB-492D-94A2-3F87B2C600AC}"/>
    <cellStyle name="Currency 13 2 3 2 4 2 4" xfId="15269" xr:uid="{691656F5-1A3D-4931-A0C3-458B5596F41D}"/>
    <cellStyle name="Currency 13 2 3 2 4 2 5" xfId="28959" xr:uid="{BC955DF7-8CB6-4F7D-A11E-CB110A98A4CA}"/>
    <cellStyle name="Currency 13 2 3 2 4 2 6" xfId="43843" xr:uid="{F572B1A7-4248-40C0-B1BC-A7F705763DC0}"/>
    <cellStyle name="Currency 13 2 3 2 4 3" xfId="10133" xr:uid="{E6F251FB-0A46-4824-9E34-145007C3E427}"/>
    <cellStyle name="Currency 13 2 3 2 4 3 2" xfId="23823" xr:uid="{B1FA5A16-68ED-4123-9274-319C40E91D39}"/>
    <cellStyle name="Currency 13 2 3 2 4 3 2 2" xfId="37515" xr:uid="{B503874B-7490-41C0-9834-729FDAB6E90D}"/>
    <cellStyle name="Currency 13 2 3 2 4 3 2 3" xfId="52399" xr:uid="{BFBEC639-5BF9-4BF5-97E2-F1784E50D6E9}"/>
    <cellStyle name="Currency 13 2 3 2 4 3 3" xfId="16979" xr:uid="{CB1344B5-B7A4-41C8-8585-D81D14D3530C}"/>
    <cellStyle name="Currency 13 2 3 2 4 3 4" xfId="30669" xr:uid="{91F66682-0BFC-4257-B8CA-732993E6C7A5}"/>
    <cellStyle name="Currency 13 2 3 2 4 3 5" xfId="45553" xr:uid="{44163985-0919-4C57-9C55-3F736129553C}"/>
    <cellStyle name="Currency 13 2 3 2 4 4" xfId="20401" xr:uid="{A658FA17-2670-44EB-91CF-9FEBA33DBD5A}"/>
    <cellStyle name="Currency 13 2 3 2 4 4 2" xfId="34093" xr:uid="{2DE4F0BC-AC25-4104-9175-75518F4B7B2A}"/>
    <cellStyle name="Currency 13 2 3 2 4 4 3" xfId="48977" xr:uid="{01752AFA-4C76-4C04-9059-E99159B5A0BF}"/>
    <cellStyle name="Currency 13 2 3 2 4 5" xfId="13557" xr:uid="{EE30C769-1CE1-4D5A-A645-4714A8C4FFDE}"/>
    <cellStyle name="Currency 13 2 3 2 4 6" xfId="27247" xr:uid="{6164EAB2-D629-46B4-843A-818627DB4B75}"/>
    <cellStyle name="Currency 13 2 3 2 4 7" xfId="42131" xr:uid="{5CAE281C-4BD2-410F-B311-AA7344D0AD75}"/>
    <cellStyle name="Currency 13 2 3 2 5" xfId="8419" xr:uid="{FD1B1349-B251-46BE-85D1-D87ECF447CF2}"/>
    <cellStyle name="Currency 13 2 3 2 5 2" xfId="11841" xr:uid="{2D206F17-2F5A-4F9C-9CF6-85CA27924A60}"/>
    <cellStyle name="Currency 13 2 3 2 5 2 2" xfId="25531" xr:uid="{3815DB9A-1EAE-4FAA-9957-622BD8CBCA93}"/>
    <cellStyle name="Currency 13 2 3 2 5 2 2 2" xfId="39223" xr:uid="{20B84E8A-B134-43B4-B3F3-371E1220415F}"/>
    <cellStyle name="Currency 13 2 3 2 5 2 2 3" xfId="54107" xr:uid="{2C9E8769-4D36-4B87-B0C5-E8C8F2697C1F}"/>
    <cellStyle name="Currency 13 2 3 2 5 2 3" xfId="18687" xr:uid="{183E8CAD-E402-4178-A5E2-201B94C09A8A}"/>
    <cellStyle name="Currency 13 2 3 2 5 2 4" xfId="32377" xr:uid="{3B0635BE-CEFF-4233-A5DE-476209E20987}"/>
    <cellStyle name="Currency 13 2 3 2 5 2 5" xfId="47261" xr:uid="{549BE213-71A6-4B50-B1AE-7FD33344D7DA}"/>
    <cellStyle name="Currency 13 2 3 2 5 3" xfId="22109" xr:uid="{393DBCE5-5561-469D-8D4E-E7DE1D28EB0E}"/>
    <cellStyle name="Currency 13 2 3 2 5 3 2" xfId="35801" xr:uid="{5DB790D7-7970-412F-8866-68BCAA1AEB3A}"/>
    <cellStyle name="Currency 13 2 3 2 5 3 3" xfId="50685" xr:uid="{907D5C21-C4A3-4964-B70B-E75CEA8A8681}"/>
    <cellStyle name="Currency 13 2 3 2 5 4" xfId="15265" xr:uid="{95D26B02-A748-4797-9596-2A2657DE1AB8}"/>
    <cellStyle name="Currency 13 2 3 2 5 5" xfId="28955" xr:uid="{2D800EE5-387C-4F5D-AA36-52350F00D650}"/>
    <cellStyle name="Currency 13 2 3 2 5 6" xfId="43839" xr:uid="{53D1A8D4-5780-4975-B758-26DDB475A1A6}"/>
    <cellStyle name="Currency 13 2 3 2 6" xfId="10129" xr:uid="{B404A2F7-A97F-46A8-987F-33023CDDBB3B}"/>
    <cellStyle name="Currency 13 2 3 2 6 2" xfId="23819" xr:uid="{4BECFD3E-60C3-477C-BAAE-15029B560E0B}"/>
    <cellStyle name="Currency 13 2 3 2 6 2 2" xfId="37511" xr:uid="{31DDA163-6E92-4737-AC35-BB25F5169DF1}"/>
    <cellStyle name="Currency 13 2 3 2 6 2 3" xfId="52395" xr:uid="{929FBB6E-E1DE-431A-BCD8-87005A157AD6}"/>
    <cellStyle name="Currency 13 2 3 2 6 3" xfId="16975" xr:uid="{9D819EE7-6A25-4FD3-9022-5373DE21F911}"/>
    <cellStyle name="Currency 13 2 3 2 6 4" xfId="30665" xr:uid="{58B87834-C4A5-4DEE-BBE4-5204CBB3EA41}"/>
    <cellStyle name="Currency 13 2 3 2 6 5" xfId="45549" xr:uid="{A2033C49-9CD4-42D6-A288-F38E63C9D1CF}"/>
    <cellStyle name="Currency 13 2 3 2 7" xfId="20397" xr:uid="{65C0A7BD-0F8A-4A97-BEA8-8645DEDE1D3F}"/>
    <cellStyle name="Currency 13 2 3 2 7 2" xfId="34089" xr:uid="{46897456-41CD-45E5-A025-65C0BC6CC196}"/>
    <cellStyle name="Currency 13 2 3 2 7 3" xfId="48973" xr:uid="{E67E6364-6BD1-43B4-8EC4-D826F5FE4483}"/>
    <cellStyle name="Currency 13 2 3 2 8" xfId="13553" xr:uid="{F284FC31-ED6D-4360-9B59-7B4D2B23DE6D}"/>
    <cellStyle name="Currency 13 2 3 2 9" xfId="27243" xr:uid="{64C4F454-350E-42E1-A3E7-6382B717D09C}"/>
    <cellStyle name="Currency 13 2 3 3" xfId="6710" xr:uid="{1CEB967F-7023-41FD-A1B5-E8F28AB1A87C}"/>
    <cellStyle name="Currency 13 2 3 3 10" xfId="42132" xr:uid="{489C0D0F-0CC3-4F3B-B2F3-2D46C77A401F}"/>
    <cellStyle name="Currency 13 2 3 3 2" xfId="6711" xr:uid="{0A1E8B76-B3BB-492D-8428-8AB3A5A899E4}"/>
    <cellStyle name="Currency 13 2 3 3 2 2" xfId="6712" xr:uid="{55B13462-FFA1-493A-8354-236928E2AB92}"/>
    <cellStyle name="Currency 13 2 3 3 2 2 2" xfId="8426" xr:uid="{493A4F6C-85A7-49EE-AFB1-C96000172F9A}"/>
    <cellStyle name="Currency 13 2 3 3 2 2 2 2" xfId="11848" xr:uid="{728C292E-50D7-458C-BDAA-D5D8BE59424D}"/>
    <cellStyle name="Currency 13 2 3 3 2 2 2 2 2" xfId="25538" xr:uid="{581A0000-78B4-44F1-ACC1-519718E86D6C}"/>
    <cellStyle name="Currency 13 2 3 3 2 2 2 2 2 2" xfId="39230" xr:uid="{8D0428E5-D88D-4456-B555-BFBDA6784E0B}"/>
    <cellStyle name="Currency 13 2 3 3 2 2 2 2 2 3" xfId="54114" xr:uid="{EA2CACB0-9D2F-45F3-A671-2B07FD10D1A6}"/>
    <cellStyle name="Currency 13 2 3 3 2 2 2 2 3" xfId="18694" xr:uid="{2F37082B-85E2-4F43-B68A-05C0D69F7C7A}"/>
    <cellStyle name="Currency 13 2 3 3 2 2 2 2 4" xfId="32384" xr:uid="{42788B87-C71C-4AA0-9B35-9000AF261A0D}"/>
    <cellStyle name="Currency 13 2 3 3 2 2 2 2 5" xfId="47268" xr:uid="{1A2529E4-658A-4A1A-890B-9B3F9558EF26}"/>
    <cellStyle name="Currency 13 2 3 3 2 2 2 3" xfId="22116" xr:uid="{44152DCB-191B-499B-9312-9D1EC9232808}"/>
    <cellStyle name="Currency 13 2 3 3 2 2 2 3 2" xfId="35808" xr:uid="{6FD714B3-1B84-4C46-9413-BCD4DAAC88A2}"/>
    <cellStyle name="Currency 13 2 3 3 2 2 2 3 3" xfId="50692" xr:uid="{DCDA5339-1A81-420A-9FC8-06039934DFBB}"/>
    <cellStyle name="Currency 13 2 3 3 2 2 2 4" xfId="15272" xr:uid="{4C377E98-188C-4A36-9188-7AE5672F5447}"/>
    <cellStyle name="Currency 13 2 3 3 2 2 2 5" xfId="28962" xr:uid="{48BFC1CF-D7AE-4011-9970-C38CB7D6C6B3}"/>
    <cellStyle name="Currency 13 2 3 3 2 2 2 6" xfId="43846" xr:uid="{41F7596A-AEEC-44B0-923B-30A499475FC0}"/>
    <cellStyle name="Currency 13 2 3 3 2 2 3" xfId="10136" xr:uid="{56913132-3D4D-4625-B7C0-8901676E65A3}"/>
    <cellStyle name="Currency 13 2 3 3 2 2 3 2" xfId="23826" xr:uid="{FAC207A6-3450-423E-9744-C427B60EFDCD}"/>
    <cellStyle name="Currency 13 2 3 3 2 2 3 2 2" xfId="37518" xr:uid="{932F4D70-B30B-4C1F-99D9-176E90DB6D86}"/>
    <cellStyle name="Currency 13 2 3 3 2 2 3 2 3" xfId="52402" xr:uid="{8E51630A-1521-4A93-8555-C089B80D4B36}"/>
    <cellStyle name="Currency 13 2 3 3 2 2 3 3" xfId="16982" xr:uid="{8E8BC405-EC15-4CFD-93DB-1D8F201C555B}"/>
    <cellStyle name="Currency 13 2 3 3 2 2 3 4" xfId="30672" xr:uid="{155FA7E9-2416-4988-BD43-E578DF5A7D09}"/>
    <cellStyle name="Currency 13 2 3 3 2 2 3 5" xfId="45556" xr:uid="{78B642A4-0F6A-4488-949E-6C8B15960A66}"/>
    <cellStyle name="Currency 13 2 3 3 2 2 4" xfId="20404" xr:uid="{40E3E8F8-67AA-4B93-9048-8C0FA1F2CC1D}"/>
    <cellStyle name="Currency 13 2 3 3 2 2 4 2" xfId="34096" xr:uid="{52A41F9D-334B-4423-B162-E7465640F2AC}"/>
    <cellStyle name="Currency 13 2 3 3 2 2 4 3" xfId="48980" xr:uid="{AC053A43-D085-439E-A5CF-1CAEA07DA63F}"/>
    <cellStyle name="Currency 13 2 3 3 2 2 5" xfId="13560" xr:uid="{A90B8322-109F-4A6E-A543-5F2A22C246C3}"/>
    <cellStyle name="Currency 13 2 3 3 2 2 6" xfId="27250" xr:uid="{7AB70E53-ABBA-45F4-93EE-5755AE5E13E6}"/>
    <cellStyle name="Currency 13 2 3 3 2 2 7" xfId="42134" xr:uid="{6FCA6395-FB5B-48C3-B791-441373848B27}"/>
    <cellStyle name="Currency 13 2 3 3 2 3" xfId="8425" xr:uid="{0365CD2D-8598-420C-85D0-92EFA4C320C6}"/>
    <cellStyle name="Currency 13 2 3 3 2 3 2" xfId="11847" xr:uid="{5919CD0B-811E-4E53-917B-D3B3E384F636}"/>
    <cellStyle name="Currency 13 2 3 3 2 3 2 2" xfId="25537" xr:uid="{D24966D0-A4EC-4F03-81FD-B3F7C72FB876}"/>
    <cellStyle name="Currency 13 2 3 3 2 3 2 2 2" xfId="39229" xr:uid="{FC12EDD9-4CB2-4824-AA66-10A5ECB9FABF}"/>
    <cellStyle name="Currency 13 2 3 3 2 3 2 2 3" xfId="54113" xr:uid="{595D8F52-C02A-476E-B58C-F0257BE9A4F2}"/>
    <cellStyle name="Currency 13 2 3 3 2 3 2 3" xfId="18693" xr:uid="{2A5806E9-99F0-4656-BAB5-A29A72C8517F}"/>
    <cellStyle name="Currency 13 2 3 3 2 3 2 4" xfId="32383" xr:uid="{5C7E739A-9C25-4B54-8513-D896CC319C76}"/>
    <cellStyle name="Currency 13 2 3 3 2 3 2 5" xfId="47267" xr:uid="{C1CE482A-1B7F-41AC-972D-34F6A64FA4FD}"/>
    <cellStyle name="Currency 13 2 3 3 2 3 3" xfId="22115" xr:uid="{5A140902-D44F-46BE-AB4F-54EC5F1F54B5}"/>
    <cellStyle name="Currency 13 2 3 3 2 3 3 2" xfId="35807" xr:uid="{341B91C9-7579-4CA9-9169-AFC45DB25C85}"/>
    <cellStyle name="Currency 13 2 3 3 2 3 3 3" xfId="50691" xr:uid="{6207F443-ABBA-44E9-A972-FEA3B6A71351}"/>
    <cellStyle name="Currency 13 2 3 3 2 3 4" xfId="15271" xr:uid="{53A28DFD-185F-4A49-A5E9-1DC6394F7AB2}"/>
    <cellStyle name="Currency 13 2 3 3 2 3 5" xfId="28961" xr:uid="{DF057771-ADA5-49A9-A469-5BB0630DC807}"/>
    <cellStyle name="Currency 13 2 3 3 2 3 6" xfId="43845" xr:uid="{C1961A83-AC45-4BBB-8921-AA58D7148637}"/>
    <cellStyle name="Currency 13 2 3 3 2 4" xfId="10135" xr:uid="{23169A97-69F2-4441-A90E-F423D3F2C223}"/>
    <cellStyle name="Currency 13 2 3 3 2 4 2" xfId="23825" xr:uid="{8285D896-3BC4-4F6A-8519-9EF025F4CF71}"/>
    <cellStyle name="Currency 13 2 3 3 2 4 2 2" xfId="37517" xr:uid="{02C28C47-4003-44EE-ACA9-307F555E383C}"/>
    <cellStyle name="Currency 13 2 3 3 2 4 2 3" xfId="52401" xr:uid="{37F72334-3D7B-4EC6-9A17-3B8860D53F2F}"/>
    <cellStyle name="Currency 13 2 3 3 2 4 3" xfId="16981" xr:uid="{23244BFF-6F8F-4ACE-94EE-CA8B4CB4DF62}"/>
    <cellStyle name="Currency 13 2 3 3 2 4 4" xfId="30671" xr:uid="{179578B0-D643-4058-AB8D-7EEA7BF4E663}"/>
    <cellStyle name="Currency 13 2 3 3 2 4 5" xfId="45555" xr:uid="{92E0489E-3941-4228-AC53-15C9A1D70DCF}"/>
    <cellStyle name="Currency 13 2 3 3 2 5" xfId="20403" xr:uid="{238590D7-F85D-4C2D-9469-DAEF8525851D}"/>
    <cellStyle name="Currency 13 2 3 3 2 5 2" xfId="34095" xr:uid="{C6641C51-4E42-4840-995B-B3D8B10A764D}"/>
    <cellStyle name="Currency 13 2 3 3 2 5 3" xfId="48979" xr:uid="{AEE9B8CB-AE2E-4384-9B30-4D6CEB5F7D82}"/>
    <cellStyle name="Currency 13 2 3 3 2 6" xfId="13559" xr:uid="{98ECDF47-49BD-4175-9642-569F246A2C6D}"/>
    <cellStyle name="Currency 13 2 3 3 2 7" xfId="27249" xr:uid="{72DB99AF-1190-43CB-8D67-5AB095C76599}"/>
    <cellStyle name="Currency 13 2 3 3 2 8" xfId="42133" xr:uid="{BCC77115-534F-42D1-8B1F-D0C2CF8751DD}"/>
    <cellStyle name="Currency 13 2 3 3 3" xfId="6713" xr:uid="{215890DE-D3B0-4EF4-89C1-CBB202D552EC}"/>
    <cellStyle name="Currency 13 2 3 3 3 2" xfId="8427" xr:uid="{F05A2BE2-6CB3-45B3-86A8-7FF3674AC804}"/>
    <cellStyle name="Currency 13 2 3 3 3 2 2" xfId="11849" xr:uid="{9F1D2AC4-9D64-4926-91CC-B0ECA6D4994C}"/>
    <cellStyle name="Currency 13 2 3 3 3 2 2 2" xfId="25539" xr:uid="{24F3C5DE-9E34-4DDF-80E8-D7CCD7F6E99B}"/>
    <cellStyle name="Currency 13 2 3 3 3 2 2 2 2" xfId="39231" xr:uid="{B65DA074-0EA4-4EEE-9480-AAAC88181690}"/>
    <cellStyle name="Currency 13 2 3 3 3 2 2 2 3" xfId="54115" xr:uid="{45A2E84E-101B-4269-85BC-7828DB0DC118}"/>
    <cellStyle name="Currency 13 2 3 3 3 2 2 3" xfId="18695" xr:uid="{C08501F1-5E4F-4913-982C-E127D57FED08}"/>
    <cellStyle name="Currency 13 2 3 3 3 2 2 4" xfId="32385" xr:uid="{4A0A78D1-B3B9-4250-967C-4F4A217D26DA}"/>
    <cellStyle name="Currency 13 2 3 3 3 2 2 5" xfId="47269" xr:uid="{314DE9B7-34B4-4AA8-837B-1C8612D27CBB}"/>
    <cellStyle name="Currency 13 2 3 3 3 2 3" xfId="22117" xr:uid="{DE322833-4BCA-4B71-8E59-D65D479858B6}"/>
    <cellStyle name="Currency 13 2 3 3 3 2 3 2" xfId="35809" xr:uid="{B2B34E89-1F0F-4CFF-AFF9-E843FAC57337}"/>
    <cellStyle name="Currency 13 2 3 3 3 2 3 3" xfId="50693" xr:uid="{263B1C55-E35D-4974-A80D-8CFEADB189FF}"/>
    <cellStyle name="Currency 13 2 3 3 3 2 4" xfId="15273" xr:uid="{B6F87E63-4CCF-40C5-8E33-16E8222D419A}"/>
    <cellStyle name="Currency 13 2 3 3 3 2 5" xfId="28963" xr:uid="{B441FBF4-C740-4222-B90D-173E53C63ED0}"/>
    <cellStyle name="Currency 13 2 3 3 3 2 6" xfId="43847" xr:uid="{9B55525D-934D-4B81-B261-8703B5258C80}"/>
    <cellStyle name="Currency 13 2 3 3 3 3" xfId="10137" xr:uid="{BCAF6973-EA43-41E1-B7BD-8A050FC82691}"/>
    <cellStyle name="Currency 13 2 3 3 3 3 2" xfId="23827" xr:uid="{AE35A0BE-A030-4C7C-8B7A-CC2D09A981A8}"/>
    <cellStyle name="Currency 13 2 3 3 3 3 2 2" xfId="37519" xr:uid="{06B2775C-6BA6-44CE-9B5B-4C98CB0CD452}"/>
    <cellStyle name="Currency 13 2 3 3 3 3 2 3" xfId="52403" xr:uid="{44B92B56-74F2-4B06-ABFE-58B395C17169}"/>
    <cellStyle name="Currency 13 2 3 3 3 3 3" xfId="16983" xr:uid="{63FC2C96-F77F-464C-AAC3-05E2AEFC9F74}"/>
    <cellStyle name="Currency 13 2 3 3 3 3 4" xfId="30673" xr:uid="{320A65F2-950C-4BC4-9662-23A9E236733D}"/>
    <cellStyle name="Currency 13 2 3 3 3 3 5" xfId="45557" xr:uid="{741CFDD0-A51F-4A76-A982-973138664A99}"/>
    <cellStyle name="Currency 13 2 3 3 3 4" xfId="20405" xr:uid="{4D7EC44C-26EC-4FDD-B50C-DBDE5319B8F2}"/>
    <cellStyle name="Currency 13 2 3 3 3 4 2" xfId="34097" xr:uid="{D8ADAB34-2FA4-4BD2-93BC-613D0711F70F}"/>
    <cellStyle name="Currency 13 2 3 3 3 4 3" xfId="48981" xr:uid="{1B41FF89-8FCB-4BFA-A739-7E8ADBE42C64}"/>
    <cellStyle name="Currency 13 2 3 3 3 5" xfId="13561" xr:uid="{1CBB40F9-0E0D-441F-9C8B-2D1B36CB9CCE}"/>
    <cellStyle name="Currency 13 2 3 3 3 6" xfId="27251" xr:uid="{F3567348-D2A1-454D-BA79-AD02CE521584}"/>
    <cellStyle name="Currency 13 2 3 3 3 7" xfId="42135" xr:uid="{6CF0D289-3A9C-4C0C-A662-5B7CC5E4505A}"/>
    <cellStyle name="Currency 13 2 3 3 4" xfId="6714" xr:uid="{C6A42ABD-1F0A-4809-9D1B-81DB2F416911}"/>
    <cellStyle name="Currency 13 2 3 3 4 2" xfId="8428" xr:uid="{0707138F-A56F-4EA8-89D2-A798FF405B0E}"/>
    <cellStyle name="Currency 13 2 3 3 4 2 2" xfId="11850" xr:uid="{E6EDD252-C39A-46DC-B136-882AFB639C6A}"/>
    <cellStyle name="Currency 13 2 3 3 4 2 2 2" xfId="25540" xr:uid="{F8CC716B-8757-47CE-831D-8F73E4465C74}"/>
    <cellStyle name="Currency 13 2 3 3 4 2 2 2 2" xfId="39232" xr:uid="{4AE3A2E8-A1D3-410D-9256-57A35A4F5E9E}"/>
    <cellStyle name="Currency 13 2 3 3 4 2 2 2 3" xfId="54116" xr:uid="{99697C52-32AE-4709-84F5-FF963DBEB853}"/>
    <cellStyle name="Currency 13 2 3 3 4 2 2 3" xfId="18696" xr:uid="{1D29B989-6EB7-4672-99D4-01E1B0806967}"/>
    <cellStyle name="Currency 13 2 3 3 4 2 2 4" xfId="32386" xr:uid="{29DBF889-839F-4F5C-B66E-F6E633DC62C1}"/>
    <cellStyle name="Currency 13 2 3 3 4 2 2 5" xfId="47270" xr:uid="{2A0AA637-E44B-42F7-BF56-E503B79F81A9}"/>
    <cellStyle name="Currency 13 2 3 3 4 2 3" xfId="22118" xr:uid="{FB2B7F3B-2DDC-4114-B151-3444A058B65C}"/>
    <cellStyle name="Currency 13 2 3 3 4 2 3 2" xfId="35810" xr:uid="{4482D877-8E5D-406A-9070-C55C631229E9}"/>
    <cellStyle name="Currency 13 2 3 3 4 2 3 3" xfId="50694" xr:uid="{60BB9F88-88C0-49F6-8C63-CC910B3E81C5}"/>
    <cellStyle name="Currency 13 2 3 3 4 2 4" xfId="15274" xr:uid="{C5C22A93-A414-4412-8D83-3C2553DDA43D}"/>
    <cellStyle name="Currency 13 2 3 3 4 2 5" xfId="28964" xr:uid="{9DCD7D9A-3F8B-4E0B-A37E-324C6654316F}"/>
    <cellStyle name="Currency 13 2 3 3 4 2 6" xfId="43848" xr:uid="{28A67E20-A682-4F76-A45A-4FAC5F3B2E2D}"/>
    <cellStyle name="Currency 13 2 3 3 4 3" xfId="10138" xr:uid="{2765FD9D-670A-4443-8AFD-51E5F9E0501F}"/>
    <cellStyle name="Currency 13 2 3 3 4 3 2" xfId="23828" xr:uid="{303F1FC1-D574-41A8-BFE3-7CA3B8F3C9DB}"/>
    <cellStyle name="Currency 13 2 3 3 4 3 2 2" xfId="37520" xr:uid="{6D01F72C-C886-41E8-A074-D110AE102D3C}"/>
    <cellStyle name="Currency 13 2 3 3 4 3 2 3" xfId="52404" xr:uid="{C4CA6F77-EA82-4F5A-8B0A-8EF4351C9B98}"/>
    <cellStyle name="Currency 13 2 3 3 4 3 3" xfId="16984" xr:uid="{05B900D1-34F8-4B47-AD21-DF4256657BFC}"/>
    <cellStyle name="Currency 13 2 3 3 4 3 4" xfId="30674" xr:uid="{BBB7B8A5-B743-45D7-918C-B2483F9AA5BF}"/>
    <cellStyle name="Currency 13 2 3 3 4 3 5" xfId="45558" xr:uid="{46612798-980B-46CB-B712-C389F52E4961}"/>
    <cellStyle name="Currency 13 2 3 3 4 4" xfId="20406" xr:uid="{C77F581C-23A7-4AEB-86A9-ECF0F2DFFC1D}"/>
    <cellStyle name="Currency 13 2 3 3 4 4 2" xfId="34098" xr:uid="{A9FE78F4-697B-448E-BF4A-D14AC103FAC2}"/>
    <cellStyle name="Currency 13 2 3 3 4 4 3" xfId="48982" xr:uid="{B76BF7C6-B19D-431F-9C79-C8F1976A0095}"/>
    <cellStyle name="Currency 13 2 3 3 4 5" xfId="13562" xr:uid="{2E58DD68-0B80-45D3-9AD0-465EC8C8A3A4}"/>
    <cellStyle name="Currency 13 2 3 3 4 6" xfId="27252" xr:uid="{DE4B7DA3-AC10-43D7-B2A6-6705AE895CD4}"/>
    <cellStyle name="Currency 13 2 3 3 4 7" xfId="42136" xr:uid="{A736C75C-EF6B-4A09-8FB1-617AD41E444A}"/>
    <cellStyle name="Currency 13 2 3 3 5" xfId="8424" xr:uid="{7F5D0C8F-0DB8-46C9-A1EE-1F5C683E7B48}"/>
    <cellStyle name="Currency 13 2 3 3 5 2" xfId="11846" xr:uid="{F530BCC3-8B6E-427F-9F60-B98D3D7C5745}"/>
    <cellStyle name="Currency 13 2 3 3 5 2 2" xfId="25536" xr:uid="{A70879AA-B041-4B2B-97D7-0EA79BBC913C}"/>
    <cellStyle name="Currency 13 2 3 3 5 2 2 2" xfId="39228" xr:uid="{3B7315DA-61DE-4698-8C31-2643FAF410BD}"/>
    <cellStyle name="Currency 13 2 3 3 5 2 2 3" xfId="54112" xr:uid="{285EEA19-C9E0-43DC-98A4-CBE08753D600}"/>
    <cellStyle name="Currency 13 2 3 3 5 2 3" xfId="18692" xr:uid="{B9A54CEE-D432-43DB-91BB-CD3E96531FD5}"/>
    <cellStyle name="Currency 13 2 3 3 5 2 4" xfId="32382" xr:uid="{3279BBC1-0760-47C2-92DB-ADAA91E2CAA9}"/>
    <cellStyle name="Currency 13 2 3 3 5 2 5" xfId="47266" xr:uid="{C4C242C2-A152-4686-864A-08CB0E96B185}"/>
    <cellStyle name="Currency 13 2 3 3 5 3" xfId="22114" xr:uid="{96C1EBE4-0698-40BC-A8A4-739BCCB57FFA}"/>
    <cellStyle name="Currency 13 2 3 3 5 3 2" xfId="35806" xr:uid="{F9933BA6-7696-4274-AB00-A907158A27DD}"/>
    <cellStyle name="Currency 13 2 3 3 5 3 3" xfId="50690" xr:uid="{6B279A1A-04EE-4455-804D-A48E279DDC6F}"/>
    <cellStyle name="Currency 13 2 3 3 5 4" xfId="15270" xr:uid="{C951CA3B-0729-4307-96C7-F353379982FD}"/>
    <cellStyle name="Currency 13 2 3 3 5 5" xfId="28960" xr:uid="{83C5424D-BB46-4895-BBE9-A7890E08E982}"/>
    <cellStyle name="Currency 13 2 3 3 5 6" xfId="43844" xr:uid="{D47DFC74-549E-4AE4-8719-DC9111FB1F50}"/>
    <cellStyle name="Currency 13 2 3 3 6" xfId="10134" xr:uid="{23C65225-F24A-4519-8B6A-93F5AF492005}"/>
    <cellStyle name="Currency 13 2 3 3 6 2" xfId="23824" xr:uid="{436E27F0-547C-4602-AAE4-0055E428FFFA}"/>
    <cellStyle name="Currency 13 2 3 3 6 2 2" xfId="37516" xr:uid="{82A4CAF9-6795-49F6-906F-EFE2A328282F}"/>
    <cellStyle name="Currency 13 2 3 3 6 2 3" xfId="52400" xr:uid="{C5B7161D-FD30-4845-BA5A-255DB26194F3}"/>
    <cellStyle name="Currency 13 2 3 3 6 3" xfId="16980" xr:uid="{C06F40B1-5676-4DAC-9494-4F5A1DFB6252}"/>
    <cellStyle name="Currency 13 2 3 3 6 4" xfId="30670" xr:uid="{960AA8A9-880F-462E-A743-973886F99D80}"/>
    <cellStyle name="Currency 13 2 3 3 6 5" xfId="45554" xr:uid="{85AE1847-F0CA-4A3E-9754-7FDDE1AEE947}"/>
    <cellStyle name="Currency 13 2 3 3 7" xfId="20402" xr:uid="{2B3813A3-8C32-4F5E-89F5-D1D357411A28}"/>
    <cellStyle name="Currency 13 2 3 3 7 2" xfId="34094" xr:uid="{CCD7D995-8CAD-4F1F-B97D-CD98B9718CEB}"/>
    <cellStyle name="Currency 13 2 3 3 7 3" xfId="48978" xr:uid="{3A633E27-2D61-4AE4-84F2-7981C6D2698B}"/>
    <cellStyle name="Currency 13 2 3 3 8" xfId="13558" xr:uid="{430B3A27-E36E-41F0-AFBA-61621AD2101F}"/>
    <cellStyle name="Currency 13 2 3 3 9" xfId="27248" xr:uid="{C0ED05CA-C996-4CFD-A039-70F13CDCC3A9}"/>
    <cellStyle name="Currency 13 2 3 4" xfId="6715" xr:uid="{5DFC5D68-4746-453E-8CB7-8DEA0899B787}"/>
    <cellStyle name="Currency 13 2 3 4 2" xfId="6716" xr:uid="{7C34DEF6-F987-49E6-BC7F-CBF0DEC1385B}"/>
    <cellStyle name="Currency 13 2 3 4 2 2" xfId="8430" xr:uid="{2DF9C265-95BD-4049-98E3-4F42E512E676}"/>
    <cellStyle name="Currency 13 2 3 4 2 2 2" xfId="11852" xr:uid="{1894D52D-39E0-4CAE-9F25-E289F700125F}"/>
    <cellStyle name="Currency 13 2 3 4 2 2 2 2" xfId="25542" xr:uid="{9984B731-BC77-4486-B8A9-35BB2E77AAE4}"/>
    <cellStyle name="Currency 13 2 3 4 2 2 2 2 2" xfId="39234" xr:uid="{6512D61D-8616-4473-93EA-A71D3F2FC6DD}"/>
    <cellStyle name="Currency 13 2 3 4 2 2 2 2 3" xfId="54118" xr:uid="{7DD6C354-E018-45AB-A79E-669495440484}"/>
    <cellStyle name="Currency 13 2 3 4 2 2 2 3" xfId="18698" xr:uid="{30D3FBCA-333C-4330-8889-7366E0291025}"/>
    <cellStyle name="Currency 13 2 3 4 2 2 2 4" xfId="32388" xr:uid="{1619E4F4-1B45-4039-BA3B-5A53DE7583AC}"/>
    <cellStyle name="Currency 13 2 3 4 2 2 2 5" xfId="47272" xr:uid="{8FF3A086-5989-4FF2-900D-62E462BE0436}"/>
    <cellStyle name="Currency 13 2 3 4 2 2 3" xfId="22120" xr:uid="{7EC97DCF-CA43-4C23-A7AD-CA827D067E62}"/>
    <cellStyle name="Currency 13 2 3 4 2 2 3 2" xfId="35812" xr:uid="{9C8C1423-CF75-48FB-B7E4-0BB7E5BE69F6}"/>
    <cellStyle name="Currency 13 2 3 4 2 2 3 3" xfId="50696" xr:uid="{924698A4-77F2-4B18-AD7F-8E98BF8E8880}"/>
    <cellStyle name="Currency 13 2 3 4 2 2 4" xfId="15276" xr:uid="{D357CE14-E34E-4473-8F0A-1736870CA4FB}"/>
    <cellStyle name="Currency 13 2 3 4 2 2 5" xfId="28966" xr:uid="{7B14666E-1B85-4342-AB7B-C3C91DB9CC13}"/>
    <cellStyle name="Currency 13 2 3 4 2 2 6" xfId="43850" xr:uid="{2D117A32-DAA3-4781-BE85-6E2D61544F6F}"/>
    <cellStyle name="Currency 13 2 3 4 2 3" xfId="10140" xr:uid="{7280ED3A-2FB5-4294-9A10-A1B48B7980AB}"/>
    <cellStyle name="Currency 13 2 3 4 2 3 2" xfId="23830" xr:uid="{2CD80CCE-44F9-44DB-BA65-81DB8F3F3E26}"/>
    <cellStyle name="Currency 13 2 3 4 2 3 2 2" xfId="37522" xr:uid="{C641DD8E-4E43-41BF-8C2F-0D5FAC075D74}"/>
    <cellStyle name="Currency 13 2 3 4 2 3 2 3" xfId="52406" xr:uid="{CDF24322-DF1E-4819-BC2E-128A83E55F36}"/>
    <cellStyle name="Currency 13 2 3 4 2 3 3" xfId="16986" xr:uid="{E44F83E4-CA0A-43C3-8FF8-C4BBFE7E2ECF}"/>
    <cellStyle name="Currency 13 2 3 4 2 3 4" xfId="30676" xr:uid="{3599794A-150D-4B9A-B494-09BFB96ECEEB}"/>
    <cellStyle name="Currency 13 2 3 4 2 3 5" xfId="45560" xr:uid="{B12D41FE-5C6D-4206-8E25-4779586A2CA1}"/>
    <cellStyle name="Currency 13 2 3 4 2 4" xfId="20408" xr:uid="{49FF904B-E0AB-400C-B3B4-CFB99749B21C}"/>
    <cellStyle name="Currency 13 2 3 4 2 4 2" xfId="34100" xr:uid="{71BFCFD8-11D6-450C-88E8-CBD4D7D48E5D}"/>
    <cellStyle name="Currency 13 2 3 4 2 4 3" xfId="48984" xr:uid="{94988FE5-C984-4348-BC13-996AAC68B685}"/>
    <cellStyle name="Currency 13 2 3 4 2 5" xfId="13564" xr:uid="{00E71C75-5A00-4CDB-B831-7B63CD7C159C}"/>
    <cellStyle name="Currency 13 2 3 4 2 6" xfId="27254" xr:uid="{1DA1D489-4CE2-48F3-A4F0-75C387B25270}"/>
    <cellStyle name="Currency 13 2 3 4 2 7" xfId="42138" xr:uid="{8DCFB3E5-B1DC-4EC2-A2ED-8E65F98F504A}"/>
    <cellStyle name="Currency 13 2 3 4 3" xfId="8429" xr:uid="{A1291B21-2AC4-49A4-B9A7-C82716EEE475}"/>
    <cellStyle name="Currency 13 2 3 4 3 2" xfId="11851" xr:uid="{D735E308-CFE9-40F6-8164-D96FEB91FAE0}"/>
    <cellStyle name="Currency 13 2 3 4 3 2 2" xfId="25541" xr:uid="{DD4AEDCD-0C32-4F9D-BACC-D6FDF7D2EED3}"/>
    <cellStyle name="Currency 13 2 3 4 3 2 2 2" xfId="39233" xr:uid="{E4279EC7-C5BD-456C-8955-3D624105C7F4}"/>
    <cellStyle name="Currency 13 2 3 4 3 2 2 3" xfId="54117" xr:uid="{C4A3B485-0C30-4202-BFBF-37AEA59FB2A7}"/>
    <cellStyle name="Currency 13 2 3 4 3 2 3" xfId="18697" xr:uid="{621F810A-6D3E-43D8-B7B8-97DD5634BA10}"/>
    <cellStyle name="Currency 13 2 3 4 3 2 4" xfId="32387" xr:uid="{47FF382C-42D6-4FE1-9A3E-2C0F25B07A02}"/>
    <cellStyle name="Currency 13 2 3 4 3 2 5" xfId="47271" xr:uid="{60213D79-E95F-4ABD-B97B-678957F41DF7}"/>
    <cellStyle name="Currency 13 2 3 4 3 3" xfId="22119" xr:uid="{01A847BD-1B76-462A-8C5B-A07C65DBB5F6}"/>
    <cellStyle name="Currency 13 2 3 4 3 3 2" xfId="35811" xr:uid="{D0F0D73A-2210-4292-97DE-4054CF90ED2A}"/>
    <cellStyle name="Currency 13 2 3 4 3 3 3" xfId="50695" xr:uid="{84C812E4-BF35-4ACB-8626-D40B7A24CD1E}"/>
    <cellStyle name="Currency 13 2 3 4 3 4" xfId="15275" xr:uid="{432E194B-89A0-45C3-98E9-F8958C6E8524}"/>
    <cellStyle name="Currency 13 2 3 4 3 5" xfId="28965" xr:uid="{8EB8F87E-B510-48FE-8EA5-78D66026AAF8}"/>
    <cellStyle name="Currency 13 2 3 4 3 6" xfId="43849" xr:uid="{3D2F29DF-0C38-400D-95BC-560296FA38D0}"/>
    <cellStyle name="Currency 13 2 3 4 4" xfId="10139" xr:uid="{6F574D6C-F457-47F0-B792-76B82192D072}"/>
    <cellStyle name="Currency 13 2 3 4 4 2" xfId="23829" xr:uid="{5B56297F-012D-4972-91AA-EC8465287036}"/>
    <cellStyle name="Currency 13 2 3 4 4 2 2" xfId="37521" xr:uid="{162D33A5-FF72-4286-AA24-63F141AC5CCF}"/>
    <cellStyle name="Currency 13 2 3 4 4 2 3" xfId="52405" xr:uid="{482A547E-B746-4C7E-AE82-273F420A4EA3}"/>
    <cellStyle name="Currency 13 2 3 4 4 3" xfId="16985" xr:uid="{948E636F-AA20-4E32-928B-F159ACF1BBD4}"/>
    <cellStyle name="Currency 13 2 3 4 4 4" xfId="30675" xr:uid="{AE2CDB30-FA5E-4E1E-AC04-D0950CAB732E}"/>
    <cellStyle name="Currency 13 2 3 4 4 5" xfId="45559" xr:uid="{2D444D0F-AB6C-40ED-9549-32C9F4873DDB}"/>
    <cellStyle name="Currency 13 2 3 4 5" xfId="20407" xr:uid="{10FA27DB-232A-494C-82B6-528F5C62A1E0}"/>
    <cellStyle name="Currency 13 2 3 4 5 2" xfId="34099" xr:uid="{5570D751-33E3-425A-96BA-C680281A33BC}"/>
    <cellStyle name="Currency 13 2 3 4 5 3" xfId="48983" xr:uid="{AB7054B8-2592-453F-BF5E-E9ECA0DE6D32}"/>
    <cellStyle name="Currency 13 2 3 4 6" xfId="13563" xr:uid="{478A7A15-8D88-4CEE-A0A6-B223BC2C533A}"/>
    <cellStyle name="Currency 13 2 3 4 7" xfId="27253" xr:uid="{640E7364-BCF8-455B-B548-B81A59557255}"/>
    <cellStyle name="Currency 13 2 3 4 8" xfId="42137" xr:uid="{36B4F992-0FFD-43F0-9ABC-A29D33A46E84}"/>
    <cellStyle name="Currency 13 2 3 5" xfId="6717" xr:uid="{C1F33B32-B9FB-40A0-9ACA-8B13186F31B4}"/>
    <cellStyle name="Currency 13 2 3 5 2" xfId="8431" xr:uid="{D20534CA-177B-4FA0-A53C-6F8FF65AAB93}"/>
    <cellStyle name="Currency 13 2 3 5 2 2" xfId="11853" xr:uid="{16A9343F-552E-4773-AEB6-F00826064FED}"/>
    <cellStyle name="Currency 13 2 3 5 2 2 2" xfId="25543" xr:uid="{94A6143D-DA29-414D-9641-F27AE5397241}"/>
    <cellStyle name="Currency 13 2 3 5 2 2 2 2" xfId="39235" xr:uid="{41F78FF0-3AEA-483F-9DE7-E3E7EA673CD0}"/>
    <cellStyle name="Currency 13 2 3 5 2 2 2 3" xfId="54119" xr:uid="{D0CEE7FC-CF33-40C6-A5EB-4D67C25AB554}"/>
    <cellStyle name="Currency 13 2 3 5 2 2 3" xfId="18699" xr:uid="{E8A123E9-727D-47A0-87F6-7F4C9821E39B}"/>
    <cellStyle name="Currency 13 2 3 5 2 2 4" xfId="32389" xr:uid="{C9D1D88E-27CB-4C80-94CB-A080FF5AA3C1}"/>
    <cellStyle name="Currency 13 2 3 5 2 2 5" xfId="47273" xr:uid="{AA906BBD-1C99-4802-AED1-ACEAC88A9F63}"/>
    <cellStyle name="Currency 13 2 3 5 2 3" xfId="22121" xr:uid="{E1848724-4F07-4EBC-9234-3BCBE5FCE811}"/>
    <cellStyle name="Currency 13 2 3 5 2 3 2" xfId="35813" xr:uid="{43ABA15A-DDB8-4647-B42A-AD8990B84A83}"/>
    <cellStyle name="Currency 13 2 3 5 2 3 3" xfId="50697" xr:uid="{6C14B814-3A8D-464B-8323-607A80A8609A}"/>
    <cellStyle name="Currency 13 2 3 5 2 4" xfId="15277" xr:uid="{7D187A51-EAAF-4BAD-ACF1-794066CD1CCB}"/>
    <cellStyle name="Currency 13 2 3 5 2 5" xfId="28967" xr:uid="{23032DD2-5EC1-4EFB-8CD8-FD7296DFBC72}"/>
    <cellStyle name="Currency 13 2 3 5 2 6" xfId="43851" xr:uid="{3D980324-0980-4A35-AA20-F3285F8BD680}"/>
    <cellStyle name="Currency 13 2 3 5 3" xfId="10141" xr:uid="{B484F6C5-B88B-45EC-AF64-D88A3C30A9EE}"/>
    <cellStyle name="Currency 13 2 3 5 3 2" xfId="23831" xr:uid="{4C09CCCD-63F5-42ED-AC68-B12E611EB5FB}"/>
    <cellStyle name="Currency 13 2 3 5 3 2 2" xfId="37523" xr:uid="{C23C0A7E-1843-4E98-95F4-0E83963EA6E3}"/>
    <cellStyle name="Currency 13 2 3 5 3 2 3" xfId="52407" xr:uid="{3C2EC14E-962A-4B9C-92EB-708487074A1A}"/>
    <cellStyle name="Currency 13 2 3 5 3 3" xfId="16987" xr:uid="{199955AD-4C68-4DB2-83A2-DA815010AD4E}"/>
    <cellStyle name="Currency 13 2 3 5 3 4" xfId="30677" xr:uid="{D96C72D7-23FE-494B-91A5-F3D1248D5665}"/>
    <cellStyle name="Currency 13 2 3 5 3 5" xfId="45561" xr:uid="{832ABAF5-79B9-4A17-93C6-DA2EF3EEA0FE}"/>
    <cellStyle name="Currency 13 2 3 5 4" xfId="20409" xr:uid="{38C6C493-ADE6-49E6-AE5E-8E549AF70DDD}"/>
    <cellStyle name="Currency 13 2 3 5 4 2" xfId="34101" xr:uid="{09C8213F-ED58-4AE5-A333-52CFFB1C719A}"/>
    <cellStyle name="Currency 13 2 3 5 4 3" xfId="48985" xr:uid="{56F45A6B-630E-4ECD-B971-33415C22C1AA}"/>
    <cellStyle name="Currency 13 2 3 5 5" xfId="13565" xr:uid="{59458584-A183-4EF7-80BF-900D2FBC31EE}"/>
    <cellStyle name="Currency 13 2 3 5 6" xfId="27255" xr:uid="{128376EC-A65E-4AEC-B576-6C799056C40A}"/>
    <cellStyle name="Currency 13 2 3 5 7" xfId="42139" xr:uid="{CC4695EF-197F-46CA-9797-4E66C182EF66}"/>
    <cellStyle name="Currency 13 2 3 6" xfId="6718" xr:uid="{E965AD5B-7837-43BC-B4D3-C9018C024F0D}"/>
    <cellStyle name="Currency 13 2 3 6 2" xfId="8432" xr:uid="{670CFD72-1B1A-4B80-96E5-96A00B09D67E}"/>
    <cellStyle name="Currency 13 2 3 6 2 2" xfId="11854" xr:uid="{EB21C78E-4841-4AC6-B135-70A56C2F9729}"/>
    <cellStyle name="Currency 13 2 3 6 2 2 2" xfId="25544" xr:uid="{DB53490E-8C88-4C48-A10C-DDAC2AF7DBCF}"/>
    <cellStyle name="Currency 13 2 3 6 2 2 2 2" xfId="39236" xr:uid="{5BD2B929-60A1-4F1F-BF18-DB3C4A53967A}"/>
    <cellStyle name="Currency 13 2 3 6 2 2 2 3" xfId="54120" xr:uid="{0858CDFB-0886-4B74-8900-BDA03B36DBA5}"/>
    <cellStyle name="Currency 13 2 3 6 2 2 3" xfId="18700" xr:uid="{4C72F293-136C-4BC3-A8F4-34C019BBF0BC}"/>
    <cellStyle name="Currency 13 2 3 6 2 2 4" xfId="32390" xr:uid="{F716DCA7-8656-434C-9CB1-BBAE53174C82}"/>
    <cellStyle name="Currency 13 2 3 6 2 2 5" xfId="47274" xr:uid="{C1629695-9AE9-4A0B-9F75-F853BBD2EA6F}"/>
    <cellStyle name="Currency 13 2 3 6 2 3" xfId="22122" xr:uid="{35D82057-A577-4B1E-9CEE-EBF10BC245FC}"/>
    <cellStyle name="Currency 13 2 3 6 2 3 2" xfId="35814" xr:uid="{20FE1E81-B0B5-4BFF-8B7A-4FDBC085EF8B}"/>
    <cellStyle name="Currency 13 2 3 6 2 3 3" xfId="50698" xr:uid="{A793935A-DC7F-4312-B5AE-7CF011583AC6}"/>
    <cellStyle name="Currency 13 2 3 6 2 4" xfId="15278" xr:uid="{F5E9A2E2-F152-4BAF-B980-5691E6C7534F}"/>
    <cellStyle name="Currency 13 2 3 6 2 5" xfId="28968" xr:uid="{4F1481CF-CB07-4CA7-9A42-63720357B9A1}"/>
    <cellStyle name="Currency 13 2 3 6 2 6" xfId="43852" xr:uid="{63310F3E-EF50-41CE-AB2E-55CBFD7F87BF}"/>
    <cellStyle name="Currency 13 2 3 6 3" xfId="10142" xr:uid="{6AA99D51-9465-4B7B-95B0-C94F20EBBAC8}"/>
    <cellStyle name="Currency 13 2 3 6 3 2" xfId="23832" xr:uid="{9027BC34-8E1B-43AC-9004-31CA9B501FF5}"/>
    <cellStyle name="Currency 13 2 3 6 3 2 2" xfId="37524" xr:uid="{19CF907C-3645-4277-9173-4A3080E43215}"/>
    <cellStyle name="Currency 13 2 3 6 3 2 3" xfId="52408" xr:uid="{3924F7E9-0644-4B95-83B4-29F1202B851F}"/>
    <cellStyle name="Currency 13 2 3 6 3 3" xfId="16988" xr:uid="{F72383A1-7304-411F-835B-6444C212DA5C}"/>
    <cellStyle name="Currency 13 2 3 6 3 4" xfId="30678" xr:uid="{D2885C8F-AED0-4D4F-BE6A-C0ACAB49B547}"/>
    <cellStyle name="Currency 13 2 3 6 3 5" xfId="45562" xr:uid="{D3E71CC9-F043-4EB6-91C6-B5C5285571F2}"/>
    <cellStyle name="Currency 13 2 3 6 4" xfId="20410" xr:uid="{63B65C74-F60B-4CD2-9165-3EB9494CAAEA}"/>
    <cellStyle name="Currency 13 2 3 6 4 2" xfId="34102" xr:uid="{EF0B4FB2-48FE-41BD-A785-162F66526644}"/>
    <cellStyle name="Currency 13 2 3 6 4 3" xfId="48986" xr:uid="{47CC65E5-0AEC-4D25-BD11-0667213EEC48}"/>
    <cellStyle name="Currency 13 2 3 6 5" xfId="13566" xr:uid="{6DA23D38-2E2E-4A7E-987F-458608BFA163}"/>
    <cellStyle name="Currency 13 2 3 6 6" xfId="27256" xr:uid="{A27CB14F-2CB0-4A07-B864-67C0A278B1B2}"/>
    <cellStyle name="Currency 13 2 3 6 7" xfId="42140" xr:uid="{1E4B283D-E52B-4200-B9AB-FB301A18DC2B}"/>
    <cellStyle name="Currency 13 2 3 7" xfId="8418" xr:uid="{2A875AB0-2265-4D58-BF3F-1B4104AF55EB}"/>
    <cellStyle name="Currency 13 2 3 7 2" xfId="11840" xr:uid="{F5E30904-34B0-4B33-B1A2-5B8B6D21EA8D}"/>
    <cellStyle name="Currency 13 2 3 7 2 2" xfId="25530" xr:uid="{B3446601-F783-4DCC-842C-1318675D9D29}"/>
    <cellStyle name="Currency 13 2 3 7 2 2 2" xfId="39222" xr:uid="{8C7E39FB-4903-4425-819F-19210D7E9464}"/>
    <cellStyle name="Currency 13 2 3 7 2 2 3" xfId="54106" xr:uid="{344502E5-7CE0-4017-9777-30506F0BD25B}"/>
    <cellStyle name="Currency 13 2 3 7 2 3" xfId="18686" xr:uid="{12DED4D9-0355-4D59-A6E2-935E244BA9CE}"/>
    <cellStyle name="Currency 13 2 3 7 2 4" xfId="32376" xr:uid="{69431527-B345-4E49-864B-309700670ED4}"/>
    <cellStyle name="Currency 13 2 3 7 2 5" xfId="47260" xr:uid="{8306014D-4EFB-47CC-9485-E1AD27DFE5F1}"/>
    <cellStyle name="Currency 13 2 3 7 3" xfId="22108" xr:uid="{0ED8047B-6BA6-4513-88F3-83BBDD7E7458}"/>
    <cellStyle name="Currency 13 2 3 7 3 2" xfId="35800" xr:uid="{B733B1F4-10DE-4575-9AE4-52D5EBC92294}"/>
    <cellStyle name="Currency 13 2 3 7 3 3" xfId="50684" xr:uid="{BFA60C9E-BD99-4003-8C48-FDBADA9A86A4}"/>
    <cellStyle name="Currency 13 2 3 7 4" xfId="15264" xr:uid="{5E473FAF-9CDE-41B2-9658-367504259FDB}"/>
    <cellStyle name="Currency 13 2 3 7 5" xfId="28954" xr:uid="{1CEDD190-82D0-4EE7-A64F-2CB50681AF99}"/>
    <cellStyle name="Currency 13 2 3 7 6" xfId="43838" xr:uid="{2920DE60-1DB4-47EA-A150-68C210FB0166}"/>
    <cellStyle name="Currency 13 2 3 8" xfId="10128" xr:uid="{18870D28-4DC2-4E06-B6F2-BB17D659C48D}"/>
    <cellStyle name="Currency 13 2 3 8 2" xfId="23818" xr:uid="{B5E55355-52FC-47CA-A973-C38B506E6EDD}"/>
    <cellStyle name="Currency 13 2 3 8 2 2" xfId="37510" xr:uid="{38532351-46E3-4686-B0FE-16C898281CF4}"/>
    <cellStyle name="Currency 13 2 3 8 2 3" xfId="52394" xr:uid="{E3E865E4-CA4D-41D0-ADA8-7B1C536B6CBC}"/>
    <cellStyle name="Currency 13 2 3 8 3" xfId="16974" xr:uid="{FE02BABA-1EC8-4453-938F-39D80043D873}"/>
    <cellStyle name="Currency 13 2 3 8 4" xfId="30664" xr:uid="{6779A343-EAF7-4203-B9C8-2EB1D943CFEC}"/>
    <cellStyle name="Currency 13 2 3 8 5" xfId="45548" xr:uid="{3FDB9882-A81A-4A1C-95CF-5C8D60C35D80}"/>
    <cellStyle name="Currency 13 2 3 9" xfId="20396" xr:uid="{AB99C788-0D29-498E-BDCB-C25A378DB592}"/>
    <cellStyle name="Currency 13 2 3 9 2" xfId="34088" xr:uid="{20871DC2-B9C4-4A15-9FE6-F3B5B6E606CE}"/>
    <cellStyle name="Currency 13 2 3 9 3" xfId="48972" xr:uid="{299F39D4-71DA-4E81-BBC6-BCEB169AEC24}"/>
    <cellStyle name="Currency 13 2 4" xfId="6719" xr:uid="{64817F9B-1A3A-4AD7-A1D3-D33AA1C0CD0E}"/>
    <cellStyle name="Currency 13 2 4 10" xfId="13567" xr:uid="{806E228F-93C1-4B8E-9ACD-E104B736A0A3}"/>
    <cellStyle name="Currency 13 2 4 11" xfId="27257" xr:uid="{5A2F18BE-B36A-4EBA-8DDC-4F0F8CE834B8}"/>
    <cellStyle name="Currency 13 2 4 12" xfId="42141" xr:uid="{56F14BC3-708A-4BA3-ABFA-F921C1AB578E}"/>
    <cellStyle name="Currency 13 2 4 2" xfId="6720" xr:uid="{0A633D88-F5CD-44B8-A8E5-55F51BDB90A0}"/>
    <cellStyle name="Currency 13 2 4 2 10" xfId="42142" xr:uid="{7EEB2619-8828-4C98-BA82-C56EF003B2E9}"/>
    <cellStyle name="Currency 13 2 4 2 2" xfId="6721" xr:uid="{C936B8CD-675D-4D4F-9F71-74C8941A3352}"/>
    <cellStyle name="Currency 13 2 4 2 2 2" xfId="6722" xr:uid="{7BF127EA-56A7-4A48-B111-8D90FE621578}"/>
    <cellStyle name="Currency 13 2 4 2 2 2 2" xfId="8436" xr:uid="{499A8D5B-F279-4918-B136-8474621E3566}"/>
    <cellStyle name="Currency 13 2 4 2 2 2 2 2" xfId="11858" xr:uid="{A0B3C057-467A-4170-A935-17E9708C9031}"/>
    <cellStyle name="Currency 13 2 4 2 2 2 2 2 2" xfId="25548" xr:uid="{CD0EFC3B-9525-4C52-A18D-ADD05945A5A5}"/>
    <cellStyle name="Currency 13 2 4 2 2 2 2 2 2 2" xfId="39240" xr:uid="{83522DA5-A4F1-460E-A334-27A327400C82}"/>
    <cellStyle name="Currency 13 2 4 2 2 2 2 2 2 3" xfId="54124" xr:uid="{38B9EA70-8E32-4995-9808-7B94409340BC}"/>
    <cellStyle name="Currency 13 2 4 2 2 2 2 2 3" xfId="18704" xr:uid="{E18F3592-44CC-4FFC-AB19-A8C8108AF407}"/>
    <cellStyle name="Currency 13 2 4 2 2 2 2 2 4" xfId="32394" xr:uid="{566F05B8-A480-4817-B0BA-BBBFF8893A2D}"/>
    <cellStyle name="Currency 13 2 4 2 2 2 2 2 5" xfId="47278" xr:uid="{09FD5152-E6C9-4838-A25E-46E5176EA524}"/>
    <cellStyle name="Currency 13 2 4 2 2 2 2 3" xfId="22126" xr:uid="{7E6BA34C-2222-43CF-942F-1BAD94842833}"/>
    <cellStyle name="Currency 13 2 4 2 2 2 2 3 2" xfId="35818" xr:uid="{9814EAD1-7AFD-4CAD-8424-E2B33274F628}"/>
    <cellStyle name="Currency 13 2 4 2 2 2 2 3 3" xfId="50702" xr:uid="{E69DB558-C86F-4FD7-9608-0D8A2F66650E}"/>
    <cellStyle name="Currency 13 2 4 2 2 2 2 4" xfId="15282" xr:uid="{78E7B210-11E0-4174-84AA-836583373127}"/>
    <cellStyle name="Currency 13 2 4 2 2 2 2 5" xfId="28972" xr:uid="{8B239C13-F730-4168-9241-42A8FA64A5D3}"/>
    <cellStyle name="Currency 13 2 4 2 2 2 2 6" xfId="43856" xr:uid="{2B78924C-894D-4825-9BE9-B8D84963F5E4}"/>
    <cellStyle name="Currency 13 2 4 2 2 2 3" xfId="10146" xr:uid="{867ECC10-EE1C-4FA0-9710-C93D29E932EA}"/>
    <cellStyle name="Currency 13 2 4 2 2 2 3 2" xfId="23836" xr:uid="{E3A23CDB-37D8-40D6-A2EE-1D9584B34197}"/>
    <cellStyle name="Currency 13 2 4 2 2 2 3 2 2" xfId="37528" xr:uid="{A40ABC23-BE7B-4ECF-A534-44288B6B5179}"/>
    <cellStyle name="Currency 13 2 4 2 2 2 3 2 3" xfId="52412" xr:uid="{B9892B4D-EF6B-4852-99D8-3A33E6709545}"/>
    <cellStyle name="Currency 13 2 4 2 2 2 3 3" xfId="16992" xr:uid="{D614E5AC-B6FC-4682-AB52-552E1D878ED3}"/>
    <cellStyle name="Currency 13 2 4 2 2 2 3 4" xfId="30682" xr:uid="{5914969B-2AAE-4A0F-AB04-21E5DD19032B}"/>
    <cellStyle name="Currency 13 2 4 2 2 2 3 5" xfId="45566" xr:uid="{D98D9925-D85B-44D1-86F7-BFFA249B9123}"/>
    <cellStyle name="Currency 13 2 4 2 2 2 4" xfId="20414" xr:uid="{3492A8FF-C14F-48A8-B97A-BE8710F64B5F}"/>
    <cellStyle name="Currency 13 2 4 2 2 2 4 2" xfId="34106" xr:uid="{5EE00C16-F7E6-4F20-AB30-BD4FCABFBC3D}"/>
    <cellStyle name="Currency 13 2 4 2 2 2 4 3" xfId="48990" xr:uid="{2A9F1112-71B8-4808-B39C-082D60517F39}"/>
    <cellStyle name="Currency 13 2 4 2 2 2 5" xfId="13570" xr:uid="{B76C0587-4D72-4482-AEB4-9F7EDB01E9DA}"/>
    <cellStyle name="Currency 13 2 4 2 2 2 6" xfId="27260" xr:uid="{C406D094-508E-479D-9A2F-B6310FD615B7}"/>
    <cellStyle name="Currency 13 2 4 2 2 2 7" xfId="42144" xr:uid="{18A44C37-EA1D-4114-8211-D05AC6269D1A}"/>
    <cellStyle name="Currency 13 2 4 2 2 3" xfId="8435" xr:uid="{C1305C13-AB0C-4FD7-B1EA-A85519657617}"/>
    <cellStyle name="Currency 13 2 4 2 2 3 2" xfId="11857" xr:uid="{95EBEA07-71EB-4EBF-BF3F-D7AF6B4EE6A1}"/>
    <cellStyle name="Currency 13 2 4 2 2 3 2 2" xfId="25547" xr:uid="{46145C48-BB22-4963-BDF5-45F55644C629}"/>
    <cellStyle name="Currency 13 2 4 2 2 3 2 2 2" xfId="39239" xr:uid="{8DB9AFDC-E244-4750-9520-30C518555E94}"/>
    <cellStyle name="Currency 13 2 4 2 2 3 2 2 3" xfId="54123" xr:uid="{1D8F13DA-C3B6-4C84-94C4-A9832CE083DB}"/>
    <cellStyle name="Currency 13 2 4 2 2 3 2 3" xfId="18703" xr:uid="{F86688B3-D457-4610-88A8-9AE23610E0D4}"/>
    <cellStyle name="Currency 13 2 4 2 2 3 2 4" xfId="32393" xr:uid="{F0815ABF-0F6C-480B-AA6A-D011FFA3183A}"/>
    <cellStyle name="Currency 13 2 4 2 2 3 2 5" xfId="47277" xr:uid="{6957E5FE-8E21-4683-9704-9BEAC2D119AC}"/>
    <cellStyle name="Currency 13 2 4 2 2 3 3" xfId="22125" xr:uid="{959EC4C7-8A20-4BE0-8EB2-9B90478B3490}"/>
    <cellStyle name="Currency 13 2 4 2 2 3 3 2" xfId="35817" xr:uid="{779C1D02-D29A-49FA-9B84-624A7F053B82}"/>
    <cellStyle name="Currency 13 2 4 2 2 3 3 3" xfId="50701" xr:uid="{4B7439DD-D4C4-4944-BFFC-F695C43B96AA}"/>
    <cellStyle name="Currency 13 2 4 2 2 3 4" xfId="15281" xr:uid="{E587AF65-CFFF-477D-8C57-83E3B3DA2B47}"/>
    <cellStyle name="Currency 13 2 4 2 2 3 5" xfId="28971" xr:uid="{310135B8-24B0-4197-9867-A803BE0339C7}"/>
    <cellStyle name="Currency 13 2 4 2 2 3 6" xfId="43855" xr:uid="{57619887-5B8B-44B1-9F15-7A7F20239684}"/>
    <cellStyle name="Currency 13 2 4 2 2 4" xfId="10145" xr:uid="{6D636B90-4752-4635-A889-DD567557C941}"/>
    <cellStyle name="Currency 13 2 4 2 2 4 2" xfId="23835" xr:uid="{0566CCB8-68CF-4779-9F2C-B87B25FD5878}"/>
    <cellStyle name="Currency 13 2 4 2 2 4 2 2" xfId="37527" xr:uid="{E23ED3EA-303E-499E-B8D0-1058C9FD3C86}"/>
    <cellStyle name="Currency 13 2 4 2 2 4 2 3" xfId="52411" xr:uid="{F14FE974-5EA5-41AB-80A0-1E081FB541E9}"/>
    <cellStyle name="Currency 13 2 4 2 2 4 3" xfId="16991" xr:uid="{5F0253FA-E8E5-44FD-B886-0ACD19C240CD}"/>
    <cellStyle name="Currency 13 2 4 2 2 4 4" xfId="30681" xr:uid="{21AC1C7E-6AAC-4F64-B82D-D1113EAB7406}"/>
    <cellStyle name="Currency 13 2 4 2 2 4 5" xfId="45565" xr:uid="{2C873C42-3600-4B45-85C3-0E0DE07AAE50}"/>
    <cellStyle name="Currency 13 2 4 2 2 5" xfId="20413" xr:uid="{DDF2B47B-8BAE-4785-B83C-FCC88AAFA45B}"/>
    <cellStyle name="Currency 13 2 4 2 2 5 2" xfId="34105" xr:uid="{84F3FB57-FA33-47DF-9BA3-68B6397C2707}"/>
    <cellStyle name="Currency 13 2 4 2 2 5 3" xfId="48989" xr:uid="{ADC29286-8357-4883-9020-ABBF971AD8B9}"/>
    <cellStyle name="Currency 13 2 4 2 2 6" xfId="13569" xr:uid="{71D470A7-7CAC-4FCB-BE72-CB8506EABE46}"/>
    <cellStyle name="Currency 13 2 4 2 2 7" xfId="27259" xr:uid="{3B36EC4C-D7CE-463A-BF64-2857D754F2D7}"/>
    <cellStyle name="Currency 13 2 4 2 2 8" xfId="42143" xr:uid="{52514F72-D87F-477D-916D-311D6C42A895}"/>
    <cellStyle name="Currency 13 2 4 2 3" xfId="6723" xr:uid="{62943F50-39D6-46E8-ACEF-0178377884F1}"/>
    <cellStyle name="Currency 13 2 4 2 3 2" xfId="8437" xr:uid="{47B804EC-8CFC-4C09-B4C1-01404183B58D}"/>
    <cellStyle name="Currency 13 2 4 2 3 2 2" xfId="11859" xr:uid="{09BA347C-3FCA-498D-99BB-3FFC7717FE24}"/>
    <cellStyle name="Currency 13 2 4 2 3 2 2 2" xfId="25549" xr:uid="{3FFC5D99-ED62-4A36-8D56-F66D71942F1F}"/>
    <cellStyle name="Currency 13 2 4 2 3 2 2 2 2" xfId="39241" xr:uid="{7E91AF20-4D19-49CA-975E-932CFF68DA20}"/>
    <cellStyle name="Currency 13 2 4 2 3 2 2 2 3" xfId="54125" xr:uid="{5227AB2E-F57A-4D4C-956C-CA53E938B636}"/>
    <cellStyle name="Currency 13 2 4 2 3 2 2 3" xfId="18705" xr:uid="{B7194F69-1E67-42FA-A1A6-C3E11BFAAA99}"/>
    <cellStyle name="Currency 13 2 4 2 3 2 2 4" xfId="32395" xr:uid="{51739DD6-FDC5-49F5-9EC2-B03CE88558CD}"/>
    <cellStyle name="Currency 13 2 4 2 3 2 2 5" xfId="47279" xr:uid="{8ECF80F4-80F9-47C9-B2F0-3C84C3CFCF3D}"/>
    <cellStyle name="Currency 13 2 4 2 3 2 3" xfId="22127" xr:uid="{6E4E02FD-D4D6-4D2A-961D-A17BEE5CC33E}"/>
    <cellStyle name="Currency 13 2 4 2 3 2 3 2" xfId="35819" xr:uid="{B3B41CD6-7F9C-401C-965F-BD225F7996CD}"/>
    <cellStyle name="Currency 13 2 4 2 3 2 3 3" xfId="50703" xr:uid="{8E847B95-89D4-46D8-8B53-733403FF3F22}"/>
    <cellStyle name="Currency 13 2 4 2 3 2 4" xfId="15283" xr:uid="{EC6235F3-D6CB-463B-86BC-151CD207C115}"/>
    <cellStyle name="Currency 13 2 4 2 3 2 5" xfId="28973" xr:uid="{930F7C70-A8AE-4A52-B436-7AC4930D13A6}"/>
    <cellStyle name="Currency 13 2 4 2 3 2 6" xfId="43857" xr:uid="{CAF7230A-D8D8-4A50-80BC-20890DB76F18}"/>
    <cellStyle name="Currency 13 2 4 2 3 3" xfId="10147" xr:uid="{2A098A16-1E49-499B-BEF2-74D05B868C42}"/>
    <cellStyle name="Currency 13 2 4 2 3 3 2" xfId="23837" xr:uid="{6B16B346-367F-454F-9F94-7C823F89E6ED}"/>
    <cellStyle name="Currency 13 2 4 2 3 3 2 2" xfId="37529" xr:uid="{07CB1D24-2A68-4230-82D6-69E13B91763F}"/>
    <cellStyle name="Currency 13 2 4 2 3 3 2 3" xfId="52413" xr:uid="{B9065B0A-52F8-46AA-BFF1-3A20E5E3FF20}"/>
    <cellStyle name="Currency 13 2 4 2 3 3 3" xfId="16993" xr:uid="{42470187-73DD-44E6-9BAD-513765FFD639}"/>
    <cellStyle name="Currency 13 2 4 2 3 3 4" xfId="30683" xr:uid="{EE247375-1E32-4F47-B5AB-68A5F3E9F67B}"/>
    <cellStyle name="Currency 13 2 4 2 3 3 5" xfId="45567" xr:uid="{EAEAA5D2-872B-49F6-9437-BB9117FC3B84}"/>
    <cellStyle name="Currency 13 2 4 2 3 4" xfId="20415" xr:uid="{C574B4D5-D122-438C-98EA-8FC4D5BBC864}"/>
    <cellStyle name="Currency 13 2 4 2 3 4 2" xfId="34107" xr:uid="{DE705445-AB94-4646-B8F3-FDFDA3E95CA8}"/>
    <cellStyle name="Currency 13 2 4 2 3 4 3" xfId="48991" xr:uid="{AEC713B6-963B-47F5-A0AA-428156CA80F4}"/>
    <cellStyle name="Currency 13 2 4 2 3 5" xfId="13571" xr:uid="{9288C3BA-5C53-4E0B-A07F-C21AF3890578}"/>
    <cellStyle name="Currency 13 2 4 2 3 6" xfId="27261" xr:uid="{9C4A1279-7264-4796-9EAB-9BA5188931C9}"/>
    <cellStyle name="Currency 13 2 4 2 3 7" xfId="42145" xr:uid="{FD05866F-1287-4385-B7F1-F625EF7CEBAC}"/>
    <cellStyle name="Currency 13 2 4 2 4" xfId="6724" xr:uid="{377CDD9D-7F03-4A45-9702-2D87FA833D16}"/>
    <cellStyle name="Currency 13 2 4 2 4 2" xfId="8438" xr:uid="{DA676377-2BBC-4339-A884-6A6894C77E6D}"/>
    <cellStyle name="Currency 13 2 4 2 4 2 2" xfId="11860" xr:uid="{359FEED0-91E4-481C-B1E1-1B591BFE8C9B}"/>
    <cellStyle name="Currency 13 2 4 2 4 2 2 2" xfId="25550" xr:uid="{74112B97-5893-4896-855C-A0D67984DAD3}"/>
    <cellStyle name="Currency 13 2 4 2 4 2 2 2 2" xfId="39242" xr:uid="{3D4875F7-AD36-422B-B0F0-871876537EB9}"/>
    <cellStyle name="Currency 13 2 4 2 4 2 2 2 3" xfId="54126" xr:uid="{D0E19DC4-7E5C-4722-9A8C-EBCA854ED4A0}"/>
    <cellStyle name="Currency 13 2 4 2 4 2 2 3" xfId="18706" xr:uid="{2FA247A3-E0D6-4D42-8B5F-0B614A2DAB70}"/>
    <cellStyle name="Currency 13 2 4 2 4 2 2 4" xfId="32396" xr:uid="{5FC9781B-D9A8-4DF3-AB4F-6433314AEB4E}"/>
    <cellStyle name="Currency 13 2 4 2 4 2 2 5" xfId="47280" xr:uid="{13376070-0921-411C-B527-196A4CEF1402}"/>
    <cellStyle name="Currency 13 2 4 2 4 2 3" xfId="22128" xr:uid="{0B127FE6-253F-4B19-9BBF-B897E7A2D51E}"/>
    <cellStyle name="Currency 13 2 4 2 4 2 3 2" xfId="35820" xr:uid="{059D5DFB-83C1-4A14-A5CF-21A43440CAFC}"/>
    <cellStyle name="Currency 13 2 4 2 4 2 3 3" xfId="50704" xr:uid="{C411D906-9E8E-46F2-8762-51423ADC80D2}"/>
    <cellStyle name="Currency 13 2 4 2 4 2 4" xfId="15284" xr:uid="{5E670FC4-7BC0-4BC0-8F08-E0862A3E456A}"/>
    <cellStyle name="Currency 13 2 4 2 4 2 5" xfId="28974" xr:uid="{C74AF2CC-B2E3-4558-89F3-F1C99BDADAB0}"/>
    <cellStyle name="Currency 13 2 4 2 4 2 6" xfId="43858" xr:uid="{7E88296E-53D1-475B-BE6F-2EFCF1442563}"/>
    <cellStyle name="Currency 13 2 4 2 4 3" xfId="10148" xr:uid="{EB8C8639-A8DC-42A3-9654-48AB451CEA8E}"/>
    <cellStyle name="Currency 13 2 4 2 4 3 2" xfId="23838" xr:uid="{0F0251D0-7322-4B17-B6C4-21ED5F3AE143}"/>
    <cellStyle name="Currency 13 2 4 2 4 3 2 2" xfId="37530" xr:uid="{0DEA4AEB-999E-4C5A-ABE7-D7CC0EBA1151}"/>
    <cellStyle name="Currency 13 2 4 2 4 3 2 3" xfId="52414" xr:uid="{11A4EEE0-6896-46F0-8393-B756228D0FDC}"/>
    <cellStyle name="Currency 13 2 4 2 4 3 3" xfId="16994" xr:uid="{A19CB277-4E3E-4720-AB08-23626C3B9034}"/>
    <cellStyle name="Currency 13 2 4 2 4 3 4" xfId="30684" xr:uid="{E04E6A52-D1B5-4877-80E9-C15730C5958E}"/>
    <cellStyle name="Currency 13 2 4 2 4 3 5" xfId="45568" xr:uid="{3FCEB986-DD99-450E-879F-BF5A8237A248}"/>
    <cellStyle name="Currency 13 2 4 2 4 4" xfId="20416" xr:uid="{D7151F92-2969-40EE-B397-52AAB383F622}"/>
    <cellStyle name="Currency 13 2 4 2 4 4 2" xfId="34108" xr:uid="{2DF68334-B7D3-4A10-B840-577C489ACA13}"/>
    <cellStyle name="Currency 13 2 4 2 4 4 3" xfId="48992" xr:uid="{A1E651CA-8EC3-494C-8EAB-723C180E8AF1}"/>
    <cellStyle name="Currency 13 2 4 2 4 5" xfId="13572" xr:uid="{B9E20538-BF24-46E2-89DA-3CB65942A8FA}"/>
    <cellStyle name="Currency 13 2 4 2 4 6" xfId="27262" xr:uid="{98AA2A54-4BE8-410D-A98E-291D7B7C3E22}"/>
    <cellStyle name="Currency 13 2 4 2 4 7" xfId="42146" xr:uid="{3781D0E8-7D4B-4CBE-88D2-3F6C2F2C531C}"/>
    <cellStyle name="Currency 13 2 4 2 5" xfId="8434" xr:uid="{80ED1035-AA9B-4EAE-A8E4-B3B24FB43CA3}"/>
    <cellStyle name="Currency 13 2 4 2 5 2" xfId="11856" xr:uid="{A916CBFC-9508-4697-A1ED-193543D13D74}"/>
    <cellStyle name="Currency 13 2 4 2 5 2 2" xfId="25546" xr:uid="{ABE1698D-2961-4C4D-800C-E306A7C0D404}"/>
    <cellStyle name="Currency 13 2 4 2 5 2 2 2" xfId="39238" xr:uid="{7486702F-A6F3-4E89-8B96-7BDF91533BE4}"/>
    <cellStyle name="Currency 13 2 4 2 5 2 2 3" xfId="54122" xr:uid="{D42C112B-453B-4735-9C46-A8D8996F9A4C}"/>
    <cellStyle name="Currency 13 2 4 2 5 2 3" xfId="18702" xr:uid="{F9720208-694B-4CA3-A21D-B40600DC9E60}"/>
    <cellStyle name="Currency 13 2 4 2 5 2 4" xfId="32392" xr:uid="{DA699C75-3DFD-4C56-A2B4-5E009A3A572F}"/>
    <cellStyle name="Currency 13 2 4 2 5 2 5" xfId="47276" xr:uid="{2DC8A662-B5BB-46A5-AC98-104AD5CC721D}"/>
    <cellStyle name="Currency 13 2 4 2 5 3" xfId="22124" xr:uid="{03B8457C-35E9-4C1E-AE4F-7C9781CBC57E}"/>
    <cellStyle name="Currency 13 2 4 2 5 3 2" xfId="35816" xr:uid="{49397928-7925-4025-98DD-F3153B0464A5}"/>
    <cellStyle name="Currency 13 2 4 2 5 3 3" xfId="50700" xr:uid="{F7BB7446-5FC8-41B7-87F2-0AED1334B751}"/>
    <cellStyle name="Currency 13 2 4 2 5 4" xfId="15280" xr:uid="{01CAADBE-FD11-4CAB-8460-DF564257FCA3}"/>
    <cellStyle name="Currency 13 2 4 2 5 5" xfId="28970" xr:uid="{51B6FE7A-CADA-479C-AB7C-9BB8A3AF7040}"/>
    <cellStyle name="Currency 13 2 4 2 5 6" xfId="43854" xr:uid="{2BBC4D48-95AC-41C8-8877-9F230C1288EF}"/>
    <cellStyle name="Currency 13 2 4 2 6" xfId="10144" xr:uid="{35650D3A-AE0A-4878-BC77-73699B407634}"/>
    <cellStyle name="Currency 13 2 4 2 6 2" xfId="23834" xr:uid="{BF3D595E-24C1-40DA-A2A6-34018F9B6CBB}"/>
    <cellStyle name="Currency 13 2 4 2 6 2 2" xfId="37526" xr:uid="{0F5509C1-1905-4197-8C47-CCA2F2092CB3}"/>
    <cellStyle name="Currency 13 2 4 2 6 2 3" xfId="52410" xr:uid="{5A651CFD-1482-4B49-A195-679C3A27FDA6}"/>
    <cellStyle name="Currency 13 2 4 2 6 3" xfId="16990" xr:uid="{FDA4026A-2180-467A-A1F6-5D841BCD1CA6}"/>
    <cellStyle name="Currency 13 2 4 2 6 4" xfId="30680" xr:uid="{0CF7834F-8A97-4C0E-BD0A-02AB767D2B4C}"/>
    <cellStyle name="Currency 13 2 4 2 6 5" xfId="45564" xr:uid="{10D32119-29D6-46E8-A4BC-9444891223D0}"/>
    <cellStyle name="Currency 13 2 4 2 7" xfId="20412" xr:uid="{CCF526E5-F907-4BA1-B18E-ECD4E243ACF1}"/>
    <cellStyle name="Currency 13 2 4 2 7 2" xfId="34104" xr:uid="{969E2545-E987-44E1-A9AC-33A692B74F48}"/>
    <cellStyle name="Currency 13 2 4 2 7 3" xfId="48988" xr:uid="{1125FFAD-C8CB-48FD-94C7-EB53E014120B}"/>
    <cellStyle name="Currency 13 2 4 2 8" xfId="13568" xr:uid="{57DEEF63-1397-4412-A849-D654C497D7B0}"/>
    <cellStyle name="Currency 13 2 4 2 9" xfId="27258" xr:uid="{A560E280-A438-441B-A9E5-467982D68673}"/>
    <cellStyle name="Currency 13 2 4 3" xfId="6725" xr:uid="{2AFC4D29-69C3-46C3-9043-DDFA903170DB}"/>
    <cellStyle name="Currency 13 2 4 3 10" xfId="42147" xr:uid="{E8955492-41A0-4C75-A22E-D2EB6B4B0D97}"/>
    <cellStyle name="Currency 13 2 4 3 2" xfId="6726" xr:uid="{98ED5FC7-AB35-4485-A215-DA981FC8EC7D}"/>
    <cellStyle name="Currency 13 2 4 3 2 2" xfId="6727" xr:uid="{71E299D5-F9F9-43AA-8697-85F816265468}"/>
    <cellStyle name="Currency 13 2 4 3 2 2 2" xfId="8441" xr:uid="{6C0182D7-7695-417C-B227-BE3E0123506C}"/>
    <cellStyle name="Currency 13 2 4 3 2 2 2 2" xfId="11863" xr:uid="{54F9E249-A09F-4E9B-B061-08962BB32571}"/>
    <cellStyle name="Currency 13 2 4 3 2 2 2 2 2" xfId="25553" xr:uid="{9064683C-D98D-457E-81F7-ADD1083D583B}"/>
    <cellStyle name="Currency 13 2 4 3 2 2 2 2 2 2" xfId="39245" xr:uid="{372B28BD-07E2-4791-861B-A40BA0EC853F}"/>
    <cellStyle name="Currency 13 2 4 3 2 2 2 2 2 3" xfId="54129" xr:uid="{162ED6E6-7CE1-4C0A-83F2-91F2606AF47A}"/>
    <cellStyle name="Currency 13 2 4 3 2 2 2 2 3" xfId="18709" xr:uid="{A00441CA-203D-4594-81BE-D7093844EDA8}"/>
    <cellStyle name="Currency 13 2 4 3 2 2 2 2 4" xfId="32399" xr:uid="{CFB6379F-FD8B-4A7A-8A10-EDDD6C819A1F}"/>
    <cellStyle name="Currency 13 2 4 3 2 2 2 2 5" xfId="47283" xr:uid="{4647B56E-0671-4208-8613-3BFFBC7496B3}"/>
    <cellStyle name="Currency 13 2 4 3 2 2 2 3" xfId="22131" xr:uid="{D3534E57-1669-449C-AF26-EFC34ED4CDFD}"/>
    <cellStyle name="Currency 13 2 4 3 2 2 2 3 2" xfId="35823" xr:uid="{0DCCAEB6-DD51-49C1-B43A-590545F489A2}"/>
    <cellStyle name="Currency 13 2 4 3 2 2 2 3 3" xfId="50707" xr:uid="{5D618903-938E-4C86-819D-1992E0105ED7}"/>
    <cellStyle name="Currency 13 2 4 3 2 2 2 4" xfId="15287" xr:uid="{0B0D3A31-1278-47AB-8C65-E5846578A93C}"/>
    <cellStyle name="Currency 13 2 4 3 2 2 2 5" xfId="28977" xr:uid="{C3B1080E-2481-4159-9F2C-37AC9DF18DAA}"/>
    <cellStyle name="Currency 13 2 4 3 2 2 2 6" xfId="43861" xr:uid="{2A07804E-5002-420C-BAD0-372FF4A49304}"/>
    <cellStyle name="Currency 13 2 4 3 2 2 3" xfId="10151" xr:uid="{942964C3-F481-4D1E-8A71-B529AE38EFA6}"/>
    <cellStyle name="Currency 13 2 4 3 2 2 3 2" xfId="23841" xr:uid="{B8F6A70F-E946-44CD-888D-2F469C5FE557}"/>
    <cellStyle name="Currency 13 2 4 3 2 2 3 2 2" xfId="37533" xr:uid="{08AFA55F-5079-4D9B-8A09-33D52C1984AD}"/>
    <cellStyle name="Currency 13 2 4 3 2 2 3 2 3" xfId="52417" xr:uid="{49E7CF75-889D-4A3A-9ADE-53F07791A572}"/>
    <cellStyle name="Currency 13 2 4 3 2 2 3 3" xfId="16997" xr:uid="{13FD9878-10C8-498A-B52C-63CFAD085746}"/>
    <cellStyle name="Currency 13 2 4 3 2 2 3 4" xfId="30687" xr:uid="{B3BDB6BC-E826-4E6F-9164-4A3699A99123}"/>
    <cellStyle name="Currency 13 2 4 3 2 2 3 5" xfId="45571" xr:uid="{3C853907-D473-4996-B203-8B790722E858}"/>
    <cellStyle name="Currency 13 2 4 3 2 2 4" xfId="20419" xr:uid="{C70D0619-5E79-461F-9F60-D76039EB932D}"/>
    <cellStyle name="Currency 13 2 4 3 2 2 4 2" xfId="34111" xr:uid="{D75E610B-594A-4E46-A8E7-0708F15D6113}"/>
    <cellStyle name="Currency 13 2 4 3 2 2 4 3" xfId="48995" xr:uid="{6F876018-1B70-49B2-9199-CBE1E574F151}"/>
    <cellStyle name="Currency 13 2 4 3 2 2 5" xfId="13575" xr:uid="{2C1865FC-97FD-402F-B69F-5128FC8B87D8}"/>
    <cellStyle name="Currency 13 2 4 3 2 2 6" xfId="27265" xr:uid="{6AFED873-3CA3-4904-961F-9E8926826CF0}"/>
    <cellStyle name="Currency 13 2 4 3 2 2 7" xfId="42149" xr:uid="{713D3A84-0AEF-4894-A6B4-F8A02F56C1EA}"/>
    <cellStyle name="Currency 13 2 4 3 2 3" xfId="8440" xr:uid="{758B6695-AE19-4430-8266-75E4A29A20A9}"/>
    <cellStyle name="Currency 13 2 4 3 2 3 2" xfId="11862" xr:uid="{3F8516BC-A6D3-4AA6-84B6-A06C4A988BC0}"/>
    <cellStyle name="Currency 13 2 4 3 2 3 2 2" xfId="25552" xr:uid="{5E1CBA35-73D9-4298-B8AB-09C9C666379E}"/>
    <cellStyle name="Currency 13 2 4 3 2 3 2 2 2" xfId="39244" xr:uid="{6D998102-51FC-49B6-8B60-0B1B67CBF44D}"/>
    <cellStyle name="Currency 13 2 4 3 2 3 2 2 3" xfId="54128" xr:uid="{D7FBD533-9DBF-44FB-8528-625FD6BF2A72}"/>
    <cellStyle name="Currency 13 2 4 3 2 3 2 3" xfId="18708" xr:uid="{1C7295DC-6717-42FA-B632-562284C910A3}"/>
    <cellStyle name="Currency 13 2 4 3 2 3 2 4" xfId="32398" xr:uid="{541FADDE-E276-4F5A-AED9-CAF2DA36D041}"/>
    <cellStyle name="Currency 13 2 4 3 2 3 2 5" xfId="47282" xr:uid="{0837BBF0-F227-487B-8944-EFDA668D2042}"/>
    <cellStyle name="Currency 13 2 4 3 2 3 3" xfId="22130" xr:uid="{451B743C-CBD2-46F4-B89D-BADD3C63CAD0}"/>
    <cellStyle name="Currency 13 2 4 3 2 3 3 2" xfId="35822" xr:uid="{D00B311D-5D89-4EF3-8072-C7FF7A503D86}"/>
    <cellStyle name="Currency 13 2 4 3 2 3 3 3" xfId="50706" xr:uid="{B81AE0CE-294F-46A6-B092-D4B86211AA28}"/>
    <cellStyle name="Currency 13 2 4 3 2 3 4" xfId="15286" xr:uid="{8C9A6FB3-082F-47D0-AE41-7E482EF32B8D}"/>
    <cellStyle name="Currency 13 2 4 3 2 3 5" xfId="28976" xr:uid="{B134E7F3-B5A6-4B25-A109-FB7EF0B0AE80}"/>
    <cellStyle name="Currency 13 2 4 3 2 3 6" xfId="43860" xr:uid="{23B5D7EA-D416-4E83-8FA2-065CB8078D5E}"/>
    <cellStyle name="Currency 13 2 4 3 2 4" xfId="10150" xr:uid="{CF683A48-2577-4421-AC63-AFA01F018942}"/>
    <cellStyle name="Currency 13 2 4 3 2 4 2" xfId="23840" xr:uid="{0ACFF3F0-8B0F-4CB4-A543-31B94CC7D150}"/>
    <cellStyle name="Currency 13 2 4 3 2 4 2 2" xfId="37532" xr:uid="{969D60BA-C691-49CE-BB85-FA1EC458DE84}"/>
    <cellStyle name="Currency 13 2 4 3 2 4 2 3" xfId="52416" xr:uid="{0A546E5C-DA1C-4103-A2F9-C6A166AF2E56}"/>
    <cellStyle name="Currency 13 2 4 3 2 4 3" xfId="16996" xr:uid="{D8E6D6B6-E4BE-4EEA-9096-BD92DA63A4A7}"/>
    <cellStyle name="Currency 13 2 4 3 2 4 4" xfId="30686" xr:uid="{C6F14732-1A2A-4E9A-A681-C4C440B795B8}"/>
    <cellStyle name="Currency 13 2 4 3 2 4 5" xfId="45570" xr:uid="{8A224637-4776-4E2E-8C84-A50B6504FB08}"/>
    <cellStyle name="Currency 13 2 4 3 2 5" xfId="20418" xr:uid="{819B7DA4-4C6F-4D41-BD72-DDE9DDBB58B5}"/>
    <cellStyle name="Currency 13 2 4 3 2 5 2" xfId="34110" xr:uid="{8BEB6CEE-D419-4038-814C-7885A2BE12DC}"/>
    <cellStyle name="Currency 13 2 4 3 2 5 3" xfId="48994" xr:uid="{E49B2A37-C995-4F4A-A972-F9E3062AF171}"/>
    <cellStyle name="Currency 13 2 4 3 2 6" xfId="13574" xr:uid="{08A75D2E-4079-4924-9921-3D20C160DC58}"/>
    <cellStyle name="Currency 13 2 4 3 2 7" xfId="27264" xr:uid="{BB921099-083F-4640-B427-8007BA075275}"/>
    <cellStyle name="Currency 13 2 4 3 2 8" xfId="42148" xr:uid="{E12F3422-D6C5-44D0-B249-7263A913A7D8}"/>
    <cellStyle name="Currency 13 2 4 3 3" xfId="6728" xr:uid="{138B0AA9-1D7B-4208-91CF-C472093EDA04}"/>
    <cellStyle name="Currency 13 2 4 3 3 2" xfId="8442" xr:uid="{2C7E1D06-EDC9-477E-8CB1-1D09A7F0BFF5}"/>
    <cellStyle name="Currency 13 2 4 3 3 2 2" xfId="11864" xr:uid="{BECED611-8F3C-4C42-B25E-347764003EF6}"/>
    <cellStyle name="Currency 13 2 4 3 3 2 2 2" xfId="25554" xr:uid="{B7A771D0-4432-4701-AD22-B0309F983BAF}"/>
    <cellStyle name="Currency 13 2 4 3 3 2 2 2 2" xfId="39246" xr:uid="{B57EDD20-EC7A-4BC5-8B65-EA7B6E4379F7}"/>
    <cellStyle name="Currency 13 2 4 3 3 2 2 2 3" xfId="54130" xr:uid="{55642E4B-D9C6-489F-B131-17F5F57AFC77}"/>
    <cellStyle name="Currency 13 2 4 3 3 2 2 3" xfId="18710" xr:uid="{664C58AD-1BBC-4227-9C5D-132E709267AF}"/>
    <cellStyle name="Currency 13 2 4 3 3 2 2 4" xfId="32400" xr:uid="{AB78F167-7366-41E4-90DD-1B79426D49F9}"/>
    <cellStyle name="Currency 13 2 4 3 3 2 2 5" xfId="47284" xr:uid="{C3C3E8A7-33A7-402F-BE51-793BE86B65A6}"/>
    <cellStyle name="Currency 13 2 4 3 3 2 3" xfId="22132" xr:uid="{A341C236-0B00-490D-9495-FE8D1E99CC08}"/>
    <cellStyle name="Currency 13 2 4 3 3 2 3 2" xfId="35824" xr:uid="{653349A1-76B5-4E73-A840-2397ABD62D40}"/>
    <cellStyle name="Currency 13 2 4 3 3 2 3 3" xfId="50708" xr:uid="{E3F33327-9077-4B44-832B-E43A3B05CF3D}"/>
    <cellStyle name="Currency 13 2 4 3 3 2 4" xfId="15288" xr:uid="{CC0F4E26-5FF1-4A6D-A076-E99ECA905927}"/>
    <cellStyle name="Currency 13 2 4 3 3 2 5" xfId="28978" xr:uid="{0FF7BF6F-79F5-4F2E-B5E4-9E1E662A246E}"/>
    <cellStyle name="Currency 13 2 4 3 3 2 6" xfId="43862" xr:uid="{72E8F054-DD6B-4737-84FA-8F948C0A05C5}"/>
    <cellStyle name="Currency 13 2 4 3 3 3" xfId="10152" xr:uid="{59FA0DFA-C88C-460E-BF89-5BDAA02120C3}"/>
    <cellStyle name="Currency 13 2 4 3 3 3 2" xfId="23842" xr:uid="{CCF60B5F-BDA9-4469-9EDF-E01E30088A3C}"/>
    <cellStyle name="Currency 13 2 4 3 3 3 2 2" xfId="37534" xr:uid="{38B7BE5D-78A1-4211-AB4F-E6B8A8334298}"/>
    <cellStyle name="Currency 13 2 4 3 3 3 2 3" xfId="52418" xr:uid="{69A6BAB3-BEB8-4848-98F3-259BAF2E4963}"/>
    <cellStyle name="Currency 13 2 4 3 3 3 3" xfId="16998" xr:uid="{B7A6338C-419B-495D-BD2C-B7A51B22383F}"/>
    <cellStyle name="Currency 13 2 4 3 3 3 4" xfId="30688" xr:uid="{52118702-4B48-4B8A-A429-AB531376CCC7}"/>
    <cellStyle name="Currency 13 2 4 3 3 3 5" xfId="45572" xr:uid="{9DA10ED3-C62C-4D11-B4CE-DEF9355387DD}"/>
    <cellStyle name="Currency 13 2 4 3 3 4" xfId="20420" xr:uid="{FB2B1C34-65BD-4EEC-B7D8-A05BF44F9922}"/>
    <cellStyle name="Currency 13 2 4 3 3 4 2" xfId="34112" xr:uid="{2D6E2B30-4F68-4E54-9AE6-7E74F0C89FBF}"/>
    <cellStyle name="Currency 13 2 4 3 3 4 3" xfId="48996" xr:uid="{9C2FFFA1-D1CF-479B-A5C6-0BD43DD7C5D0}"/>
    <cellStyle name="Currency 13 2 4 3 3 5" xfId="13576" xr:uid="{50552D9D-3017-433C-B211-F1A723D4E26B}"/>
    <cellStyle name="Currency 13 2 4 3 3 6" xfId="27266" xr:uid="{D3B4F029-6F94-45CB-B258-05D8F3C8EBD3}"/>
    <cellStyle name="Currency 13 2 4 3 3 7" xfId="42150" xr:uid="{7FDD4054-352A-4C73-AAB6-7AAB1916F61C}"/>
    <cellStyle name="Currency 13 2 4 3 4" xfId="6729" xr:uid="{325B2BF1-E53E-483A-9DFE-4F60DB8386AD}"/>
    <cellStyle name="Currency 13 2 4 3 4 2" xfId="8443" xr:uid="{CFD9C0F8-7C22-47C0-8FD8-80707090FAA1}"/>
    <cellStyle name="Currency 13 2 4 3 4 2 2" xfId="11865" xr:uid="{BF2CBB36-ECFD-407B-B9F8-605D5C65340F}"/>
    <cellStyle name="Currency 13 2 4 3 4 2 2 2" xfId="25555" xr:uid="{5BC8791B-DF6F-44A6-97FF-084214591B80}"/>
    <cellStyle name="Currency 13 2 4 3 4 2 2 2 2" xfId="39247" xr:uid="{DAB8E71C-1C8D-4046-B764-14EA64035D48}"/>
    <cellStyle name="Currency 13 2 4 3 4 2 2 2 3" xfId="54131" xr:uid="{B6D7526B-4771-41C7-8454-8648578401E3}"/>
    <cellStyle name="Currency 13 2 4 3 4 2 2 3" xfId="18711" xr:uid="{7FCB1688-500F-4D66-B1B2-F5E1DF0A6D2C}"/>
    <cellStyle name="Currency 13 2 4 3 4 2 2 4" xfId="32401" xr:uid="{BF1CB41A-B4BC-49A7-BA04-9A6B3625183C}"/>
    <cellStyle name="Currency 13 2 4 3 4 2 2 5" xfId="47285" xr:uid="{101B35B5-70D8-49A4-BC52-51ADB11827E5}"/>
    <cellStyle name="Currency 13 2 4 3 4 2 3" xfId="22133" xr:uid="{C1B48DD4-8D52-45E9-B622-C96C32060436}"/>
    <cellStyle name="Currency 13 2 4 3 4 2 3 2" xfId="35825" xr:uid="{72D908D4-C113-4C71-9691-DC9BDFD5840E}"/>
    <cellStyle name="Currency 13 2 4 3 4 2 3 3" xfId="50709" xr:uid="{C64E4A18-60D5-47CA-B49E-763716CC5F4C}"/>
    <cellStyle name="Currency 13 2 4 3 4 2 4" xfId="15289" xr:uid="{B50090CF-AAF1-48BE-8D22-6C2C317627C5}"/>
    <cellStyle name="Currency 13 2 4 3 4 2 5" xfId="28979" xr:uid="{07AB76B9-E193-4501-AE78-CD191B5515B5}"/>
    <cellStyle name="Currency 13 2 4 3 4 2 6" xfId="43863" xr:uid="{AAF6F86F-EE00-4E6E-9166-054F2EE4A6F2}"/>
    <cellStyle name="Currency 13 2 4 3 4 3" xfId="10153" xr:uid="{EC35AB51-A055-4FEF-9A25-6F6AD791141E}"/>
    <cellStyle name="Currency 13 2 4 3 4 3 2" xfId="23843" xr:uid="{AA65F1AB-BDCE-43AA-A343-A63424E3A53A}"/>
    <cellStyle name="Currency 13 2 4 3 4 3 2 2" xfId="37535" xr:uid="{7E07CD9C-50BB-4C67-B590-CA1715BBA11E}"/>
    <cellStyle name="Currency 13 2 4 3 4 3 2 3" xfId="52419" xr:uid="{6D6976D7-EB7C-415F-BBD3-C9F093E7FCBE}"/>
    <cellStyle name="Currency 13 2 4 3 4 3 3" xfId="16999" xr:uid="{13B4FDDA-0B3D-4240-A688-5F4B75CFDBB8}"/>
    <cellStyle name="Currency 13 2 4 3 4 3 4" xfId="30689" xr:uid="{F47921D2-EAE0-4B5A-9098-A012869DC56A}"/>
    <cellStyle name="Currency 13 2 4 3 4 3 5" xfId="45573" xr:uid="{204255A8-517D-4872-A303-46E394A1DED4}"/>
    <cellStyle name="Currency 13 2 4 3 4 4" xfId="20421" xr:uid="{44578C55-AE5F-4055-A156-BC7903341C67}"/>
    <cellStyle name="Currency 13 2 4 3 4 4 2" xfId="34113" xr:uid="{F0255EA7-0A5C-449C-8D38-FD0AB91FC603}"/>
    <cellStyle name="Currency 13 2 4 3 4 4 3" xfId="48997" xr:uid="{CCC72034-F37E-4767-AD9C-B35326B6A264}"/>
    <cellStyle name="Currency 13 2 4 3 4 5" xfId="13577" xr:uid="{1D8009C6-05FC-4165-9061-D42BD9DBF0FE}"/>
    <cellStyle name="Currency 13 2 4 3 4 6" xfId="27267" xr:uid="{70A14250-1620-46D2-8AE2-E357F73BB623}"/>
    <cellStyle name="Currency 13 2 4 3 4 7" xfId="42151" xr:uid="{8F531929-33F2-43CA-9E64-EA46A609DF9E}"/>
    <cellStyle name="Currency 13 2 4 3 5" xfId="8439" xr:uid="{69AE126B-7AD3-418A-A1DE-EC1B7664C2F3}"/>
    <cellStyle name="Currency 13 2 4 3 5 2" xfId="11861" xr:uid="{5FC8C59D-D0FA-4D83-AD0B-6B06802EB976}"/>
    <cellStyle name="Currency 13 2 4 3 5 2 2" xfId="25551" xr:uid="{BF73009D-025F-46EC-A60E-85EAD5BD9C38}"/>
    <cellStyle name="Currency 13 2 4 3 5 2 2 2" xfId="39243" xr:uid="{DBEF11E6-2680-45B4-A91F-64F83EBE8958}"/>
    <cellStyle name="Currency 13 2 4 3 5 2 2 3" xfId="54127" xr:uid="{C737E276-2D4C-4C03-B36D-A8F0EBFAE3F5}"/>
    <cellStyle name="Currency 13 2 4 3 5 2 3" xfId="18707" xr:uid="{54AD6DE4-0023-47CD-BD79-1699389633F0}"/>
    <cellStyle name="Currency 13 2 4 3 5 2 4" xfId="32397" xr:uid="{3EEF61BC-F961-461B-B2A2-C8CD7CF0F489}"/>
    <cellStyle name="Currency 13 2 4 3 5 2 5" xfId="47281" xr:uid="{942ABACD-5E47-4BEC-BB3B-ED71FFE011F1}"/>
    <cellStyle name="Currency 13 2 4 3 5 3" xfId="22129" xr:uid="{4D4852AD-2B49-4410-B0E3-BE5DB1EE3657}"/>
    <cellStyle name="Currency 13 2 4 3 5 3 2" xfId="35821" xr:uid="{580EF5BD-9F91-474D-BB62-33C08DDA6132}"/>
    <cellStyle name="Currency 13 2 4 3 5 3 3" xfId="50705" xr:uid="{011E8BE9-4004-462E-AE11-38AF39D91777}"/>
    <cellStyle name="Currency 13 2 4 3 5 4" xfId="15285" xr:uid="{4318DA3C-20FA-40D9-AB8C-B3ACF14D5CFF}"/>
    <cellStyle name="Currency 13 2 4 3 5 5" xfId="28975" xr:uid="{764B396E-8EB9-4367-A9CC-04E50F1CA09F}"/>
    <cellStyle name="Currency 13 2 4 3 5 6" xfId="43859" xr:uid="{C74F67AC-2CC0-4910-BB74-6D65637B059F}"/>
    <cellStyle name="Currency 13 2 4 3 6" xfId="10149" xr:uid="{83A9B97D-C0B4-4BB5-94C9-70BAA7D1F657}"/>
    <cellStyle name="Currency 13 2 4 3 6 2" xfId="23839" xr:uid="{7B1FFFD9-1276-4718-8F49-544333C0C266}"/>
    <cellStyle name="Currency 13 2 4 3 6 2 2" xfId="37531" xr:uid="{59F7D677-0DE4-40D1-B408-2A9FF895F4D4}"/>
    <cellStyle name="Currency 13 2 4 3 6 2 3" xfId="52415" xr:uid="{CB5B0546-4988-4097-8283-3F448F084E91}"/>
    <cellStyle name="Currency 13 2 4 3 6 3" xfId="16995" xr:uid="{AEA5E535-5299-4B8E-AA12-2D8A1DF67625}"/>
    <cellStyle name="Currency 13 2 4 3 6 4" xfId="30685" xr:uid="{DD28CF32-5A45-45EE-9114-93108C194E6A}"/>
    <cellStyle name="Currency 13 2 4 3 6 5" xfId="45569" xr:uid="{236C6DBC-9530-4FDF-AC60-DC9925A05B6F}"/>
    <cellStyle name="Currency 13 2 4 3 7" xfId="20417" xr:uid="{C4169903-EF07-4217-B28A-C6B645BC490F}"/>
    <cellStyle name="Currency 13 2 4 3 7 2" xfId="34109" xr:uid="{BAE6DBD8-D7B8-483C-AA09-B3E70D006F13}"/>
    <cellStyle name="Currency 13 2 4 3 7 3" xfId="48993" xr:uid="{794E1ED9-DC82-4B6A-BC84-BFAF6334B924}"/>
    <cellStyle name="Currency 13 2 4 3 8" xfId="13573" xr:uid="{009B233A-A518-4A9B-8FF7-AD7DBAC9D990}"/>
    <cellStyle name="Currency 13 2 4 3 9" xfId="27263" xr:uid="{B769FAE6-9876-4480-AB63-78B599EA2476}"/>
    <cellStyle name="Currency 13 2 4 4" xfId="6730" xr:uid="{2A0BD11B-D4C2-4D05-BA87-0BBBEF831AA5}"/>
    <cellStyle name="Currency 13 2 4 4 2" xfId="6731" xr:uid="{25D1E7AA-7218-4D58-B0CE-27E84C9D55B8}"/>
    <cellStyle name="Currency 13 2 4 4 2 2" xfId="8445" xr:uid="{D4FE343F-58F0-4B6C-9794-22572508394A}"/>
    <cellStyle name="Currency 13 2 4 4 2 2 2" xfId="11867" xr:uid="{84B5D7C0-896C-4818-ABB9-F230AE5F5930}"/>
    <cellStyle name="Currency 13 2 4 4 2 2 2 2" xfId="25557" xr:uid="{99C9B66F-A2FB-4D07-B70D-2AE7288794EC}"/>
    <cellStyle name="Currency 13 2 4 4 2 2 2 2 2" xfId="39249" xr:uid="{C725E7CE-7F59-467A-8B35-AE09F05A1F20}"/>
    <cellStyle name="Currency 13 2 4 4 2 2 2 2 3" xfId="54133" xr:uid="{19A88A4F-9329-4556-83D8-DACB96E0E394}"/>
    <cellStyle name="Currency 13 2 4 4 2 2 2 3" xfId="18713" xr:uid="{04B21C9D-5AC1-483C-9361-6D97429CFA4F}"/>
    <cellStyle name="Currency 13 2 4 4 2 2 2 4" xfId="32403" xr:uid="{B1A55F14-3EA2-4DCF-B27A-EC6D6ECEF5FA}"/>
    <cellStyle name="Currency 13 2 4 4 2 2 2 5" xfId="47287" xr:uid="{5580D7E9-E5F4-4CC6-A92F-5166739F0BD4}"/>
    <cellStyle name="Currency 13 2 4 4 2 2 3" xfId="22135" xr:uid="{5DCA8A20-60C9-4D1A-AA82-9E5EEAC28215}"/>
    <cellStyle name="Currency 13 2 4 4 2 2 3 2" xfId="35827" xr:uid="{2972412A-66D1-4018-9440-8AEC91D60673}"/>
    <cellStyle name="Currency 13 2 4 4 2 2 3 3" xfId="50711" xr:uid="{7F0D83AD-31E7-4B2A-9ADF-67892923B7D7}"/>
    <cellStyle name="Currency 13 2 4 4 2 2 4" xfId="15291" xr:uid="{1A906D02-29E7-4B35-AC23-6CDF90B26DC8}"/>
    <cellStyle name="Currency 13 2 4 4 2 2 5" xfId="28981" xr:uid="{0A16E0D6-06C4-456E-B7D5-D2D31449AD4E}"/>
    <cellStyle name="Currency 13 2 4 4 2 2 6" xfId="43865" xr:uid="{D47E08F8-01CA-4BF2-9F99-5F86459C5812}"/>
    <cellStyle name="Currency 13 2 4 4 2 3" xfId="10155" xr:uid="{E477B376-96B3-4659-A139-BA2A045BBF06}"/>
    <cellStyle name="Currency 13 2 4 4 2 3 2" xfId="23845" xr:uid="{5572B5DB-4702-4A72-B1CC-85877C9F805C}"/>
    <cellStyle name="Currency 13 2 4 4 2 3 2 2" xfId="37537" xr:uid="{08D8D468-FC2E-4C4F-95A6-FC50599CAB1C}"/>
    <cellStyle name="Currency 13 2 4 4 2 3 2 3" xfId="52421" xr:uid="{51A8FD51-3CBC-4ADB-8F5E-1539D0A6712C}"/>
    <cellStyle name="Currency 13 2 4 4 2 3 3" xfId="17001" xr:uid="{E6A1EA2B-E553-417E-BDA4-1E5C88AEE84E}"/>
    <cellStyle name="Currency 13 2 4 4 2 3 4" xfId="30691" xr:uid="{63D17B81-9EAC-4A49-A495-7984617A33BB}"/>
    <cellStyle name="Currency 13 2 4 4 2 3 5" xfId="45575" xr:uid="{129F203C-A776-4988-8C6E-19A0CD2829F2}"/>
    <cellStyle name="Currency 13 2 4 4 2 4" xfId="20423" xr:uid="{4FE09174-102E-48F5-9AA3-346AD09B4148}"/>
    <cellStyle name="Currency 13 2 4 4 2 4 2" xfId="34115" xr:uid="{832D6C48-977E-4727-BB4A-E4E1D7199FE3}"/>
    <cellStyle name="Currency 13 2 4 4 2 4 3" xfId="48999" xr:uid="{1FF9215B-5708-4E3A-A5C4-7C4D5AE7C1C1}"/>
    <cellStyle name="Currency 13 2 4 4 2 5" xfId="13579" xr:uid="{701A152D-C43D-40E9-B4F8-207DBA1A3FB8}"/>
    <cellStyle name="Currency 13 2 4 4 2 6" xfId="27269" xr:uid="{C8300731-2460-41C0-B6DC-2292F0DB64F5}"/>
    <cellStyle name="Currency 13 2 4 4 2 7" xfId="42153" xr:uid="{FA777BEF-624B-4676-B496-4C557DDCFB80}"/>
    <cellStyle name="Currency 13 2 4 4 3" xfId="8444" xr:uid="{7E86A912-B587-4F67-80B1-74860A86FA26}"/>
    <cellStyle name="Currency 13 2 4 4 3 2" xfId="11866" xr:uid="{F6BA34C9-52E1-495E-BF6B-A4E01E666A37}"/>
    <cellStyle name="Currency 13 2 4 4 3 2 2" xfId="25556" xr:uid="{D6AAF913-8FFC-4AA0-9545-A9A1924E93C8}"/>
    <cellStyle name="Currency 13 2 4 4 3 2 2 2" xfId="39248" xr:uid="{20ABA92B-3234-4911-95EB-2642C5061474}"/>
    <cellStyle name="Currency 13 2 4 4 3 2 2 3" xfId="54132" xr:uid="{A24AF198-8309-4C6E-8CC5-F333CC014A59}"/>
    <cellStyle name="Currency 13 2 4 4 3 2 3" xfId="18712" xr:uid="{277C024F-F038-4665-A36A-E32E8C9C11C3}"/>
    <cellStyle name="Currency 13 2 4 4 3 2 4" xfId="32402" xr:uid="{6ED22F6B-6A6D-4178-85A2-EF8F841C09E8}"/>
    <cellStyle name="Currency 13 2 4 4 3 2 5" xfId="47286" xr:uid="{2454B537-85CE-4FBC-811C-2D177F845CA6}"/>
    <cellStyle name="Currency 13 2 4 4 3 3" xfId="22134" xr:uid="{E6D12A42-C863-4B1B-BD90-4EA546F8E7A9}"/>
    <cellStyle name="Currency 13 2 4 4 3 3 2" xfId="35826" xr:uid="{B0F5448D-BE36-4E78-B0D6-8AFB7317D007}"/>
    <cellStyle name="Currency 13 2 4 4 3 3 3" xfId="50710" xr:uid="{3AA5F2B0-2E3C-48FD-8B4C-905F2D65711E}"/>
    <cellStyle name="Currency 13 2 4 4 3 4" xfId="15290" xr:uid="{05167D15-5076-4A9A-B88A-E032D31CF31C}"/>
    <cellStyle name="Currency 13 2 4 4 3 5" xfId="28980" xr:uid="{C1C27EF9-A3AC-4EB8-A12B-E68BE8179E8F}"/>
    <cellStyle name="Currency 13 2 4 4 3 6" xfId="43864" xr:uid="{E5F4989F-6213-4188-845D-F3CBE76854F6}"/>
    <cellStyle name="Currency 13 2 4 4 4" xfId="10154" xr:uid="{17D92A68-8DFF-4EF6-AA28-D5A27F8B3A81}"/>
    <cellStyle name="Currency 13 2 4 4 4 2" xfId="23844" xr:uid="{FC19C29A-6B09-4292-BAFE-305A9C507A18}"/>
    <cellStyle name="Currency 13 2 4 4 4 2 2" xfId="37536" xr:uid="{AEDC8910-C7FD-4A51-B62B-F9E4412E2C53}"/>
    <cellStyle name="Currency 13 2 4 4 4 2 3" xfId="52420" xr:uid="{CD57EE35-2978-4AF0-B718-A9F08000CE7A}"/>
    <cellStyle name="Currency 13 2 4 4 4 3" xfId="17000" xr:uid="{45B5A201-651D-4E35-AC6C-48098D07CF76}"/>
    <cellStyle name="Currency 13 2 4 4 4 4" xfId="30690" xr:uid="{E94DF44B-22A0-4616-BDB1-D61A3FCB810E}"/>
    <cellStyle name="Currency 13 2 4 4 4 5" xfId="45574" xr:uid="{18C94863-2A03-4921-9DC9-1C72B074F5C4}"/>
    <cellStyle name="Currency 13 2 4 4 5" xfId="20422" xr:uid="{DE8658A8-F276-4040-837F-39AC0D6EEE0D}"/>
    <cellStyle name="Currency 13 2 4 4 5 2" xfId="34114" xr:uid="{6100DDC7-9660-4325-9FF5-A0F6FA29635C}"/>
    <cellStyle name="Currency 13 2 4 4 5 3" xfId="48998" xr:uid="{04FE2356-A1CA-4197-B66E-4733F18C485B}"/>
    <cellStyle name="Currency 13 2 4 4 6" xfId="13578" xr:uid="{2BCC4F05-DCCD-4443-996C-00B0C1015665}"/>
    <cellStyle name="Currency 13 2 4 4 7" xfId="27268" xr:uid="{95BF9444-9D4A-482D-B23F-B5BB1207ECEC}"/>
    <cellStyle name="Currency 13 2 4 4 8" xfId="42152" xr:uid="{6424364C-D7AD-4B10-BDC4-559B572274FD}"/>
    <cellStyle name="Currency 13 2 4 5" xfId="6732" xr:uid="{E9648CC4-57BB-45F3-B235-82A2DF3E27BB}"/>
    <cellStyle name="Currency 13 2 4 5 2" xfId="8446" xr:uid="{0BD1834B-3D7B-450A-A705-254F38D6978D}"/>
    <cellStyle name="Currency 13 2 4 5 2 2" xfId="11868" xr:uid="{C1C0B38D-BD32-4EBB-AB2C-E884ABF1AF94}"/>
    <cellStyle name="Currency 13 2 4 5 2 2 2" xfId="25558" xr:uid="{D10D2CB7-6EF5-40D7-BC05-DB4482D6E603}"/>
    <cellStyle name="Currency 13 2 4 5 2 2 2 2" xfId="39250" xr:uid="{8CBF4DB2-3A4F-4BEC-BBD7-D082F7E06FC2}"/>
    <cellStyle name="Currency 13 2 4 5 2 2 2 3" xfId="54134" xr:uid="{BA311DA0-8427-4C73-978A-F37A30E07A47}"/>
    <cellStyle name="Currency 13 2 4 5 2 2 3" xfId="18714" xr:uid="{13D63920-563F-4877-AFD8-5EA5DCDA516E}"/>
    <cellStyle name="Currency 13 2 4 5 2 2 4" xfId="32404" xr:uid="{1C352151-2556-4110-A361-91611A7F8A74}"/>
    <cellStyle name="Currency 13 2 4 5 2 2 5" xfId="47288" xr:uid="{642EF84F-4C24-44A4-90E5-50EFEE9F244A}"/>
    <cellStyle name="Currency 13 2 4 5 2 3" xfId="22136" xr:uid="{5562B765-B8C3-4B24-B9B0-BDBF72EFCE3A}"/>
    <cellStyle name="Currency 13 2 4 5 2 3 2" xfId="35828" xr:uid="{F647A781-3F08-498C-84E8-9DC417CBCFB7}"/>
    <cellStyle name="Currency 13 2 4 5 2 3 3" xfId="50712" xr:uid="{53D607AE-D1BA-42BD-BB6D-BF08E848D6F6}"/>
    <cellStyle name="Currency 13 2 4 5 2 4" xfId="15292" xr:uid="{8463EA96-1FDA-463F-AD62-34959FBDD3D8}"/>
    <cellStyle name="Currency 13 2 4 5 2 5" xfId="28982" xr:uid="{07EAD234-685B-4A15-98CB-90AB710BE1E3}"/>
    <cellStyle name="Currency 13 2 4 5 2 6" xfId="43866" xr:uid="{0515304B-7062-4940-BF99-0F55DCFD9EB2}"/>
    <cellStyle name="Currency 13 2 4 5 3" xfId="10156" xr:uid="{EAD5111F-92FD-4869-8698-A3D3F9F19A2E}"/>
    <cellStyle name="Currency 13 2 4 5 3 2" xfId="23846" xr:uid="{CD8CC0E0-F823-4954-887E-C99AF5E3BEFA}"/>
    <cellStyle name="Currency 13 2 4 5 3 2 2" xfId="37538" xr:uid="{E747A7ED-791A-4E91-913A-6647F0930B43}"/>
    <cellStyle name="Currency 13 2 4 5 3 2 3" xfId="52422" xr:uid="{8048E212-979F-4E52-AA57-62D7FB0DA49C}"/>
    <cellStyle name="Currency 13 2 4 5 3 3" xfId="17002" xr:uid="{A95733D5-C08E-4128-83E0-5CA83D4676E1}"/>
    <cellStyle name="Currency 13 2 4 5 3 4" xfId="30692" xr:uid="{F26208DF-7545-40E9-9209-51FC09905147}"/>
    <cellStyle name="Currency 13 2 4 5 3 5" xfId="45576" xr:uid="{9B829C28-B414-4CDB-920C-D4A7FE5EAE36}"/>
    <cellStyle name="Currency 13 2 4 5 4" xfId="20424" xr:uid="{7FD988FD-C743-4DB3-8E93-2987CF7D491E}"/>
    <cellStyle name="Currency 13 2 4 5 4 2" xfId="34116" xr:uid="{35879E08-B315-44C5-A1B0-AF56680E8864}"/>
    <cellStyle name="Currency 13 2 4 5 4 3" xfId="49000" xr:uid="{28D1E844-2137-4B32-B8A2-E2F5226F907C}"/>
    <cellStyle name="Currency 13 2 4 5 5" xfId="13580" xr:uid="{DC461E2B-FE9B-4E9C-8582-0A4D892D0973}"/>
    <cellStyle name="Currency 13 2 4 5 6" xfId="27270" xr:uid="{F9B09D60-116B-4EF6-BB26-ACA0C3532735}"/>
    <cellStyle name="Currency 13 2 4 5 7" xfId="42154" xr:uid="{8CFE7C37-04D9-4CA3-AA78-5EC16CD61F65}"/>
    <cellStyle name="Currency 13 2 4 6" xfId="6733" xr:uid="{178828D3-E0D4-46CC-8563-D0BE97F115EA}"/>
    <cellStyle name="Currency 13 2 4 6 2" xfId="8447" xr:uid="{E51CA4EA-A02E-447E-BCB4-79AE764922B6}"/>
    <cellStyle name="Currency 13 2 4 6 2 2" xfId="11869" xr:uid="{986E199C-6529-41F6-84D9-E3255849655D}"/>
    <cellStyle name="Currency 13 2 4 6 2 2 2" xfId="25559" xr:uid="{FA4E6D69-C0DA-4AF6-BAD0-915C5848D755}"/>
    <cellStyle name="Currency 13 2 4 6 2 2 2 2" xfId="39251" xr:uid="{93E4248F-91CB-426E-A78A-5271CF2B9128}"/>
    <cellStyle name="Currency 13 2 4 6 2 2 2 3" xfId="54135" xr:uid="{703B7280-DC80-4362-B54F-9515CEBA4A12}"/>
    <cellStyle name="Currency 13 2 4 6 2 2 3" xfId="18715" xr:uid="{9571D8C8-A5CB-4D7C-AB3E-827718D15664}"/>
    <cellStyle name="Currency 13 2 4 6 2 2 4" xfId="32405" xr:uid="{833EF0B5-EAA9-4F1D-A52C-7AC8FE1E6F70}"/>
    <cellStyle name="Currency 13 2 4 6 2 2 5" xfId="47289" xr:uid="{4469375F-E009-4ADF-9AB1-A4C8967FE92A}"/>
    <cellStyle name="Currency 13 2 4 6 2 3" xfId="22137" xr:uid="{1A457CAE-6DFC-4B3C-B6F8-AB73BB5C05AA}"/>
    <cellStyle name="Currency 13 2 4 6 2 3 2" xfId="35829" xr:uid="{E87AEBE3-0A32-4671-8DD8-9D2023FEE644}"/>
    <cellStyle name="Currency 13 2 4 6 2 3 3" xfId="50713" xr:uid="{436EA174-FC80-4A4A-90F9-AFC4D964585A}"/>
    <cellStyle name="Currency 13 2 4 6 2 4" xfId="15293" xr:uid="{D5F5C349-DECE-4F3B-873E-877C6B9F6EBC}"/>
    <cellStyle name="Currency 13 2 4 6 2 5" xfId="28983" xr:uid="{F82C8CFE-333E-4206-916E-16C8A759F8C0}"/>
    <cellStyle name="Currency 13 2 4 6 2 6" xfId="43867" xr:uid="{EA16EA48-1C92-46B5-B5CA-39861C4240E3}"/>
    <cellStyle name="Currency 13 2 4 6 3" xfId="10157" xr:uid="{E5D7218B-A377-4253-BDF5-A759E4A68B9B}"/>
    <cellStyle name="Currency 13 2 4 6 3 2" xfId="23847" xr:uid="{393B7927-C61C-48B2-8892-1954D6A90F3C}"/>
    <cellStyle name="Currency 13 2 4 6 3 2 2" xfId="37539" xr:uid="{D71F46C9-AF94-4562-9BFB-56A49F91AFCC}"/>
    <cellStyle name="Currency 13 2 4 6 3 2 3" xfId="52423" xr:uid="{D4E966ED-C999-4F44-883F-E0551F6A7807}"/>
    <cellStyle name="Currency 13 2 4 6 3 3" xfId="17003" xr:uid="{34F6F720-3F68-4C5A-B85A-5B4EA97946A2}"/>
    <cellStyle name="Currency 13 2 4 6 3 4" xfId="30693" xr:uid="{400FCB55-D3F6-41E8-BB5C-375216052935}"/>
    <cellStyle name="Currency 13 2 4 6 3 5" xfId="45577" xr:uid="{A12935FB-C971-41CE-B6E2-454C2245B1E7}"/>
    <cellStyle name="Currency 13 2 4 6 4" xfId="20425" xr:uid="{3EC2BE9A-DD8B-47ED-9355-3B6FDEE8A409}"/>
    <cellStyle name="Currency 13 2 4 6 4 2" xfId="34117" xr:uid="{12D0DCE0-CA52-44CA-823C-75182335EF3E}"/>
    <cellStyle name="Currency 13 2 4 6 4 3" xfId="49001" xr:uid="{7C26017A-55DD-4D69-8569-2E874967F92C}"/>
    <cellStyle name="Currency 13 2 4 6 5" xfId="13581" xr:uid="{FFF76313-2EEC-4DE1-8E7C-E76814608300}"/>
    <cellStyle name="Currency 13 2 4 6 6" xfId="27271" xr:uid="{226F38C3-35F9-40B4-AEF4-EF1F9B9975DF}"/>
    <cellStyle name="Currency 13 2 4 6 7" xfId="42155" xr:uid="{663CC4D1-6015-412C-8C0B-544E967E98C4}"/>
    <cellStyle name="Currency 13 2 4 7" xfId="8433" xr:uid="{481212E5-5E13-4573-ABB9-B8CEA594EB68}"/>
    <cellStyle name="Currency 13 2 4 7 2" xfId="11855" xr:uid="{22A902DA-4274-4617-A13D-80580BE93BE9}"/>
    <cellStyle name="Currency 13 2 4 7 2 2" xfId="25545" xr:uid="{41D861F1-CB4C-4756-A659-FF879EE4F20C}"/>
    <cellStyle name="Currency 13 2 4 7 2 2 2" xfId="39237" xr:uid="{A59D906E-6BA7-4397-88BB-B4369AC572ED}"/>
    <cellStyle name="Currency 13 2 4 7 2 2 3" xfId="54121" xr:uid="{3F5AB462-44D9-490F-AF50-BE76E6DB4261}"/>
    <cellStyle name="Currency 13 2 4 7 2 3" xfId="18701" xr:uid="{9D196DF2-6CFB-473A-88D2-CCFAF303B46D}"/>
    <cellStyle name="Currency 13 2 4 7 2 4" xfId="32391" xr:uid="{19DBD819-CF01-4CDF-870A-57F5AF0311E5}"/>
    <cellStyle name="Currency 13 2 4 7 2 5" xfId="47275" xr:uid="{D95BE261-D573-46B3-86C6-0F0D93B30060}"/>
    <cellStyle name="Currency 13 2 4 7 3" xfId="22123" xr:uid="{3C35149D-E25B-4C6A-8A44-F3D7619A5C31}"/>
    <cellStyle name="Currency 13 2 4 7 3 2" xfId="35815" xr:uid="{919FC3CA-16ED-4D98-9194-20A9160075FA}"/>
    <cellStyle name="Currency 13 2 4 7 3 3" xfId="50699" xr:uid="{7DF17FC6-F74E-4614-8BA4-4ED024768A99}"/>
    <cellStyle name="Currency 13 2 4 7 4" xfId="15279" xr:uid="{79609465-7B1B-48C6-BD1C-92CEF220D904}"/>
    <cellStyle name="Currency 13 2 4 7 5" xfId="28969" xr:uid="{5B3EC35B-AD01-4D20-B8E9-D6FA8FF067F1}"/>
    <cellStyle name="Currency 13 2 4 7 6" xfId="43853" xr:uid="{FB2B7CD6-63E9-463F-AE03-65371D4E7FD6}"/>
    <cellStyle name="Currency 13 2 4 8" xfId="10143" xr:uid="{31A19967-40B4-4E8C-9132-5A8DDF4EAC6F}"/>
    <cellStyle name="Currency 13 2 4 8 2" xfId="23833" xr:uid="{3E0B0129-4E86-4BC3-AD1A-93CDBC466CBC}"/>
    <cellStyle name="Currency 13 2 4 8 2 2" xfId="37525" xr:uid="{352C370F-013C-4BF3-98F3-AD3D00B6B550}"/>
    <cellStyle name="Currency 13 2 4 8 2 3" xfId="52409" xr:uid="{D34B3ECD-6980-4A24-9197-6FCB63AE8B22}"/>
    <cellStyle name="Currency 13 2 4 8 3" xfId="16989" xr:uid="{E5CBF9AE-DDE1-4F17-9BC1-E94F93021A83}"/>
    <cellStyle name="Currency 13 2 4 8 4" xfId="30679" xr:uid="{E338A4FD-B6FC-414B-81F1-C35B2A23409C}"/>
    <cellStyle name="Currency 13 2 4 8 5" xfId="45563" xr:uid="{3A14A4F1-2332-4DCC-92FC-C6C423E3AE7F}"/>
    <cellStyle name="Currency 13 2 4 9" xfId="20411" xr:uid="{7A0685CE-E570-4562-8D22-31E29EBD323C}"/>
    <cellStyle name="Currency 13 2 4 9 2" xfId="34103" xr:uid="{CCDD1D9C-7913-49BA-B47F-7525E8BA1F7C}"/>
    <cellStyle name="Currency 13 2 4 9 3" xfId="48987" xr:uid="{5F980E05-434E-4024-BB4A-6A286DE49686}"/>
    <cellStyle name="Currency 13 2 5" xfId="6734" xr:uid="{17762039-4931-46B3-99AC-039A9D59EC14}"/>
    <cellStyle name="Currency 13 2 5 10" xfId="42156" xr:uid="{B9EF5288-AB8A-4949-9158-ACE48C3B492B}"/>
    <cellStyle name="Currency 13 2 5 2" xfId="6735" xr:uid="{E6565960-2B0A-4029-A6E0-66BA23A22116}"/>
    <cellStyle name="Currency 13 2 5 2 2" xfId="6736" xr:uid="{6D513305-A3BE-41AE-A1CA-2EE0552A8006}"/>
    <cellStyle name="Currency 13 2 5 2 2 2" xfId="8450" xr:uid="{2C1FFEB6-7393-454A-882D-F919429C6915}"/>
    <cellStyle name="Currency 13 2 5 2 2 2 2" xfId="11872" xr:uid="{3294247F-6C55-417B-9058-A80D3F2B1B3E}"/>
    <cellStyle name="Currency 13 2 5 2 2 2 2 2" xfId="25562" xr:uid="{A7928C6C-9FC6-4817-BF4A-DFD2EADE278A}"/>
    <cellStyle name="Currency 13 2 5 2 2 2 2 2 2" xfId="39254" xr:uid="{7EE640A5-4889-4AFD-85C6-A9CF6591AD66}"/>
    <cellStyle name="Currency 13 2 5 2 2 2 2 2 3" xfId="54138" xr:uid="{AC366669-2A20-4509-BB9C-C8F6902AF798}"/>
    <cellStyle name="Currency 13 2 5 2 2 2 2 3" xfId="18718" xr:uid="{50C9AA56-03E1-4617-B383-5D94D435C2F9}"/>
    <cellStyle name="Currency 13 2 5 2 2 2 2 4" xfId="32408" xr:uid="{F262E9C4-062F-4929-8DBC-BA73A297D6BC}"/>
    <cellStyle name="Currency 13 2 5 2 2 2 2 5" xfId="47292" xr:uid="{38B5A33D-C803-4EA0-8BCE-ED254985BF21}"/>
    <cellStyle name="Currency 13 2 5 2 2 2 3" xfId="22140" xr:uid="{833E7A44-C610-4C14-B731-C8E828AE9FAF}"/>
    <cellStyle name="Currency 13 2 5 2 2 2 3 2" xfId="35832" xr:uid="{92FE8DEA-B74B-4B8F-8F52-522B094F9A8B}"/>
    <cellStyle name="Currency 13 2 5 2 2 2 3 3" xfId="50716" xr:uid="{6C40757B-32A4-4964-90D3-BF82285615DA}"/>
    <cellStyle name="Currency 13 2 5 2 2 2 4" xfId="15296" xr:uid="{7BA12AD9-5863-47F7-ABCE-1DA72AAA0B42}"/>
    <cellStyle name="Currency 13 2 5 2 2 2 5" xfId="28986" xr:uid="{5F019A0C-EA1E-4CE9-88A9-F4FEBFD4B583}"/>
    <cellStyle name="Currency 13 2 5 2 2 2 6" xfId="43870" xr:uid="{5BEE1A5B-8517-4DAD-8E66-E5B47B87269E}"/>
    <cellStyle name="Currency 13 2 5 2 2 3" xfId="10160" xr:uid="{DACA01CA-F871-45EF-AEEF-5D658975A1F7}"/>
    <cellStyle name="Currency 13 2 5 2 2 3 2" xfId="23850" xr:uid="{ED96AB98-7E9E-4FF6-8DFB-D0A57C7EC8E6}"/>
    <cellStyle name="Currency 13 2 5 2 2 3 2 2" xfId="37542" xr:uid="{4AEB7E05-16C3-408E-993B-94AFB2BF5F78}"/>
    <cellStyle name="Currency 13 2 5 2 2 3 2 3" xfId="52426" xr:uid="{6539C383-7D6B-4E9B-8FF3-E75A05DD341C}"/>
    <cellStyle name="Currency 13 2 5 2 2 3 3" xfId="17006" xr:uid="{555844A2-08AE-4C44-8C16-5EDF51ADDE45}"/>
    <cellStyle name="Currency 13 2 5 2 2 3 4" xfId="30696" xr:uid="{054CC0B7-F71D-432E-8AFE-3AB3B3B65221}"/>
    <cellStyle name="Currency 13 2 5 2 2 3 5" xfId="45580" xr:uid="{1B3F8ACA-E488-426F-AC3A-117F44C887AE}"/>
    <cellStyle name="Currency 13 2 5 2 2 4" xfId="20428" xr:uid="{50246D7D-88DA-4414-BBD7-A87BB3F2C8E7}"/>
    <cellStyle name="Currency 13 2 5 2 2 4 2" xfId="34120" xr:uid="{AD7A3F12-F855-4DE1-A4D1-C4AF3D463EC2}"/>
    <cellStyle name="Currency 13 2 5 2 2 4 3" xfId="49004" xr:uid="{D3803596-7CA6-4F30-9C60-0A718DAD090A}"/>
    <cellStyle name="Currency 13 2 5 2 2 5" xfId="13584" xr:uid="{64763522-9665-4637-971C-C4A44F3490EB}"/>
    <cellStyle name="Currency 13 2 5 2 2 6" xfId="27274" xr:uid="{2FBA6E22-8FD5-48A7-A8A9-2A2A0B8412C8}"/>
    <cellStyle name="Currency 13 2 5 2 2 7" xfId="42158" xr:uid="{C48C9862-8CBC-4180-83C8-EFAF52DAAD18}"/>
    <cellStyle name="Currency 13 2 5 2 3" xfId="8449" xr:uid="{4B0D13AA-9566-44C2-892D-5AA91597712B}"/>
    <cellStyle name="Currency 13 2 5 2 3 2" xfId="11871" xr:uid="{81FE9F94-38E9-4926-B778-5C7FEB83AFF4}"/>
    <cellStyle name="Currency 13 2 5 2 3 2 2" xfId="25561" xr:uid="{529037F7-C92C-41F7-AE6E-4AB2062E72AC}"/>
    <cellStyle name="Currency 13 2 5 2 3 2 2 2" xfId="39253" xr:uid="{C78BA70D-8C95-4DA0-B81F-0016CCD9F04D}"/>
    <cellStyle name="Currency 13 2 5 2 3 2 2 3" xfId="54137" xr:uid="{1432BA40-377E-4335-8D8C-42BA22C0220D}"/>
    <cellStyle name="Currency 13 2 5 2 3 2 3" xfId="18717" xr:uid="{6C95749E-CC14-4F7D-9C89-C2ACF0249DC5}"/>
    <cellStyle name="Currency 13 2 5 2 3 2 4" xfId="32407" xr:uid="{E8090C65-284A-4A17-B8D6-59C693362C22}"/>
    <cellStyle name="Currency 13 2 5 2 3 2 5" xfId="47291" xr:uid="{DE1ED3C9-D6CF-4153-A6B7-F20E886BC8FB}"/>
    <cellStyle name="Currency 13 2 5 2 3 3" xfId="22139" xr:uid="{BA262453-EC33-4ABC-8881-4E8B0AE5261F}"/>
    <cellStyle name="Currency 13 2 5 2 3 3 2" xfId="35831" xr:uid="{1DF243D6-2C69-4663-82CE-FECB5DD4BE2E}"/>
    <cellStyle name="Currency 13 2 5 2 3 3 3" xfId="50715" xr:uid="{4021DF9A-7908-4FF2-88B7-B8EB95ADB005}"/>
    <cellStyle name="Currency 13 2 5 2 3 4" xfId="15295" xr:uid="{63B567D5-09E0-4495-9FF2-29F31213DE6A}"/>
    <cellStyle name="Currency 13 2 5 2 3 5" xfId="28985" xr:uid="{684E9805-1C06-4CCD-B9BC-8495138108EE}"/>
    <cellStyle name="Currency 13 2 5 2 3 6" xfId="43869" xr:uid="{2BDB3AE5-F42A-473E-9359-FB3263095299}"/>
    <cellStyle name="Currency 13 2 5 2 4" xfId="10159" xr:uid="{245E34ED-FD80-429E-8C28-1E92D2FB4DAF}"/>
    <cellStyle name="Currency 13 2 5 2 4 2" xfId="23849" xr:uid="{C3EBBA87-8E7B-49D5-811D-9480D1925DED}"/>
    <cellStyle name="Currency 13 2 5 2 4 2 2" xfId="37541" xr:uid="{BBC064E4-6CE1-4BA5-8A99-214AD36CFCBE}"/>
    <cellStyle name="Currency 13 2 5 2 4 2 3" xfId="52425" xr:uid="{9C1A90B9-A71C-457E-AF75-7E51557F6460}"/>
    <cellStyle name="Currency 13 2 5 2 4 3" xfId="17005" xr:uid="{80C45335-5DA5-46B7-A500-2883680C66F2}"/>
    <cellStyle name="Currency 13 2 5 2 4 4" xfId="30695" xr:uid="{F523AD33-D295-451A-9480-4BC815697887}"/>
    <cellStyle name="Currency 13 2 5 2 4 5" xfId="45579" xr:uid="{4C4C3EF9-0CAE-4224-86FC-804ADBD54857}"/>
    <cellStyle name="Currency 13 2 5 2 5" xfId="20427" xr:uid="{83EA4AAE-5E93-4229-96D8-D510DA4730B9}"/>
    <cellStyle name="Currency 13 2 5 2 5 2" xfId="34119" xr:uid="{3F9F8A57-F48A-4894-AA96-457D51FCA1B0}"/>
    <cellStyle name="Currency 13 2 5 2 5 3" xfId="49003" xr:uid="{A802B026-8CC1-4C71-9D44-9E25FADD0191}"/>
    <cellStyle name="Currency 13 2 5 2 6" xfId="13583" xr:uid="{C83B28B5-46BD-4D3D-BF86-7C09B692BFC3}"/>
    <cellStyle name="Currency 13 2 5 2 7" xfId="27273" xr:uid="{118A84FF-0924-4828-A88C-8CE1337ECD0A}"/>
    <cellStyle name="Currency 13 2 5 2 8" xfId="42157" xr:uid="{7B0FC121-9AF1-4A6D-8531-7BADFDB7C334}"/>
    <cellStyle name="Currency 13 2 5 3" xfId="6737" xr:uid="{AF28C58B-6656-4A6E-A4B0-400AF3433F35}"/>
    <cellStyle name="Currency 13 2 5 3 2" xfId="8451" xr:uid="{30E3F941-094C-4247-AA56-FDFC91B9C5B4}"/>
    <cellStyle name="Currency 13 2 5 3 2 2" xfId="11873" xr:uid="{D53F41F4-18EE-436F-B085-7CF01ED21D9A}"/>
    <cellStyle name="Currency 13 2 5 3 2 2 2" xfId="25563" xr:uid="{2231BD94-DB99-4A2C-BF27-1DC5E1300BBE}"/>
    <cellStyle name="Currency 13 2 5 3 2 2 2 2" xfId="39255" xr:uid="{2E45D3FE-5705-4C15-B8C8-8122FFC694C5}"/>
    <cellStyle name="Currency 13 2 5 3 2 2 2 3" xfId="54139" xr:uid="{E501135C-9244-4C01-A286-24B87513F137}"/>
    <cellStyle name="Currency 13 2 5 3 2 2 3" xfId="18719" xr:uid="{5448AA8D-AF21-4DBB-87ED-E102A07590BE}"/>
    <cellStyle name="Currency 13 2 5 3 2 2 4" xfId="32409" xr:uid="{EA33FEF6-DC99-4CE3-A526-1E80A47C5661}"/>
    <cellStyle name="Currency 13 2 5 3 2 2 5" xfId="47293" xr:uid="{36B6FA33-217D-47E2-8675-8DFA80FBD8BC}"/>
    <cellStyle name="Currency 13 2 5 3 2 3" xfId="22141" xr:uid="{D32EF2EB-10BC-4690-8F88-3D899DB9D12C}"/>
    <cellStyle name="Currency 13 2 5 3 2 3 2" xfId="35833" xr:uid="{317E73FD-446D-431C-BC94-C4246082994D}"/>
    <cellStyle name="Currency 13 2 5 3 2 3 3" xfId="50717" xr:uid="{DE505912-DBB2-482A-9F31-884823C472AE}"/>
    <cellStyle name="Currency 13 2 5 3 2 4" xfId="15297" xr:uid="{47EA192E-7733-49DF-A17A-A11790788A9C}"/>
    <cellStyle name="Currency 13 2 5 3 2 5" xfId="28987" xr:uid="{CC6D6681-EFDB-4A85-A55A-91B5F220CE2C}"/>
    <cellStyle name="Currency 13 2 5 3 2 6" xfId="43871" xr:uid="{016B4751-1CAF-4202-99D5-BD40FAAF1EB6}"/>
    <cellStyle name="Currency 13 2 5 3 3" xfId="10161" xr:uid="{CC0BA362-9505-4160-81EB-C2D12F826470}"/>
    <cellStyle name="Currency 13 2 5 3 3 2" xfId="23851" xr:uid="{EFE6B593-ABED-4E05-B0E1-02C0EFE14A26}"/>
    <cellStyle name="Currency 13 2 5 3 3 2 2" xfId="37543" xr:uid="{11F02A21-2BCE-4B55-B58A-85760AA045EA}"/>
    <cellStyle name="Currency 13 2 5 3 3 2 3" xfId="52427" xr:uid="{E6CBA88E-6C05-4F86-907B-A280558072A4}"/>
    <cellStyle name="Currency 13 2 5 3 3 3" xfId="17007" xr:uid="{68049868-8D8E-441E-B07B-35584A19BE2B}"/>
    <cellStyle name="Currency 13 2 5 3 3 4" xfId="30697" xr:uid="{C85A54C2-5F16-4C92-874F-6462197C45AD}"/>
    <cellStyle name="Currency 13 2 5 3 3 5" xfId="45581" xr:uid="{C041C6DB-18F8-4E6F-B76A-DBCBD755AE2B}"/>
    <cellStyle name="Currency 13 2 5 3 4" xfId="20429" xr:uid="{882F8584-D502-4BAC-A4C1-7308EBFAEB3D}"/>
    <cellStyle name="Currency 13 2 5 3 4 2" xfId="34121" xr:uid="{EB008F30-70A6-4EE2-AED7-3647B5CD7392}"/>
    <cellStyle name="Currency 13 2 5 3 4 3" xfId="49005" xr:uid="{E4E904A1-8C12-4EAC-B122-A202FDF9485C}"/>
    <cellStyle name="Currency 13 2 5 3 5" xfId="13585" xr:uid="{B0DCF95A-EBD8-4978-8AF7-741B74101F79}"/>
    <cellStyle name="Currency 13 2 5 3 6" xfId="27275" xr:uid="{894DA2F4-4B6C-4914-BCE5-6115E39B3DB7}"/>
    <cellStyle name="Currency 13 2 5 3 7" xfId="42159" xr:uid="{768B223E-5572-4CDC-A5B8-D374A2902361}"/>
    <cellStyle name="Currency 13 2 5 4" xfId="6738" xr:uid="{428B67F3-878B-4B0A-A590-609172127551}"/>
    <cellStyle name="Currency 13 2 5 4 2" xfId="8452" xr:uid="{1DA89FA6-CA06-4B49-855C-55C491A4946F}"/>
    <cellStyle name="Currency 13 2 5 4 2 2" xfId="11874" xr:uid="{E851D100-35A2-4DDD-A020-B5F35B7ED674}"/>
    <cellStyle name="Currency 13 2 5 4 2 2 2" xfId="25564" xr:uid="{A0A531E0-C522-4C12-B5F9-6E192EAF5DAD}"/>
    <cellStyle name="Currency 13 2 5 4 2 2 2 2" xfId="39256" xr:uid="{64A508EF-FA60-4D59-B3C1-FBE0C67761E0}"/>
    <cellStyle name="Currency 13 2 5 4 2 2 2 3" xfId="54140" xr:uid="{966A7A27-234A-4379-A332-E83883B4D459}"/>
    <cellStyle name="Currency 13 2 5 4 2 2 3" xfId="18720" xr:uid="{EE5465BE-5F38-4AB4-BD1F-40DB0E7DE4EF}"/>
    <cellStyle name="Currency 13 2 5 4 2 2 4" xfId="32410" xr:uid="{88F5E01D-665F-4EDF-ABEB-E1B6DD1A6E0B}"/>
    <cellStyle name="Currency 13 2 5 4 2 2 5" xfId="47294" xr:uid="{3F90BE70-95F3-4336-83CB-CD73E58B82A7}"/>
    <cellStyle name="Currency 13 2 5 4 2 3" xfId="22142" xr:uid="{7CD8C053-CF72-4D29-AFAC-06BEA9B511F8}"/>
    <cellStyle name="Currency 13 2 5 4 2 3 2" xfId="35834" xr:uid="{B8F3ABF7-942E-49FB-AFA6-82783B2BE1B9}"/>
    <cellStyle name="Currency 13 2 5 4 2 3 3" xfId="50718" xr:uid="{FF9827A4-E9A1-444A-96A7-22D9F69B0CA0}"/>
    <cellStyle name="Currency 13 2 5 4 2 4" xfId="15298" xr:uid="{BE00012E-0C34-46DF-A4FA-B4E8D5E83F50}"/>
    <cellStyle name="Currency 13 2 5 4 2 5" xfId="28988" xr:uid="{EEA82516-345B-4B89-AFEA-6F5B26B89E9A}"/>
    <cellStyle name="Currency 13 2 5 4 2 6" xfId="43872" xr:uid="{688DD913-EA2C-4887-B66F-1E4D2206B0BC}"/>
    <cellStyle name="Currency 13 2 5 4 3" xfId="10162" xr:uid="{829DEA49-2D13-4A87-AA1F-537F542535AA}"/>
    <cellStyle name="Currency 13 2 5 4 3 2" xfId="23852" xr:uid="{680D6953-DE7F-42EE-B440-7DEC94FACB74}"/>
    <cellStyle name="Currency 13 2 5 4 3 2 2" xfId="37544" xr:uid="{B591EBD1-3C22-406D-AE0D-8D8C254C0EBB}"/>
    <cellStyle name="Currency 13 2 5 4 3 2 3" xfId="52428" xr:uid="{265D0A7D-5628-43A4-9E3E-B4DC430B7F28}"/>
    <cellStyle name="Currency 13 2 5 4 3 3" xfId="17008" xr:uid="{56A72B5E-7E11-4B76-B304-F3B5872832CF}"/>
    <cellStyle name="Currency 13 2 5 4 3 4" xfId="30698" xr:uid="{7ECA57BD-5DFE-4FB8-9AEB-32410E4C4468}"/>
    <cellStyle name="Currency 13 2 5 4 3 5" xfId="45582" xr:uid="{61E595DE-52E1-41DF-8B73-E6DB14346931}"/>
    <cellStyle name="Currency 13 2 5 4 4" xfId="20430" xr:uid="{5F2B220B-A0E9-4B85-874C-70B5393C1607}"/>
    <cellStyle name="Currency 13 2 5 4 4 2" xfId="34122" xr:uid="{F6942C7D-A2C7-4767-AEDF-C7A3A2C3DB91}"/>
    <cellStyle name="Currency 13 2 5 4 4 3" xfId="49006" xr:uid="{AC31733F-FDBF-4A2A-885A-9110629E6E5E}"/>
    <cellStyle name="Currency 13 2 5 4 5" xfId="13586" xr:uid="{89A1B006-95E9-4FAB-AA54-9989E4AC09D0}"/>
    <cellStyle name="Currency 13 2 5 4 6" xfId="27276" xr:uid="{51FB609B-0369-4FF9-ACE4-B0621DC7FE67}"/>
    <cellStyle name="Currency 13 2 5 4 7" xfId="42160" xr:uid="{F2AB4B55-3508-4DBC-B83B-B6299B244BDB}"/>
    <cellStyle name="Currency 13 2 5 5" xfId="8448" xr:uid="{3E20A7B5-D5F5-4E60-AC07-92E85EA42137}"/>
    <cellStyle name="Currency 13 2 5 5 2" xfId="11870" xr:uid="{0C9F96AC-FC24-494C-AFAE-C1D74D550B98}"/>
    <cellStyle name="Currency 13 2 5 5 2 2" xfId="25560" xr:uid="{865A07DB-45BA-479B-B31D-EE1AE1CCF14A}"/>
    <cellStyle name="Currency 13 2 5 5 2 2 2" xfId="39252" xr:uid="{89060E50-C315-4A82-B4DF-A2B5D3D40EFB}"/>
    <cellStyle name="Currency 13 2 5 5 2 2 3" xfId="54136" xr:uid="{EA5392EB-26CF-46FA-AE97-9FEC35D74B1E}"/>
    <cellStyle name="Currency 13 2 5 5 2 3" xfId="18716" xr:uid="{AB48BCDB-1191-4285-8B72-1E5BD988760C}"/>
    <cellStyle name="Currency 13 2 5 5 2 4" xfId="32406" xr:uid="{795792CB-FC79-4AE6-8099-EAFC9256A876}"/>
    <cellStyle name="Currency 13 2 5 5 2 5" xfId="47290" xr:uid="{D88145A8-ED10-48B3-A226-20477F338ADB}"/>
    <cellStyle name="Currency 13 2 5 5 3" xfId="22138" xr:uid="{5BF345A1-2736-4D4A-A06A-A88FAC6CA185}"/>
    <cellStyle name="Currency 13 2 5 5 3 2" xfId="35830" xr:uid="{DFA61095-7D7E-4A96-A21E-B92A00606607}"/>
    <cellStyle name="Currency 13 2 5 5 3 3" xfId="50714" xr:uid="{4A77B5DE-0CE7-4569-912A-1C9AAFD6A6C7}"/>
    <cellStyle name="Currency 13 2 5 5 4" xfId="15294" xr:uid="{C188D938-EB9C-4AF1-8905-685DF0D7C148}"/>
    <cellStyle name="Currency 13 2 5 5 5" xfId="28984" xr:uid="{B47E6C46-224A-44C6-B2A1-462245E2E822}"/>
    <cellStyle name="Currency 13 2 5 5 6" xfId="43868" xr:uid="{70149FC1-8796-4D6C-9E97-86ED6E9BCBC2}"/>
    <cellStyle name="Currency 13 2 5 6" xfId="10158" xr:uid="{A0633C1E-C013-40F7-995C-AF644577F03F}"/>
    <cellStyle name="Currency 13 2 5 6 2" xfId="23848" xr:uid="{71C53356-A449-4567-B794-63D41A915434}"/>
    <cellStyle name="Currency 13 2 5 6 2 2" xfId="37540" xr:uid="{B54D3FA3-DCA6-4DAF-8718-3F39FB45003C}"/>
    <cellStyle name="Currency 13 2 5 6 2 3" xfId="52424" xr:uid="{70E7789F-086E-404D-A27C-5684DA7D4C51}"/>
    <cellStyle name="Currency 13 2 5 6 3" xfId="17004" xr:uid="{FAF6168D-8EA5-4270-A877-7FBF379C69F5}"/>
    <cellStyle name="Currency 13 2 5 6 4" xfId="30694" xr:uid="{7F95C3DC-EAA0-4930-8336-AEA9C01DA807}"/>
    <cellStyle name="Currency 13 2 5 6 5" xfId="45578" xr:uid="{1CBEAC45-033A-4BF1-8628-ED81033E9D82}"/>
    <cellStyle name="Currency 13 2 5 7" xfId="20426" xr:uid="{C9D61FAD-2120-44F0-B75B-6B9C97911843}"/>
    <cellStyle name="Currency 13 2 5 7 2" xfId="34118" xr:uid="{9D79918A-759C-4299-A988-148C95040402}"/>
    <cellStyle name="Currency 13 2 5 7 3" xfId="49002" xr:uid="{86E4DD83-6654-4AEF-A54A-0232F5A5B5CF}"/>
    <cellStyle name="Currency 13 2 5 8" xfId="13582" xr:uid="{6C725C6C-A811-4D26-AC4C-07825C2D1F67}"/>
    <cellStyle name="Currency 13 2 5 9" xfId="27272" xr:uid="{98EF333E-C885-42A8-B41C-3BB72D0FFE83}"/>
    <cellStyle name="Currency 13 2 6" xfId="6739" xr:uid="{28C9E907-0BB6-4CEE-BA8A-B643FF73A2C6}"/>
    <cellStyle name="Currency 13 2 6 10" xfId="42161" xr:uid="{E357F6B8-D952-4155-94FA-FDF0208A68E2}"/>
    <cellStyle name="Currency 13 2 6 2" xfId="6740" xr:uid="{E2DCDEE2-45AB-4A8C-8643-BC4D69FD3922}"/>
    <cellStyle name="Currency 13 2 6 2 2" xfId="6741" xr:uid="{5610D367-7546-4E35-A1A7-71DE266E0DE8}"/>
    <cellStyle name="Currency 13 2 6 2 2 2" xfId="8455" xr:uid="{0A2BA7A3-A371-4234-BA17-114987E7748D}"/>
    <cellStyle name="Currency 13 2 6 2 2 2 2" xfId="11877" xr:uid="{51D5B2B6-EA41-4F36-B6C7-5A1F78641C99}"/>
    <cellStyle name="Currency 13 2 6 2 2 2 2 2" xfId="25567" xr:uid="{ED3CD589-9D30-4565-BAB2-4B682DD683F8}"/>
    <cellStyle name="Currency 13 2 6 2 2 2 2 2 2" xfId="39259" xr:uid="{02AACD1D-1283-4689-986E-8192185CCD08}"/>
    <cellStyle name="Currency 13 2 6 2 2 2 2 2 3" xfId="54143" xr:uid="{AC058F68-703E-4DAE-B286-9B4A38130B45}"/>
    <cellStyle name="Currency 13 2 6 2 2 2 2 3" xfId="18723" xr:uid="{663A33F8-4DD6-4966-9665-FC29080DFD13}"/>
    <cellStyle name="Currency 13 2 6 2 2 2 2 4" xfId="32413" xr:uid="{23CEB7ED-AB5F-4C96-A8BE-348B60158E2C}"/>
    <cellStyle name="Currency 13 2 6 2 2 2 2 5" xfId="47297" xr:uid="{80896ED1-35F7-4A88-805A-233B0156D2E4}"/>
    <cellStyle name="Currency 13 2 6 2 2 2 3" xfId="22145" xr:uid="{8F7B9CE6-AF54-4C27-B728-24F500D6DD3D}"/>
    <cellStyle name="Currency 13 2 6 2 2 2 3 2" xfId="35837" xr:uid="{D4E4E090-4C33-4452-B3E6-C03B69AC7DB1}"/>
    <cellStyle name="Currency 13 2 6 2 2 2 3 3" xfId="50721" xr:uid="{58B68C5E-0583-420F-A1E6-B8C0BE2B8189}"/>
    <cellStyle name="Currency 13 2 6 2 2 2 4" xfId="15301" xr:uid="{986AEFEE-BF28-4251-8FC6-32418D1004F7}"/>
    <cellStyle name="Currency 13 2 6 2 2 2 5" xfId="28991" xr:uid="{35EB2FCE-3BDD-4967-85D2-F3967B9C8D32}"/>
    <cellStyle name="Currency 13 2 6 2 2 2 6" xfId="43875" xr:uid="{333BD49B-D941-4DA1-9E68-CA9920327C7E}"/>
    <cellStyle name="Currency 13 2 6 2 2 3" xfId="10165" xr:uid="{918881EB-5C23-4FDE-AC2B-9150886BBEE0}"/>
    <cellStyle name="Currency 13 2 6 2 2 3 2" xfId="23855" xr:uid="{964A77E8-8BD1-49CC-8FE9-6F36E4ADF500}"/>
    <cellStyle name="Currency 13 2 6 2 2 3 2 2" xfId="37547" xr:uid="{530B0BCB-5D6B-4F47-82F7-116658460385}"/>
    <cellStyle name="Currency 13 2 6 2 2 3 2 3" xfId="52431" xr:uid="{2CA31003-92DE-40A2-B3E3-FCF05115FF71}"/>
    <cellStyle name="Currency 13 2 6 2 2 3 3" xfId="17011" xr:uid="{97F55681-FB41-446B-8E6B-2D0AC8F8363E}"/>
    <cellStyle name="Currency 13 2 6 2 2 3 4" xfId="30701" xr:uid="{CD9DD1D3-9E25-40CD-AF8F-6D0B1E791EF5}"/>
    <cellStyle name="Currency 13 2 6 2 2 3 5" xfId="45585" xr:uid="{E44B1230-D0BF-4135-8F5B-AB9342AF7537}"/>
    <cellStyle name="Currency 13 2 6 2 2 4" xfId="20433" xr:uid="{61CFCD37-8CB0-47C5-A4C2-149F82764C81}"/>
    <cellStyle name="Currency 13 2 6 2 2 4 2" xfId="34125" xr:uid="{66645B7F-34DB-403D-92D3-D813396AC2C2}"/>
    <cellStyle name="Currency 13 2 6 2 2 4 3" xfId="49009" xr:uid="{CC175351-247F-4128-A7E1-D8973F68AB77}"/>
    <cellStyle name="Currency 13 2 6 2 2 5" xfId="13589" xr:uid="{DE97C800-8260-4D59-833D-97D511098B70}"/>
    <cellStyle name="Currency 13 2 6 2 2 6" xfId="27279" xr:uid="{D179A08B-946D-4197-A49F-34A8A262F537}"/>
    <cellStyle name="Currency 13 2 6 2 2 7" xfId="42163" xr:uid="{31BD0CAE-4A4A-4CEF-94A0-FCF7A608A938}"/>
    <cellStyle name="Currency 13 2 6 2 3" xfId="8454" xr:uid="{F3BADF7A-5723-4363-8393-CF0B2385A595}"/>
    <cellStyle name="Currency 13 2 6 2 3 2" xfId="11876" xr:uid="{B4D76A6E-4FDE-4111-9397-EDDB8D74DBE3}"/>
    <cellStyle name="Currency 13 2 6 2 3 2 2" xfId="25566" xr:uid="{D70CC6ED-F98D-4A85-A760-A78AD81924E6}"/>
    <cellStyle name="Currency 13 2 6 2 3 2 2 2" xfId="39258" xr:uid="{368D0009-5002-4FCC-9BF2-D8A4E597826C}"/>
    <cellStyle name="Currency 13 2 6 2 3 2 2 3" xfId="54142" xr:uid="{CE93AE85-8469-4CD4-8B3B-D6B0451CE900}"/>
    <cellStyle name="Currency 13 2 6 2 3 2 3" xfId="18722" xr:uid="{2CD3447D-CA32-437A-80C3-4790EC88A40C}"/>
    <cellStyle name="Currency 13 2 6 2 3 2 4" xfId="32412" xr:uid="{E2D39D4C-F98D-440A-B945-C699051A84D5}"/>
    <cellStyle name="Currency 13 2 6 2 3 2 5" xfId="47296" xr:uid="{A3615E37-FB36-4498-9489-3D7FC8EC8306}"/>
    <cellStyle name="Currency 13 2 6 2 3 3" xfId="22144" xr:uid="{F3317F05-BBD3-4856-AF7C-ABA3E2E79827}"/>
    <cellStyle name="Currency 13 2 6 2 3 3 2" xfId="35836" xr:uid="{051E7E4E-EEE9-45C2-8726-F4FC2941D12C}"/>
    <cellStyle name="Currency 13 2 6 2 3 3 3" xfId="50720" xr:uid="{CA54315B-03C2-4705-B094-6E1AB5820678}"/>
    <cellStyle name="Currency 13 2 6 2 3 4" xfId="15300" xr:uid="{38CAD4B6-ED33-4706-8E5D-8ACDDF72BAC8}"/>
    <cellStyle name="Currency 13 2 6 2 3 5" xfId="28990" xr:uid="{17ABC244-446D-4278-92FB-7AF0750018C5}"/>
    <cellStyle name="Currency 13 2 6 2 3 6" xfId="43874" xr:uid="{323A27C4-95FA-4604-A62B-3D314A16C1AB}"/>
    <cellStyle name="Currency 13 2 6 2 4" xfId="10164" xr:uid="{F2DF3844-4DC9-4083-A935-0FC59E60C682}"/>
    <cellStyle name="Currency 13 2 6 2 4 2" xfId="23854" xr:uid="{7307E260-2915-457C-A452-7224E7D05F03}"/>
    <cellStyle name="Currency 13 2 6 2 4 2 2" xfId="37546" xr:uid="{313A899B-E392-4734-8B00-48E309CDBB9F}"/>
    <cellStyle name="Currency 13 2 6 2 4 2 3" xfId="52430" xr:uid="{3AA9BA52-9C3F-4011-B4E4-921EB5951708}"/>
    <cellStyle name="Currency 13 2 6 2 4 3" xfId="17010" xr:uid="{755F0A7F-5F4F-4211-802D-63687F145204}"/>
    <cellStyle name="Currency 13 2 6 2 4 4" xfId="30700" xr:uid="{1EB75BBF-F473-4A35-B94D-3AF20F695FA1}"/>
    <cellStyle name="Currency 13 2 6 2 4 5" xfId="45584" xr:uid="{DA9EBD1B-77F0-42C6-9B6E-B2CB319EA6EC}"/>
    <cellStyle name="Currency 13 2 6 2 5" xfId="20432" xr:uid="{E8BCA9E7-E73B-4F9C-A91A-5BD99AAE2C85}"/>
    <cellStyle name="Currency 13 2 6 2 5 2" xfId="34124" xr:uid="{BD7AEB0F-CA46-4714-9E95-5A0A1659339F}"/>
    <cellStyle name="Currency 13 2 6 2 5 3" xfId="49008" xr:uid="{2A26AB9F-BCA0-4D53-8A9B-5554447D2584}"/>
    <cellStyle name="Currency 13 2 6 2 6" xfId="13588" xr:uid="{04D9B2E4-B67E-491F-89F1-02323A58D9F3}"/>
    <cellStyle name="Currency 13 2 6 2 7" xfId="27278" xr:uid="{AADB258D-6BFA-4734-8148-AC3B552E85A6}"/>
    <cellStyle name="Currency 13 2 6 2 8" xfId="42162" xr:uid="{7DB76E46-32A8-48E0-8339-93A6183C0BCA}"/>
    <cellStyle name="Currency 13 2 6 3" xfId="6742" xr:uid="{A057F58D-39F1-4BC3-A64E-C2E42329BF72}"/>
    <cellStyle name="Currency 13 2 6 3 2" xfId="8456" xr:uid="{0F7BE569-06F8-4A3C-9DDC-41C85655CD9A}"/>
    <cellStyle name="Currency 13 2 6 3 2 2" xfId="11878" xr:uid="{1C43485D-FF16-4754-96CD-4913BB93D136}"/>
    <cellStyle name="Currency 13 2 6 3 2 2 2" xfId="25568" xr:uid="{4D52D8C8-2AB3-485D-806C-893C7ED23B16}"/>
    <cellStyle name="Currency 13 2 6 3 2 2 2 2" xfId="39260" xr:uid="{B83CB45B-E447-419D-84E2-5E4264A14988}"/>
    <cellStyle name="Currency 13 2 6 3 2 2 2 3" xfId="54144" xr:uid="{0573276B-AD2D-4DD2-90EB-0752177039A7}"/>
    <cellStyle name="Currency 13 2 6 3 2 2 3" xfId="18724" xr:uid="{F426A96A-CBC4-4E3D-9C93-42A5D803FF10}"/>
    <cellStyle name="Currency 13 2 6 3 2 2 4" xfId="32414" xr:uid="{CF0B53A2-2941-4A35-B0E9-57A3216595DD}"/>
    <cellStyle name="Currency 13 2 6 3 2 2 5" xfId="47298" xr:uid="{B1BC3019-3C1C-4B6B-8103-1FC488542A46}"/>
    <cellStyle name="Currency 13 2 6 3 2 3" xfId="22146" xr:uid="{5F64C8DE-14BF-47C4-9992-0EC448930D6B}"/>
    <cellStyle name="Currency 13 2 6 3 2 3 2" xfId="35838" xr:uid="{250A82C5-91DC-49B0-88D2-C48228B18572}"/>
    <cellStyle name="Currency 13 2 6 3 2 3 3" xfId="50722" xr:uid="{F4430366-8400-4B2D-9F99-6F56F9362529}"/>
    <cellStyle name="Currency 13 2 6 3 2 4" xfId="15302" xr:uid="{C0CE1E4B-E860-46D7-82AF-72C8C8537AD5}"/>
    <cellStyle name="Currency 13 2 6 3 2 5" xfId="28992" xr:uid="{FCDAFD41-90B8-4C32-9A65-8CC2F88FF37C}"/>
    <cellStyle name="Currency 13 2 6 3 2 6" xfId="43876" xr:uid="{682C473A-ECA0-40CD-B67F-2E97369F211A}"/>
    <cellStyle name="Currency 13 2 6 3 3" xfId="10166" xr:uid="{8ED072B0-4F0A-487B-87E2-7885A1D09EBC}"/>
    <cellStyle name="Currency 13 2 6 3 3 2" xfId="23856" xr:uid="{13D1C90E-17F5-473E-8830-8991DEB2CCCB}"/>
    <cellStyle name="Currency 13 2 6 3 3 2 2" xfId="37548" xr:uid="{C3BA37E3-6C95-4624-B078-913D454FC93B}"/>
    <cellStyle name="Currency 13 2 6 3 3 2 3" xfId="52432" xr:uid="{9FD32C25-CBFE-4479-86FC-4AA237354D24}"/>
    <cellStyle name="Currency 13 2 6 3 3 3" xfId="17012" xr:uid="{3CE5A6BA-8BB6-4369-A9AB-BD0494E4F141}"/>
    <cellStyle name="Currency 13 2 6 3 3 4" xfId="30702" xr:uid="{24B2E13A-86A9-494A-8AA9-199ADF89B222}"/>
    <cellStyle name="Currency 13 2 6 3 3 5" xfId="45586" xr:uid="{E93C28C6-DC2A-4971-AED1-6F58608B5243}"/>
    <cellStyle name="Currency 13 2 6 3 4" xfId="20434" xr:uid="{26218907-5FB5-4A86-BD13-B566B2412CC5}"/>
    <cellStyle name="Currency 13 2 6 3 4 2" xfId="34126" xr:uid="{6BF45FC3-FCDC-4313-8D37-0158E511024A}"/>
    <cellStyle name="Currency 13 2 6 3 4 3" xfId="49010" xr:uid="{5E1A850B-B748-4455-9287-B9ED33DAC605}"/>
    <cellStyle name="Currency 13 2 6 3 5" xfId="13590" xr:uid="{16A31632-E752-453C-B678-2C1DD5651225}"/>
    <cellStyle name="Currency 13 2 6 3 6" xfId="27280" xr:uid="{7B536E2C-5D2A-4EB2-8686-14E3E5B4BF1E}"/>
    <cellStyle name="Currency 13 2 6 3 7" xfId="42164" xr:uid="{FF0875CA-C9F5-4670-B128-C7AA64020F1B}"/>
    <cellStyle name="Currency 13 2 6 4" xfId="6743" xr:uid="{281B86D5-A898-4392-9AE0-E581DA5AD59A}"/>
    <cellStyle name="Currency 13 2 6 4 2" xfId="8457" xr:uid="{21AEFBDC-1656-44A6-A98F-A44030C00CD5}"/>
    <cellStyle name="Currency 13 2 6 4 2 2" xfId="11879" xr:uid="{677CEF14-3833-41B8-8A07-B070E52DF730}"/>
    <cellStyle name="Currency 13 2 6 4 2 2 2" xfId="25569" xr:uid="{664FE0AF-6E98-43BF-8AC6-8D079B5F8ABE}"/>
    <cellStyle name="Currency 13 2 6 4 2 2 2 2" xfId="39261" xr:uid="{A087D36E-3FB6-4FBA-B6C6-D18B0FDB2CE3}"/>
    <cellStyle name="Currency 13 2 6 4 2 2 2 3" xfId="54145" xr:uid="{C6973B02-0D49-48CA-8ED5-79AEEE0399DB}"/>
    <cellStyle name="Currency 13 2 6 4 2 2 3" xfId="18725" xr:uid="{EA5866E6-F127-46BB-B9E4-524BF8DBC9B7}"/>
    <cellStyle name="Currency 13 2 6 4 2 2 4" xfId="32415" xr:uid="{A9D26D6B-C3D9-4326-850C-5A9202DC5B71}"/>
    <cellStyle name="Currency 13 2 6 4 2 2 5" xfId="47299" xr:uid="{F181C1F8-38E9-42CA-AAE5-9279CF393230}"/>
    <cellStyle name="Currency 13 2 6 4 2 3" xfId="22147" xr:uid="{ABA76671-20EA-4D8A-AAD7-1F1FD23F67DF}"/>
    <cellStyle name="Currency 13 2 6 4 2 3 2" xfId="35839" xr:uid="{6F434703-181F-423D-A223-BA0DB7B81EA7}"/>
    <cellStyle name="Currency 13 2 6 4 2 3 3" xfId="50723" xr:uid="{FB54D311-F7B4-4F47-93C7-7F5ED3D3E9EE}"/>
    <cellStyle name="Currency 13 2 6 4 2 4" xfId="15303" xr:uid="{BA466E53-BC8B-42DC-9ABE-4EEA5D64F702}"/>
    <cellStyle name="Currency 13 2 6 4 2 5" xfId="28993" xr:uid="{ED9653D5-B45C-4AF6-9C43-9BB5D700D7F8}"/>
    <cellStyle name="Currency 13 2 6 4 2 6" xfId="43877" xr:uid="{2A96476D-60EB-4751-A185-D34F40D02972}"/>
    <cellStyle name="Currency 13 2 6 4 3" xfId="10167" xr:uid="{187C8C70-4BAE-4C72-8603-4B2B1072A369}"/>
    <cellStyle name="Currency 13 2 6 4 3 2" xfId="23857" xr:uid="{D6083E9B-B869-4921-92B7-8BC63418CE76}"/>
    <cellStyle name="Currency 13 2 6 4 3 2 2" xfId="37549" xr:uid="{E912940C-B662-4D67-801B-EB19163A2530}"/>
    <cellStyle name="Currency 13 2 6 4 3 2 3" xfId="52433" xr:uid="{B6DE32B1-244F-47BF-AAC1-E34664DB9732}"/>
    <cellStyle name="Currency 13 2 6 4 3 3" xfId="17013" xr:uid="{91576F5B-2E71-4124-9C9F-450D2BCA308C}"/>
    <cellStyle name="Currency 13 2 6 4 3 4" xfId="30703" xr:uid="{0631F697-49FB-42A9-A8E3-1134D2748EF3}"/>
    <cellStyle name="Currency 13 2 6 4 3 5" xfId="45587" xr:uid="{02F08219-78B9-4753-B569-1F9D7754D873}"/>
    <cellStyle name="Currency 13 2 6 4 4" xfId="20435" xr:uid="{FC7A12E4-8467-459D-BC2B-42E22FB8F405}"/>
    <cellStyle name="Currency 13 2 6 4 4 2" xfId="34127" xr:uid="{86A95A07-AEB0-462E-957E-E25FE195E50D}"/>
    <cellStyle name="Currency 13 2 6 4 4 3" xfId="49011" xr:uid="{F9AB38E6-9E1E-4C5C-8A57-4BAD4EEE8212}"/>
    <cellStyle name="Currency 13 2 6 4 5" xfId="13591" xr:uid="{328E7956-1481-42BD-B835-9935D8546767}"/>
    <cellStyle name="Currency 13 2 6 4 6" xfId="27281" xr:uid="{581BE66B-0031-4F63-A214-E6D1DDE57429}"/>
    <cellStyle name="Currency 13 2 6 4 7" xfId="42165" xr:uid="{00468E96-85BB-4CA3-B150-7FB2B7F66870}"/>
    <cellStyle name="Currency 13 2 6 5" xfId="8453" xr:uid="{259EA2C3-4440-4333-9533-BFCA7E6F6085}"/>
    <cellStyle name="Currency 13 2 6 5 2" xfId="11875" xr:uid="{27020537-A64D-4F18-9065-DA541E0A0799}"/>
    <cellStyle name="Currency 13 2 6 5 2 2" xfId="25565" xr:uid="{EF3EC376-CB43-4791-B340-0DD2EA47E63D}"/>
    <cellStyle name="Currency 13 2 6 5 2 2 2" xfId="39257" xr:uid="{40A05B5F-5FB4-4B1E-8928-0F9BF5C07BE8}"/>
    <cellStyle name="Currency 13 2 6 5 2 2 3" xfId="54141" xr:uid="{405F35EB-FFFD-4775-BC34-2F92EAB0B956}"/>
    <cellStyle name="Currency 13 2 6 5 2 3" xfId="18721" xr:uid="{830A2B5C-BBCC-4410-A8FF-919881BC14B4}"/>
    <cellStyle name="Currency 13 2 6 5 2 4" xfId="32411" xr:uid="{4CB703C7-6831-4E19-A598-9B4422C0F35B}"/>
    <cellStyle name="Currency 13 2 6 5 2 5" xfId="47295" xr:uid="{75B8495A-C745-4317-B7D6-19C556A767F9}"/>
    <cellStyle name="Currency 13 2 6 5 3" xfId="22143" xr:uid="{41656D33-AA1A-41C6-B508-84E87409BDCA}"/>
    <cellStyle name="Currency 13 2 6 5 3 2" xfId="35835" xr:uid="{278F57F1-48FF-4C38-BCCE-70C6A1D76B8A}"/>
    <cellStyle name="Currency 13 2 6 5 3 3" xfId="50719" xr:uid="{FE52BD6D-8B4C-4575-85A7-B062D52EA8C4}"/>
    <cellStyle name="Currency 13 2 6 5 4" xfId="15299" xr:uid="{2D426D24-E648-44B9-ABFA-3812D830373D}"/>
    <cellStyle name="Currency 13 2 6 5 5" xfId="28989" xr:uid="{A8A0C0EC-24B5-4E28-9716-2A5824C75A52}"/>
    <cellStyle name="Currency 13 2 6 5 6" xfId="43873" xr:uid="{BB9F035F-2670-4067-85E4-D0EBDB95017B}"/>
    <cellStyle name="Currency 13 2 6 6" xfId="10163" xr:uid="{05CAE371-7FEA-4CC3-9234-D468494A1EC5}"/>
    <cellStyle name="Currency 13 2 6 6 2" xfId="23853" xr:uid="{1E932C64-CBE5-4581-8C3F-2C510906D527}"/>
    <cellStyle name="Currency 13 2 6 6 2 2" xfId="37545" xr:uid="{6866ABE8-F8C2-4273-9EC0-08915314A681}"/>
    <cellStyle name="Currency 13 2 6 6 2 3" xfId="52429" xr:uid="{EA71ABE4-1763-4341-B6BD-8AB38EC3DEA6}"/>
    <cellStyle name="Currency 13 2 6 6 3" xfId="17009" xr:uid="{A3419D89-A046-4096-A599-A5CFF0DA27E8}"/>
    <cellStyle name="Currency 13 2 6 6 4" xfId="30699" xr:uid="{9F9FC022-988F-4BB2-B66D-E20B41FEFA74}"/>
    <cellStyle name="Currency 13 2 6 6 5" xfId="45583" xr:uid="{BCD3FE48-0ECA-4524-872C-A2088253753C}"/>
    <cellStyle name="Currency 13 2 6 7" xfId="20431" xr:uid="{DC0D6860-9BE8-4075-9538-3D741AAF92D3}"/>
    <cellStyle name="Currency 13 2 6 7 2" xfId="34123" xr:uid="{EF21B125-16C3-4F11-935F-DABCE7325F35}"/>
    <cellStyle name="Currency 13 2 6 7 3" xfId="49007" xr:uid="{D43E2218-AADB-4768-9EC2-95201CFC42AE}"/>
    <cellStyle name="Currency 13 2 6 8" xfId="13587" xr:uid="{AB3CE86E-883C-4EE0-BA2C-EFAC1C4BDB3D}"/>
    <cellStyle name="Currency 13 2 6 9" xfId="27277" xr:uid="{F7F319BD-768F-4187-96AA-48893B79FCC0}"/>
    <cellStyle name="Currency 13 2 7" xfId="6744" xr:uid="{6F7E21AE-11F6-4CD6-BAE4-2A778F15E6AD}"/>
    <cellStyle name="Currency 13 2 7 2" xfId="6745" xr:uid="{7AF1D52C-1639-4AF4-93A7-67BE203F01B7}"/>
    <cellStyle name="Currency 13 2 7 2 2" xfId="8459" xr:uid="{D3A8CC12-B21A-4935-BEFB-71F6097AA6AB}"/>
    <cellStyle name="Currency 13 2 7 2 2 2" xfId="11881" xr:uid="{AA874A10-7D00-40DD-806A-28A42FB1602F}"/>
    <cellStyle name="Currency 13 2 7 2 2 2 2" xfId="25571" xr:uid="{FDEB6CD1-A7C0-4AD9-A693-FE669628E1A4}"/>
    <cellStyle name="Currency 13 2 7 2 2 2 2 2" xfId="39263" xr:uid="{29F899C7-E674-43B2-943B-26B5F76275D4}"/>
    <cellStyle name="Currency 13 2 7 2 2 2 2 3" xfId="54147" xr:uid="{FD8272A3-7D42-4458-8AFF-C5DBF9BDE1ED}"/>
    <cellStyle name="Currency 13 2 7 2 2 2 3" xfId="18727" xr:uid="{16CF3631-FF6B-4A9E-A29E-D1F9472E5753}"/>
    <cellStyle name="Currency 13 2 7 2 2 2 4" xfId="32417" xr:uid="{765B0729-0F1C-4C27-8E5C-2CFBE7E605DD}"/>
    <cellStyle name="Currency 13 2 7 2 2 2 5" xfId="47301" xr:uid="{607E5824-AD5D-4E8E-82EA-EBEA76A33B0F}"/>
    <cellStyle name="Currency 13 2 7 2 2 3" xfId="22149" xr:uid="{28A2AF4B-5899-4C1A-B64E-D3E02D3D99DD}"/>
    <cellStyle name="Currency 13 2 7 2 2 3 2" xfId="35841" xr:uid="{0F2653D4-7169-41EE-BA38-163E1FBD0DC5}"/>
    <cellStyle name="Currency 13 2 7 2 2 3 3" xfId="50725" xr:uid="{CE0D3501-3A84-43C5-9F6E-D788B864006A}"/>
    <cellStyle name="Currency 13 2 7 2 2 4" xfId="15305" xr:uid="{96F4E826-B73A-42BD-8D4F-1D49F0133969}"/>
    <cellStyle name="Currency 13 2 7 2 2 5" xfId="28995" xr:uid="{34B69220-FB8C-4094-957F-0797E2574DBC}"/>
    <cellStyle name="Currency 13 2 7 2 2 6" xfId="43879" xr:uid="{45E988DD-2339-4C4A-B571-A54353693232}"/>
    <cellStyle name="Currency 13 2 7 2 3" xfId="10169" xr:uid="{0B0DE179-FAE5-416E-A61E-091CAC4FC572}"/>
    <cellStyle name="Currency 13 2 7 2 3 2" xfId="23859" xr:uid="{26B03EA4-46E5-4F74-B2E0-79109506C5A3}"/>
    <cellStyle name="Currency 13 2 7 2 3 2 2" xfId="37551" xr:uid="{4B13DFB3-7C64-489E-A708-5FC18B652B9E}"/>
    <cellStyle name="Currency 13 2 7 2 3 2 3" xfId="52435" xr:uid="{8E13874B-048F-4DBD-BC1B-6A2EB4FE18CE}"/>
    <cellStyle name="Currency 13 2 7 2 3 3" xfId="17015" xr:uid="{5E66CD6B-97E5-4CEE-80BB-7F26DCEAF479}"/>
    <cellStyle name="Currency 13 2 7 2 3 4" xfId="30705" xr:uid="{86F6EE7F-1A5C-4ACF-A249-D7C1FD940813}"/>
    <cellStyle name="Currency 13 2 7 2 3 5" xfId="45589" xr:uid="{C32FD7C0-CCA7-42D1-883E-2EEB07547ADB}"/>
    <cellStyle name="Currency 13 2 7 2 4" xfId="20437" xr:uid="{E4E8BA78-9733-4DB2-AB0C-FC7B22001B29}"/>
    <cellStyle name="Currency 13 2 7 2 4 2" xfId="34129" xr:uid="{31F37891-8711-4053-B958-A3512C50EC33}"/>
    <cellStyle name="Currency 13 2 7 2 4 3" xfId="49013" xr:uid="{64AA1CC2-75AB-492D-82A9-3134B71586C3}"/>
    <cellStyle name="Currency 13 2 7 2 5" xfId="13593" xr:uid="{17788B70-9FE3-4B59-AE42-8E5757A5538B}"/>
    <cellStyle name="Currency 13 2 7 2 6" xfId="27283" xr:uid="{944330B4-FCE0-43CC-B314-AACA3E8ABAA2}"/>
    <cellStyle name="Currency 13 2 7 2 7" xfId="42167" xr:uid="{A38EE231-5F69-4643-AF24-A7B9C76BD618}"/>
    <cellStyle name="Currency 13 2 7 3" xfId="8458" xr:uid="{5E95774A-846A-4005-90A0-75294C085A30}"/>
    <cellStyle name="Currency 13 2 7 3 2" xfId="11880" xr:uid="{4C6F9FE7-2FD1-41BB-8157-DBBE5CE7AE74}"/>
    <cellStyle name="Currency 13 2 7 3 2 2" xfId="25570" xr:uid="{CE4E4F53-C790-4604-BF26-2EB7506CEF7E}"/>
    <cellStyle name="Currency 13 2 7 3 2 2 2" xfId="39262" xr:uid="{6E97E973-E587-4024-9C0C-F9453623F51F}"/>
    <cellStyle name="Currency 13 2 7 3 2 2 3" xfId="54146" xr:uid="{F2B67EAF-B148-492E-87DF-8CD7144A118B}"/>
    <cellStyle name="Currency 13 2 7 3 2 3" xfId="18726" xr:uid="{E063FF09-DE7A-4220-9096-953B575A9040}"/>
    <cellStyle name="Currency 13 2 7 3 2 4" xfId="32416" xr:uid="{26AB7CC3-C17C-4196-A8C6-F7EE8861CF6E}"/>
    <cellStyle name="Currency 13 2 7 3 2 5" xfId="47300" xr:uid="{03BB9064-6F5A-4CB5-9C75-F9522C7A9B44}"/>
    <cellStyle name="Currency 13 2 7 3 3" xfId="22148" xr:uid="{C0CAFCEF-470A-4277-ABFD-61BDAE895A63}"/>
    <cellStyle name="Currency 13 2 7 3 3 2" xfId="35840" xr:uid="{094260A9-15F0-4D0F-959D-683AB3510AC8}"/>
    <cellStyle name="Currency 13 2 7 3 3 3" xfId="50724" xr:uid="{A7A0CD0D-6B58-4E3D-AF5A-B9BAC9FFD993}"/>
    <cellStyle name="Currency 13 2 7 3 4" xfId="15304" xr:uid="{64C32C3F-7DD8-4484-8CED-6E15D2DBC845}"/>
    <cellStyle name="Currency 13 2 7 3 5" xfId="28994" xr:uid="{14D832E1-E5D1-429C-AF57-20F551C597BC}"/>
    <cellStyle name="Currency 13 2 7 3 6" xfId="43878" xr:uid="{6EC4DEE5-817E-47C8-A3F6-18372BE80018}"/>
    <cellStyle name="Currency 13 2 7 4" xfId="10168" xr:uid="{5BA0F958-20D1-440C-A0A3-F27109696CBB}"/>
    <cellStyle name="Currency 13 2 7 4 2" xfId="23858" xr:uid="{65F02136-E11A-4628-9995-31DE0609109D}"/>
    <cellStyle name="Currency 13 2 7 4 2 2" xfId="37550" xr:uid="{D36CBFF1-F63B-4F2A-B1DF-08DAFF093331}"/>
    <cellStyle name="Currency 13 2 7 4 2 3" xfId="52434" xr:uid="{9477AE84-C5F0-48C5-9EBA-5F1005ED9ED9}"/>
    <cellStyle name="Currency 13 2 7 4 3" xfId="17014" xr:uid="{C4E742BD-76A2-4458-B491-5BAAB95B0E0A}"/>
    <cellStyle name="Currency 13 2 7 4 4" xfId="30704" xr:uid="{49D809DD-63E9-4724-B717-ECB7C04048D6}"/>
    <cellStyle name="Currency 13 2 7 4 5" xfId="45588" xr:uid="{5E4B9DF3-2822-42AA-B933-3754D68C9FD1}"/>
    <cellStyle name="Currency 13 2 7 5" xfId="20436" xr:uid="{B3B2BE95-FA23-4D4A-9660-A57405C7C084}"/>
    <cellStyle name="Currency 13 2 7 5 2" xfId="34128" xr:uid="{00060C49-440A-4921-9405-162274956650}"/>
    <cellStyle name="Currency 13 2 7 5 3" xfId="49012" xr:uid="{D9907751-D8E3-41E2-82A8-48F057BCDBBD}"/>
    <cellStyle name="Currency 13 2 7 6" xfId="13592" xr:uid="{A52477DA-34F3-4142-BD98-0C4B645FB6B7}"/>
    <cellStyle name="Currency 13 2 7 7" xfId="27282" xr:uid="{46AA6DF6-064A-4263-BAAC-6A0BAA3B5813}"/>
    <cellStyle name="Currency 13 2 7 8" xfId="42166" xr:uid="{0D9CC12F-0107-4DC8-A57B-9C948076B085}"/>
    <cellStyle name="Currency 13 2 8" xfId="6746" xr:uid="{F9D5BE61-4F06-4937-8AD3-8AE34F4EA1DF}"/>
    <cellStyle name="Currency 13 2 8 2" xfId="8460" xr:uid="{4C5929F8-8558-4A80-871B-426D23CEAD2F}"/>
    <cellStyle name="Currency 13 2 8 2 2" xfId="11882" xr:uid="{A3163758-2CC5-49E2-BC66-01B9ABD73F58}"/>
    <cellStyle name="Currency 13 2 8 2 2 2" xfId="25572" xr:uid="{8F3819A8-9872-4437-B6D1-A4469E30210D}"/>
    <cellStyle name="Currency 13 2 8 2 2 2 2" xfId="39264" xr:uid="{7C17C303-03C6-4A1C-99B5-3F349ED0F16D}"/>
    <cellStyle name="Currency 13 2 8 2 2 2 3" xfId="54148" xr:uid="{061EE4B0-90A5-4050-8572-542D25796A14}"/>
    <cellStyle name="Currency 13 2 8 2 2 3" xfId="18728" xr:uid="{F2FC59E4-715F-49C0-A45C-A470706C7436}"/>
    <cellStyle name="Currency 13 2 8 2 2 4" xfId="32418" xr:uid="{6055E825-245D-4FF8-8431-5B33EC86384E}"/>
    <cellStyle name="Currency 13 2 8 2 2 5" xfId="47302" xr:uid="{64FF74A3-F29F-4F49-89CD-71177412ECBD}"/>
    <cellStyle name="Currency 13 2 8 2 3" xfId="22150" xr:uid="{3EEB59CA-897E-4E87-BD11-8FEF09BFF125}"/>
    <cellStyle name="Currency 13 2 8 2 3 2" xfId="35842" xr:uid="{C38814F6-3FAB-496C-B6EC-CE671EDF7BA7}"/>
    <cellStyle name="Currency 13 2 8 2 3 3" xfId="50726" xr:uid="{57B062BC-23C9-4727-947C-C594AC09611F}"/>
    <cellStyle name="Currency 13 2 8 2 4" xfId="15306" xr:uid="{CDC631D5-EF2E-465D-81A0-28B7D023D219}"/>
    <cellStyle name="Currency 13 2 8 2 5" xfId="28996" xr:uid="{D6503DAD-830B-4FAC-956E-9D27CC130BE0}"/>
    <cellStyle name="Currency 13 2 8 2 6" xfId="43880" xr:uid="{80B4B0AD-8040-4E45-9CC0-4E8283CB8919}"/>
    <cellStyle name="Currency 13 2 8 3" xfId="10170" xr:uid="{3A91FB25-2F62-46E5-BE41-649C3B73C069}"/>
    <cellStyle name="Currency 13 2 8 3 2" xfId="23860" xr:uid="{CAF4AA50-8654-48D3-B3FE-9DBF5962288F}"/>
    <cellStyle name="Currency 13 2 8 3 2 2" xfId="37552" xr:uid="{9ADAB68D-EBA5-4A1B-BB07-D9CC53C4F81E}"/>
    <cellStyle name="Currency 13 2 8 3 2 3" xfId="52436" xr:uid="{BC664195-F43D-4630-B4AB-36F5556705EF}"/>
    <cellStyle name="Currency 13 2 8 3 3" xfId="17016" xr:uid="{12E529A1-4612-4E73-9DF9-21DF87902ACE}"/>
    <cellStyle name="Currency 13 2 8 3 4" xfId="30706" xr:uid="{6B6CE711-B1B6-4CE5-9B61-7AE86E91FA5C}"/>
    <cellStyle name="Currency 13 2 8 3 5" xfId="45590" xr:uid="{E34409C6-7893-43D7-A079-2D30F6D0BFB9}"/>
    <cellStyle name="Currency 13 2 8 4" xfId="20438" xr:uid="{B8324D9D-A7A1-4B15-88F4-6053D66D16D4}"/>
    <cellStyle name="Currency 13 2 8 4 2" xfId="34130" xr:uid="{549FBB2C-59CC-4DBB-B1A4-8FFB37B7A299}"/>
    <cellStyle name="Currency 13 2 8 4 3" xfId="49014" xr:uid="{6EF61243-3A38-4C01-8602-6CC4C07AE0A5}"/>
    <cellStyle name="Currency 13 2 8 5" xfId="13594" xr:uid="{DF173DCF-3B95-4068-A343-11F41E70B797}"/>
    <cellStyle name="Currency 13 2 8 6" xfId="27284" xr:uid="{50E721C8-2E93-4D9B-88B4-EDD27FA62BA0}"/>
    <cellStyle name="Currency 13 2 8 7" xfId="42168" xr:uid="{D133D307-5101-4336-B67E-B3BA7F9B7BE6}"/>
    <cellStyle name="Currency 13 2 9" xfId="6747" xr:uid="{05F8C721-4454-4DF4-9389-2C0C5451487C}"/>
    <cellStyle name="Currency 13 2 9 2" xfId="8461" xr:uid="{CBBABCB3-4B53-4D22-89FF-6A13C36C1640}"/>
    <cellStyle name="Currency 13 2 9 2 2" xfId="11883" xr:uid="{E85F003D-5CC9-4306-B4BB-4F4633441ADD}"/>
    <cellStyle name="Currency 13 2 9 2 2 2" xfId="25573" xr:uid="{611D3C64-307B-4BEC-B9EE-50DACD08D60F}"/>
    <cellStyle name="Currency 13 2 9 2 2 2 2" xfId="39265" xr:uid="{055EBE5F-243B-48C2-9F12-5755F5AE5474}"/>
    <cellStyle name="Currency 13 2 9 2 2 2 3" xfId="54149" xr:uid="{9BC28222-DDD3-431C-8BD8-582EB11F9887}"/>
    <cellStyle name="Currency 13 2 9 2 2 3" xfId="18729" xr:uid="{C55A1776-D26A-4E3F-8F9B-52E6BAD3F9BC}"/>
    <cellStyle name="Currency 13 2 9 2 2 4" xfId="32419" xr:uid="{D6F66E6B-39BB-4CBA-95F5-49FA51E6F04D}"/>
    <cellStyle name="Currency 13 2 9 2 2 5" xfId="47303" xr:uid="{E3EEC79B-72F2-4163-ADC4-3F657AF32299}"/>
    <cellStyle name="Currency 13 2 9 2 3" xfId="22151" xr:uid="{4C26E2DA-D4EB-4366-BD19-734AB008E566}"/>
    <cellStyle name="Currency 13 2 9 2 3 2" xfId="35843" xr:uid="{3F106859-3784-4910-9003-1D4B3A24122A}"/>
    <cellStyle name="Currency 13 2 9 2 3 3" xfId="50727" xr:uid="{DEAC0F43-75C5-48DD-84B0-BB3AC2C02A34}"/>
    <cellStyle name="Currency 13 2 9 2 4" xfId="15307" xr:uid="{0C82B391-E232-4DDC-8579-73718BA94F8E}"/>
    <cellStyle name="Currency 13 2 9 2 5" xfId="28997" xr:uid="{DABBD507-C615-431F-B8BB-DA0D16C880DE}"/>
    <cellStyle name="Currency 13 2 9 2 6" xfId="43881" xr:uid="{BD5A93DA-AC3A-487E-85FC-095513D2CAAF}"/>
    <cellStyle name="Currency 13 2 9 3" xfId="10171" xr:uid="{231F01D8-8AF5-4097-9B53-83449400137B}"/>
    <cellStyle name="Currency 13 2 9 3 2" xfId="23861" xr:uid="{8B410A16-36C2-4965-BA1E-E4CFC0ECDCEF}"/>
    <cellStyle name="Currency 13 2 9 3 2 2" xfId="37553" xr:uid="{C420AB01-1F82-48C3-8C81-913E38F4B0BE}"/>
    <cellStyle name="Currency 13 2 9 3 2 3" xfId="52437" xr:uid="{9A94DA18-D7FE-4CFD-A94C-0B67F597F2DD}"/>
    <cellStyle name="Currency 13 2 9 3 3" xfId="17017" xr:uid="{1C010185-CEC8-4425-8442-4F388A4A45E8}"/>
    <cellStyle name="Currency 13 2 9 3 4" xfId="30707" xr:uid="{86BB58F9-CC3D-4732-B77B-6753568D3A7F}"/>
    <cellStyle name="Currency 13 2 9 3 5" xfId="45591" xr:uid="{0AD1789D-B764-49F7-8542-8500A30476FE}"/>
    <cellStyle name="Currency 13 2 9 4" xfId="20439" xr:uid="{E6E9936F-6349-4C13-8D11-797F1F54AE3B}"/>
    <cellStyle name="Currency 13 2 9 4 2" xfId="34131" xr:uid="{4F7E1A78-F11A-47E5-958D-85BE001931D3}"/>
    <cellStyle name="Currency 13 2 9 4 3" xfId="49015" xr:uid="{93B75B1D-9B95-42C9-AFE6-699B1810FA85}"/>
    <cellStyle name="Currency 13 2 9 5" xfId="13595" xr:uid="{54A9CD7E-60E5-4B47-9BC3-CFD9FE45232D}"/>
    <cellStyle name="Currency 13 2 9 6" xfId="27285" xr:uid="{99400B7C-0D18-44F4-8CC3-B6F0801C762C}"/>
    <cellStyle name="Currency 13 2 9 7" xfId="42169" xr:uid="{E6BC4810-43A0-43C6-BE5B-A12FDF3BEC75}"/>
    <cellStyle name="Currency 13 3" xfId="4326" xr:uid="{8D07C5AC-DD84-4F12-A807-56D35C8DBAE9}"/>
    <cellStyle name="Currency 13 3 10" xfId="20440" xr:uid="{412EA529-2D60-40D7-BCC6-CF55C54047BC}"/>
    <cellStyle name="Currency 13 3 10 2" xfId="34132" xr:uid="{0A7197A1-B8B5-4FEB-B942-873875B4C1B4}"/>
    <cellStyle name="Currency 13 3 10 3" xfId="49016" xr:uid="{7D826B6A-81DF-4C2D-A623-E941172D1790}"/>
    <cellStyle name="Currency 13 3 11" xfId="13596" xr:uid="{72927C9C-7289-4E0D-A653-B15055AEBAA0}"/>
    <cellStyle name="Currency 13 3 11 2" xfId="41326" xr:uid="{7FCF3121-31AF-4EC1-8F70-182B7FF1074C}"/>
    <cellStyle name="Currency 13 3 12" xfId="27286" xr:uid="{7D4B191F-63D2-440A-B471-A4585B5A372D}"/>
    <cellStyle name="Currency 13 3 13" xfId="42170" xr:uid="{CD1D17A3-E353-4828-8476-3344E3E17D5C}"/>
    <cellStyle name="Currency 13 3 14" xfId="6748" xr:uid="{137681B0-6A43-4A21-8008-A09806D1B7C4}"/>
    <cellStyle name="Currency 13 3 15" xfId="5948" xr:uid="{AEBB2360-16E4-45A6-B022-DA3374D378A7}"/>
    <cellStyle name="Currency 13 3 16" xfId="5356" xr:uid="{6E31D23A-B381-4815-A98A-78ECD1B5D6FD}"/>
    <cellStyle name="Currency 13 3 2" xfId="4762" xr:uid="{AEA1AD65-DF86-4303-B405-F96C16F25EE2}"/>
    <cellStyle name="Currency 13 3 2 10" xfId="13597" xr:uid="{6964891C-B185-4185-939C-86F3872F1C6B}"/>
    <cellStyle name="Currency 13 3 2 10 2" xfId="41391" xr:uid="{FABBE340-2E63-4430-9B01-53160426B505}"/>
    <cellStyle name="Currency 13 3 2 11" xfId="27287" xr:uid="{41A387DE-E983-4F12-A546-90E54929D741}"/>
    <cellStyle name="Currency 13 3 2 12" xfId="42171" xr:uid="{AB27498D-FC73-494A-806B-360F0EDB6494}"/>
    <cellStyle name="Currency 13 3 2 13" xfId="6749" xr:uid="{AD68034E-F1F9-442F-BFE3-9D47E8AE102F}"/>
    <cellStyle name="Currency 13 3 2 2" xfId="6750" xr:uid="{7CDDECE4-5394-4623-BE39-98B86C2DED16}"/>
    <cellStyle name="Currency 13 3 2 2 10" xfId="42172" xr:uid="{DD7CDE40-F44A-4CD7-8058-283438A29206}"/>
    <cellStyle name="Currency 13 3 2 2 2" xfId="6751" xr:uid="{C212D8F5-1B7C-49C6-AA4D-83D83679C98E}"/>
    <cellStyle name="Currency 13 3 2 2 2 2" xfId="6752" xr:uid="{4A3192F8-AC97-47FF-9174-4B6C02BF50CF}"/>
    <cellStyle name="Currency 13 3 2 2 2 2 2" xfId="8466" xr:uid="{9B7C52FC-1FB6-4C5C-8885-4257172C73A5}"/>
    <cellStyle name="Currency 13 3 2 2 2 2 2 2" xfId="11888" xr:uid="{5C2239A7-6B23-4DCB-A359-95E2A95C81F1}"/>
    <cellStyle name="Currency 13 3 2 2 2 2 2 2 2" xfId="25578" xr:uid="{AC0EB2EC-228F-4E66-8F00-748046A88CE1}"/>
    <cellStyle name="Currency 13 3 2 2 2 2 2 2 2 2" xfId="39270" xr:uid="{7DB7893F-2445-4919-90B2-3881ADFAD56C}"/>
    <cellStyle name="Currency 13 3 2 2 2 2 2 2 2 3" xfId="54154" xr:uid="{E4D52835-3A60-4472-91EA-E2699E4B2DEF}"/>
    <cellStyle name="Currency 13 3 2 2 2 2 2 2 3" xfId="18734" xr:uid="{48B95524-FEC5-4490-A490-B7F3290165E9}"/>
    <cellStyle name="Currency 13 3 2 2 2 2 2 2 4" xfId="32424" xr:uid="{3B24FF79-8822-4358-B5D9-E606CA7CBA93}"/>
    <cellStyle name="Currency 13 3 2 2 2 2 2 2 5" xfId="47308" xr:uid="{0EEE86C1-EB69-4988-A49E-6BDB89769DA0}"/>
    <cellStyle name="Currency 13 3 2 2 2 2 2 3" xfId="22156" xr:uid="{F58CA77E-8230-4EF0-A008-7D03B4048AEE}"/>
    <cellStyle name="Currency 13 3 2 2 2 2 2 3 2" xfId="35848" xr:uid="{6B8CB733-9EE9-4784-8E2C-1885B6A8F929}"/>
    <cellStyle name="Currency 13 3 2 2 2 2 2 3 3" xfId="50732" xr:uid="{476DCDA0-7A63-4286-8488-89C95B246A6E}"/>
    <cellStyle name="Currency 13 3 2 2 2 2 2 4" xfId="15312" xr:uid="{760C88F2-EFC4-4F71-A18F-A19345DB2F54}"/>
    <cellStyle name="Currency 13 3 2 2 2 2 2 5" xfId="29002" xr:uid="{19B420C2-097A-4C94-AB13-852CFC638328}"/>
    <cellStyle name="Currency 13 3 2 2 2 2 2 6" xfId="43886" xr:uid="{2C1E0903-8884-4DA1-8850-BDD44823C931}"/>
    <cellStyle name="Currency 13 3 2 2 2 2 3" xfId="10176" xr:uid="{A1E28B15-5B14-4764-A887-8CBA69E2265E}"/>
    <cellStyle name="Currency 13 3 2 2 2 2 3 2" xfId="23866" xr:uid="{EC7D4AAD-8384-4221-B929-99198F9A2FFD}"/>
    <cellStyle name="Currency 13 3 2 2 2 2 3 2 2" xfId="37558" xr:uid="{3EDF3630-6AD2-420D-A7C7-0DAF84D254B1}"/>
    <cellStyle name="Currency 13 3 2 2 2 2 3 2 3" xfId="52442" xr:uid="{D439025A-B9B6-40EA-874C-D7246EAC8C2F}"/>
    <cellStyle name="Currency 13 3 2 2 2 2 3 3" xfId="17022" xr:uid="{F4B49FE9-868A-4B62-819E-299AC75C5107}"/>
    <cellStyle name="Currency 13 3 2 2 2 2 3 4" xfId="30712" xr:uid="{BE073313-5BDD-4F6F-96A4-C0137C1EFC78}"/>
    <cellStyle name="Currency 13 3 2 2 2 2 3 5" xfId="45596" xr:uid="{2FB0ED28-DF2C-425F-B3EA-37282BCB5740}"/>
    <cellStyle name="Currency 13 3 2 2 2 2 4" xfId="20444" xr:uid="{BC85DFD5-DEE1-4CB0-A41E-548A1143D439}"/>
    <cellStyle name="Currency 13 3 2 2 2 2 4 2" xfId="34136" xr:uid="{8FE9754F-3EE9-418A-964B-4511A3546875}"/>
    <cellStyle name="Currency 13 3 2 2 2 2 4 3" xfId="49020" xr:uid="{9E72AAB9-C0B3-43D6-972C-85F9CAFDD64F}"/>
    <cellStyle name="Currency 13 3 2 2 2 2 5" xfId="13600" xr:uid="{FB03AE8A-CB36-4D1D-8FBC-42484DE222CB}"/>
    <cellStyle name="Currency 13 3 2 2 2 2 6" xfId="27290" xr:uid="{C070806A-A790-4FE3-9489-27F6E244BF42}"/>
    <cellStyle name="Currency 13 3 2 2 2 2 7" xfId="42174" xr:uid="{B23D7727-FBA6-4FDD-8A70-96822F2B1368}"/>
    <cellStyle name="Currency 13 3 2 2 2 3" xfId="8465" xr:uid="{DC400F38-4DD1-4594-BB76-EFAFBD49D971}"/>
    <cellStyle name="Currency 13 3 2 2 2 3 2" xfId="11887" xr:uid="{2E170046-2D58-4C3A-829E-2F9961A976E2}"/>
    <cellStyle name="Currency 13 3 2 2 2 3 2 2" xfId="25577" xr:uid="{D685FA28-9579-4C03-A32F-62FF919D3021}"/>
    <cellStyle name="Currency 13 3 2 2 2 3 2 2 2" xfId="39269" xr:uid="{F5BEBF64-1276-440F-A958-213A5841F6AC}"/>
    <cellStyle name="Currency 13 3 2 2 2 3 2 2 3" xfId="54153" xr:uid="{48761947-C970-4AF9-B264-A0DD9BF280FC}"/>
    <cellStyle name="Currency 13 3 2 2 2 3 2 3" xfId="18733" xr:uid="{1B2172B7-3F64-4000-A4AD-A627B0A28B30}"/>
    <cellStyle name="Currency 13 3 2 2 2 3 2 4" xfId="32423" xr:uid="{F5B27006-18EC-4289-B81A-04FA58C6283F}"/>
    <cellStyle name="Currency 13 3 2 2 2 3 2 5" xfId="47307" xr:uid="{E19F4E17-1AD1-4B7E-B3EA-2B3F96BD5F25}"/>
    <cellStyle name="Currency 13 3 2 2 2 3 3" xfId="22155" xr:uid="{EADE975A-AAE4-42E0-90DB-0AC4C9849410}"/>
    <cellStyle name="Currency 13 3 2 2 2 3 3 2" xfId="35847" xr:uid="{E404F0F3-D885-407E-8A63-F41FE0C362BE}"/>
    <cellStyle name="Currency 13 3 2 2 2 3 3 3" xfId="50731" xr:uid="{D7ACC37E-DA74-4281-BA22-5AFCE42BBF1C}"/>
    <cellStyle name="Currency 13 3 2 2 2 3 4" xfId="15311" xr:uid="{634833DD-45D7-4967-8CBA-DA2187910F4D}"/>
    <cellStyle name="Currency 13 3 2 2 2 3 5" xfId="29001" xr:uid="{4113DB0C-9459-44B3-BAF3-A66D67DAEC21}"/>
    <cellStyle name="Currency 13 3 2 2 2 3 6" xfId="43885" xr:uid="{B01D95BD-964B-4DDD-85A9-99F3B212A56D}"/>
    <cellStyle name="Currency 13 3 2 2 2 4" xfId="10175" xr:uid="{DC02CC26-6410-4739-912A-50EEA81A2C80}"/>
    <cellStyle name="Currency 13 3 2 2 2 4 2" xfId="23865" xr:uid="{21258804-4B82-480B-8F05-6994DCF1F8DA}"/>
    <cellStyle name="Currency 13 3 2 2 2 4 2 2" xfId="37557" xr:uid="{98015F08-C61D-4078-BA30-C9EBD2A7C495}"/>
    <cellStyle name="Currency 13 3 2 2 2 4 2 3" xfId="52441" xr:uid="{E7CBA569-A17A-45BA-A0C6-2B2E03184A65}"/>
    <cellStyle name="Currency 13 3 2 2 2 4 3" xfId="17021" xr:uid="{30BA86DA-C62F-4031-B2C3-2457000D5584}"/>
    <cellStyle name="Currency 13 3 2 2 2 4 4" xfId="30711" xr:uid="{0FB7752B-1ACD-45DE-9489-B5DC9CF8FFC2}"/>
    <cellStyle name="Currency 13 3 2 2 2 4 5" xfId="45595" xr:uid="{8F1F5743-95FB-4A23-99D9-8DBC7BE863FB}"/>
    <cellStyle name="Currency 13 3 2 2 2 5" xfId="20443" xr:uid="{C6B45E0B-AE7F-486B-8562-F3ACD613F0AA}"/>
    <cellStyle name="Currency 13 3 2 2 2 5 2" xfId="34135" xr:uid="{92AE6117-51D1-4CDE-9345-E6450085486F}"/>
    <cellStyle name="Currency 13 3 2 2 2 5 3" xfId="49019" xr:uid="{ADDBFB3D-0C95-4C32-8455-F6F2889B4F5D}"/>
    <cellStyle name="Currency 13 3 2 2 2 6" xfId="13599" xr:uid="{C3156A42-04CE-4145-961C-584C499168E3}"/>
    <cellStyle name="Currency 13 3 2 2 2 7" xfId="27289" xr:uid="{6A37D4CB-309B-4383-83EC-D4F0E5DF2F07}"/>
    <cellStyle name="Currency 13 3 2 2 2 8" xfId="42173" xr:uid="{791140CD-E0CD-4000-86EB-7B21455699D3}"/>
    <cellStyle name="Currency 13 3 2 2 3" xfId="6753" xr:uid="{F04B892F-8E93-4E28-8680-F4D28EEBCE43}"/>
    <cellStyle name="Currency 13 3 2 2 3 2" xfId="8467" xr:uid="{0FF911EC-FD33-4A3F-8141-F278DBD1C0D4}"/>
    <cellStyle name="Currency 13 3 2 2 3 2 2" xfId="11889" xr:uid="{17BAE5AF-190B-4881-98DF-45217BC2F773}"/>
    <cellStyle name="Currency 13 3 2 2 3 2 2 2" xfId="25579" xr:uid="{01EB6891-08F7-4084-9238-AF6343F6F13C}"/>
    <cellStyle name="Currency 13 3 2 2 3 2 2 2 2" xfId="39271" xr:uid="{A46FA58F-C449-4517-96EA-AB7BA22C6057}"/>
    <cellStyle name="Currency 13 3 2 2 3 2 2 2 3" xfId="54155" xr:uid="{A75FE0BD-0A1D-4359-A948-4D9473244AFB}"/>
    <cellStyle name="Currency 13 3 2 2 3 2 2 3" xfId="18735" xr:uid="{1BCC8566-CD58-417E-84F9-37C62FED4F75}"/>
    <cellStyle name="Currency 13 3 2 2 3 2 2 4" xfId="32425" xr:uid="{440D8425-1CF2-4236-A1FA-BCC7F52BF2F5}"/>
    <cellStyle name="Currency 13 3 2 2 3 2 2 5" xfId="47309" xr:uid="{B2C33350-1CB2-4DA6-84D2-334200DCCBE5}"/>
    <cellStyle name="Currency 13 3 2 2 3 2 3" xfId="22157" xr:uid="{D567E7C3-2D41-4113-8FFB-118DEADDDAC6}"/>
    <cellStyle name="Currency 13 3 2 2 3 2 3 2" xfId="35849" xr:uid="{77DDFD25-6D98-4903-AC23-CD490FBD3A56}"/>
    <cellStyle name="Currency 13 3 2 2 3 2 3 3" xfId="50733" xr:uid="{0BB71065-69B5-409D-9A3D-AE878E1C4B94}"/>
    <cellStyle name="Currency 13 3 2 2 3 2 4" xfId="15313" xr:uid="{5871B788-92BF-4579-8152-A28FEFDEE3F9}"/>
    <cellStyle name="Currency 13 3 2 2 3 2 5" xfId="29003" xr:uid="{A6093500-34E5-43A5-85A6-BB9F1E17CF55}"/>
    <cellStyle name="Currency 13 3 2 2 3 2 6" xfId="43887" xr:uid="{37CF0D85-4C75-45D0-B2CF-8ABB3D45D53C}"/>
    <cellStyle name="Currency 13 3 2 2 3 3" xfId="10177" xr:uid="{D27360D0-E006-44A4-A33D-7D81403267CF}"/>
    <cellStyle name="Currency 13 3 2 2 3 3 2" xfId="23867" xr:uid="{0EBF84E9-8699-4F1F-A024-08C93574000C}"/>
    <cellStyle name="Currency 13 3 2 2 3 3 2 2" xfId="37559" xr:uid="{3F1B8411-88D9-48AB-A1FA-537A4EA02543}"/>
    <cellStyle name="Currency 13 3 2 2 3 3 2 3" xfId="52443" xr:uid="{AEA5A9D9-724D-4A8D-9BAC-3A29E3E32F0C}"/>
    <cellStyle name="Currency 13 3 2 2 3 3 3" xfId="17023" xr:uid="{28DF7E83-A1B2-4AFD-A7D0-BC4C8E2379C1}"/>
    <cellStyle name="Currency 13 3 2 2 3 3 4" xfId="30713" xr:uid="{3C0A91E0-3424-4BB3-AA4C-C37A974DCAA6}"/>
    <cellStyle name="Currency 13 3 2 2 3 3 5" xfId="45597" xr:uid="{7996A367-7D04-4A20-B84B-29A612F0C823}"/>
    <cellStyle name="Currency 13 3 2 2 3 4" xfId="20445" xr:uid="{7A5280A6-188B-4AD0-9936-1BA18B53719D}"/>
    <cellStyle name="Currency 13 3 2 2 3 4 2" xfId="34137" xr:uid="{208E0B23-C393-42AF-BF3A-D09684A5908C}"/>
    <cellStyle name="Currency 13 3 2 2 3 4 3" xfId="49021" xr:uid="{C4A736F6-FF4E-4D0E-A2CB-E30759F04A15}"/>
    <cellStyle name="Currency 13 3 2 2 3 5" xfId="13601" xr:uid="{AAA2A767-D98E-4055-8C29-34A2E3BFCDCD}"/>
    <cellStyle name="Currency 13 3 2 2 3 6" xfId="27291" xr:uid="{162CD42B-8A33-4CCE-8CC7-4624CB0C3B7A}"/>
    <cellStyle name="Currency 13 3 2 2 3 7" xfId="42175" xr:uid="{CC3209EF-5F62-48E3-8DFA-4CE347E73A9F}"/>
    <cellStyle name="Currency 13 3 2 2 4" xfId="6754" xr:uid="{70FA7D8A-C017-4D6E-9CAA-552AC0E16BDD}"/>
    <cellStyle name="Currency 13 3 2 2 4 2" xfId="8468" xr:uid="{03F26242-7620-42D1-8E5C-0FADFF9013B0}"/>
    <cellStyle name="Currency 13 3 2 2 4 2 2" xfId="11890" xr:uid="{B43F60CB-E888-46E8-A0AB-31B8933BE04E}"/>
    <cellStyle name="Currency 13 3 2 2 4 2 2 2" xfId="25580" xr:uid="{A7BDFEA3-63CD-4923-A7D4-6B82BEF622A8}"/>
    <cellStyle name="Currency 13 3 2 2 4 2 2 2 2" xfId="39272" xr:uid="{679AD7E6-D8FE-4AE3-9C95-63E525C1142E}"/>
    <cellStyle name="Currency 13 3 2 2 4 2 2 2 3" xfId="54156" xr:uid="{72771D2A-0577-40F3-9CA7-F5119F3D86B2}"/>
    <cellStyle name="Currency 13 3 2 2 4 2 2 3" xfId="18736" xr:uid="{CC0CDC4E-5BB9-4179-BE94-700B4E9B9AE7}"/>
    <cellStyle name="Currency 13 3 2 2 4 2 2 4" xfId="32426" xr:uid="{E753EB8E-B5DF-4903-A193-59B6ACA1F196}"/>
    <cellStyle name="Currency 13 3 2 2 4 2 2 5" xfId="47310" xr:uid="{41697190-BBA7-49C1-A7DC-EBF60FAD2CB9}"/>
    <cellStyle name="Currency 13 3 2 2 4 2 3" xfId="22158" xr:uid="{8274DB69-5AFD-44E8-91DE-C5DB4E97DA2C}"/>
    <cellStyle name="Currency 13 3 2 2 4 2 3 2" xfId="35850" xr:uid="{54ACF590-5EBF-45AB-B5AB-90FA6C31E2B4}"/>
    <cellStyle name="Currency 13 3 2 2 4 2 3 3" xfId="50734" xr:uid="{9B8DDED8-2CBF-4013-A0DC-784CEB8F87A0}"/>
    <cellStyle name="Currency 13 3 2 2 4 2 4" xfId="15314" xr:uid="{F695808A-4D31-4A79-9A11-3001C5D25371}"/>
    <cellStyle name="Currency 13 3 2 2 4 2 5" xfId="29004" xr:uid="{A77866B8-05E6-4EB3-A65D-CD915C4FBFA3}"/>
    <cellStyle name="Currency 13 3 2 2 4 2 6" xfId="43888" xr:uid="{596484A1-90E9-4739-ACEC-A777F5916275}"/>
    <cellStyle name="Currency 13 3 2 2 4 3" xfId="10178" xr:uid="{CED15E70-3537-41DB-8921-89C0879FDF81}"/>
    <cellStyle name="Currency 13 3 2 2 4 3 2" xfId="23868" xr:uid="{C58FE95E-3F9A-4CD2-93B7-B5F169458D02}"/>
    <cellStyle name="Currency 13 3 2 2 4 3 2 2" xfId="37560" xr:uid="{7AF9E749-A4BA-44FC-8A1A-7F3A487FDE63}"/>
    <cellStyle name="Currency 13 3 2 2 4 3 2 3" xfId="52444" xr:uid="{A6EA57A9-E9F2-445E-93AD-F28B4156B472}"/>
    <cellStyle name="Currency 13 3 2 2 4 3 3" xfId="17024" xr:uid="{E397D1B9-A14B-4CDF-8480-4100AE70CD3D}"/>
    <cellStyle name="Currency 13 3 2 2 4 3 4" xfId="30714" xr:uid="{6E5DFC07-1D08-4122-A57F-66D52E54F5E2}"/>
    <cellStyle name="Currency 13 3 2 2 4 3 5" xfId="45598" xr:uid="{741B9514-9F07-44F8-9034-DFF1A854F22E}"/>
    <cellStyle name="Currency 13 3 2 2 4 4" xfId="20446" xr:uid="{6FFFDA25-C075-4880-97CB-A16CDCE0AB69}"/>
    <cellStyle name="Currency 13 3 2 2 4 4 2" xfId="34138" xr:uid="{F3F24D0E-FF82-4655-A347-7422969C0439}"/>
    <cellStyle name="Currency 13 3 2 2 4 4 3" xfId="49022" xr:uid="{8703E5F4-E62B-4675-8E18-1CDAF80F16B7}"/>
    <cellStyle name="Currency 13 3 2 2 4 5" xfId="13602" xr:uid="{7F8AC734-AC05-4412-BD08-BA3B1E7EF443}"/>
    <cellStyle name="Currency 13 3 2 2 4 6" xfId="27292" xr:uid="{9FAF9C5F-059D-4DBC-93B6-31844AE8A2AE}"/>
    <cellStyle name="Currency 13 3 2 2 4 7" xfId="42176" xr:uid="{E1AE5529-01CF-42D1-8E7C-3A12B1E71F3A}"/>
    <cellStyle name="Currency 13 3 2 2 5" xfId="8464" xr:uid="{4C77C4DA-6DF4-4AF8-A1B6-60CD758C209A}"/>
    <cellStyle name="Currency 13 3 2 2 5 2" xfId="11886" xr:uid="{20120626-0283-4D97-8414-3C8E62BF7ECD}"/>
    <cellStyle name="Currency 13 3 2 2 5 2 2" xfId="25576" xr:uid="{AC3579D0-35F7-4735-BD9F-5687137A42DC}"/>
    <cellStyle name="Currency 13 3 2 2 5 2 2 2" xfId="39268" xr:uid="{510B72BB-83B6-4A7E-B426-A99CAAF5F7AE}"/>
    <cellStyle name="Currency 13 3 2 2 5 2 2 3" xfId="54152" xr:uid="{5849F16B-5839-4619-9DC7-67F969F6AF2E}"/>
    <cellStyle name="Currency 13 3 2 2 5 2 3" xfId="18732" xr:uid="{7CC91E5E-4975-442F-A690-C7CE8A14F735}"/>
    <cellStyle name="Currency 13 3 2 2 5 2 4" xfId="32422" xr:uid="{0A77CF4F-209B-425D-A2A4-52F6B54B7E53}"/>
    <cellStyle name="Currency 13 3 2 2 5 2 5" xfId="47306" xr:uid="{B3EC1832-47D7-4A1A-AD53-28744723C428}"/>
    <cellStyle name="Currency 13 3 2 2 5 3" xfId="22154" xr:uid="{AA4EDF8B-113C-4BF9-B968-973D8A60A935}"/>
    <cellStyle name="Currency 13 3 2 2 5 3 2" xfId="35846" xr:uid="{DE28F184-6988-4118-A875-9C8FEBD07947}"/>
    <cellStyle name="Currency 13 3 2 2 5 3 3" xfId="50730" xr:uid="{870BE7AB-F151-4DBB-A26D-7743B9648E19}"/>
    <cellStyle name="Currency 13 3 2 2 5 4" xfId="15310" xr:uid="{F1963E77-60B1-463D-9C5C-F43120C6D1DF}"/>
    <cellStyle name="Currency 13 3 2 2 5 5" xfId="29000" xr:uid="{6BE623CB-C062-4207-8FD0-B440764A5DFC}"/>
    <cellStyle name="Currency 13 3 2 2 5 6" xfId="43884" xr:uid="{1AF19ED8-B28D-4A82-ABD8-06BFADC74022}"/>
    <cellStyle name="Currency 13 3 2 2 6" xfId="10174" xr:uid="{603A5B69-8467-46A1-85BA-997FBA1F1636}"/>
    <cellStyle name="Currency 13 3 2 2 6 2" xfId="23864" xr:uid="{46DE24C2-CB2D-44C0-88AF-FA8DD88BEF56}"/>
    <cellStyle name="Currency 13 3 2 2 6 2 2" xfId="37556" xr:uid="{A44C26F9-9F8E-4503-B854-ABB072B6E0F1}"/>
    <cellStyle name="Currency 13 3 2 2 6 2 3" xfId="52440" xr:uid="{41C5B119-7DB0-4842-A970-A34BD93400F5}"/>
    <cellStyle name="Currency 13 3 2 2 6 3" xfId="17020" xr:uid="{F937A2D2-4C31-4C55-814E-06E7E38E93F7}"/>
    <cellStyle name="Currency 13 3 2 2 6 4" xfId="30710" xr:uid="{9F45E7FB-21D2-472D-A458-7467C942A9C8}"/>
    <cellStyle name="Currency 13 3 2 2 6 5" xfId="45594" xr:uid="{FAEC5703-F1BD-4674-BFF9-2C36E7C4CB3D}"/>
    <cellStyle name="Currency 13 3 2 2 7" xfId="20442" xr:uid="{6EB26672-0A9B-4852-A872-4CA3940BF541}"/>
    <cellStyle name="Currency 13 3 2 2 7 2" xfId="34134" xr:uid="{085399E6-3294-4912-9220-5A5DC46CF1C0}"/>
    <cellStyle name="Currency 13 3 2 2 7 3" xfId="49018" xr:uid="{2FA5B7B3-1417-4599-A93C-5B4439511463}"/>
    <cellStyle name="Currency 13 3 2 2 8" xfId="13598" xr:uid="{502AB091-5993-41FC-8034-E3DF9E72AD37}"/>
    <cellStyle name="Currency 13 3 2 2 9" xfId="27288" xr:uid="{35694691-DDDB-4998-B631-47FAAD872193}"/>
    <cellStyle name="Currency 13 3 2 3" xfId="6755" xr:uid="{2032579B-1844-4ADC-B809-3C15571B1567}"/>
    <cellStyle name="Currency 13 3 2 3 10" xfId="42177" xr:uid="{0458FA6F-8FB0-4446-9BD8-852E9E523A3A}"/>
    <cellStyle name="Currency 13 3 2 3 2" xfId="6756" xr:uid="{3EBA2890-9D14-4122-B903-86A0828F4C82}"/>
    <cellStyle name="Currency 13 3 2 3 2 2" xfId="6757" xr:uid="{80295ACF-D538-4819-8B22-72C2139ABE2C}"/>
    <cellStyle name="Currency 13 3 2 3 2 2 2" xfId="8471" xr:uid="{E5412AC9-C686-4DE4-8BE6-F6596454C79C}"/>
    <cellStyle name="Currency 13 3 2 3 2 2 2 2" xfId="11893" xr:uid="{3F35B6A4-28AC-4EA9-B78F-22B5683E0D95}"/>
    <cellStyle name="Currency 13 3 2 3 2 2 2 2 2" xfId="25583" xr:uid="{6E22D153-335F-4577-B3A5-1009201F82F7}"/>
    <cellStyle name="Currency 13 3 2 3 2 2 2 2 2 2" xfId="39275" xr:uid="{3A004082-62ED-4CFE-9821-682ACE477924}"/>
    <cellStyle name="Currency 13 3 2 3 2 2 2 2 2 3" xfId="54159" xr:uid="{2CDCE557-F1BB-4994-A2E5-4C8E7AF614A8}"/>
    <cellStyle name="Currency 13 3 2 3 2 2 2 2 3" xfId="18739" xr:uid="{870926CF-7339-48D6-BFCC-4B26F471071C}"/>
    <cellStyle name="Currency 13 3 2 3 2 2 2 2 4" xfId="32429" xr:uid="{55429F19-13E8-4867-B589-D000BBF4BBB3}"/>
    <cellStyle name="Currency 13 3 2 3 2 2 2 2 5" xfId="47313" xr:uid="{36A4108F-777F-48B9-9369-8BD181C3A392}"/>
    <cellStyle name="Currency 13 3 2 3 2 2 2 3" xfId="22161" xr:uid="{66E468B6-A9D9-4054-92E7-A63F509602FF}"/>
    <cellStyle name="Currency 13 3 2 3 2 2 2 3 2" xfId="35853" xr:uid="{A983D5BD-D7D0-4479-B4C0-F4A8BD45320B}"/>
    <cellStyle name="Currency 13 3 2 3 2 2 2 3 3" xfId="50737" xr:uid="{EF4A7380-0F0A-40D7-923D-5AF2B7D905A5}"/>
    <cellStyle name="Currency 13 3 2 3 2 2 2 4" xfId="15317" xr:uid="{8A9BAA9D-E851-4B7B-A9C3-2910AAFA5129}"/>
    <cellStyle name="Currency 13 3 2 3 2 2 2 5" xfId="29007" xr:uid="{BFF5335E-B067-412B-B699-4BF12C7A2966}"/>
    <cellStyle name="Currency 13 3 2 3 2 2 2 6" xfId="43891" xr:uid="{0F2E6E9E-E5EC-4CCB-B14F-0778560BCF41}"/>
    <cellStyle name="Currency 13 3 2 3 2 2 3" xfId="10181" xr:uid="{94879497-9AAF-49D5-9A1E-58FFE99AD87D}"/>
    <cellStyle name="Currency 13 3 2 3 2 2 3 2" xfId="23871" xr:uid="{99C1DC72-EFCC-474D-9748-4D792B2A5AE7}"/>
    <cellStyle name="Currency 13 3 2 3 2 2 3 2 2" xfId="37563" xr:uid="{3B1A035F-1D35-446E-AF2E-0FB8257889FB}"/>
    <cellStyle name="Currency 13 3 2 3 2 2 3 2 3" xfId="52447" xr:uid="{78391B3C-9F92-4FE0-8CA3-CB9EB6D2F942}"/>
    <cellStyle name="Currency 13 3 2 3 2 2 3 3" xfId="17027" xr:uid="{0450B37D-7D88-4B73-B758-FFA4766B596A}"/>
    <cellStyle name="Currency 13 3 2 3 2 2 3 4" xfId="30717" xr:uid="{444C48CA-D5FE-47F2-AE23-F396C5601DDA}"/>
    <cellStyle name="Currency 13 3 2 3 2 2 3 5" xfId="45601" xr:uid="{4FCB7460-7873-4811-B12C-DDBF9ED17ECD}"/>
    <cellStyle name="Currency 13 3 2 3 2 2 4" xfId="20449" xr:uid="{660FE298-A641-4789-A110-FAC1CEC9DE6C}"/>
    <cellStyle name="Currency 13 3 2 3 2 2 4 2" xfId="34141" xr:uid="{6AA14AC0-94EC-4FE2-AB41-B26C049A8817}"/>
    <cellStyle name="Currency 13 3 2 3 2 2 4 3" xfId="49025" xr:uid="{5C1A5C48-6C99-436D-B2F7-17F2FA8F0098}"/>
    <cellStyle name="Currency 13 3 2 3 2 2 5" xfId="13605" xr:uid="{52B6036A-B839-4A91-8197-AA4A1D8AB43E}"/>
    <cellStyle name="Currency 13 3 2 3 2 2 6" xfId="27295" xr:uid="{5EA6CA6F-AD2F-4DC3-8FE8-6163E1F57051}"/>
    <cellStyle name="Currency 13 3 2 3 2 2 7" xfId="42179" xr:uid="{5828C2B6-521C-48CB-B15C-C3EFF1D93A81}"/>
    <cellStyle name="Currency 13 3 2 3 2 3" xfId="8470" xr:uid="{D4D09ED5-AD8A-4FAF-8D30-E628E8D7069F}"/>
    <cellStyle name="Currency 13 3 2 3 2 3 2" xfId="11892" xr:uid="{D1C475F8-F3ED-4B59-AA6C-02A4A6C1087B}"/>
    <cellStyle name="Currency 13 3 2 3 2 3 2 2" xfId="25582" xr:uid="{AF7E937F-837E-4FD7-97D1-6725CD85D1EF}"/>
    <cellStyle name="Currency 13 3 2 3 2 3 2 2 2" xfId="39274" xr:uid="{904A4BBF-146A-4AE1-83B4-C48AE13D4D9A}"/>
    <cellStyle name="Currency 13 3 2 3 2 3 2 2 3" xfId="54158" xr:uid="{45029E14-8B2C-4B64-8040-F691E54CF10B}"/>
    <cellStyle name="Currency 13 3 2 3 2 3 2 3" xfId="18738" xr:uid="{C299D0DF-58EE-4F6B-9AF2-6BDD3508D744}"/>
    <cellStyle name="Currency 13 3 2 3 2 3 2 4" xfId="32428" xr:uid="{B3067CCA-7104-4971-A7D3-E8F2FAF8A140}"/>
    <cellStyle name="Currency 13 3 2 3 2 3 2 5" xfId="47312" xr:uid="{97D57769-3035-4296-A159-6919C387D694}"/>
    <cellStyle name="Currency 13 3 2 3 2 3 3" xfId="22160" xr:uid="{93EC1A4C-A0E4-43E4-A1C5-66D88FF64CC8}"/>
    <cellStyle name="Currency 13 3 2 3 2 3 3 2" xfId="35852" xr:uid="{C79EB5E2-442F-47C8-8B65-656AEA4D7B0C}"/>
    <cellStyle name="Currency 13 3 2 3 2 3 3 3" xfId="50736" xr:uid="{0672D2A3-8A2C-4496-9CD9-4787FBA28292}"/>
    <cellStyle name="Currency 13 3 2 3 2 3 4" xfId="15316" xr:uid="{BDB9756E-ACE8-41D8-8D55-F84D3B0D601A}"/>
    <cellStyle name="Currency 13 3 2 3 2 3 5" xfId="29006" xr:uid="{C0F9E4BA-28DF-4BAC-B275-07BF3003B787}"/>
    <cellStyle name="Currency 13 3 2 3 2 3 6" xfId="43890" xr:uid="{EEE5AD56-BD37-4168-8DD1-B886F855118A}"/>
    <cellStyle name="Currency 13 3 2 3 2 4" xfId="10180" xr:uid="{69A50FF4-B4A3-4543-9725-D0216488F630}"/>
    <cellStyle name="Currency 13 3 2 3 2 4 2" xfId="23870" xr:uid="{FE770AE1-47E9-4E5E-8057-6ED1EE4562EC}"/>
    <cellStyle name="Currency 13 3 2 3 2 4 2 2" xfId="37562" xr:uid="{C651BB28-39D0-4200-A58B-0D4650A03AB4}"/>
    <cellStyle name="Currency 13 3 2 3 2 4 2 3" xfId="52446" xr:uid="{8A6810F0-75AA-4388-91CA-31E9D90EC958}"/>
    <cellStyle name="Currency 13 3 2 3 2 4 3" xfId="17026" xr:uid="{48007623-7FC0-403F-B84B-FA2964A932E6}"/>
    <cellStyle name="Currency 13 3 2 3 2 4 4" xfId="30716" xr:uid="{9E0E0B49-4CCB-421D-B329-8ABCBE493A55}"/>
    <cellStyle name="Currency 13 3 2 3 2 4 5" xfId="45600" xr:uid="{F85AD9CA-D427-49C7-A119-05F4F0A39435}"/>
    <cellStyle name="Currency 13 3 2 3 2 5" xfId="20448" xr:uid="{47FE9313-7D36-48C8-905F-976C83BEDC51}"/>
    <cellStyle name="Currency 13 3 2 3 2 5 2" xfId="34140" xr:uid="{B240440E-16BC-495D-90A5-480DC72DB35D}"/>
    <cellStyle name="Currency 13 3 2 3 2 5 3" xfId="49024" xr:uid="{BCE74FB7-C047-4E55-9CC8-206F97388A14}"/>
    <cellStyle name="Currency 13 3 2 3 2 6" xfId="13604" xr:uid="{22913DB3-E506-4848-97C6-8A5F6E6FEB88}"/>
    <cellStyle name="Currency 13 3 2 3 2 7" xfId="27294" xr:uid="{CD86EB22-6518-4CF6-8A3E-1F21536472D0}"/>
    <cellStyle name="Currency 13 3 2 3 2 8" xfId="42178" xr:uid="{75EDA507-C98D-498E-8E95-C6E35DAE60FB}"/>
    <cellStyle name="Currency 13 3 2 3 3" xfId="6758" xr:uid="{26AF5099-C2CE-4D21-80F1-FBF4D36ADA88}"/>
    <cellStyle name="Currency 13 3 2 3 3 2" xfId="8472" xr:uid="{43151083-2B19-4ABB-9085-8708866F7795}"/>
    <cellStyle name="Currency 13 3 2 3 3 2 2" xfId="11894" xr:uid="{D067833C-5505-4E8A-B8D5-21EBD4FFFC5C}"/>
    <cellStyle name="Currency 13 3 2 3 3 2 2 2" xfId="25584" xr:uid="{41CC00FB-786B-4680-83BC-A0AF0EE85760}"/>
    <cellStyle name="Currency 13 3 2 3 3 2 2 2 2" xfId="39276" xr:uid="{D726E234-47AC-44E2-965C-8B79EC466387}"/>
    <cellStyle name="Currency 13 3 2 3 3 2 2 2 3" xfId="54160" xr:uid="{E5E07B2E-8139-4F28-A062-EAA56D6FEB5C}"/>
    <cellStyle name="Currency 13 3 2 3 3 2 2 3" xfId="18740" xr:uid="{72494145-2557-4D72-9E18-150FF3570CEB}"/>
    <cellStyle name="Currency 13 3 2 3 3 2 2 4" xfId="32430" xr:uid="{D2293FDC-5317-4770-B6F2-EB31CC4D647D}"/>
    <cellStyle name="Currency 13 3 2 3 3 2 2 5" xfId="47314" xr:uid="{28D0CE24-F062-40D7-905D-59E980DF8D45}"/>
    <cellStyle name="Currency 13 3 2 3 3 2 3" xfId="22162" xr:uid="{7B63E605-00F0-4BE9-BD0D-D0C95E288913}"/>
    <cellStyle name="Currency 13 3 2 3 3 2 3 2" xfId="35854" xr:uid="{B5518966-EB1B-4378-9E62-B5D72F677BA3}"/>
    <cellStyle name="Currency 13 3 2 3 3 2 3 3" xfId="50738" xr:uid="{19664838-7A0E-496D-9366-C8A64AF04D48}"/>
    <cellStyle name="Currency 13 3 2 3 3 2 4" xfId="15318" xr:uid="{73BDDB13-5EC9-4929-B201-7DAEA7DDE7B7}"/>
    <cellStyle name="Currency 13 3 2 3 3 2 5" xfId="29008" xr:uid="{E42539C9-50D4-44A8-B332-A5CAA560991D}"/>
    <cellStyle name="Currency 13 3 2 3 3 2 6" xfId="43892" xr:uid="{21509B41-F571-49F0-9E5B-5C5CBF4B1E87}"/>
    <cellStyle name="Currency 13 3 2 3 3 3" xfId="10182" xr:uid="{240BBA0D-E772-42B5-B91A-22E337214B2B}"/>
    <cellStyle name="Currency 13 3 2 3 3 3 2" xfId="23872" xr:uid="{39612756-0AF3-447A-98BB-02ACB4EA5410}"/>
    <cellStyle name="Currency 13 3 2 3 3 3 2 2" xfId="37564" xr:uid="{986DFE94-45C2-4C51-B65E-5EB0C3F4A13E}"/>
    <cellStyle name="Currency 13 3 2 3 3 3 2 3" xfId="52448" xr:uid="{0BDE615E-2C4D-468B-A17D-33EEA2B52B38}"/>
    <cellStyle name="Currency 13 3 2 3 3 3 3" xfId="17028" xr:uid="{337394B0-B781-458F-B83F-971161779239}"/>
    <cellStyle name="Currency 13 3 2 3 3 3 4" xfId="30718" xr:uid="{4A6F316F-D429-4C6C-8E83-9E126B3E655C}"/>
    <cellStyle name="Currency 13 3 2 3 3 3 5" xfId="45602" xr:uid="{C1482281-D0BA-4CF9-B7C6-DA5F36830209}"/>
    <cellStyle name="Currency 13 3 2 3 3 4" xfId="20450" xr:uid="{0A1019A4-8D14-4DE7-94E7-F89C11D47AC2}"/>
    <cellStyle name="Currency 13 3 2 3 3 4 2" xfId="34142" xr:uid="{DA4C0178-464D-4C0D-A9F9-60DA0554EC2F}"/>
    <cellStyle name="Currency 13 3 2 3 3 4 3" xfId="49026" xr:uid="{59477495-9274-4DEE-9857-575581C9E81A}"/>
    <cellStyle name="Currency 13 3 2 3 3 5" xfId="13606" xr:uid="{477292C7-62D6-4682-9737-F93944EF9C61}"/>
    <cellStyle name="Currency 13 3 2 3 3 6" xfId="27296" xr:uid="{EE74F25E-C96F-4868-8BF1-264EAF6A6898}"/>
    <cellStyle name="Currency 13 3 2 3 3 7" xfId="42180" xr:uid="{73D2206C-5EBE-40DF-8BB2-519723B4A33A}"/>
    <cellStyle name="Currency 13 3 2 3 4" xfId="6759" xr:uid="{2AA0F5AC-6C84-4A49-962C-FD0BCAAD4C87}"/>
    <cellStyle name="Currency 13 3 2 3 4 2" xfId="8473" xr:uid="{5D0C106A-D097-4430-B851-D958247E6E52}"/>
    <cellStyle name="Currency 13 3 2 3 4 2 2" xfId="11895" xr:uid="{0E36DE06-A75E-4EBC-9379-F500AC0F37FF}"/>
    <cellStyle name="Currency 13 3 2 3 4 2 2 2" xfId="25585" xr:uid="{105D8456-556D-48D8-B334-59F47E4F7B31}"/>
    <cellStyle name="Currency 13 3 2 3 4 2 2 2 2" xfId="39277" xr:uid="{12C0602D-BAF5-4846-A2D3-14D87F72D0ED}"/>
    <cellStyle name="Currency 13 3 2 3 4 2 2 2 3" xfId="54161" xr:uid="{37FFEC9E-8598-426D-B741-A1DF160B65BD}"/>
    <cellStyle name="Currency 13 3 2 3 4 2 2 3" xfId="18741" xr:uid="{A03B493F-55DE-4982-A4B4-DDB8819F4FB4}"/>
    <cellStyle name="Currency 13 3 2 3 4 2 2 4" xfId="32431" xr:uid="{78BFA310-D407-4D78-B5EA-B4D069F4569C}"/>
    <cellStyle name="Currency 13 3 2 3 4 2 2 5" xfId="47315" xr:uid="{4497F11C-AA5C-417B-B5F6-006E5463AF20}"/>
    <cellStyle name="Currency 13 3 2 3 4 2 3" xfId="22163" xr:uid="{446AF38A-4057-4FF7-B039-B140842F6F3D}"/>
    <cellStyle name="Currency 13 3 2 3 4 2 3 2" xfId="35855" xr:uid="{6B1719A3-EBF2-415B-8F09-451C44F62765}"/>
    <cellStyle name="Currency 13 3 2 3 4 2 3 3" xfId="50739" xr:uid="{7C594E5A-173E-430E-9888-04948AE29C2C}"/>
    <cellStyle name="Currency 13 3 2 3 4 2 4" xfId="15319" xr:uid="{BDB43E61-DBEA-47AE-AA19-D78CA43DE415}"/>
    <cellStyle name="Currency 13 3 2 3 4 2 5" xfId="29009" xr:uid="{7372D895-C754-4679-B18D-4103EEF19DD7}"/>
    <cellStyle name="Currency 13 3 2 3 4 2 6" xfId="43893" xr:uid="{CFC0CBDB-3B98-494A-9415-CB13848027DC}"/>
    <cellStyle name="Currency 13 3 2 3 4 3" xfId="10183" xr:uid="{58B4E4D4-291A-4E18-BC28-E17DA326B9FC}"/>
    <cellStyle name="Currency 13 3 2 3 4 3 2" xfId="23873" xr:uid="{1090C3E3-5EA7-4AE4-B3B1-429511B2C8A1}"/>
    <cellStyle name="Currency 13 3 2 3 4 3 2 2" xfId="37565" xr:uid="{3D1C3DFD-A08A-40D5-AFCB-4D7B2A56DD20}"/>
    <cellStyle name="Currency 13 3 2 3 4 3 2 3" xfId="52449" xr:uid="{C440C4A2-07DB-4FAF-8F57-C21A9E1F6F1A}"/>
    <cellStyle name="Currency 13 3 2 3 4 3 3" xfId="17029" xr:uid="{4E2D78D3-2EBC-474C-9475-2489C5050191}"/>
    <cellStyle name="Currency 13 3 2 3 4 3 4" xfId="30719" xr:uid="{D96B86D1-9695-4713-A6B7-36B129972C78}"/>
    <cellStyle name="Currency 13 3 2 3 4 3 5" xfId="45603" xr:uid="{0844AF37-6D75-45CF-8EB1-651ED9F89BC5}"/>
    <cellStyle name="Currency 13 3 2 3 4 4" xfId="20451" xr:uid="{6EBC64B2-0859-47E9-B3EF-6B604D168B54}"/>
    <cellStyle name="Currency 13 3 2 3 4 4 2" xfId="34143" xr:uid="{97ED12B0-2A08-4DEC-969C-88261CB2E7B1}"/>
    <cellStyle name="Currency 13 3 2 3 4 4 3" xfId="49027" xr:uid="{C15C00DE-A6B4-4FEA-8940-BBEB9103CB78}"/>
    <cellStyle name="Currency 13 3 2 3 4 5" xfId="13607" xr:uid="{49255169-9461-4DBB-A326-5C6B746DB5BC}"/>
    <cellStyle name="Currency 13 3 2 3 4 6" xfId="27297" xr:uid="{C73735BE-1D20-4246-8C7E-6A91948FAAC3}"/>
    <cellStyle name="Currency 13 3 2 3 4 7" xfId="42181" xr:uid="{4285963A-56DD-497E-B310-40D97735BF08}"/>
    <cellStyle name="Currency 13 3 2 3 5" xfId="8469" xr:uid="{A7274374-832C-4081-96C9-B13A4447F3F4}"/>
    <cellStyle name="Currency 13 3 2 3 5 2" xfId="11891" xr:uid="{AD24E6E7-9BD2-4D3C-A099-CB28B1965DD0}"/>
    <cellStyle name="Currency 13 3 2 3 5 2 2" xfId="25581" xr:uid="{9270A1C9-49EB-47F2-8CA2-998BCE353074}"/>
    <cellStyle name="Currency 13 3 2 3 5 2 2 2" xfId="39273" xr:uid="{37CB8871-D2F0-4F4B-ACA3-AAE49B88BA4B}"/>
    <cellStyle name="Currency 13 3 2 3 5 2 2 3" xfId="54157" xr:uid="{BBE59F6D-A2BE-4FE0-BC63-D9B2C2BF5556}"/>
    <cellStyle name="Currency 13 3 2 3 5 2 3" xfId="18737" xr:uid="{33E7153C-8D3C-435B-B822-1CEC7D619DC4}"/>
    <cellStyle name="Currency 13 3 2 3 5 2 4" xfId="32427" xr:uid="{321EDC45-A694-44C2-BC92-A8AD71FCD949}"/>
    <cellStyle name="Currency 13 3 2 3 5 2 5" xfId="47311" xr:uid="{E97B5654-21F7-4B8E-90F1-20A234190B6C}"/>
    <cellStyle name="Currency 13 3 2 3 5 3" xfId="22159" xr:uid="{D3FAE0E6-1AB5-475F-AE47-26E4ABD0E4EA}"/>
    <cellStyle name="Currency 13 3 2 3 5 3 2" xfId="35851" xr:uid="{48508589-C1C0-400C-91C3-109F8B6161AD}"/>
    <cellStyle name="Currency 13 3 2 3 5 3 3" xfId="50735" xr:uid="{A705A808-A087-45E2-9C92-7EDAAA861E4A}"/>
    <cellStyle name="Currency 13 3 2 3 5 4" xfId="15315" xr:uid="{2954D0C2-8226-4433-BADC-0852A09244D5}"/>
    <cellStyle name="Currency 13 3 2 3 5 5" xfId="29005" xr:uid="{FA135D8E-FAB9-49B8-8B10-E46D00CD7A77}"/>
    <cellStyle name="Currency 13 3 2 3 5 6" xfId="43889" xr:uid="{F8578D63-D7D7-4238-BB0D-866E26030B91}"/>
    <cellStyle name="Currency 13 3 2 3 6" xfId="10179" xr:uid="{E31CA90D-701C-482E-B13A-80AE328D894A}"/>
    <cellStyle name="Currency 13 3 2 3 6 2" xfId="23869" xr:uid="{13EC6160-3B55-4754-8611-93F1DE4B1870}"/>
    <cellStyle name="Currency 13 3 2 3 6 2 2" xfId="37561" xr:uid="{3EF5BB83-40DC-4208-97CC-4D0945745DB9}"/>
    <cellStyle name="Currency 13 3 2 3 6 2 3" xfId="52445" xr:uid="{199B47AA-3DB3-4A86-8BD3-082C38B31917}"/>
    <cellStyle name="Currency 13 3 2 3 6 3" xfId="17025" xr:uid="{E028B6F6-CBB4-4F18-ABCF-6FEE092E6E3A}"/>
    <cellStyle name="Currency 13 3 2 3 6 4" xfId="30715" xr:uid="{1CDEC9C7-69B8-41DC-8B4E-28975B39440D}"/>
    <cellStyle name="Currency 13 3 2 3 6 5" xfId="45599" xr:uid="{8BACD739-21AC-4038-8BB9-E1776CD9CBF6}"/>
    <cellStyle name="Currency 13 3 2 3 7" xfId="20447" xr:uid="{71C94BEC-4AE0-4861-8D18-49864259B990}"/>
    <cellStyle name="Currency 13 3 2 3 7 2" xfId="34139" xr:uid="{09EA3705-1EE3-4F5B-9D70-CB1FB7EC588A}"/>
    <cellStyle name="Currency 13 3 2 3 7 3" xfId="49023" xr:uid="{B6894E23-125F-4F05-A423-EF0A6F099126}"/>
    <cellStyle name="Currency 13 3 2 3 8" xfId="13603" xr:uid="{D624FBCE-14DA-4C0C-B9BF-67E501085AF2}"/>
    <cellStyle name="Currency 13 3 2 3 9" xfId="27293" xr:uid="{AACC7E65-5A7A-4A82-A382-AA5BFCAC64BD}"/>
    <cellStyle name="Currency 13 3 2 4" xfId="6760" xr:uid="{9A5CF2C5-323D-41E8-ABE2-22D10F696942}"/>
    <cellStyle name="Currency 13 3 2 4 2" xfId="6761" xr:uid="{2D90B4E7-AF37-4211-8467-6C297F3A38F3}"/>
    <cellStyle name="Currency 13 3 2 4 2 2" xfId="8475" xr:uid="{CD8AF9A0-4487-453E-8076-C3C81FAE681B}"/>
    <cellStyle name="Currency 13 3 2 4 2 2 2" xfId="11897" xr:uid="{B30AE7AF-FB1C-4E20-8332-FC7C12C61CBB}"/>
    <cellStyle name="Currency 13 3 2 4 2 2 2 2" xfId="25587" xr:uid="{73A922BD-1AA6-4ECF-B59D-E4C7CD2DE141}"/>
    <cellStyle name="Currency 13 3 2 4 2 2 2 2 2" xfId="39279" xr:uid="{871E768B-60D4-49C3-BFA1-0AECAF2C84F7}"/>
    <cellStyle name="Currency 13 3 2 4 2 2 2 2 3" xfId="54163" xr:uid="{6959D1DE-BCF8-4D32-8D20-7CB2BB8AE82A}"/>
    <cellStyle name="Currency 13 3 2 4 2 2 2 3" xfId="18743" xr:uid="{DCE3F21A-1096-4B60-97D8-6840DCF7BF66}"/>
    <cellStyle name="Currency 13 3 2 4 2 2 2 4" xfId="32433" xr:uid="{FE644424-2ABD-4549-87E3-2A1D6AA3F793}"/>
    <cellStyle name="Currency 13 3 2 4 2 2 2 5" xfId="47317" xr:uid="{B58E1778-D6F4-4E80-AAD4-E12AD5585C27}"/>
    <cellStyle name="Currency 13 3 2 4 2 2 3" xfId="22165" xr:uid="{38A5602F-D36A-400D-8552-D9EE61C780FC}"/>
    <cellStyle name="Currency 13 3 2 4 2 2 3 2" xfId="35857" xr:uid="{EBEFB7C0-4A31-4D0B-A86A-7AA2881055DA}"/>
    <cellStyle name="Currency 13 3 2 4 2 2 3 3" xfId="50741" xr:uid="{AB40F6D5-D675-46ED-AAA2-84B7F5AA5C4F}"/>
    <cellStyle name="Currency 13 3 2 4 2 2 4" xfId="15321" xr:uid="{0DEFFCEC-2197-4E7B-AA69-9F923CBC1834}"/>
    <cellStyle name="Currency 13 3 2 4 2 2 5" xfId="29011" xr:uid="{8B4A6274-69E5-4F4F-A576-16BA35FCFA83}"/>
    <cellStyle name="Currency 13 3 2 4 2 2 6" xfId="43895" xr:uid="{023DA61B-1082-428D-815C-F58B13C97319}"/>
    <cellStyle name="Currency 13 3 2 4 2 3" xfId="10185" xr:uid="{6CD2664E-8F19-4BB4-BFE6-FA63FE971EDB}"/>
    <cellStyle name="Currency 13 3 2 4 2 3 2" xfId="23875" xr:uid="{91EDE4D5-8249-4EB5-9EF1-9271463731D6}"/>
    <cellStyle name="Currency 13 3 2 4 2 3 2 2" xfId="37567" xr:uid="{262332DA-4831-467A-B919-A67109945A26}"/>
    <cellStyle name="Currency 13 3 2 4 2 3 2 3" xfId="52451" xr:uid="{ADB17A04-9A17-4227-9191-C38429E4E6FB}"/>
    <cellStyle name="Currency 13 3 2 4 2 3 3" xfId="17031" xr:uid="{68295434-C94F-4505-8F6B-6C0F7471B9C0}"/>
    <cellStyle name="Currency 13 3 2 4 2 3 4" xfId="30721" xr:uid="{D5A5EE90-2153-4397-9471-6A77F4A85E05}"/>
    <cellStyle name="Currency 13 3 2 4 2 3 5" xfId="45605" xr:uid="{DD7B19D7-D5D5-4860-9045-28AAC76519EF}"/>
    <cellStyle name="Currency 13 3 2 4 2 4" xfId="20453" xr:uid="{037D5CF9-92FB-4550-AB31-60FA6F6D7358}"/>
    <cellStyle name="Currency 13 3 2 4 2 4 2" xfId="34145" xr:uid="{5AE14720-9B40-4538-B447-91958FB084C5}"/>
    <cellStyle name="Currency 13 3 2 4 2 4 3" xfId="49029" xr:uid="{D7653A36-A4C0-4098-BF25-18DFA3835B19}"/>
    <cellStyle name="Currency 13 3 2 4 2 5" xfId="13609" xr:uid="{26E83E6E-937A-4613-B3F8-AD4F375C25C6}"/>
    <cellStyle name="Currency 13 3 2 4 2 6" xfId="27299" xr:uid="{8A35B7BD-5441-48E9-87F2-4D3ED88A9D04}"/>
    <cellStyle name="Currency 13 3 2 4 2 7" xfId="42183" xr:uid="{9BA5FF38-2B77-48AE-947C-F85B78875BEA}"/>
    <cellStyle name="Currency 13 3 2 4 3" xfId="8474" xr:uid="{1022AB8E-36E7-4BB6-B87F-25D5E7EA3EA5}"/>
    <cellStyle name="Currency 13 3 2 4 3 2" xfId="11896" xr:uid="{3DF5EDBC-6F62-4AEA-9691-68625D8E8235}"/>
    <cellStyle name="Currency 13 3 2 4 3 2 2" xfId="25586" xr:uid="{63A35F81-E1D4-45A0-916C-5C7B8F907259}"/>
    <cellStyle name="Currency 13 3 2 4 3 2 2 2" xfId="39278" xr:uid="{69814697-7922-4ABF-A2E2-2218C7094AAA}"/>
    <cellStyle name="Currency 13 3 2 4 3 2 2 3" xfId="54162" xr:uid="{30AA241B-407E-40C8-A93F-B44246C9507F}"/>
    <cellStyle name="Currency 13 3 2 4 3 2 3" xfId="18742" xr:uid="{48079A4F-DA73-431A-9BC7-6E818298BB16}"/>
    <cellStyle name="Currency 13 3 2 4 3 2 4" xfId="32432" xr:uid="{0ECEC2B1-8A79-4BA9-96BE-62B3A7672BB7}"/>
    <cellStyle name="Currency 13 3 2 4 3 2 5" xfId="47316" xr:uid="{C896FFEE-5625-4A59-819F-318B350A8E61}"/>
    <cellStyle name="Currency 13 3 2 4 3 3" xfId="22164" xr:uid="{F795C6E2-A2DE-4694-B9B7-F468E2D8F536}"/>
    <cellStyle name="Currency 13 3 2 4 3 3 2" xfId="35856" xr:uid="{B81CB398-D1EC-44FC-8525-6085FFD6DF76}"/>
    <cellStyle name="Currency 13 3 2 4 3 3 3" xfId="50740" xr:uid="{D557AF56-FF90-4945-AFF2-577C9D879A3B}"/>
    <cellStyle name="Currency 13 3 2 4 3 4" xfId="15320" xr:uid="{7C683090-60F5-4414-A91B-ADDEAC0B0A5B}"/>
    <cellStyle name="Currency 13 3 2 4 3 5" xfId="29010" xr:uid="{B2958462-D287-415F-8D62-BEA9B2203FA9}"/>
    <cellStyle name="Currency 13 3 2 4 3 6" xfId="43894" xr:uid="{9F8A336C-70A0-4935-B9DD-DFE9DD2DFDA1}"/>
    <cellStyle name="Currency 13 3 2 4 4" xfId="10184" xr:uid="{DF8A17D6-A77B-4045-8BAC-06809D3F2EBC}"/>
    <cellStyle name="Currency 13 3 2 4 4 2" xfId="23874" xr:uid="{487042F1-E3EC-4CB5-AD73-5EF16DA4CF94}"/>
    <cellStyle name="Currency 13 3 2 4 4 2 2" xfId="37566" xr:uid="{B2BF5991-7EC7-4F46-8E58-24CA44ACA5B7}"/>
    <cellStyle name="Currency 13 3 2 4 4 2 3" xfId="52450" xr:uid="{8C5C7212-0EC7-4959-9584-5E187A4401EC}"/>
    <cellStyle name="Currency 13 3 2 4 4 3" xfId="17030" xr:uid="{86E302AA-8652-491D-B453-16E6657A0450}"/>
    <cellStyle name="Currency 13 3 2 4 4 4" xfId="30720" xr:uid="{BA82346E-4AE7-4308-B871-3DFEB950B09B}"/>
    <cellStyle name="Currency 13 3 2 4 4 5" xfId="45604" xr:uid="{55920A2E-7739-4D4B-A869-74F157BD80F1}"/>
    <cellStyle name="Currency 13 3 2 4 5" xfId="20452" xr:uid="{D5B21DA1-1A29-4D00-B877-7071AC0E9BBF}"/>
    <cellStyle name="Currency 13 3 2 4 5 2" xfId="34144" xr:uid="{5CF6CA09-B56F-4BDF-8F94-B6D5774AAD7C}"/>
    <cellStyle name="Currency 13 3 2 4 5 3" xfId="49028" xr:uid="{49DB7DD2-F1E3-495C-8CF4-1DF7CB2CD738}"/>
    <cellStyle name="Currency 13 3 2 4 6" xfId="13608" xr:uid="{4BBEA558-E4DB-4D67-8B8F-99DF6129F1BB}"/>
    <cellStyle name="Currency 13 3 2 4 7" xfId="27298" xr:uid="{95C1AA4D-5C40-4A43-9687-1E82E12D738C}"/>
    <cellStyle name="Currency 13 3 2 4 8" xfId="42182" xr:uid="{7680BCBA-C55E-405A-99AF-0C88D6979227}"/>
    <cellStyle name="Currency 13 3 2 5" xfId="6762" xr:uid="{9E4F9948-AD3C-4AE5-B788-73C645B77A17}"/>
    <cellStyle name="Currency 13 3 2 5 2" xfId="8476" xr:uid="{29C2BB3C-2D97-4D5C-91B1-FA89150255A0}"/>
    <cellStyle name="Currency 13 3 2 5 2 2" xfId="11898" xr:uid="{765C5FD7-9861-47B0-8243-00E5D550ECFD}"/>
    <cellStyle name="Currency 13 3 2 5 2 2 2" xfId="25588" xr:uid="{F2C200F5-C28C-488C-A296-C1794FAEE115}"/>
    <cellStyle name="Currency 13 3 2 5 2 2 2 2" xfId="39280" xr:uid="{FFB26B61-983A-4417-9A45-6DC28238C92C}"/>
    <cellStyle name="Currency 13 3 2 5 2 2 2 3" xfId="54164" xr:uid="{4FE0D8E6-B7B3-400A-A762-BC0140DF517A}"/>
    <cellStyle name="Currency 13 3 2 5 2 2 3" xfId="18744" xr:uid="{4BEF63BA-E008-4BDF-A30E-BC07B822C69B}"/>
    <cellStyle name="Currency 13 3 2 5 2 2 4" xfId="32434" xr:uid="{905F6617-97E9-409E-9CAF-8666A0DA76A3}"/>
    <cellStyle name="Currency 13 3 2 5 2 2 5" xfId="47318" xr:uid="{15DF9F04-4876-47FE-BB12-D2118D9C73A7}"/>
    <cellStyle name="Currency 13 3 2 5 2 3" xfId="22166" xr:uid="{235A2DFF-F1D1-4AB8-8E99-88540CE68AF3}"/>
    <cellStyle name="Currency 13 3 2 5 2 3 2" xfId="35858" xr:uid="{963745E5-085E-4331-BAC9-0CC94ED8BD3D}"/>
    <cellStyle name="Currency 13 3 2 5 2 3 3" xfId="50742" xr:uid="{7BF3B4B1-34DF-43DD-A68F-7CCEBD3FBEA9}"/>
    <cellStyle name="Currency 13 3 2 5 2 4" xfId="15322" xr:uid="{82857630-8BE4-415D-9984-CB4DDD1CE10A}"/>
    <cellStyle name="Currency 13 3 2 5 2 5" xfId="29012" xr:uid="{B85B5E89-3F27-4376-9098-5900921492E2}"/>
    <cellStyle name="Currency 13 3 2 5 2 6" xfId="43896" xr:uid="{0FA04C1E-0A36-4D09-B7F4-48C2E01BC9D0}"/>
    <cellStyle name="Currency 13 3 2 5 3" xfId="10186" xr:uid="{7308B30B-5E3C-400A-A550-390276B0EA94}"/>
    <cellStyle name="Currency 13 3 2 5 3 2" xfId="23876" xr:uid="{C9E57891-5827-4BD4-A3AB-A9734F9D8755}"/>
    <cellStyle name="Currency 13 3 2 5 3 2 2" xfId="37568" xr:uid="{E5B0AB04-8A3A-466F-9F6D-4DD0679A6A90}"/>
    <cellStyle name="Currency 13 3 2 5 3 2 3" xfId="52452" xr:uid="{7819F249-03BD-4D78-9AAB-66FC3C435DAA}"/>
    <cellStyle name="Currency 13 3 2 5 3 3" xfId="17032" xr:uid="{716DEAA8-164E-4781-94F6-5C04254CB7A3}"/>
    <cellStyle name="Currency 13 3 2 5 3 4" xfId="30722" xr:uid="{53B3D182-F9CD-4C9E-806B-A4DA64F57325}"/>
    <cellStyle name="Currency 13 3 2 5 3 5" xfId="45606" xr:uid="{DE519925-715C-466B-A78B-F4E3B43A2177}"/>
    <cellStyle name="Currency 13 3 2 5 4" xfId="20454" xr:uid="{4CC9DA86-06F3-46D1-8DBE-8F0205D2D93A}"/>
    <cellStyle name="Currency 13 3 2 5 4 2" xfId="34146" xr:uid="{703A94D1-07BA-4C08-B47F-87C3F4E178C1}"/>
    <cellStyle name="Currency 13 3 2 5 4 3" xfId="49030" xr:uid="{A761D57F-369B-450B-B74E-615279D174DB}"/>
    <cellStyle name="Currency 13 3 2 5 5" xfId="13610" xr:uid="{A406E144-E925-41C1-8F2B-96C5607A3A46}"/>
    <cellStyle name="Currency 13 3 2 5 6" xfId="27300" xr:uid="{C62529AC-8CB3-40B4-BA74-EF6214D39993}"/>
    <cellStyle name="Currency 13 3 2 5 7" xfId="42184" xr:uid="{F4BE4A33-E3E8-4D3C-8294-2F4A772299FE}"/>
    <cellStyle name="Currency 13 3 2 6" xfId="6763" xr:uid="{B2FDF6F8-AF02-4692-8564-9E74D2B94F2B}"/>
    <cellStyle name="Currency 13 3 2 6 2" xfId="8477" xr:uid="{A6D0A566-ED75-417F-A79B-0CBC56D7E9B5}"/>
    <cellStyle name="Currency 13 3 2 6 2 2" xfId="11899" xr:uid="{3ABE6C60-9B9E-426C-AC85-81C486027E5B}"/>
    <cellStyle name="Currency 13 3 2 6 2 2 2" xfId="25589" xr:uid="{D83ECD21-FF84-4317-BC2F-C80A391EFFCE}"/>
    <cellStyle name="Currency 13 3 2 6 2 2 2 2" xfId="39281" xr:uid="{14AF1C68-930E-424C-9633-36CF36EDCC7E}"/>
    <cellStyle name="Currency 13 3 2 6 2 2 2 3" xfId="54165" xr:uid="{6ED2DC0D-F3CE-4A2B-AADB-3B23B40FEA9C}"/>
    <cellStyle name="Currency 13 3 2 6 2 2 3" xfId="18745" xr:uid="{290C895A-896D-45E7-8903-34CBEB76A2A3}"/>
    <cellStyle name="Currency 13 3 2 6 2 2 4" xfId="32435" xr:uid="{0C56E73F-9C43-476F-9DA6-E968C8189C03}"/>
    <cellStyle name="Currency 13 3 2 6 2 2 5" xfId="47319" xr:uid="{B02AAA60-438C-46A6-9D92-76F1F2F1DDEA}"/>
    <cellStyle name="Currency 13 3 2 6 2 3" xfId="22167" xr:uid="{E1044A25-21DF-41DC-8AAB-FCF47B6CF760}"/>
    <cellStyle name="Currency 13 3 2 6 2 3 2" xfId="35859" xr:uid="{AFB558AA-EF22-4ED4-9552-3941FB1F16A2}"/>
    <cellStyle name="Currency 13 3 2 6 2 3 3" xfId="50743" xr:uid="{1DFC4444-D020-45DE-9530-E176F8651E8E}"/>
    <cellStyle name="Currency 13 3 2 6 2 4" xfId="15323" xr:uid="{8566A230-DAAD-478B-B289-E8AED391603B}"/>
    <cellStyle name="Currency 13 3 2 6 2 5" xfId="29013" xr:uid="{1D31A236-0D6B-428D-9792-E4891D47C947}"/>
    <cellStyle name="Currency 13 3 2 6 2 6" xfId="43897" xr:uid="{98FA29CA-0B1A-477F-89EC-8A1C5C80655E}"/>
    <cellStyle name="Currency 13 3 2 6 3" xfId="10187" xr:uid="{B98E21D0-2A9B-4CA7-98B0-15CEF5DEE8B4}"/>
    <cellStyle name="Currency 13 3 2 6 3 2" xfId="23877" xr:uid="{48E55A2C-4CE2-41A9-AC65-1B42775BF623}"/>
    <cellStyle name="Currency 13 3 2 6 3 2 2" xfId="37569" xr:uid="{E78A03D1-E6EA-4480-BABD-F71A1CB76D2B}"/>
    <cellStyle name="Currency 13 3 2 6 3 2 3" xfId="52453" xr:uid="{076DC1B7-8B19-4923-8B3E-A773DDC9DFE3}"/>
    <cellStyle name="Currency 13 3 2 6 3 3" xfId="17033" xr:uid="{64DE1C8E-7989-463B-A76A-2A062C571844}"/>
    <cellStyle name="Currency 13 3 2 6 3 4" xfId="30723" xr:uid="{F9CB3E36-BBB6-4BB2-8297-8FBA1F348AB9}"/>
    <cellStyle name="Currency 13 3 2 6 3 5" xfId="45607" xr:uid="{5987C27F-1CBB-4B79-AE4C-48B76890EF6A}"/>
    <cellStyle name="Currency 13 3 2 6 4" xfId="20455" xr:uid="{9959244D-729A-4529-A2DA-C49A7AA2005F}"/>
    <cellStyle name="Currency 13 3 2 6 4 2" xfId="34147" xr:uid="{4423CF4C-F72A-4123-BB22-CD5CF9C77035}"/>
    <cellStyle name="Currency 13 3 2 6 4 3" xfId="49031" xr:uid="{5F2285A7-B265-4562-B54C-F80010B3E75C}"/>
    <cellStyle name="Currency 13 3 2 6 5" xfId="13611" xr:uid="{28ACE6DC-5722-476A-B9C6-1CF74B81911B}"/>
    <cellStyle name="Currency 13 3 2 6 6" xfId="27301" xr:uid="{7FCDFCB5-D7D7-4A53-8557-56202CC41AB6}"/>
    <cellStyle name="Currency 13 3 2 6 7" xfId="42185" xr:uid="{A280BD70-E528-40F2-8363-867F070689E6}"/>
    <cellStyle name="Currency 13 3 2 7" xfId="8463" xr:uid="{A8B6B206-1675-44DC-8B91-978648CDED50}"/>
    <cellStyle name="Currency 13 3 2 7 2" xfId="11885" xr:uid="{80BF9BAC-D3A1-46AE-AEA4-517565F14247}"/>
    <cellStyle name="Currency 13 3 2 7 2 2" xfId="25575" xr:uid="{7F3F5D88-96E4-4F8E-AD63-69504A0ADB59}"/>
    <cellStyle name="Currency 13 3 2 7 2 2 2" xfId="39267" xr:uid="{42FB3671-CEA4-469A-9772-C282DD5616E6}"/>
    <cellStyle name="Currency 13 3 2 7 2 2 3" xfId="54151" xr:uid="{58A67BFF-1743-40D4-B5BF-5C41F8EE92FF}"/>
    <cellStyle name="Currency 13 3 2 7 2 3" xfId="18731" xr:uid="{5D72CA59-E681-4E6A-8436-7AA4BCDEB54B}"/>
    <cellStyle name="Currency 13 3 2 7 2 4" xfId="32421" xr:uid="{E257DCEF-2335-4EE7-845B-03ABBAE6808B}"/>
    <cellStyle name="Currency 13 3 2 7 2 5" xfId="47305" xr:uid="{41ADFFB3-5F0F-4C42-970A-C9CCD9D18A63}"/>
    <cellStyle name="Currency 13 3 2 7 3" xfId="22153" xr:uid="{BDEAF17A-3604-420D-A5E3-DB139FF52D10}"/>
    <cellStyle name="Currency 13 3 2 7 3 2" xfId="35845" xr:uid="{880C4AD2-491D-426C-878A-8C6796D5E17E}"/>
    <cellStyle name="Currency 13 3 2 7 3 3" xfId="50729" xr:uid="{BF4E1795-6A8C-410B-BD8A-12697EC35E4C}"/>
    <cellStyle name="Currency 13 3 2 7 4" xfId="15309" xr:uid="{64CAC209-5DDD-411E-844E-984B85081244}"/>
    <cellStyle name="Currency 13 3 2 7 5" xfId="28999" xr:uid="{C4599D77-A8D8-4E3E-AC6C-C342BDB78ADA}"/>
    <cellStyle name="Currency 13 3 2 7 6" xfId="43883" xr:uid="{ED948468-420D-4ED5-8D60-276C03933CC6}"/>
    <cellStyle name="Currency 13 3 2 8" xfId="10173" xr:uid="{D6BCBD7C-AC3C-4CCA-9935-608937EC36DE}"/>
    <cellStyle name="Currency 13 3 2 8 2" xfId="23863" xr:uid="{C9873DA1-0051-47DE-AAD8-A9990BC76616}"/>
    <cellStyle name="Currency 13 3 2 8 2 2" xfId="37555" xr:uid="{E5001F70-3E77-4D68-BE21-E1345BA73AC4}"/>
    <cellStyle name="Currency 13 3 2 8 2 3" xfId="52439" xr:uid="{B064EDD7-5EEC-4C3C-BFB6-4C0C562253ED}"/>
    <cellStyle name="Currency 13 3 2 8 3" xfId="17019" xr:uid="{2AD192BE-9731-45C9-9C5B-4DF52F33DC11}"/>
    <cellStyle name="Currency 13 3 2 8 4" xfId="30709" xr:uid="{5E81D5FC-5B33-46B0-B883-7844CA01F0A4}"/>
    <cellStyle name="Currency 13 3 2 8 5" xfId="45593" xr:uid="{63CDC7D6-7B43-49C8-BC0D-4D4EA9A4657B}"/>
    <cellStyle name="Currency 13 3 2 9" xfId="20441" xr:uid="{05CC2DAA-634B-4171-9B57-C4A783618D18}"/>
    <cellStyle name="Currency 13 3 2 9 2" xfId="34133" xr:uid="{22648442-5D1F-4D83-99E0-D4D07C380D18}"/>
    <cellStyle name="Currency 13 3 2 9 3" xfId="49017" xr:uid="{E1FAFEBA-17F8-46BC-A34A-804946377EB3}"/>
    <cellStyle name="Currency 13 3 3" xfId="6764" xr:uid="{59F44D8B-EB9E-4A73-904B-A0DFEC9B1483}"/>
    <cellStyle name="Currency 13 3 3 10" xfId="42186" xr:uid="{7138F013-B287-4D76-9175-2D9BB4937B59}"/>
    <cellStyle name="Currency 13 3 3 2" xfId="6765" xr:uid="{EC006927-1931-44A9-AD38-E752028B471D}"/>
    <cellStyle name="Currency 13 3 3 2 2" xfId="6766" xr:uid="{4ABBA4E9-04C0-46E8-9F4E-92966EB8549E}"/>
    <cellStyle name="Currency 13 3 3 2 2 2" xfId="8480" xr:uid="{54E75912-A50B-47F0-B7D5-737338CBCA8D}"/>
    <cellStyle name="Currency 13 3 3 2 2 2 2" xfId="11902" xr:uid="{69E5DF6C-1393-44B3-8EAF-C2ABBF745221}"/>
    <cellStyle name="Currency 13 3 3 2 2 2 2 2" xfId="25592" xr:uid="{A90611A4-2D47-4163-8B39-1FD92C372FA7}"/>
    <cellStyle name="Currency 13 3 3 2 2 2 2 2 2" xfId="39284" xr:uid="{C0D5604B-3438-4CE5-A0C3-D3FA144D3F3B}"/>
    <cellStyle name="Currency 13 3 3 2 2 2 2 2 3" xfId="54168" xr:uid="{FDACFC59-C793-4C8A-80FF-8B5B3D0B4B95}"/>
    <cellStyle name="Currency 13 3 3 2 2 2 2 3" xfId="18748" xr:uid="{FC45BEF0-3B45-4450-B4CA-AB37376C7BC0}"/>
    <cellStyle name="Currency 13 3 3 2 2 2 2 4" xfId="32438" xr:uid="{1F73AABA-C497-4C54-AD61-6558A5A1EB5B}"/>
    <cellStyle name="Currency 13 3 3 2 2 2 2 5" xfId="47322" xr:uid="{1BBC89D9-EBB6-471F-831C-6D6A1AE7AD4E}"/>
    <cellStyle name="Currency 13 3 3 2 2 2 3" xfId="22170" xr:uid="{B4894F96-349A-4993-B3DE-28818FD1A46D}"/>
    <cellStyle name="Currency 13 3 3 2 2 2 3 2" xfId="35862" xr:uid="{C17D309C-04A1-41CF-8890-F0314DF8970A}"/>
    <cellStyle name="Currency 13 3 3 2 2 2 3 3" xfId="50746" xr:uid="{4FB686BC-E376-48FA-A78A-1FE544111708}"/>
    <cellStyle name="Currency 13 3 3 2 2 2 4" xfId="15326" xr:uid="{825E65A3-8EBB-45BA-9F15-B1091B4E2A55}"/>
    <cellStyle name="Currency 13 3 3 2 2 2 5" xfId="29016" xr:uid="{ECAB267F-EC15-4522-8C08-40EDF9B7AE13}"/>
    <cellStyle name="Currency 13 3 3 2 2 2 6" xfId="43900" xr:uid="{86949F42-F220-421A-94C7-3DBE1ADC3EC7}"/>
    <cellStyle name="Currency 13 3 3 2 2 3" xfId="10190" xr:uid="{30378FA0-373F-44F7-BE3C-7AA98EFA6710}"/>
    <cellStyle name="Currency 13 3 3 2 2 3 2" xfId="23880" xr:uid="{C7ECF600-B4FD-4DD2-A4DF-C1A3BD14B3ED}"/>
    <cellStyle name="Currency 13 3 3 2 2 3 2 2" xfId="37572" xr:uid="{29E3670E-8DB1-40F0-9F53-B4A6DD484B5B}"/>
    <cellStyle name="Currency 13 3 3 2 2 3 2 3" xfId="52456" xr:uid="{C25C485D-C53B-49E8-ABEF-46DADC0C5EC4}"/>
    <cellStyle name="Currency 13 3 3 2 2 3 3" xfId="17036" xr:uid="{CB6B248D-DFE3-4139-9C18-656A192D0687}"/>
    <cellStyle name="Currency 13 3 3 2 2 3 4" xfId="30726" xr:uid="{6EEBA64B-ACD8-4CBD-8541-B108A3038441}"/>
    <cellStyle name="Currency 13 3 3 2 2 3 5" xfId="45610" xr:uid="{964F1BB1-80A7-473F-B4FA-6D86ADA65FE0}"/>
    <cellStyle name="Currency 13 3 3 2 2 4" xfId="20458" xr:uid="{31249240-3036-4FC2-9928-4AC8C21EE011}"/>
    <cellStyle name="Currency 13 3 3 2 2 4 2" xfId="34150" xr:uid="{66044889-1085-49C6-8374-836B50D82D5A}"/>
    <cellStyle name="Currency 13 3 3 2 2 4 3" xfId="49034" xr:uid="{C0A177BF-6BF4-4952-B4BA-C33D2BE00D68}"/>
    <cellStyle name="Currency 13 3 3 2 2 5" xfId="13614" xr:uid="{E04F2EA6-0B3D-4096-A8D7-9ED67D805B27}"/>
    <cellStyle name="Currency 13 3 3 2 2 6" xfId="27304" xr:uid="{B7369574-49D9-4208-B7F3-97B00766C2A5}"/>
    <cellStyle name="Currency 13 3 3 2 2 7" xfId="42188" xr:uid="{16F85B89-63DF-421D-B210-C403D3E5484E}"/>
    <cellStyle name="Currency 13 3 3 2 3" xfId="8479" xr:uid="{2BF4756F-64A8-436F-8F25-01EF70EB5E3F}"/>
    <cellStyle name="Currency 13 3 3 2 3 2" xfId="11901" xr:uid="{A07D7F75-11C9-49D8-8B70-5A052EE0BD65}"/>
    <cellStyle name="Currency 13 3 3 2 3 2 2" xfId="25591" xr:uid="{6172CE72-873E-4F27-970C-C395C5BBE2DC}"/>
    <cellStyle name="Currency 13 3 3 2 3 2 2 2" xfId="39283" xr:uid="{B12D4B32-0618-4738-AB7D-4A163A4E72F0}"/>
    <cellStyle name="Currency 13 3 3 2 3 2 2 3" xfId="54167" xr:uid="{2427F280-E755-4B56-BC35-89F5A7D55425}"/>
    <cellStyle name="Currency 13 3 3 2 3 2 3" xfId="18747" xr:uid="{19737BFC-62C9-4747-A5E7-24ADF7791BE8}"/>
    <cellStyle name="Currency 13 3 3 2 3 2 4" xfId="32437" xr:uid="{50CC3D97-EB5C-46CF-A102-C71F5E493D76}"/>
    <cellStyle name="Currency 13 3 3 2 3 2 5" xfId="47321" xr:uid="{419A27AC-855C-409A-9AC2-A8E81B520B2F}"/>
    <cellStyle name="Currency 13 3 3 2 3 3" xfId="22169" xr:uid="{570D54ED-16E4-4B67-892F-CC35AB91F021}"/>
    <cellStyle name="Currency 13 3 3 2 3 3 2" xfId="35861" xr:uid="{33D81C5C-8159-48AD-AD66-9EBCC5276B82}"/>
    <cellStyle name="Currency 13 3 3 2 3 3 3" xfId="50745" xr:uid="{ACCEBE9B-8408-44F9-90FF-996FA28F22D9}"/>
    <cellStyle name="Currency 13 3 3 2 3 4" xfId="15325" xr:uid="{5C1358DD-C584-4EFD-870C-0A7BCDB9DAF1}"/>
    <cellStyle name="Currency 13 3 3 2 3 5" xfId="29015" xr:uid="{E0529BCC-C5BC-496D-80F8-12F038CF102B}"/>
    <cellStyle name="Currency 13 3 3 2 3 6" xfId="43899" xr:uid="{70FE9378-55C8-4EAD-A78A-93C0B8A56FF0}"/>
    <cellStyle name="Currency 13 3 3 2 4" xfId="10189" xr:uid="{63F50E57-6EE3-4352-BAF1-FE434E4E0D6C}"/>
    <cellStyle name="Currency 13 3 3 2 4 2" xfId="23879" xr:uid="{0E089A65-5DA9-4474-B2F1-D1C012747EB5}"/>
    <cellStyle name="Currency 13 3 3 2 4 2 2" xfId="37571" xr:uid="{0805FD45-DD08-4F33-A2D8-6037C48B088B}"/>
    <cellStyle name="Currency 13 3 3 2 4 2 3" xfId="52455" xr:uid="{82DDBF59-A099-4C80-BCF8-A9B2C9F35F7D}"/>
    <cellStyle name="Currency 13 3 3 2 4 3" xfId="17035" xr:uid="{4FC6B6BD-422A-49BC-80BF-8075064D0D44}"/>
    <cellStyle name="Currency 13 3 3 2 4 4" xfId="30725" xr:uid="{93D2BEF4-AC0A-4059-A08B-3A158B92AA40}"/>
    <cellStyle name="Currency 13 3 3 2 4 5" xfId="45609" xr:uid="{FBE0B2B9-FD17-4109-A8EE-2A6CCF25FC2B}"/>
    <cellStyle name="Currency 13 3 3 2 5" xfId="20457" xr:uid="{47CAE792-02A3-4C16-80E3-7AE3228CAD6F}"/>
    <cellStyle name="Currency 13 3 3 2 5 2" xfId="34149" xr:uid="{E5F837BB-145A-4AE5-B0D0-58B60BE08723}"/>
    <cellStyle name="Currency 13 3 3 2 5 3" xfId="49033" xr:uid="{3A1B00DD-FB53-4F05-9D67-6880C1067DB9}"/>
    <cellStyle name="Currency 13 3 3 2 6" xfId="13613" xr:uid="{0EE19A35-E0B4-43BD-9E75-880F54416D6C}"/>
    <cellStyle name="Currency 13 3 3 2 7" xfId="27303" xr:uid="{051DAE42-D572-46B9-A8EB-11A78A60610B}"/>
    <cellStyle name="Currency 13 3 3 2 8" xfId="42187" xr:uid="{48B79992-2D9D-4C2D-8DB7-7A0DC938478F}"/>
    <cellStyle name="Currency 13 3 3 3" xfId="6767" xr:uid="{A303A7FE-A491-4EF7-9CF2-F5A4395BC08D}"/>
    <cellStyle name="Currency 13 3 3 3 2" xfId="8481" xr:uid="{93A671E4-3CEA-4D15-AA3D-35184DC5F806}"/>
    <cellStyle name="Currency 13 3 3 3 2 2" xfId="11903" xr:uid="{6943E8BC-9DD9-469D-9AF9-91302E52E1FD}"/>
    <cellStyle name="Currency 13 3 3 3 2 2 2" xfId="25593" xr:uid="{B557A6A1-26FA-4D5C-B6A9-97D3FFD751DE}"/>
    <cellStyle name="Currency 13 3 3 3 2 2 2 2" xfId="39285" xr:uid="{466C6F39-6584-4CCE-A8AC-FACC308431B9}"/>
    <cellStyle name="Currency 13 3 3 3 2 2 2 3" xfId="54169" xr:uid="{FCAA916F-BACA-4114-B206-1D9D09F7815B}"/>
    <cellStyle name="Currency 13 3 3 3 2 2 3" xfId="18749" xr:uid="{F57D500F-7DA2-41BF-B12D-95E49AACC3EB}"/>
    <cellStyle name="Currency 13 3 3 3 2 2 4" xfId="32439" xr:uid="{CA81B03B-BC31-47BC-96A3-369389BD8AA7}"/>
    <cellStyle name="Currency 13 3 3 3 2 2 5" xfId="47323" xr:uid="{80C9795C-7B3D-4517-89CA-38DAE529E257}"/>
    <cellStyle name="Currency 13 3 3 3 2 3" xfId="22171" xr:uid="{70F52200-A3C4-4840-86AA-4E70A18FCC20}"/>
    <cellStyle name="Currency 13 3 3 3 2 3 2" xfId="35863" xr:uid="{18CE64C9-B694-4967-B23A-DA885441E382}"/>
    <cellStyle name="Currency 13 3 3 3 2 3 3" xfId="50747" xr:uid="{CA591C63-2373-48B2-8AE5-159EB98F632C}"/>
    <cellStyle name="Currency 13 3 3 3 2 4" xfId="15327" xr:uid="{09C23A8D-D782-4C07-A0F2-DF1C51A321FF}"/>
    <cellStyle name="Currency 13 3 3 3 2 5" xfId="29017" xr:uid="{DE7E01DC-97B0-4879-B9EF-8EF67B8392A4}"/>
    <cellStyle name="Currency 13 3 3 3 2 6" xfId="43901" xr:uid="{B836281B-A284-40DC-BAA8-0B543DE9CB98}"/>
    <cellStyle name="Currency 13 3 3 3 3" xfId="10191" xr:uid="{A26ED0B3-5700-461B-93B7-B3B1E500B5BD}"/>
    <cellStyle name="Currency 13 3 3 3 3 2" xfId="23881" xr:uid="{CB061F7A-B1C2-437A-8BC1-A847481726BE}"/>
    <cellStyle name="Currency 13 3 3 3 3 2 2" xfId="37573" xr:uid="{B5D939A6-5459-47E9-935F-B0BEB70781F0}"/>
    <cellStyle name="Currency 13 3 3 3 3 2 3" xfId="52457" xr:uid="{CFEF83E4-203D-4E16-8D08-BF148C916EB9}"/>
    <cellStyle name="Currency 13 3 3 3 3 3" xfId="17037" xr:uid="{E8748561-1114-47F5-86A9-8542DDD85326}"/>
    <cellStyle name="Currency 13 3 3 3 3 4" xfId="30727" xr:uid="{E0DD3F26-143D-4047-A239-71C47EDCEE18}"/>
    <cellStyle name="Currency 13 3 3 3 3 5" xfId="45611" xr:uid="{B3CB0DFB-AA00-485C-A303-FAF73696243C}"/>
    <cellStyle name="Currency 13 3 3 3 4" xfId="20459" xr:uid="{4D9D5995-EA31-43D5-B298-17D46B736FCC}"/>
    <cellStyle name="Currency 13 3 3 3 4 2" xfId="34151" xr:uid="{96F43060-746B-4FBB-8F6C-3A0294B798A0}"/>
    <cellStyle name="Currency 13 3 3 3 4 3" xfId="49035" xr:uid="{DCEA6849-E300-4387-909A-F0C0482D2C39}"/>
    <cellStyle name="Currency 13 3 3 3 5" xfId="13615" xr:uid="{2500C4EB-7761-4340-8617-5C0D9295B52F}"/>
    <cellStyle name="Currency 13 3 3 3 6" xfId="27305" xr:uid="{11A03DD7-F4E0-4376-BF72-9419D8FDC4A0}"/>
    <cellStyle name="Currency 13 3 3 3 7" xfId="42189" xr:uid="{CA9AA84F-3B44-4B1C-8C38-2AECFE0D8B2C}"/>
    <cellStyle name="Currency 13 3 3 4" xfId="6768" xr:uid="{F42FC524-BF24-4EFB-8BE6-999959C7CFB2}"/>
    <cellStyle name="Currency 13 3 3 4 2" xfId="8482" xr:uid="{B94E0190-EB9D-43CC-8218-4BBC47A05488}"/>
    <cellStyle name="Currency 13 3 3 4 2 2" xfId="11904" xr:uid="{E5CA464F-AC5A-4370-A5D4-88419883B1A0}"/>
    <cellStyle name="Currency 13 3 3 4 2 2 2" xfId="25594" xr:uid="{7200ECFC-E624-4F98-8A3B-67F69D0DDE99}"/>
    <cellStyle name="Currency 13 3 3 4 2 2 2 2" xfId="39286" xr:uid="{9968CF8C-5F9C-46FB-AD05-BE6D7697F4F8}"/>
    <cellStyle name="Currency 13 3 3 4 2 2 2 3" xfId="54170" xr:uid="{D243D7C4-30ED-4CD9-9E05-48280FBDC41B}"/>
    <cellStyle name="Currency 13 3 3 4 2 2 3" xfId="18750" xr:uid="{3CC3C691-E117-4ABA-9076-45A304AC87B9}"/>
    <cellStyle name="Currency 13 3 3 4 2 2 4" xfId="32440" xr:uid="{F8EF0DDF-03E7-4C1F-9D4C-18647B55B5D0}"/>
    <cellStyle name="Currency 13 3 3 4 2 2 5" xfId="47324" xr:uid="{6C19F489-C089-471F-A9CC-491DF0684FE6}"/>
    <cellStyle name="Currency 13 3 3 4 2 3" xfId="22172" xr:uid="{0F51F057-00C0-45BD-8BEB-0082366310CC}"/>
    <cellStyle name="Currency 13 3 3 4 2 3 2" xfId="35864" xr:uid="{AB4B5BB2-F9A4-41E9-9F68-E1170E0B79FA}"/>
    <cellStyle name="Currency 13 3 3 4 2 3 3" xfId="50748" xr:uid="{AD9783DB-BF2F-4B37-9D05-6DC57F9340D2}"/>
    <cellStyle name="Currency 13 3 3 4 2 4" xfId="15328" xr:uid="{37D16239-BF99-4C39-8ED2-E37ABDB64B1B}"/>
    <cellStyle name="Currency 13 3 3 4 2 5" xfId="29018" xr:uid="{3FB57432-D6C7-479B-B8E3-A202DF7F789E}"/>
    <cellStyle name="Currency 13 3 3 4 2 6" xfId="43902" xr:uid="{647B6D74-E8CC-403A-B25B-3EF5981E71CA}"/>
    <cellStyle name="Currency 13 3 3 4 3" xfId="10192" xr:uid="{38D345D6-A044-4B14-8F69-92C2B0DCE0E1}"/>
    <cellStyle name="Currency 13 3 3 4 3 2" xfId="23882" xr:uid="{89BB37CC-3F3C-4D24-B6A2-160E7762DD03}"/>
    <cellStyle name="Currency 13 3 3 4 3 2 2" xfId="37574" xr:uid="{464FF406-4952-4AEF-AD65-CCCDADA628B3}"/>
    <cellStyle name="Currency 13 3 3 4 3 2 3" xfId="52458" xr:uid="{A6A2D489-ECA6-4685-ACD4-D057F89AD23E}"/>
    <cellStyle name="Currency 13 3 3 4 3 3" xfId="17038" xr:uid="{04958CEB-2DF7-4219-A5DC-BA0531F7F6D5}"/>
    <cellStyle name="Currency 13 3 3 4 3 4" xfId="30728" xr:uid="{3C60375A-E262-4C80-9A21-2D27897E03B0}"/>
    <cellStyle name="Currency 13 3 3 4 3 5" xfId="45612" xr:uid="{A7475057-CAF3-4C34-B19A-6BDA5ACA0C8C}"/>
    <cellStyle name="Currency 13 3 3 4 4" xfId="20460" xr:uid="{6EE31EC7-4A28-4F28-85DB-15523BC6C896}"/>
    <cellStyle name="Currency 13 3 3 4 4 2" xfId="34152" xr:uid="{A1C3935D-9E69-407F-9F54-34AAFF8FE6EF}"/>
    <cellStyle name="Currency 13 3 3 4 4 3" xfId="49036" xr:uid="{02FD1984-0D14-46D2-91A2-E1E18DFF8020}"/>
    <cellStyle name="Currency 13 3 3 4 5" xfId="13616" xr:uid="{58300159-3612-4987-AEAB-6950E26BF1DD}"/>
    <cellStyle name="Currency 13 3 3 4 6" xfId="27306" xr:uid="{A07BAE56-2482-44D2-8155-5799F80F64A9}"/>
    <cellStyle name="Currency 13 3 3 4 7" xfId="42190" xr:uid="{DD37287C-77FF-4D17-9EAC-B8245184AFD4}"/>
    <cellStyle name="Currency 13 3 3 5" xfId="8478" xr:uid="{5BE3E7A9-19EB-4C19-9899-60A396A1EBE6}"/>
    <cellStyle name="Currency 13 3 3 5 2" xfId="11900" xr:uid="{06A619EE-C8D9-4DC9-A875-4FCB86CD5BDD}"/>
    <cellStyle name="Currency 13 3 3 5 2 2" xfId="25590" xr:uid="{ADA350AD-7560-4F18-A98F-C6EEE40065C2}"/>
    <cellStyle name="Currency 13 3 3 5 2 2 2" xfId="39282" xr:uid="{9C195261-1ADE-4E7D-805E-F9B1F541B7E5}"/>
    <cellStyle name="Currency 13 3 3 5 2 2 3" xfId="54166" xr:uid="{B5095C17-0CDE-451A-8191-A4C406E71017}"/>
    <cellStyle name="Currency 13 3 3 5 2 3" xfId="18746" xr:uid="{305F6355-56FF-45DC-9F44-16CAB9E30CD7}"/>
    <cellStyle name="Currency 13 3 3 5 2 4" xfId="32436" xr:uid="{1617EA05-9C45-41F7-BB22-4A07979F54E5}"/>
    <cellStyle name="Currency 13 3 3 5 2 5" xfId="47320" xr:uid="{8F66530D-43D9-433A-BDEF-B97C38B6CB00}"/>
    <cellStyle name="Currency 13 3 3 5 3" xfId="22168" xr:uid="{DA1C846F-3E36-48E1-BC8B-5CA257E153CF}"/>
    <cellStyle name="Currency 13 3 3 5 3 2" xfId="35860" xr:uid="{F67D049E-E4DB-431A-85DC-B784A4ECBAB5}"/>
    <cellStyle name="Currency 13 3 3 5 3 3" xfId="50744" xr:uid="{E8834F1C-02E4-42F6-A14C-ECC20E084DF4}"/>
    <cellStyle name="Currency 13 3 3 5 4" xfId="15324" xr:uid="{590E4AB5-C8DA-4282-93F9-6BD00C7A3240}"/>
    <cellStyle name="Currency 13 3 3 5 5" xfId="29014" xr:uid="{91A26916-87A2-4F51-9B59-20AF24745B84}"/>
    <cellStyle name="Currency 13 3 3 5 6" xfId="43898" xr:uid="{6E463D97-0265-4CDE-9471-8C948B1BA963}"/>
    <cellStyle name="Currency 13 3 3 6" xfId="10188" xr:uid="{64AC41AF-DC64-416A-83F8-A9F2A35F73A6}"/>
    <cellStyle name="Currency 13 3 3 6 2" xfId="23878" xr:uid="{042AE95F-6D22-4D72-97DC-CC10CEFB1565}"/>
    <cellStyle name="Currency 13 3 3 6 2 2" xfId="37570" xr:uid="{67AFB4F5-5816-4A69-B55F-CBC930E94856}"/>
    <cellStyle name="Currency 13 3 3 6 2 3" xfId="52454" xr:uid="{50584EB6-0959-4658-9B15-81C5BA27618C}"/>
    <cellStyle name="Currency 13 3 3 6 3" xfId="17034" xr:uid="{4A6C21B7-39E8-4C5F-AC72-97F54E0625F8}"/>
    <cellStyle name="Currency 13 3 3 6 4" xfId="30724" xr:uid="{39D6DB55-8D07-4140-B8D8-31A2EA783817}"/>
    <cellStyle name="Currency 13 3 3 6 5" xfId="45608" xr:uid="{0A9B47B9-97D7-4EEF-8BA6-FFD085775A5D}"/>
    <cellStyle name="Currency 13 3 3 7" xfId="20456" xr:uid="{112EF890-D41C-445A-B88C-16033B5CDE45}"/>
    <cellStyle name="Currency 13 3 3 7 2" xfId="34148" xr:uid="{44E85565-F406-4479-BE34-E626F06107A4}"/>
    <cellStyle name="Currency 13 3 3 7 3" xfId="49032" xr:uid="{70EF0315-36B9-4417-AABE-7A353CE358D7}"/>
    <cellStyle name="Currency 13 3 3 8" xfId="13612" xr:uid="{8F36CB57-36AA-4027-9F5A-363DF107531A}"/>
    <cellStyle name="Currency 13 3 3 9" xfId="27302" xr:uid="{7C41BEDE-1F23-4053-ABD1-D4C126EB08B2}"/>
    <cellStyle name="Currency 13 3 4" xfId="6769" xr:uid="{0B843EE9-74AF-4EC8-9717-6A10EF133DEE}"/>
    <cellStyle name="Currency 13 3 4 10" xfId="42191" xr:uid="{147D6BBB-1786-4125-B1D3-AEBF02242683}"/>
    <cellStyle name="Currency 13 3 4 2" xfId="6770" xr:uid="{5516C898-2705-4647-8CA4-25520F6AAE70}"/>
    <cellStyle name="Currency 13 3 4 2 2" xfId="6771" xr:uid="{7C58293C-6678-4944-84DC-CF1647466C78}"/>
    <cellStyle name="Currency 13 3 4 2 2 2" xfId="8485" xr:uid="{6F28A13B-431D-4224-B782-D054C36EF1AB}"/>
    <cellStyle name="Currency 13 3 4 2 2 2 2" xfId="11907" xr:uid="{714EC521-1463-4713-B35A-7236BFD868E7}"/>
    <cellStyle name="Currency 13 3 4 2 2 2 2 2" xfId="25597" xr:uid="{DDAD3685-4D32-4F81-BB4F-7B1FEBE86A39}"/>
    <cellStyle name="Currency 13 3 4 2 2 2 2 2 2" xfId="39289" xr:uid="{D981459F-2FB0-4F94-BF1D-B5C68F5D6BB7}"/>
    <cellStyle name="Currency 13 3 4 2 2 2 2 2 3" xfId="54173" xr:uid="{5168B2B7-67AC-4637-89DA-3F5515E717F5}"/>
    <cellStyle name="Currency 13 3 4 2 2 2 2 3" xfId="18753" xr:uid="{52F3B13B-16F8-4CA5-BE61-136793CC63AF}"/>
    <cellStyle name="Currency 13 3 4 2 2 2 2 4" xfId="32443" xr:uid="{026FD231-1953-40F6-A03E-185DFF5F4A2C}"/>
    <cellStyle name="Currency 13 3 4 2 2 2 2 5" xfId="47327" xr:uid="{F8D91993-8B11-463E-B902-294BA01012D6}"/>
    <cellStyle name="Currency 13 3 4 2 2 2 3" xfId="22175" xr:uid="{16E3D4AF-0E61-4A63-BD74-869C051833D6}"/>
    <cellStyle name="Currency 13 3 4 2 2 2 3 2" xfId="35867" xr:uid="{4C23B071-B26D-4893-9725-12B078D5F103}"/>
    <cellStyle name="Currency 13 3 4 2 2 2 3 3" xfId="50751" xr:uid="{2546AB90-E212-460F-9BBE-861BF5F49785}"/>
    <cellStyle name="Currency 13 3 4 2 2 2 4" xfId="15331" xr:uid="{A6A7CCBA-26D9-4222-B5A9-E569B4F95A8D}"/>
    <cellStyle name="Currency 13 3 4 2 2 2 5" xfId="29021" xr:uid="{F97456CA-7BC5-42F7-AACB-CD01EF2DAC9C}"/>
    <cellStyle name="Currency 13 3 4 2 2 2 6" xfId="43905" xr:uid="{DE3C5811-7EDF-47A5-8A39-F18D6C231931}"/>
    <cellStyle name="Currency 13 3 4 2 2 3" xfId="10195" xr:uid="{21DB046B-CB8A-46FB-BA9A-AD76041E5D20}"/>
    <cellStyle name="Currency 13 3 4 2 2 3 2" xfId="23885" xr:uid="{B8FDE885-768B-4658-B690-E7B25B01EBC1}"/>
    <cellStyle name="Currency 13 3 4 2 2 3 2 2" xfId="37577" xr:uid="{C991D03E-9A5F-4AE1-9A2A-F77CC5E6567D}"/>
    <cellStyle name="Currency 13 3 4 2 2 3 2 3" xfId="52461" xr:uid="{66936F21-06CB-4AEB-819F-F7BB1D90F324}"/>
    <cellStyle name="Currency 13 3 4 2 2 3 3" xfId="17041" xr:uid="{E302C1D7-8B62-44FA-91BA-D44A2B3B72FC}"/>
    <cellStyle name="Currency 13 3 4 2 2 3 4" xfId="30731" xr:uid="{239E050C-E909-4A60-9F61-83C24652178F}"/>
    <cellStyle name="Currency 13 3 4 2 2 3 5" xfId="45615" xr:uid="{0B0385EF-4986-4C2D-A4E6-6CBAD047027D}"/>
    <cellStyle name="Currency 13 3 4 2 2 4" xfId="20463" xr:uid="{F57EDCC1-AA41-4E8F-8AE3-BE7A6D04B213}"/>
    <cellStyle name="Currency 13 3 4 2 2 4 2" xfId="34155" xr:uid="{B201C657-67C7-40FE-AD95-1121FE2B9713}"/>
    <cellStyle name="Currency 13 3 4 2 2 4 3" xfId="49039" xr:uid="{C0811881-20CF-4E4D-9A7B-143E66352A46}"/>
    <cellStyle name="Currency 13 3 4 2 2 5" xfId="13619" xr:uid="{FF487146-20D3-44EA-B5D7-73E84902134B}"/>
    <cellStyle name="Currency 13 3 4 2 2 6" xfId="27309" xr:uid="{761CE181-63E1-4BDE-A546-7E6243DAFA24}"/>
    <cellStyle name="Currency 13 3 4 2 2 7" xfId="42193" xr:uid="{81A037E1-BDD5-4215-8828-4B26691E2AFC}"/>
    <cellStyle name="Currency 13 3 4 2 3" xfId="8484" xr:uid="{340E7F08-277C-44C2-BCD0-F140F7DDE3CA}"/>
    <cellStyle name="Currency 13 3 4 2 3 2" xfId="11906" xr:uid="{12C07B91-EE31-4BAD-97B4-BCDD92D51501}"/>
    <cellStyle name="Currency 13 3 4 2 3 2 2" xfId="25596" xr:uid="{D0176B07-6278-4BB3-8434-F8447BD58137}"/>
    <cellStyle name="Currency 13 3 4 2 3 2 2 2" xfId="39288" xr:uid="{7676536F-E575-4674-8648-5998B06A365A}"/>
    <cellStyle name="Currency 13 3 4 2 3 2 2 3" xfId="54172" xr:uid="{186688FB-FD3F-47C9-87C9-0545B516BB9F}"/>
    <cellStyle name="Currency 13 3 4 2 3 2 3" xfId="18752" xr:uid="{F0BF143D-34EA-46E1-AED4-4A76F3603545}"/>
    <cellStyle name="Currency 13 3 4 2 3 2 4" xfId="32442" xr:uid="{D90BA5D3-ABC4-48DF-A010-4635EEB8BD5D}"/>
    <cellStyle name="Currency 13 3 4 2 3 2 5" xfId="47326" xr:uid="{77DFCBFC-5695-4BA5-BB55-4F62A3C2DBD5}"/>
    <cellStyle name="Currency 13 3 4 2 3 3" xfId="22174" xr:uid="{9D8A1DE3-8CDD-46AD-89D8-DDFCE5F0C25B}"/>
    <cellStyle name="Currency 13 3 4 2 3 3 2" xfId="35866" xr:uid="{F29A2737-6AF3-4EAC-87D6-3532F2FA7CAE}"/>
    <cellStyle name="Currency 13 3 4 2 3 3 3" xfId="50750" xr:uid="{1B92AF66-E8D8-4A07-B977-7CB764F55E81}"/>
    <cellStyle name="Currency 13 3 4 2 3 4" xfId="15330" xr:uid="{3DF5A947-18A9-4C44-8F2D-5F791A9A8C66}"/>
    <cellStyle name="Currency 13 3 4 2 3 5" xfId="29020" xr:uid="{6B682476-CF33-4B1C-ABFE-89633E178E4B}"/>
    <cellStyle name="Currency 13 3 4 2 3 6" xfId="43904" xr:uid="{7AE50EF9-BA86-41EC-B2BB-08CD2B5CEFBA}"/>
    <cellStyle name="Currency 13 3 4 2 4" xfId="10194" xr:uid="{7D89D43B-AE17-43FA-A406-5AED796C2140}"/>
    <cellStyle name="Currency 13 3 4 2 4 2" xfId="23884" xr:uid="{D6BF67B5-231B-46A5-B748-AD46C64D8CCB}"/>
    <cellStyle name="Currency 13 3 4 2 4 2 2" xfId="37576" xr:uid="{45CAD5E1-6DFC-4DE8-90D5-70AB972170B3}"/>
    <cellStyle name="Currency 13 3 4 2 4 2 3" xfId="52460" xr:uid="{8ECCD498-1C23-4BAF-B959-F059121B87C7}"/>
    <cellStyle name="Currency 13 3 4 2 4 3" xfId="17040" xr:uid="{46EBA1D8-E333-4834-9486-C47C5F542C5D}"/>
    <cellStyle name="Currency 13 3 4 2 4 4" xfId="30730" xr:uid="{AFDF9293-058C-4194-A809-4EFDF89049DD}"/>
    <cellStyle name="Currency 13 3 4 2 4 5" xfId="45614" xr:uid="{8D8321E7-2C9E-4A5D-A9E4-4BD655819835}"/>
    <cellStyle name="Currency 13 3 4 2 5" xfId="20462" xr:uid="{9A504146-3084-4436-A1EB-06D31AFC171A}"/>
    <cellStyle name="Currency 13 3 4 2 5 2" xfId="34154" xr:uid="{36D2D0C7-8676-4E44-BBD2-A7C1FE46CB01}"/>
    <cellStyle name="Currency 13 3 4 2 5 3" xfId="49038" xr:uid="{2B55043E-3506-45D3-8850-90CEC8677E9D}"/>
    <cellStyle name="Currency 13 3 4 2 6" xfId="13618" xr:uid="{D3079692-C0A2-4DC9-B1FC-65620E48AFF2}"/>
    <cellStyle name="Currency 13 3 4 2 7" xfId="27308" xr:uid="{AC58CA83-5EB6-4935-8E26-F3E6E2DCCEDC}"/>
    <cellStyle name="Currency 13 3 4 2 8" xfId="42192" xr:uid="{D8CE111F-EFFE-4319-B2C0-05C575F9860C}"/>
    <cellStyle name="Currency 13 3 4 3" xfId="6772" xr:uid="{0276C048-FA4A-4F17-8619-4DA039C11313}"/>
    <cellStyle name="Currency 13 3 4 3 2" xfId="8486" xr:uid="{73F802FE-03BF-4A25-9A69-D52568548215}"/>
    <cellStyle name="Currency 13 3 4 3 2 2" xfId="11908" xr:uid="{30D5E2FC-AA6E-4F76-ABE4-CE4602359CB4}"/>
    <cellStyle name="Currency 13 3 4 3 2 2 2" xfId="25598" xr:uid="{12FA6B72-010A-4C7C-9EA0-0588B9B907DE}"/>
    <cellStyle name="Currency 13 3 4 3 2 2 2 2" xfId="39290" xr:uid="{F83D6413-4204-496A-82A6-2C16AC04B84C}"/>
    <cellStyle name="Currency 13 3 4 3 2 2 2 3" xfId="54174" xr:uid="{BDCB656A-3E57-4744-8A59-A0F459141499}"/>
    <cellStyle name="Currency 13 3 4 3 2 2 3" xfId="18754" xr:uid="{F5B2A31D-12DB-4EB2-BAA6-5FD790FC93D6}"/>
    <cellStyle name="Currency 13 3 4 3 2 2 4" xfId="32444" xr:uid="{10D09F87-EBFB-4647-8538-9498D8EB12D6}"/>
    <cellStyle name="Currency 13 3 4 3 2 2 5" xfId="47328" xr:uid="{EF34B1B1-9F85-4608-B7B3-605220F92F78}"/>
    <cellStyle name="Currency 13 3 4 3 2 3" xfId="22176" xr:uid="{8606C39B-9622-447D-A75F-5CBD28AABD94}"/>
    <cellStyle name="Currency 13 3 4 3 2 3 2" xfId="35868" xr:uid="{2D7872D6-691D-47B0-8052-AE0EE4A7C1AB}"/>
    <cellStyle name="Currency 13 3 4 3 2 3 3" xfId="50752" xr:uid="{A67B949F-797D-44FF-BA5A-25F73079A69D}"/>
    <cellStyle name="Currency 13 3 4 3 2 4" xfId="15332" xr:uid="{A5D522ED-F01E-4494-99DF-A56B1B36B5F6}"/>
    <cellStyle name="Currency 13 3 4 3 2 5" xfId="29022" xr:uid="{F3D2E463-0AEC-44E8-B40D-4BDB498786E4}"/>
    <cellStyle name="Currency 13 3 4 3 2 6" xfId="43906" xr:uid="{DFE606D6-80B9-4945-A005-48E19FEF2E3B}"/>
    <cellStyle name="Currency 13 3 4 3 3" xfId="10196" xr:uid="{92DB5419-4BBF-4F88-A116-BFDE8A1226E2}"/>
    <cellStyle name="Currency 13 3 4 3 3 2" xfId="23886" xr:uid="{5E40A135-2DE7-4688-A6A4-5B920AA5B029}"/>
    <cellStyle name="Currency 13 3 4 3 3 2 2" xfId="37578" xr:uid="{6EBEF96A-5F88-4186-A5AE-1EC81E0CCFCC}"/>
    <cellStyle name="Currency 13 3 4 3 3 2 3" xfId="52462" xr:uid="{34242D6E-4735-440B-949C-E8C8FFD887D1}"/>
    <cellStyle name="Currency 13 3 4 3 3 3" xfId="17042" xr:uid="{C42C9964-4FC4-40EF-AFAE-642A6B32A737}"/>
    <cellStyle name="Currency 13 3 4 3 3 4" xfId="30732" xr:uid="{6FA9B897-0DC8-4F7C-9646-C01F2A30A76D}"/>
    <cellStyle name="Currency 13 3 4 3 3 5" xfId="45616" xr:uid="{D50C1DB6-EFA2-4FEA-9B0F-E5E28A1364BA}"/>
    <cellStyle name="Currency 13 3 4 3 4" xfId="20464" xr:uid="{606E2158-A2C8-467F-AD86-D5484D078A8F}"/>
    <cellStyle name="Currency 13 3 4 3 4 2" xfId="34156" xr:uid="{8E583F29-8971-421B-99FD-A6468C41A8CC}"/>
    <cellStyle name="Currency 13 3 4 3 4 3" xfId="49040" xr:uid="{684EB34B-1831-4C39-9344-6C32D2554228}"/>
    <cellStyle name="Currency 13 3 4 3 5" xfId="13620" xr:uid="{685E7F4D-0D3E-439A-8967-4AF40EDB4DB8}"/>
    <cellStyle name="Currency 13 3 4 3 6" xfId="27310" xr:uid="{CE92CBCF-69CC-40EF-A9AC-A00AAD1E1A98}"/>
    <cellStyle name="Currency 13 3 4 3 7" xfId="42194" xr:uid="{92BB4AB7-CAE9-4667-BE32-D96B88B785CE}"/>
    <cellStyle name="Currency 13 3 4 4" xfId="6773" xr:uid="{FE238659-EA0E-4572-9D30-2B7F49380E05}"/>
    <cellStyle name="Currency 13 3 4 4 2" xfId="8487" xr:uid="{98080C35-6215-4DA5-8E83-FC14B792BF03}"/>
    <cellStyle name="Currency 13 3 4 4 2 2" xfId="11909" xr:uid="{F998752C-397D-4B95-AEAA-13FABA12A06F}"/>
    <cellStyle name="Currency 13 3 4 4 2 2 2" xfId="25599" xr:uid="{8249A833-0052-40CF-B55F-E91FFC182357}"/>
    <cellStyle name="Currency 13 3 4 4 2 2 2 2" xfId="39291" xr:uid="{C5CBA8CD-6121-42F9-90B0-C9A94B43BEFD}"/>
    <cellStyle name="Currency 13 3 4 4 2 2 2 3" xfId="54175" xr:uid="{BCC95E76-FC0C-4989-A4B5-446456F6802A}"/>
    <cellStyle name="Currency 13 3 4 4 2 2 3" xfId="18755" xr:uid="{752510D3-015F-4143-AB5A-AED4E186C9AD}"/>
    <cellStyle name="Currency 13 3 4 4 2 2 4" xfId="32445" xr:uid="{2E54F0C6-5B95-4232-B5A1-60131B4D2B11}"/>
    <cellStyle name="Currency 13 3 4 4 2 2 5" xfId="47329" xr:uid="{35F89EF4-D5B9-43B9-A25C-7A7E4D470FCF}"/>
    <cellStyle name="Currency 13 3 4 4 2 3" xfId="22177" xr:uid="{580FA090-D1B5-4014-95AF-2FAA38EFC072}"/>
    <cellStyle name="Currency 13 3 4 4 2 3 2" xfId="35869" xr:uid="{E7D77CD3-8041-43B9-875A-F2A7318CAE53}"/>
    <cellStyle name="Currency 13 3 4 4 2 3 3" xfId="50753" xr:uid="{2FE26429-FBFB-4707-9FB5-A1B3CCE7E67B}"/>
    <cellStyle name="Currency 13 3 4 4 2 4" xfId="15333" xr:uid="{C7C5A91C-9143-4F01-8B4F-133655858AE3}"/>
    <cellStyle name="Currency 13 3 4 4 2 5" xfId="29023" xr:uid="{6EFF3E5F-4F62-4790-BBD6-EB4225579C02}"/>
    <cellStyle name="Currency 13 3 4 4 2 6" xfId="43907" xr:uid="{0F25CCE0-A5D1-40C9-957D-EC2B26763B0C}"/>
    <cellStyle name="Currency 13 3 4 4 3" xfId="10197" xr:uid="{72D8FF4B-2C8F-4213-8C04-7D1C6FAF0798}"/>
    <cellStyle name="Currency 13 3 4 4 3 2" xfId="23887" xr:uid="{096DDF60-9873-4524-8F8D-9257DA27D343}"/>
    <cellStyle name="Currency 13 3 4 4 3 2 2" xfId="37579" xr:uid="{E533CDC6-53BC-49F2-97AA-F9CD81A28C69}"/>
    <cellStyle name="Currency 13 3 4 4 3 2 3" xfId="52463" xr:uid="{8513FE90-098B-46CF-B941-0E46FBB89711}"/>
    <cellStyle name="Currency 13 3 4 4 3 3" xfId="17043" xr:uid="{9C3F85AD-AB16-4F43-B16E-ACB90E69E680}"/>
    <cellStyle name="Currency 13 3 4 4 3 4" xfId="30733" xr:uid="{821FDE19-F41D-4EF1-92EE-66F236A0D3D2}"/>
    <cellStyle name="Currency 13 3 4 4 3 5" xfId="45617" xr:uid="{19EB736C-EFE9-4FAB-AD96-483D832412B4}"/>
    <cellStyle name="Currency 13 3 4 4 4" xfId="20465" xr:uid="{0FD4CEBF-28F7-4B0F-A3CF-44BE07A7C7E5}"/>
    <cellStyle name="Currency 13 3 4 4 4 2" xfId="34157" xr:uid="{EEF9CAEC-A092-45ED-883D-D6F9EBE94CB8}"/>
    <cellStyle name="Currency 13 3 4 4 4 3" xfId="49041" xr:uid="{4A770BD4-75C8-4311-80BC-4C29A6D9158E}"/>
    <cellStyle name="Currency 13 3 4 4 5" xfId="13621" xr:uid="{07E1B42F-C8C6-47C5-A16F-6838142EF5FA}"/>
    <cellStyle name="Currency 13 3 4 4 6" xfId="27311" xr:uid="{EB331BCA-DBBC-43E5-90B7-C462AAADFDD8}"/>
    <cellStyle name="Currency 13 3 4 4 7" xfId="42195" xr:uid="{D54D1C17-446D-4AA9-8447-F92F7BA0A9F1}"/>
    <cellStyle name="Currency 13 3 4 5" xfId="8483" xr:uid="{95128528-92A1-4646-95F4-7E5794EBA5CB}"/>
    <cellStyle name="Currency 13 3 4 5 2" xfId="11905" xr:uid="{1F440B68-7BC5-40E5-B40F-30B550364DAE}"/>
    <cellStyle name="Currency 13 3 4 5 2 2" xfId="25595" xr:uid="{1E8DE2E8-9C8A-46B2-A132-74F064143BA8}"/>
    <cellStyle name="Currency 13 3 4 5 2 2 2" xfId="39287" xr:uid="{84B6EDF2-5DC1-41F1-B944-8AB11A9CA7DF}"/>
    <cellStyle name="Currency 13 3 4 5 2 2 3" xfId="54171" xr:uid="{C803985E-7592-4204-B4A3-A1F88CF11189}"/>
    <cellStyle name="Currency 13 3 4 5 2 3" xfId="18751" xr:uid="{87C69A17-C3F3-4B5A-A771-7A4725929EAD}"/>
    <cellStyle name="Currency 13 3 4 5 2 4" xfId="32441" xr:uid="{588CC235-3FD7-40FE-BA60-9245DD445026}"/>
    <cellStyle name="Currency 13 3 4 5 2 5" xfId="47325" xr:uid="{5AD3495C-36C2-46D5-8DFA-574082E1BF85}"/>
    <cellStyle name="Currency 13 3 4 5 3" xfId="22173" xr:uid="{8AC8FCA0-F053-474F-AE9D-F155A90C9BB6}"/>
    <cellStyle name="Currency 13 3 4 5 3 2" xfId="35865" xr:uid="{A7BBC8D7-76A9-427E-85E6-0F9FB19BBD07}"/>
    <cellStyle name="Currency 13 3 4 5 3 3" xfId="50749" xr:uid="{EF268E74-AB7B-47AC-8815-7E56073A5102}"/>
    <cellStyle name="Currency 13 3 4 5 4" xfId="15329" xr:uid="{89CC7B84-287E-4609-9213-A482F85EFA3E}"/>
    <cellStyle name="Currency 13 3 4 5 5" xfId="29019" xr:uid="{BA62628A-6BEF-433D-9693-F780473472CA}"/>
    <cellStyle name="Currency 13 3 4 5 6" xfId="43903" xr:uid="{828F768A-14A1-4B69-973B-41C0DBBAF1A5}"/>
    <cellStyle name="Currency 13 3 4 6" xfId="10193" xr:uid="{5946A8A0-B567-4FF0-B05F-084FB0B00002}"/>
    <cellStyle name="Currency 13 3 4 6 2" xfId="23883" xr:uid="{BE4FBA89-2D65-4731-91D2-9E5AEF029CC5}"/>
    <cellStyle name="Currency 13 3 4 6 2 2" xfId="37575" xr:uid="{AF598E77-C2EB-4382-BC01-D0139832290C}"/>
    <cellStyle name="Currency 13 3 4 6 2 3" xfId="52459" xr:uid="{640B2270-7B4A-4995-A520-1F866428B774}"/>
    <cellStyle name="Currency 13 3 4 6 3" xfId="17039" xr:uid="{7B0A2C63-4F2D-4654-9529-0FFF12A7ACC9}"/>
    <cellStyle name="Currency 13 3 4 6 4" xfId="30729" xr:uid="{AE68A9B7-B3B3-4711-B940-908792AC5AA5}"/>
    <cellStyle name="Currency 13 3 4 6 5" xfId="45613" xr:uid="{745E97A9-603F-4289-B260-C398D1FB924B}"/>
    <cellStyle name="Currency 13 3 4 7" xfId="20461" xr:uid="{E80478F6-B608-468D-A698-226AD300B042}"/>
    <cellStyle name="Currency 13 3 4 7 2" xfId="34153" xr:uid="{8045EF20-3FB5-4482-AFB4-DF88422EA0A5}"/>
    <cellStyle name="Currency 13 3 4 7 3" xfId="49037" xr:uid="{5F29F0DC-3132-42BF-AB88-0E8578BA314F}"/>
    <cellStyle name="Currency 13 3 4 8" xfId="13617" xr:uid="{4EBF9CF6-C43A-40F0-A3F3-5A2E28E109DB}"/>
    <cellStyle name="Currency 13 3 4 9" xfId="27307" xr:uid="{DB91BC45-FFC2-40A3-A256-8547B31330D1}"/>
    <cellStyle name="Currency 13 3 5" xfId="6774" xr:uid="{487FB1C7-8CA2-4C59-904C-2427A266E256}"/>
    <cellStyle name="Currency 13 3 5 2" xfId="6775" xr:uid="{438E9D94-054E-403F-A5AD-1820B3AE03E8}"/>
    <cellStyle name="Currency 13 3 5 2 2" xfId="8489" xr:uid="{A73FF022-A7B3-4BBD-A917-7B068CF659B7}"/>
    <cellStyle name="Currency 13 3 5 2 2 2" xfId="11911" xr:uid="{6A59AE58-64AB-4C6C-AB5C-C7E2E51D1FB3}"/>
    <cellStyle name="Currency 13 3 5 2 2 2 2" xfId="25601" xr:uid="{C60E8185-CD51-49EB-B2DD-4982F113B3E0}"/>
    <cellStyle name="Currency 13 3 5 2 2 2 2 2" xfId="39293" xr:uid="{97CB7056-43DC-464B-BAD5-74450C3C7C68}"/>
    <cellStyle name="Currency 13 3 5 2 2 2 2 3" xfId="54177" xr:uid="{585A035B-7B07-4808-BF69-62AAACCD35F6}"/>
    <cellStyle name="Currency 13 3 5 2 2 2 3" xfId="18757" xr:uid="{8C893684-EB87-4ADF-9F61-D9B2C197F1EF}"/>
    <cellStyle name="Currency 13 3 5 2 2 2 4" xfId="32447" xr:uid="{67678EFD-5FC9-4F85-9B39-785902B32FDB}"/>
    <cellStyle name="Currency 13 3 5 2 2 2 5" xfId="47331" xr:uid="{66E72F97-2A24-47E7-B357-F0A51BE6E2EC}"/>
    <cellStyle name="Currency 13 3 5 2 2 3" xfId="22179" xr:uid="{4FF5A8EC-6564-468A-98EB-1CE2C8347663}"/>
    <cellStyle name="Currency 13 3 5 2 2 3 2" xfId="35871" xr:uid="{B557C4E4-F54F-43C6-8CA6-C65B6DFBC5E6}"/>
    <cellStyle name="Currency 13 3 5 2 2 3 3" xfId="50755" xr:uid="{3411442B-6FFB-42DB-A408-D3CF8FE3E769}"/>
    <cellStyle name="Currency 13 3 5 2 2 4" xfId="15335" xr:uid="{BCD46901-DB36-4337-8529-2809E58DCA13}"/>
    <cellStyle name="Currency 13 3 5 2 2 5" xfId="29025" xr:uid="{0C96CB96-FF21-42C8-8766-9CE344F16CA4}"/>
    <cellStyle name="Currency 13 3 5 2 2 6" xfId="43909" xr:uid="{0A8BFAF7-BF64-45B0-832E-CE9BAFB4757F}"/>
    <cellStyle name="Currency 13 3 5 2 3" xfId="10199" xr:uid="{64003FE0-DA1B-4CD0-AFFC-DD9A7E1A851A}"/>
    <cellStyle name="Currency 13 3 5 2 3 2" xfId="23889" xr:uid="{317AD810-8881-4DF7-A63C-2ED7D2E9F8D1}"/>
    <cellStyle name="Currency 13 3 5 2 3 2 2" xfId="37581" xr:uid="{56F27BE2-4D96-4FC7-A48D-01AF469F64CF}"/>
    <cellStyle name="Currency 13 3 5 2 3 2 3" xfId="52465" xr:uid="{9891FA88-D75D-4A1C-86F0-3790392961B3}"/>
    <cellStyle name="Currency 13 3 5 2 3 3" xfId="17045" xr:uid="{4946829B-A308-4F8E-A3A4-108AB8BD63FD}"/>
    <cellStyle name="Currency 13 3 5 2 3 4" xfId="30735" xr:uid="{3AE84168-A0FD-4720-9FD4-73E2633C06BD}"/>
    <cellStyle name="Currency 13 3 5 2 3 5" xfId="45619" xr:uid="{FB64E38A-4B1C-48CA-BE27-123E2FE19995}"/>
    <cellStyle name="Currency 13 3 5 2 4" xfId="20467" xr:uid="{66EB0BC8-1AD6-47DD-9F0F-4CC8CFC85371}"/>
    <cellStyle name="Currency 13 3 5 2 4 2" xfId="34159" xr:uid="{FC59D3E3-C51C-47B6-9242-2D50662BA26C}"/>
    <cellStyle name="Currency 13 3 5 2 4 3" xfId="49043" xr:uid="{67A73304-5BE4-4352-9316-E90372AF118E}"/>
    <cellStyle name="Currency 13 3 5 2 5" xfId="13623" xr:uid="{CA397EB9-AE5E-4743-8777-74CE00133891}"/>
    <cellStyle name="Currency 13 3 5 2 6" xfId="27313" xr:uid="{446717C8-EAC3-442A-8358-B09459C992E1}"/>
    <cellStyle name="Currency 13 3 5 2 7" xfId="42197" xr:uid="{32B9F8CA-276C-4B11-965D-1DFA10EDA863}"/>
    <cellStyle name="Currency 13 3 5 3" xfId="8488" xr:uid="{FA8B60B7-C6CA-4B31-ACAC-C54F6B54AA66}"/>
    <cellStyle name="Currency 13 3 5 3 2" xfId="11910" xr:uid="{55D02A80-3313-4C22-8AF3-0A79FF64C840}"/>
    <cellStyle name="Currency 13 3 5 3 2 2" xfId="25600" xr:uid="{D2185A0A-BC8A-423D-8468-1FA26FB60C1A}"/>
    <cellStyle name="Currency 13 3 5 3 2 2 2" xfId="39292" xr:uid="{0ADEE610-0C3A-49C1-A623-29A32255C518}"/>
    <cellStyle name="Currency 13 3 5 3 2 2 3" xfId="54176" xr:uid="{D0AA871D-74B1-4DF1-8316-02800F9DE1A7}"/>
    <cellStyle name="Currency 13 3 5 3 2 3" xfId="18756" xr:uid="{75BAD8E5-C15A-423F-AF3C-8475EF6A64F3}"/>
    <cellStyle name="Currency 13 3 5 3 2 4" xfId="32446" xr:uid="{DBF66FF9-3101-49CF-943E-44AF5F802A0A}"/>
    <cellStyle name="Currency 13 3 5 3 2 5" xfId="47330" xr:uid="{D9E25AC2-CE86-474E-BB92-A1B4A62F215D}"/>
    <cellStyle name="Currency 13 3 5 3 3" xfId="22178" xr:uid="{04CCCA91-BB79-4441-B819-1A8C88355D6C}"/>
    <cellStyle name="Currency 13 3 5 3 3 2" xfId="35870" xr:uid="{E358A316-2E83-4B0E-8229-F4CF7CD9A0B4}"/>
    <cellStyle name="Currency 13 3 5 3 3 3" xfId="50754" xr:uid="{34BA18A1-836C-4B7B-8C6A-F7B68984CD9A}"/>
    <cellStyle name="Currency 13 3 5 3 4" xfId="15334" xr:uid="{5DD9A108-2481-48C0-B519-1C4FFFCCA34E}"/>
    <cellStyle name="Currency 13 3 5 3 5" xfId="29024" xr:uid="{2B5F74E0-F1FA-40B9-A486-1E2D46AF7CEE}"/>
    <cellStyle name="Currency 13 3 5 3 6" xfId="43908" xr:uid="{05C9BCBB-74AE-4936-A9FD-1580477CA1EC}"/>
    <cellStyle name="Currency 13 3 5 4" xfId="10198" xr:uid="{84848820-D0CC-454E-B4D8-0B2252C991F5}"/>
    <cellStyle name="Currency 13 3 5 4 2" xfId="23888" xr:uid="{4F20534F-BE2B-4B64-9DBC-3E07E453DE18}"/>
    <cellStyle name="Currency 13 3 5 4 2 2" xfId="37580" xr:uid="{D7B8EE88-E414-456C-B948-BEE324EE5D6D}"/>
    <cellStyle name="Currency 13 3 5 4 2 3" xfId="52464" xr:uid="{E6ED6721-3DFB-41BF-A15D-25446022F1F5}"/>
    <cellStyle name="Currency 13 3 5 4 3" xfId="17044" xr:uid="{6EB6DC6D-BFA7-4813-883A-B219654CDD06}"/>
    <cellStyle name="Currency 13 3 5 4 4" xfId="30734" xr:uid="{34C01D16-CE30-453E-A835-116274494F1C}"/>
    <cellStyle name="Currency 13 3 5 4 5" xfId="45618" xr:uid="{44C05E48-6769-45AE-AC7E-97D9D6785750}"/>
    <cellStyle name="Currency 13 3 5 5" xfId="20466" xr:uid="{8DEEC70D-8272-4E7B-B032-7534E3653917}"/>
    <cellStyle name="Currency 13 3 5 5 2" xfId="34158" xr:uid="{9A7444BC-92BA-46A8-AB1A-DF7FFF1D0FC7}"/>
    <cellStyle name="Currency 13 3 5 5 3" xfId="49042" xr:uid="{A0CA6A4E-47EE-4D69-B309-14E365723A75}"/>
    <cellStyle name="Currency 13 3 5 6" xfId="13622" xr:uid="{86636983-5C7C-4506-8DD6-4A958FDCD6F8}"/>
    <cellStyle name="Currency 13 3 5 7" xfId="27312" xr:uid="{CC55F998-749D-4339-86A7-2B7080D14414}"/>
    <cellStyle name="Currency 13 3 5 8" xfId="42196" xr:uid="{3DECCA53-B732-459B-B136-BF7822689FF8}"/>
    <cellStyle name="Currency 13 3 6" xfId="6776" xr:uid="{EBDAE91C-B70A-4FE3-98AD-1FFBAD581905}"/>
    <cellStyle name="Currency 13 3 6 2" xfId="8490" xr:uid="{56C535ED-E669-47CC-AB12-92768E0114AD}"/>
    <cellStyle name="Currency 13 3 6 2 2" xfId="11912" xr:uid="{A42F7189-E798-426C-ADE9-6F760829D37D}"/>
    <cellStyle name="Currency 13 3 6 2 2 2" xfId="25602" xr:uid="{6E943441-7689-4AF4-8786-AC6C47955099}"/>
    <cellStyle name="Currency 13 3 6 2 2 2 2" xfId="39294" xr:uid="{A2BF9863-52ED-4AD3-9107-F77C8153D2BA}"/>
    <cellStyle name="Currency 13 3 6 2 2 2 3" xfId="54178" xr:uid="{A7962120-B33A-42CF-B829-8B2AD4B2E3DD}"/>
    <cellStyle name="Currency 13 3 6 2 2 3" xfId="18758" xr:uid="{9AFE0CCC-6BAD-48B7-82FF-70E4255D44A5}"/>
    <cellStyle name="Currency 13 3 6 2 2 4" xfId="32448" xr:uid="{30DD092B-926C-4966-AB32-E01EB28D9616}"/>
    <cellStyle name="Currency 13 3 6 2 2 5" xfId="47332" xr:uid="{E338D0F9-237A-4F88-82B1-203F21632772}"/>
    <cellStyle name="Currency 13 3 6 2 3" xfId="22180" xr:uid="{A9EEC11A-E1D9-4321-B830-C8D5FBF671FA}"/>
    <cellStyle name="Currency 13 3 6 2 3 2" xfId="35872" xr:uid="{4A1E11D8-77ED-4565-8978-9A3AC8B741A2}"/>
    <cellStyle name="Currency 13 3 6 2 3 3" xfId="50756" xr:uid="{77E4CDA7-DD7F-4E6A-B533-C94E91D0A8C3}"/>
    <cellStyle name="Currency 13 3 6 2 4" xfId="15336" xr:uid="{2C294F88-0362-4877-A378-6680642D3CA7}"/>
    <cellStyle name="Currency 13 3 6 2 5" xfId="29026" xr:uid="{7E4238DD-7F8D-4786-B772-45AF8CC999E6}"/>
    <cellStyle name="Currency 13 3 6 2 6" xfId="43910" xr:uid="{63165AF1-D59B-42E7-8F9B-1450097BBD61}"/>
    <cellStyle name="Currency 13 3 6 3" xfId="10200" xr:uid="{5AC1A038-CD37-4F92-900F-672A262D33D4}"/>
    <cellStyle name="Currency 13 3 6 3 2" xfId="23890" xr:uid="{6E7E1D11-B4D5-49EC-B6BF-BAB1E546D734}"/>
    <cellStyle name="Currency 13 3 6 3 2 2" xfId="37582" xr:uid="{4CC64E52-29E5-4001-B269-5D6C327FB5F0}"/>
    <cellStyle name="Currency 13 3 6 3 2 3" xfId="52466" xr:uid="{AA58914A-BAC4-4F27-975C-C7DC765B2004}"/>
    <cellStyle name="Currency 13 3 6 3 3" xfId="17046" xr:uid="{E86B4732-EF43-41A3-8D4B-105C5D536EE4}"/>
    <cellStyle name="Currency 13 3 6 3 4" xfId="30736" xr:uid="{0B60A09A-A160-43F0-8E12-05596B0BBE11}"/>
    <cellStyle name="Currency 13 3 6 3 5" xfId="45620" xr:uid="{3E92BBED-6CFE-41DC-83F1-519D8DC7A046}"/>
    <cellStyle name="Currency 13 3 6 4" xfId="20468" xr:uid="{19A199BF-426B-4D05-AF2C-4DDF054C21A6}"/>
    <cellStyle name="Currency 13 3 6 4 2" xfId="34160" xr:uid="{545FDDC5-B64B-4C5C-B00E-B5414D2258DC}"/>
    <cellStyle name="Currency 13 3 6 4 3" xfId="49044" xr:uid="{06C52BD2-10E2-4CF0-9D27-265EB05BB557}"/>
    <cellStyle name="Currency 13 3 6 5" xfId="13624" xr:uid="{CC55FD1C-7EB7-4980-8C28-31C24331A180}"/>
    <cellStyle name="Currency 13 3 6 6" xfId="27314" xr:uid="{062A1E9B-9CF1-424B-A3AE-65F77D0569A0}"/>
    <cellStyle name="Currency 13 3 6 7" xfId="42198" xr:uid="{23BDCC67-082F-4F1D-B386-CCCEA114C22D}"/>
    <cellStyle name="Currency 13 3 7" xfId="6777" xr:uid="{06016B83-8CD1-4C06-9416-6FB3C0F5D1FA}"/>
    <cellStyle name="Currency 13 3 7 2" xfId="8491" xr:uid="{F0338EA3-6425-4085-8A77-7D41958F9B2A}"/>
    <cellStyle name="Currency 13 3 7 2 2" xfId="11913" xr:uid="{91E9F24E-09A6-4083-BEB1-9C39C82143F4}"/>
    <cellStyle name="Currency 13 3 7 2 2 2" xfId="25603" xr:uid="{E2304512-B025-4E75-B25F-948133FD29D4}"/>
    <cellStyle name="Currency 13 3 7 2 2 2 2" xfId="39295" xr:uid="{F5D14E2C-C42E-46D8-AA12-072DA049C0B1}"/>
    <cellStyle name="Currency 13 3 7 2 2 2 3" xfId="54179" xr:uid="{DC438213-F3A2-4D41-912C-7473DCDAF953}"/>
    <cellStyle name="Currency 13 3 7 2 2 3" xfId="18759" xr:uid="{0E9545B1-7271-457B-8476-8C14560B63D3}"/>
    <cellStyle name="Currency 13 3 7 2 2 4" xfId="32449" xr:uid="{B1D84997-5F16-4436-91A7-3EAFBEA5BBF0}"/>
    <cellStyle name="Currency 13 3 7 2 2 5" xfId="47333" xr:uid="{F43C59A2-5D9C-4255-A583-E3D67B55290B}"/>
    <cellStyle name="Currency 13 3 7 2 3" xfId="22181" xr:uid="{6E06DA71-C49E-46DA-9C9D-30F07E608936}"/>
    <cellStyle name="Currency 13 3 7 2 3 2" xfId="35873" xr:uid="{9E3ABC81-9983-4D4D-A776-E66FFD3F6016}"/>
    <cellStyle name="Currency 13 3 7 2 3 3" xfId="50757" xr:uid="{39980EFD-26AB-4091-9FC8-075726376D74}"/>
    <cellStyle name="Currency 13 3 7 2 4" xfId="15337" xr:uid="{93B12786-7CA4-4C6F-A3EF-6507F7FA0793}"/>
    <cellStyle name="Currency 13 3 7 2 5" xfId="29027" xr:uid="{18396CF6-F4F6-4750-85A9-E4933AAA42E8}"/>
    <cellStyle name="Currency 13 3 7 2 6" xfId="43911" xr:uid="{4370BB8C-8B43-4802-AF61-73DE73556D69}"/>
    <cellStyle name="Currency 13 3 7 3" xfId="10201" xr:uid="{AE75E88E-486B-4329-BF08-6ACD470E885C}"/>
    <cellStyle name="Currency 13 3 7 3 2" xfId="23891" xr:uid="{6DA225A2-2893-4894-A520-6E3309E659C4}"/>
    <cellStyle name="Currency 13 3 7 3 2 2" xfId="37583" xr:uid="{C5747BD4-6936-40EF-9EE3-6A267F62354E}"/>
    <cellStyle name="Currency 13 3 7 3 2 3" xfId="52467" xr:uid="{955E4D90-1DBE-4466-8035-62F1F5945B52}"/>
    <cellStyle name="Currency 13 3 7 3 3" xfId="17047" xr:uid="{BB40F2FF-F1ED-42AF-8D9A-EE09EE34B676}"/>
    <cellStyle name="Currency 13 3 7 3 4" xfId="30737" xr:uid="{35284164-7326-4AEC-9626-25B3777B1178}"/>
    <cellStyle name="Currency 13 3 7 3 5" xfId="45621" xr:uid="{2AB794D5-6F2E-40FE-B987-1C09AEEBF302}"/>
    <cellStyle name="Currency 13 3 7 4" xfId="20469" xr:uid="{4190A892-A8D8-4817-A5B5-F8F18EB19F5B}"/>
    <cellStyle name="Currency 13 3 7 4 2" xfId="34161" xr:uid="{5AA525B0-858F-4B3E-9207-1BFEDD386F23}"/>
    <cellStyle name="Currency 13 3 7 4 3" xfId="49045" xr:uid="{F103AA99-A420-4989-B556-7BF780D6C275}"/>
    <cellStyle name="Currency 13 3 7 5" xfId="13625" xr:uid="{E44FEA52-ADE0-46BB-90AC-C2D819BE5981}"/>
    <cellStyle name="Currency 13 3 7 6" xfId="27315" xr:uid="{205930F1-F1A6-4AED-B2EB-D9A136A332AD}"/>
    <cellStyle name="Currency 13 3 7 7" xfId="42199" xr:uid="{72C25386-F851-464B-81A7-39E54B330827}"/>
    <cellStyle name="Currency 13 3 8" xfId="8462" xr:uid="{725DACAA-91C5-40CE-AF8A-222E917C1B2B}"/>
    <cellStyle name="Currency 13 3 8 2" xfId="11884" xr:uid="{42040C51-6ED4-4B51-B907-3B3E3B9064EE}"/>
    <cellStyle name="Currency 13 3 8 2 2" xfId="25574" xr:uid="{BF256314-ABB1-4BC4-B892-0C66590DAF4E}"/>
    <cellStyle name="Currency 13 3 8 2 2 2" xfId="39266" xr:uid="{F654AD31-4F85-4531-A9A6-ACB3C7A60823}"/>
    <cellStyle name="Currency 13 3 8 2 2 3" xfId="54150" xr:uid="{89E52120-C4B6-43B0-BF74-5432BE669FF1}"/>
    <cellStyle name="Currency 13 3 8 2 3" xfId="18730" xr:uid="{387F1425-BEF9-448D-865F-211C5BD2F84D}"/>
    <cellStyle name="Currency 13 3 8 2 4" xfId="32420" xr:uid="{6193E98F-D906-4F26-BB67-BFFC07B9663D}"/>
    <cellStyle name="Currency 13 3 8 2 5" xfId="47304" xr:uid="{4FAB334F-6A98-4266-9002-3CEC3DD92C4F}"/>
    <cellStyle name="Currency 13 3 8 3" xfId="22152" xr:uid="{501D3779-FAD6-4900-A613-7EB06BAC8A5D}"/>
    <cellStyle name="Currency 13 3 8 3 2" xfId="35844" xr:uid="{458B1F21-291A-4D61-929F-FB2A4317A412}"/>
    <cellStyle name="Currency 13 3 8 3 3" xfId="50728" xr:uid="{76A21CE9-55E2-4CA5-86AB-2227D51A930A}"/>
    <cellStyle name="Currency 13 3 8 4" xfId="15308" xr:uid="{6605C42F-C22C-4F4D-97B9-CB6C0EEA40A9}"/>
    <cellStyle name="Currency 13 3 8 5" xfId="28998" xr:uid="{602BD2D3-1106-4DC1-B324-17F5EAC783A6}"/>
    <cellStyle name="Currency 13 3 8 6" xfId="43882" xr:uid="{17EDE910-2350-49EE-81D8-85426EF9641D}"/>
    <cellStyle name="Currency 13 3 9" xfId="10172" xr:uid="{693AB31B-157C-47C4-A0F1-171A0FA90BEA}"/>
    <cellStyle name="Currency 13 3 9 2" xfId="23862" xr:uid="{B0D045EF-ECFF-49E3-B11D-7A88A8231B03}"/>
    <cellStyle name="Currency 13 3 9 2 2" xfId="37554" xr:uid="{3A823C69-8205-4AA4-8E46-7A5F85996C95}"/>
    <cellStyle name="Currency 13 3 9 2 3" xfId="52438" xr:uid="{67685BF5-1F05-49A3-98DA-42D245916CB0}"/>
    <cellStyle name="Currency 13 3 9 3" xfId="17018" xr:uid="{DDA817AB-EDB1-4E5E-8066-32052C447059}"/>
    <cellStyle name="Currency 13 3 9 4" xfId="30708" xr:uid="{3F54BCC9-3250-4075-ADC1-A51C20A96D68}"/>
    <cellStyle name="Currency 13 3 9 5" xfId="45592" xr:uid="{394D2A4A-C396-4112-A66A-41118B9A5D62}"/>
    <cellStyle name="Currency 13 4" xfId="4324" xr:uid="{74EB9BEB-EF0E-4433-B5FB-5E604E6B0D3A}"/>
    <cellStyle name="Currency 13 4 10" xfId="13626" xr:uid="{30D8D727-50E6-4FEC-86DD-751E8BC96207}"/>
    <cellStyle name="Currency 13 4 10 2" xfId="41324" xr:uid="{37914464-697B-438F-B1B8-F5BAFFAD2615}"/>
    <cellStyle name="Currency 13 4 11" xfId="27316" xr:uid="{E5B5F5DE-FFBC-4CA7-8823-5AF08E1A8315}"/>
    <cellStyle name="Currency 13 4 12" xfId="42200" xr:uid="{F8427D5E-73E3-4E6F-803F-C499456DACB1}"/>
    <cellStyle name="Currency 13 4 13" xfId="6778" xr:uid="{0EB2DBFF-7D74-42E2-A582-A7169FCE1C97}"/>
    <cellStyle name="Currency 13 4 2" xfId="6779" xr:uid="{59EBEC40-8482-4751-8AB2-99BD7A576A33}"/>
    <cellStyle name="Currency 13 4 2 10" xfId="42201" xr:uid="{643C7C32-2E09-4C0B-81C8-F49320A70E97}"/>
    <cellStyle name="Currency 13 4 2 2" xfId="6780" xr:uid="{4840280C-7AF8-4DAB-B58F-08FE00EF62C8}"/>
    <cellStyle name="Currency 13 4 2 2 2" xfId="6781" xr:uid="{7C0377A7-9E2F-4E9C-990F-DDB916FB02CB}"/>
    <cellStyle name="Currency 13 4 2 2 2 2" xfId="8495" xr:uid="{CAB8801A-B032-4641-B97A-A7AF0B76DBFD}"/>
    <cellStyle name="Currency 13 4 2 2 2 2 2" xfId="11917" xr:uid="{443B0F65-464C-4DF8-BF65-868F90A6087C}"/>
    <cellStyle name="Currency 13 4 2 2 2 2 2 2" xfId="25607" xr:uid="{849A984A-6F4F-4944-AF5C-07A38781F1E8}"/>
    <cellStyle name="Currency 13 4 2 2 2 2 2 2 2" xfId="39299" xr:uid="{380194FD-835C-4837-8250-FDA79E7CB75F}"/>
    <cellStyle name="Currency 13 4 2 2 2 2 2 2 3" xfId="54183" xr:uid="{3D14645A-72E5-489E-A25B-AE9B1C2A7DB9}"/>
    <cellStyle name="Currency 13 4 2 2 2 2 2 3" xfId="18763" xr:uid="{5FA131CC-58C5-4453-867A-A48ADC4B6309}"/>
    <cellStyle name="Currency 13 4 2 2 2 2 2 4" xfId="32453" xr:uid="{A4D469FA-C5AE-481A-89A6-255CFB354C4B}"/>
    <cellStyle name="Currency 13 4 2 2 2 2 2 5" xfId="47337" xr:uid="{26C404CB-ABC0-4993-AB41-9F9AAD01004D}"/>
    <cellStyle name="Currency 13 4 2 2 2 2 3" xfId="22185" xr:uid="{B9C7CB09-EC64-4CC0-BACA-51FB77B00348}"/>
    <cellStyle name="Currency 13 4 2 2 2 2 3 2" xfId="35877" xr:uid="{AA5A3CCD-718A-4FAD-BF9D-5B3DF32A1A44}"/>
    <cellStyle name="Currency 13 4 2 2 2 2 3 3" xfId="50761" xr:uid="{9D9BCF32-0D43-441F-A82C-A8F78D58351D}"/>
    <cellStyle name="Currency 13 4 2 2 2 2 4" xfId="15341" xr:uid="{C72BA875-0E30-47D7-B639-B50F53C36445}"/>
    <cellStyle name="Currency 13 4 2 2 2 2 5" xfId="29031" xr:uid="{D65AD31D-A775-4C7D-843A-A43E5540631B}"/>
    <cellStyle name="Currency 13 4 2 2 2 2 6" xfId="43915" xr:uid="{D865A278-9226-4226-A51E-1A3503B31E6B}"/>
    <cellStyle name="Currency 13 4 2 2 2 3" xfId="10205" xr:uid="{54412C80-3B80-446F-8830-61E8733F883D}"/>
    <cellStyle name="Currency 13 4 2 2 2 3 2" xfId="23895" xr:uid="{5E4A96B4-872C-493D-8CC7-1FB6C93FF8DC}"/>
    <cellStyle name="Currency 13 4 2 2 2 3 2 2" xfId="37587" xr:uid="{94B78C9F-3875-4429-BE4D-F17AA2D97A1B}"/>
    <cellStyle name="Currency 13 4 2 2 2 3 2 3" xfId="52471" xr:uid="{FCD5D9CB-D83E-49CA-9A9C-DCA6B875D597}"/>
    <cellStyle name="Currency 13 4 2 2 2 3 3" xfId="17051" xr:uid="{B190632E-FAE2-4432-9950-B0F3326FD0E4}"/>
    <cellStyle name="Currency 13 4 2 2 2 3 4" xfId="30741" xr:uid="{3D9F37B0-5AD1-43E7-A8E0-98687FD5DA65}"/>
    <cellStyle name="Currency 13 4 2 2 2 3 5" xfId="45625" xr:uid="{18A902EF-D589-4AC3-9946-FC58F969E647}"/>
    <cellStyle name="Currency 13 4 2 2 2 4" xfId="20473" xr:uid="{F7ADF722-4F9B-4607-B1A0-1AEA595A5533}"/>
    <cellStyle name="Currency 13 4 2 2 2 4 2" xfId="34165" xr:uid="{B11C2EB9-6A45-4043-97E5-5386ADBE6A15}"/>
    <cellStyle name="Currency 13 4 2 2 2 4 3" xfId="49049" xr:uid="{03845672-CEAF-42E6-B495-C4D97695EC03}"/>
    <cellStyle name="Currency 13 4 2 2 2 5" xfId="13629" xr:uid="{FAC240F0-2945-4D7F-B92A-586408D61CAB}"/>
    <cellStyle name="Currency 13 4 2 2 2 6" xfId="27319" xr:uid="{9D842A4D-D15D-4C4C-972A-7C82999F2A99}"/>
    <cellStyle name="Currency 13 4 2 2 2 7" xfId="42203" xr:uid="{4396857C-8686-4766-9CA7-64A74A6B4F65}"/>
    <cellStyle name="Currency 13 4 2 2 3" xfId="8494" xr:uid="{F241B442-17E4-4627-9D85-C329745BDB99}"/>
    <cellStyle name="Currency 13 4 2 2 3 2" xfId="11916" xr:uid="{E26EE5DE-2684-4DE3-820A-2474052A9DEE}"/>
    <cellStyle name="Currency 13 4 2 2 3 2 2" xfId="25606" xr:uid="{CBD35A44-E6A4-444C-B600-5BF48D4EDB84}"/>
    <cellStyle name="Currency 13 4 2 2 3 2 2 2" xfId="39298" xr:uid="{4395ED4E-7EC3-42F9-A33C-D09675D7F359}"/>
    <cellStyle name="Currency 13 4 2 2 3 2 2 3" xfId="54182" xr:uid="{C858BDBC-4E5F-4D96-A73B-A118661315CE}"/>
    <cellStyle name="Currency 13 4 2 2 3 2 3" xfId="18762" xr:uid="{71532007-A068-4635-933F-E6690B4A64E9}"/>
    <cellStyle name="Currency 13 4 2 2 3 2 4" xfId="32452" xr:uid="{4C269C0E-EC5D-4A89-8528-2EFED4920EE6}"/>
    <cellStyle name="Currency 13 4 2 2 3 2 5" xfId="47336" xr:uid="{CB3D3DBF-7B29-4BD2-9931-0606602BB9A6}"/>
    <cellStyle name="Currency 13 4 2 2 3 3" xfId="22184" xr:uid="{4AD8236C-639D-49D3-8F08-7B28D4B8E9DE}"/>
    <cellStyle name="Currency 13 4 2 2 3 3 2" xfId="35876" xr:uid="{13BFC625-82C6-43AE-90F0-93EFDFDA871D}"/>
    <cellStyle name="Currency 13 4 2 2 3 3 3" xfId="50760" xr:uid="{56F67873-D75F-4629-A6E7-E10CF747F1E8}"/>
    <cellStyle name="Currency 13 4 2 2 3 4" xfId="15340" xr:uid="{2A2CDCE0-4247-4BDE-B059-71F518C8E835}"/>
    <cellStyle name="Currency 13 4 2 2 3 5" xfId="29030" xr:uid="{E857BC99-4C4F-485D-BF7A-B3BF111E2FC6}"/>
    <cellStyle name="Currency 13 4 2 2 3 6" xfId="43914" xr:uid="{069F7350-BF15-4E14-A257-4FD84853A377}"/>
    <cellStyle name="Currency 13 4 2 2 4" xfId="10204" xr:uid="{47157AF9-FFA4-459E-A0D4-5F59C1569A64}"/>
    <cellStyle name="Currency 13 4 2 2 4 2" xfId="23894" xr:uid="{5A156736-5FA3-46E5-A0E1-4EFC5659A3F3}"/>
    <cellStyle name="Currency 13 4 2 2 4 2 2" xfId="37586" xr:uid="{8A7C261A-80A3-4F7E-883D-F618CB61DD46}"/>
    <cellStyle name="Currency 13 4 2 2 4 2 3" xfId="52470" xr:uid="{C481C1B4-A85F-44F4-AC22-C334D61DD0B0}"/>
    <cellStyle name="Currency 13 4 2 2 4 3" xfId="17050" xr:uid="{559DF291-C6C0-4CF8-A0A7-350FE270CED5}"/>
    <cellStyle name="Currency 13 4 2 2 4 4" xfId="30740" xr:uid="{0AB706D8-79C1-466A-978A-778951B48B69}"/>
    <cellStyle name="Currency 13 4 2 2 4 5" xfId="45624" xr:uid="{DB60B3EA-D9C0-46EF-B525-C876C2E11990}"/>
    <cellStyle name="Currency 13 4 2 2 5" xfId="20472" xr:uid="{5EC5EA5A-1782-47BE-89A0-D9E75DDCDD19}"/>
    <cellStyle name="Currency 13 4 2 2 5 2" xfId="34164" xr:uid="{5394C852-AF82-418A-9824-B259ADD14F41}"/>
    <cellStyle name="Currency 13 4 2 2 5 3" xfId="49048" xr:uid="{44F8A2B5-83FB-48A0-9843-834E25762618}"/>
    <cellStyle name="Currency 13 4 2 2 6" xfId="13628" xr:uid="{2FB504DB-D567-47D0-97E1-FDCD10425FD7}"/>
    <cellStyle name="Currency 13 4 2 2 7" xfId="27318" xr:uid="{C36809B7-311E-40C0-AF40-AD33C5C8A171}"/>
    <cellStyle name="Currency 13 4 2 2 8" xfId="42202" xr:uid="{FF8A4575-3369-451E-A6E5-52F2B28F2E75}"/>
    <cellStyle name="Currency 13 4 2 3" xfId="6782" xr:uid="{2277D38C-978F-4521-8C84-1A7E7FDBB3DC}"/>
    <cellStyle name="Currency 13 4 2 3 2" xfId="8496" xr:uid="{5B130C71-1B66-43A3-B266-E1A1F44380EF}"/>
    <cellStyle name="Currency 13 4 2 3 2 2" xfId="11918" xr:uid="{C3354061-80BD-43B4-A3B1-DE5A15D74153}"/>
    <cellStyle name="Currency 13 4 2 3 2 2 2" xfId="25608" xr:uid="{AE622FD9-12DC-4A4B-81A5-448D9DD67A6F}"/>
    <cellStyle name="Currency 13 4 2 3 2 2 2 2" xfId="39300" xr:uid="{BE8A0AA1-2BB9-4AB5-A870-5739E7218DFE}"/>
    <cellStyle name="Currency 13 4 2 3 2 2 2 3" xfId="54184" xr:uid="{EC5A61BC-44BA-4EDD-903E-2D5C9D1561D9}"/>
    <cellStyle name="Currency 13 4 2 3 2 2 3" xfId="18764" xr:uid="{EAD7D7D5-A0DF-4725-9964-56F8D9591023}"/>
    <cellStyle name="Currency 13 4 2 3 2 2 4" xfId="32454" xr:uid="{0C670DAB-5196-4BBE-879F-E99C2399C319}"/>
    <cellStyle name="Currency 13 4 2 3 2 2 5" xfId="47338" xr:uid="{21E56F16-4D82-4112-A1B7-2B1C37F163DA}"/>
    <cellStyle name="Currency 13 4 2 3 2 3" xfId="22186" xr:uid="{404E9253-7F5A-4ED3-A74C-1F783391B3E7}"/>
    <cellStyle name="Currency 13 4 2 3 2 3 2" xfId="35878" xr:uid="{48C27290-27A4-4C31-9CDF-FC9675094F43}"/>
    <cellStyle name="Currency 13 4 2 3 2 3 3" xfId="50762" xr:uid="{FDDD5320-2A2F-443B-8679-28FF467FE734}"/>
    <cellStyle name="Currency 13 4 2 3 2 4" xfId="15342" xr:uid="{1248C492-53AD-44B9-9A24-27F8050E57EC}"/>
    <cellStyle name="Currency 13 4 2 3 2 5" xfId="29032" xr:uid="{43A3AC95-97AF-4A02-8645-66874740CE6F}"/>
    <cellStyle name="Currency 13 4 2 3 2 6" xfId="43916" xr:uid="{5DEB3E8F-BCE4-4F9A-8249-7AE3CD14CE07}"/>
    <cellStyle name="Currency 13 4 2 3 3" xfId="10206" xr:uid="{31287D4F-BFEF-41FD-9695-86DE2740241E}"/>
    <cellStyle name="Currency 13 4 2 3 3 2" xfId="23896" xr:uid="{ABD55F8A-E41F-4D0F-BD84-DBF43A84A4E1}"/>
    <cellStyle name="Currency 13 4 2 3 3 2 2" xfId="37588" xr:uid="{1A46A1CB-3775-4614-99BA-7EC2C65FC9B1}"/>
    <cellStyle name="Currency 13 4 2 3 3 2 3" xfId="52472" xr:uid="{601F5321-BD0D-4F50-A97D-4786D95CCEB0}"/>
    <cellStyle name="Currency 13 4 2 3 3 3" xfId="17052" xr:uid="{8E2B9D85-AE1A-4E57-893A-D5FCD72D67BE}"/>
    <cellStyle name="Currency 13 4 2 3 3 4" xfId="30742" xr:uid="{E9B7A11A-DE4B-438F-895D-D78BE0928D20}"/>
    <cellStyle name="Currency 13 4 2 3 3 5" xfId="45626" xr:uid="{7D12F1C0-CF72-4EFC-8CBD-A9C0ACECC7CF}"/>
    <cellStyle name="Currency 13 4 2 3 4" xfId="20474" xr:uid="{679D2FA9-6653-46A1-8588-5ED207952F98}"/>
    <cellStyle name="Currency 13 4 2 3 4 2" xfId="34166" xr:uid="{F580A971-5F7B-4D05-BE9C-9680E9657341}"/>
    <cellStyle name="Currency 13 4 2 3 4 3" xfId="49050" xr:uid="{8E984BCF-CBE4-4307-A929-0C2C3F4FF163}"/>
    <cellStyle name="Currency 13 4 2 3 5" xfId="13630" xr:uid="{13897D35-481B-42A9-B441-3245AFE3F4C2}"/>
    <cellStyle name="Currency 13 4 2 3 6" xfId="27320" xr:uid="{621D3CC3-67BC-45B7-A5AD-FC689594C652}"/>
    <cellStyle name="Currency 13 4 2 3 7" xfId="42204" xr:uid="{77209CF8-429F-4F4D-99F0-92E2816B33FF}"/>
    <cellStyle name="Currency 13 4 2 4" xfId="6783" xr:uid="{3EFF13DE-8EAA-4A8D-BDAD-E2F8E33F53CD}"/>
    <cellStyle name="Currency 13 4 2 4 2" xfId="8497" xr:uid="{4DEDDA49-4C46-48A6-B499-86D6821B1750}"/>
    <cellStyle name="Currency 13 4 2 4 2 2" xfId="11919" xr:uid="{1295850F-A8A8-4786-B992-1E8AF52E8636}"/>
    <cellStyle name="Currency 13 4 2 4 2 2 2" xfId="25609" xr:uid="{CD53CE93-2326-468B-97FD-ACE3D5AB7E30}"/>
    <cellStyle name="Currency 13 4 2 4 2 2 2 2" xfId="39301" xr:uid="{8EBB1F9B-59B0-47E1-B437-920D92567555}"/>
    <cellStyle name="Currency 13 4 2 4 2 2 2 3" xfId="54185" xr:uid="{F26A590C-66F0-4DB1-8FA8-C71F8B3B43BF}"/>
    <cellStyle name="Currency 13 4 2 4 2 2 3" xfId="18765" xr:uid="{916B668E-7619-48DB-9745-BA20CF8CCB37}"/>
    <cellStyle name="Currency 13 4 2 4 2 2 4" xfId="32455" xr:uid="{FEB1EDF0-9C05-4067-9AEF-CA5E432F79B8}"/>
    <cellStyle name="Currency 13 4 2 4 2 2 5" xfId="47339" xr:uid="{93279FA6-CAF6-442F-A636-A126255BC49B}"/>
    <cellStyle name="Currency 13 4 2 4 2 3" xfId="22187" xr:uid="{EAF84116-3A80-4BFD-B045-8CD95194A2DB}"/>
    <cellStyle name="Currency 13 4 2 4 2 3 2" xfId="35879" xr:uid="{405C2D37-5B09-4DA1-AF89-025530ED78E2}"/>
    <cellStyle name="Currency 13 4 2 4 2 3 3" xfId="50763" xr:uid="{993C4F10-42F6-4AC7-A0BE-3637FA7013FA}"/>
    <cellStyle name="Currency 13 4 2 4 2 4" xfId="15343" xr:uid="{A2805AE1-47BD-4D33-98C3-4FC5A9CF2540}"/>
    <cellStyle name="Currency 13 4 2 4 2 5" xfId="29033" xr:uid="{F65550DE-7990-436E-86B4-87EAA8795E5D}"/>
    <cellStyle name="Currency 13 4 2 4 2 6" xfId="43917" xr:uid="{CB7CC333-03D8-41C6-8733-0DE79FB022B3}"/>
    <cellStyle name="Currency 13 4 2 4 3" xfId="10207" xr:uid="{CF8C3986-9359-41F5-9769-88635F403599}"/>
    <cellStyle name="Currency 13 4 2 4 3 2" xfId="23897" xr:uid="{8BAB82C0-63F5-4159-84BE-4240ACBA020A}"/>
    <cellStyle name="Currency 13 4 2 4 3 2 2" xfId="37589" xr:uid="{48F94E3B-6AC9-43E3-B0F0-BE842F4AE066}"/>
    <cellStyle name="Currency 13 4 2 4 3 2 3" xfId="52473" xr:uid="{D3FA8281-0874-4F42-B637-F422FD1ACD8A}"/>
    <cellStyle name="Currency 13 4 2 4 3 3" xfId="17053" xr:uid="{7292FF40-B0CB-4CCC-9C31-66D3257A7E91}"/>
    <cellStyle name="Currency 13 4 2 4 3 4" xfId="30743" xr:uid="{367AB7A4-A006-4715-B60B-63EC2E088D94}"/>
    <cellStyle name="Currency 13 4 2 4 3 5" xfId="45627" xr:uid="{F7456C32-167C-4E34-B4C6-9D10DFD1E20C}"/>
    <cellStyle name="Currency 13 4 2 4 4" xfId="20475" xr:uid="{3A9851B1-E5DE-4D6D-9E71-5FB6082D9D7D}"/>
    <cellStyle name="Currency 13 4 2 4 4 2" xfId="34167" xr:uid="{B8FAD169-C503-46FD-821D-E967CC017C51}"/>
    <cellStyle name="Currency 13 4 2 4 4 3" xfId="49051" xr:uid="{9D444CDB-C837-4FE2-A108-ABB3F2176C2A}"/>
    <cellStyle name="Currency 13 4 2 4 5" xfId="13631" xr:uid="{FF9E4D69-DC8F-47A8-9250-6292325E9813}"/>
    <cellStyle name="Currency 13 4 2 4 6" xfId="27321" xr:uid="{42A29FFF-DDB6-4426-B7E6-DEF59D8C88CA}"/>
    <cellStyle name="Currency 13 4 2 4 7" xfId="42205" xr:uid="{ACD44B7A-A7D4-4F97-A35F-A8EC6CA02F7A}"/>
    <cellStyle name="Currency 13 4 2 5" xfId="8493" xr:uid="{3911DBB9-618E-4CDF-95AE-1FCFBFFE37CC}"/>
    <cellStyle name="Currency 13 4 2 5 2" xfId="11915" xr:uid="{2BF3C98E-03FB-4FD6-9A8A-ACA90CCBBD19}"/>
    <cellStyle name="Currency 13 4 2 5 2 2" xfId="25605" xr:uid="{D843D107-CAF7-4054-BD9A-E0CAED4C1EA6}"/>
    <cellStyle name="Currency 13 4 2 5 2 2 2" xfId="39297" xr:uid="{0D18FFC4-CB57-43D7-8C4C-C27B32297F64}"/>
    <cellStyle name="Currency 13 4 2 5 2 2 3" xfId="54181" xr:uid="{60F2DB5D-7AFB-4313-B776-BDDFDD1A06CC}"/>
    <cellStyle name="Currency 13 4 2 5 2 3" xfId="18761" xr:uid="{B3170A5C-5EBB-448D-9953-332568875E78}"/>
    <cellStyle name="Currency 13 4 2 5 2 4" xfId="32451" xr:uid="{DA2C72E3-E3F9-4DA0-9C14-B7CF568FEF23}"/>
    <cellStyle name="Currency 13 4 2 5 2 5" xfId="47335" xr:uid="{7F4F4271-DAFA-46A8-84BA-8EC11C69A16F}"/>
    <cellStyle name="Currency 13 4 2 5 3" xfId="22183" xr:uid="{E9D2B57C-4A5E-48BE-BA4F-2090B1A4E3DB}"/>
    <cellStyle name="Currency 13 4 2 5 3 2" xfId="35875" xr:uid="{1C2DFB81-B90A-4B64-97BB-DB384D44CAF4}"/>
    <cellStyle name="Currency 13 4 2 5 3 3" xfId="50759" xr:uid="{137676D4-4903-4E22-AA56-F3B2F4A06FF6}"/>
    <cellStyle name="Currency 13 4 2 5 4" xfId="15339" xr:uid="{010E19A3-4466-4954-A16E-AD714B4FB4F2}"/>
    <cellStyle name="Currency 13 4 2 5 5" xfId="29029" xr:uid="{6526545E-8BD8-4C2E-B37D-4008A350BA1D}"/>
    <cellStyle name="Currency 13 4 2 5 6" xfId="43913" xr:uid="{AD8830EB-FD54-44F4-A2B0-DD0A7A72FB4B}"/>
    <cellStyle name="Currency 13 4 2 6" xfId="10203" xr:uid="{75248B6D-538F-4645-A994-3E4E09DBED8B}"/>
    <cellStyle name="Currency 13 4 2 6 2" xfId="23893" xr:uid="{9C888813-7DD6-4990-BAAC-7E661FDE6ED4}"/>
    <cellStyle name="Currency 13 4 2 6 2 2" xfId="37585" xr:uid="{EB359A22-BC75-4175-B211-020535033F99}"/>
    <cellStyle name="Currency 13 4 2 6 2 3" xfId="52469" xr:uid="{AFE68BEC-B084-4B51-ACA6-FD34B789E2C9}"/>
    <cellStyle name="Currency 13 4 2 6 3" xfId="17049" xr:uid="{45A08E56-FD1B-4B55-A66E-64D9DD30D1DC}"/>
    <cellStyle name="Currency 13 4 2 6 4" xfId="30739" xr:uid="{024BDF48-D894-4DAF-B4F1-94A7B7ADC2AA}"/>
    <cellStyle name="Currency 13 4 2 6 5" xfId="45623" xr:uid="{B2582792-EAEA-4CAB-AE80-30E9BDFE7077}"/>
    <cellStyle name="Currency 13 4 2 7" xfId="20471" xr:uid="{B700941E-955D-45F9-86A7-E07FA299D797}"/>
    <cellStyle name="Currency 13 4 2 7 2" xfId="34163" xr:uid="{68739FC9-0632-4C99-A59D-D4DFFA1B3630}"/>
    <cellStyle name="Currency 13 4 2 7 3" xfId="49047" xr:uid="{C9E971EF-14D7-4796-8D48-53C12CBD6AD4}"/>
    <cellStyle name="Currency 13 4 2 8" xfId="13627" xr:uid="{E53640F2-AA14-4044-B260-4330373DC085}"/>
    <cellStyle name="Currency 13 4 2 9" xfId="27317" xr:uid="{1C337FC0-FE3A-4866-934B-0A3942DC8C49}"/>
    <cellStyle name="Currency 13 4 3" xfId="6784" xr:uid="{F9E00589-87F3-4DDB-BB99-F5B27C961B4C}"/>
    <cellStyle name="Currency 13 4 3 10" xfId="42206" xr:uid="{CFB286D2-565A-4309-9720-AABBB1AB8907}"/>
    <cellStyle name="Currency 13 4 3 2" xfId="6785" xr:uid="{E7F21044-FD72-4141-86E0-1435FE8C8526}"/>
    <cellStyle name="Currency 13 4 3 2 2" xfId="6786" xr:uid="{8446C294-C491-47A5-9C7B-7A26B844533A}"/>
    <cellStyle name="Currency 13 4 3 2 2 2" xfId="8500" xr:uid="{FF52548B-60E6-4E4A-B93B-AC796F657282}"/>
    <cellStyle name="Currency 13 4 3 2 2 2 2" xfId="11922" xr:uid="{918D58C1-4970-442E-9173-7336074160FC}"/>
    <cellStyle name="Currency 13 4 3 2 2 2 2 2" xfId="25612" xr:uid="{CF809763-6F27-4B9B-B690-4112EFE71689}"/>
    <cellStyle name="Currency 13 4 3 2 2 2 2 2 2" xfId="39304" xr:uid="{BC0860EB-4759-463E-99D9-03BEF56454C9}"/>
    <cellStyle name="Currency 13 4 3 2 2 2 2 2 3" xfId="54188" xr:uid="{BEB2D5F8-C4DD-4881-8C8B-E8212E561A1E}"/>
    <cellStyle name="Currency 13 4 3 2 2 2 2 3" xfId="18768" xr:uid="{98A72C15-2D7B-4BBF-B8A0-0564FB2F1C49}"/>
    <cellStyle name="Currency 13 4 3 2 2 2 2 4" xfId="32458" xr:uid="{2CACC1CD-8C0B-41FD-BB76-E18A7AE714F1}"/>
    <cellStyle name="Currency 13 4 3 2 2 2 2 5" xfId="47342" xr:uid="{9356A062-4985-4CC5-906C-5D817FD8755A}"/>
    <cellStyle name="Currency 13 4 3 2 2 2 3" xfId="22190" xr:uid="{54529D26-A6DE-4727-A9C3-9D1A2EC4D809}"/>
    <cellStyle name="Currency 13 4 3 2 2 2 3 2" xfId="35882" xr:uid="{1343DD58-2ADF-4EA2-907E-9569CAE607B6}"/>
    <cellStyle name="Currency 13 4 3 2 2 2 3 3" xfId="50766" xr:uid="{E59BB8E5-EDB1-4D11-9C23-366A75F5D1D8}"/>
    <cellStyle name="Currency 13 4 3 2 2 2 4" xfId="15346" xr:uid="{AC621920-E459-4A14-9A63-8107E904F7E1}"/>
    <cellStyle name="Currency 13 4 3 2 2 2 5" xfId="29036" xr:uid="{2FE6F635-F725-41FF-A708-22F6455DD096}"/>
    <cellStyle name="Currency 13 4 3 2 2 2 6" xfId="43920" xr:uid="{42DBE395-EF49-4FF5-8415-96784268112A}"/>
    <cellStyle name="Currency 13 4 3 2 2 3" xfId="10210" xr:uid="{7357B649-546A-4FEB-A17B-C3B0EB44B20C}"/>
    <cellStyle name="Currency 13 4 3 2 2 3 2" xfId="23900" xr:uid="{AC78D6A1-8BE6-435E-A8B3-05030FD457AB}"/>
    <cellStyle name="Currency 13 4 3 2 2 3 2 2" xfId="37592" xr:uid="{B893963A-B806-451F-80F4-89E9977937B2}"/>
    <cellStyle name="Currency 13 4 3 2 2 3 2 3" xfId="52476" xr:uid="{12050E72-2302-4171-9203-9FF45213AE19}"/>
    <cellStyle name="Currency 13 4 3 2 2 3 3" xfId="17056" xr:uid="{5B9CB441-F323-479D-8F2E-B8C0C369C004}"/>
    <cellStyle name="Currency 13 4 3 2 2 3 4" xfId="30746" xr:uid="{8C8D8879-13C7-4F95-9366-30A907BE9000}"/>
    <cellStyle name="Currency 13 4 3 2 2 3 5" xfId="45630" xr:uid="{F834BB87-56E5-4846-8CEC-319548630F9D}"/>
    <cellStyle name="Currency 13 4 3 2 2 4" xfId="20478" xr:uid="{1F4D90B9-F18A-4F8A-99D3-88C81689651E}"/>
    <cellStyle name="Currency 13 4 3 2 2 4 2" xfId="34170" xr:uid="{A0917D86-6C4A-46CE-8A1F-55096D7A8B06}"/>
    <cellStyle name="Currency 13 4 3 2 2 4 3" xfId="49054" xr:uid="{0560FD86-433A-4C48-8F73-30466F2B1948}"/>
    <cellStyle name="Currency 13 4 3 2 2 5" xfId="13634" xr:uid="{D5847349-E8E2-4B97-8E45-B7D0337A5801}"/>
    <cellStyle name="Currency 13 4 3 2 2 6" xfId="27324" xr:uid="{2DEC2D58-DBE1-42E4-A1A1-F0548BB84799}"/>
    <cellStyle name="Currency 13 4 3 2 2 7" xfId="42208" xr:uid="{002953CB-25B4-42DB-A0BC-09DD89E11354}"/>
    <cellStyle name="Currency 13 4 3 2 3" xfId="8499" xr:uid="{08F0CD9E-E491-4B92-9CCA-212ACF5E500F}"/>
    <cellStyle name="Currency 13 4 3 2 3 2" xfId="11921" xr:uid="{E73E58D9-3D24-4F41-988C-0295E5C8976F}"/>
    <cellStyle name="Currency 13 4 3 2 3 2 2" xfId="25611" xr:uid="{F349B0BA-0203-4EA0-AFC6-AC45D6D659AC}"/>
    <cellStyle name="Currency 13 4 3 2 3 2 2 2" xfId="39303" xr:uid="{E598F5FD-6C19-498B-8592-9BD087D83F5A}"/>
    <cellStyle name="Currency 13 4 3 2 3 2 2 3" xfId="54187" xr:uid="{ACDA3B18-2E83-4B91-A4CE-7F3D07E4BC88}"/>
    <cellStyle name="Currency 13 4 3 2 3 2 3" xfId="18767" xr:uid="{28552C85-0ED1-462E-8EB3-909AFD6B4863}"/>
    <cellStyle name="Currency 13 4 3 2 3 2 4" xfId="32457" xr:uid="{263665B9-CC59-4EA3-A527-33E2732C45AC}"/>
    <cellStyle name="Currency 13 4 3 2 3 2 5" xfId="47341" xr:uid="{6E5E6765-9E1B-44ED-BE76-379B48CA6DA9}"/>
    <cellStyle name="Currency 13 4 3 2 3 3" xfId="22189" xr:uid="{1B3CECCA-386B-480C-9EA2-77233AC738D2}"/>
    <cellStyle name="Currency 13 4 3 2 3 3 2" xfId="35881" xr:uid="{AA0F6372-2814-476E-AA7F-9EF71281EC51}"/>
    <cellStyle name="Currency 13 4 3 2 3 3 3" xfId="50765" xr:uid="{B8D5E7F4-2E07-4A8F-A5A6-184B948ECE41}"/>
    <cellStyle name="Currency 13 4 3 2 3 4" xfId="15345" xr:uid="{51D68F68-AD70-435A-BA4A-ECA1914F2DD5}"/>
    <cellStyle name="Currency 13 4 3 2 3 5" xfId="29035" xr:uid="{09031084-B7E0-4826-B2F4-52D13BE36DB0}"/>
    <cellStyle name="Currency 13 4 3 2 3 6" xfId="43919" xr:uid="{6AEAC32D-11CA-4449-A411-A2AA5A503E1B}"/>
    <cellStyle name="Currency 13 4 3 2 4" xfId="10209" xr:uid="{928A310B-6E37-4B52-A761-B1B83E34B4F4}"/>
    <cellStyle name="Currency 13 4 3 2 4 2" xfId="23899" xr:uid="{F51A1BAE-BFE4-43AB-BD99-A4D7DED5BB9E}"/>
    <cellStyle name="Currency 13 4 3 2 4 2 2" xfId="37591" xr:uid="{7744BB23-3025-42EA-9253-51533C949F2D}"/>
    <cellStyle name="Currency 13 4 3 2 4 2 3" xfId="52475" xr:uid="{77F2E66A-CCC5-4869-8E13-318703A45496}"/>
    <cellStyle name="Currency 13 4 3 2 4 3" xfId="17055" xr:uid="{BF736E78-5159-46D1-A648-185D78E353A9}"/>
    <cellStyle name="Currency 13 4 3 2 4 4" xfId="30745" xr:uid="{B9F1C489-9427-4F62-B638-9782EE494351}"/>
    <cellStyle name="Currency 13 4 3 2 4 5" xfId="45629" xr:uid="{5C9216E4-E038-4001-B08E-7CF24B37B4E9}"/>
    <cellStyle name="Currency 13 4 3 2 5" xfId="20477" xr:uid="{73E764D4-9A9A-4D4A-84B0-01D3DE23E95F}"/>
    <cellStyle name="Currency 13 4 3 2 5 2" xfId="34169" xr:uid="{CC51234B-E518-49F7-8703-B4BA2F0AA7EF}"/>
    <cellStyle name="Currency 13 4 3 2 5 3" xfId="49053" xr:uid="{03E5D4D5-7F19-471E-83C1-6DBC90E746FD}"/>
    <cellStyle name="Currency 13 4 3 2 6" xfId="13633" xr:uid="{923C1158-378B-4D00-BC34-A3436779842B}"/>
    <cellStyle name="Currency 13 4 3 2 7" xfId="27323" xr:uid="{36D59ABA-A46C-48C0-A77B-736272B74EE1}"/>
    <cellStyle name="Currency 13 4 3 2 8" xfId="42207" xr:uid="{D4B4AF77-1007-4A78-B919-A1EDC94AFF0F}"/>
    <cellStyle name="Currency 13 4 3 3" xfId="6787" xr:uid="{4954891E-3EEB-4973-A3EC-3952F2B18F9C}"/>
    <cellStyle name="Currency 13 4 3 3 2" xfId="8501" xr:uid="{CEDE2DB0-A1F8-41DD-B4C5-45FBC14D9DA9}"/>
    <cellStyle name="Currency 13 4 3 3 2 2" xfId="11923" xr:uid="{3D82EBF1-DFD7-49C4-A795-D03F6A5A3B6E}"/>
    <cellStyle name="Currency 13 4 3 3 2 2 2" xfId="25613" xr:uid="{538E8000-3405-4610-9F44-266914F4BC56}"/>
    <cellStyle name="Currency 13 4 3 3 2 2 2 2" xfId="39305" xr:uid="{FA19055F-DA54-4D46-8C35-C6DD0A267B59}"/>
    <cellStyle name="Currency 13 4 3 3 2 2 2 3" xfId="54189" xr:uid="{D6E11B96-CDD9-48B0-9699-5003233AAEAD}"/>
    <cellStyle name="Currency 13 4 3 3 2 2 3" xfId="18769" xr:uid="{C0098B38-115A-459B-BDDD-1687D5DC32B2}"/>
    <cellStyle name="Currency 13 4 3 3 2 2 4" xfId="32459" xr:uid="{45CD6C54-03D7-43F8-8467-9689C47FBFE2}"/>
    <cellStyle name="Currency 13 4 3 3 2 2 5" xfId="47343" xr:uid="{48A3AAFC-6930-4AD8-98A2-AD5090D6DFE3}"/>
    <cellStyle name="Currency 13 4 3 3 2 3" xfId="22191" xr:uid="{6972A5CF-417C-4577-BDDE-F0B174B83009}"/>
    <cellStyle name="Currency 13 4 3 3 2 3 2" xfId="35883" xr:uid="{178C896B-E524-4FFA-8363-645D53D1F8E0}"/>
    <cellStyle name="Currency 13 4 3 3 2 3 3" xfId="50767" xr:uid="{9083C187-800F-4EC3-8AB1-279913BD0185}"/>
    <cellStyle name="Currency 13 4 3 3 2 4" xfId="15347" xr:uid="{273DBADA-AA92-4AFA-BE10-F85D613AB988}"/>
    <cellStyle name="Currency 13 4 3 3 2 5" xfId="29037" xr:uid="{89A2B628-3858-444D-AC1F-D1B0B7150BCA}"/>
    <cellStyle name="Currency 13 4 3 3 2 6" xfId="43921" xr:uid="{EC0223E4-7CE4-4EDE-A75E-E7A98AEFC579}"/>
    <cellStyle name="Currency 13 4 3 3 3" xfId="10211" xr:uid="{657FE998-B5FC-4F7B-A92A-B4C7065B6307}"/>
    <cellStyle name="Currency 13 4 3 3 3 2" xfId="23901" xr:uid="{AAAE4EBB-2EAB-4B1B-9AA4-CDF3D6E0B6CF}"/>
    <cellStyle name="Currency 13 4 3 3 3 2 2" xfId="37593" xr:uid="{3F3CB4F0-D9F2-4ADF-804C-047910A48854}"/>
    <cellStyle name="Currency 13 4 3 3 3 2 3" xfId="52477" xr:uid="{9A37452C-2125-4FF9-9477-055E7C1E04A6}"/>
    <cellStyle name="Currency 13 4 3 3 3 3" xfId="17057" xr:uid="{B96BECFA-FA81-48FA-9203-FCC839825480}"/>
    <cellStyle name="Currency 13 4 3 3 3 4" xfId="30747" xr:uid="{58E58A30-C4A2-4019-8593-6717560371EC}"/>
    <cellStyle name="Currency 13 4 3 3 3 5" xfId="45631" xr:uid="{1D09F8FE-4A6D-4947-B95E-E3A1F84ADF47}"/>
    <cellStyle name="Currency 13 4 3 3 4" xfId="20479" xr:uid="{B07EAB48-7ACC-45A2-86C5-7D35B07D5F5A}"/>
    <cellStyle name="Currency 13 4 3 3 4 2" xfId="34171" xr:uid="{BDFEAE5A-4579-49D9-895D-A7FEFD06EFA9}"/>
    <cellStyle name="Currency 13 4 3 3 4 3" xfId="49055" xr:uid="{596C2041-5A3D-4A11-BA1A-591B2CF0946B}"/>
    <cellStyle name="Currency 13 4 3 3 5" xfId="13635" xr:uid="{1AC22480-558F-436E-BAF9-B95E673AE6F5}"/>
    <cellStyle name="Currency 13 4 3 3 6" xfId="27325" xr:uid="{649DABC8-5C8C-4A9F-BA8A-F02E83A1BFEF}"/>
    <cellStyle name="Currency 13 4 3 3 7" xfId="42209" xr:uid="{1AEF5C23-BEA4-4701-AC2E-48AD12EE1171}"/>
    <cellStyle name="Currency 13 4 3 4" xfId="6788" xr:uid="{754E0859-CAA7-4D18-9150-4D938F755B32}"/>
    <cellStyle name="Currency 13 4 3 4 2" xfId="8502" xr:uid="{46DC7A1D-00AE-4F19-B196-9135103A955E}"/>
    <cellStyle name="Currency 13 4 3 4 2 2" xfId="11924" xr:uid="{9DB5633A-8E62-49CD-B031-C21EC8432CFE}"/>
    <cellStyle name="Currency 13 4 3 4 2 2 2" xfId="25614" xr:uid="{A34B9BEB-C29E-480E-B4A2-C03DDDF125D0}"/>
    <cellStyle name="Currency 13 4 3 4 2 2 2 2" xfId="39306" xr:uid="{C627A78F-07FE-4E96-B22B-542DDB4333C0}"/>
    <cellStyle name="Currency 13 4 3 4 2 2 2 3" xfId="54190" xr:uid="{8AAEA429-5E5E-4B80-B7F2-22D9E7077EB9}"/>
    <cellStyle name="Currency 13 4 3 4 2 2 3" xfId="18770" xr:uid="{7311FB24-DC52-4EAB-8433-00E319F500E6}"/>
    <cellStyle name="Currency 13 4 3 4 2 2 4" xfId="32460" xr:uid="{5951162B-B182-4013-AEE0-8B7CCDA98E16}"/>
    <cellStyle name="Currency 13 4 3 4 2 2 5" xfId="47344" xr:uid="{C5C17D77-A699-4341-BB6E-0FF37E66A624}"/>
    <cellStyle name="Currency 13 4 3 4 2 3" xfId="22192" xr:uid="{CB16AEC0-8AF3-43F8-A446-480EC5D76E31}"/>
    <cellStyle name="Currency 13 4 3 4 2 3 2" xfId="35884" xr:uid="{534973AB-36E3-40B2-93E1-A965EFB56E5B}"/>
    <cellStyle name="Currency 13 4 3 4 2 3 3" xfId="50768" xr:uid="{B39E6F23-E5F0-4751-9B25-D38F330DE290}"/>
    <cellStyle name="Currency 13 4 3 4 2 4" xfId="15348" xr:uid="{269EAB2D-E09B-41FE-AB39-AFD070ECC8D4}"/>
    <cellStyle name="Currency 13 4 3 4 2 5" xfId="29038" xr:uid="{2261BE7E-D911-44C5-ACA2-254774E0DDE3}"/>
    <cellStyle name="Currency 13 4 3 4 2 6" xfId="43922" xr:uid="{74A68006-3570-44B9-BD28-02B4C8CCBCDF}"/>
    <cellStyle name="Currency 13 4 3 4 3" xfId="10212" xr:uid="{F6D70733-F741-4320-94D9-C53BA8B67CF6}"/>
    <cellStyle name="Currency 13 4 3 4 3 2" xfId="23902" xr:uid="{4785DE6E-5306-4A62-ADF8-6F3B8E5950A3}"/>
    <cellStyle name="Currency 13 4 3 4 3 2 2" xfId="37594" xr:uid="{E7B89719-2765-4D7E-8215-3678ECCDC890}"/>
    <cellStyle name="Currency 13 4 3 4 3 2 3" xfId="52478" xr:uid="{D8C4730A-853E-4EDC-B31B-82EFEA1A3C40}"/>
    <cellStyle name="Currency 13 4 3 4 3 3" xfId="17058" xr:uid="{C7C0C31E-EA5D-4C7D-93F5-B49547A43267}"/>
    <cellStyle name="Currency 13 4 3 4 3 4" xfId="30748" xr:uid="{38E84BC5-06FD-4C0A-B4AE-3675A4CD229A}"/>
    <cellStyle name="Currency 13 4 3 4 3 5" xfId="45632" xr:uid="{6F6B16B0-7821-40A2-9508-C71D82C7F7A9}"/>
    <cellStyle name="Currency 13 4 3 4 4" xfId="20480" xr:uid="{5BCED4F3-6808-4954-8EC9-5209A0973117}"/>
    <cellStyle name="Currency 13 4 3 4 4 2" xfId="34172" xr:uid="{21738ABD-E3AF-452F-A1CB-6DDE4767F08E}"/>
    <cellStyle name="Currency 13 4 3 4 4 3" xfId="49056" xr:uid="{7F03F047-D193-41DA-9834-2AC521BA4810}"/>
    <cellStyle name="Currency 13 4 3 4 5" xfId="13636" xr:uid="{61975FE2-241F-4B8D-8F4E-7F521ECA2ACC}"/>
    <cellStyle name="Currency 13 4 3 4 6" xfId="27326" xr:uid="{755D1A82-C4D9-4344-8D85-E60310EBF4E7}"/>
    <cellStyle name="Currency 13 4 3 4 7" xfId="42210" xr:uid="{B015A4E2-6D58-485E-867D-68AEBF66E7F2}"/>
    <cellStyle name="Currency 13 4 3 5" xfId="8498" xr:uid="{B8E8113B-515F-4B70-BB9C-E90701D0CD9B}"/>
    <cellStyle name="Currency 13 4 3 5 2" xfId="11920" xr:uid="{32509F8D-9B82-4DC5-AB26-609E08F5AC06}"/>
    <cellStyle name="Currency 13 4 3 5 2 2" xfId="25610" xr:uid="{62CFFAC9-DD85-4114-814D-CFC420E2A7D6}"/>
    <cellStyle name="Currency 13 4 3 5 2 2 2" xfId="39302" xr:uid="{89009C60-381A-4DC0-B731-8E67A22259EA}"/>
    <cellStyle name="Currency 13 4 3 5 2 2 3" xfId="54186" xr:uid="{7BA00528-0789-4597-99AD-1CFE923A3BE6}"/>
    <cellStyle name="Currency 13 4 3 5 2 3" xfId="18766" xr:uid="{64CAE6C9-29A2-4872-89A5-952F20B78AC1}"/>
    <cellStyle name="Currency 13 4 3 5 2 4" xfId="32456" xr:uid="{E0613E32-46F6-4F6E-95F4-8FEA04C8C331}"/>
    <cellStyle name="Currency 13 4 3 5 2 5" xfId="47340" xr:uid="{E6D05E74-7BC5-47C4-818B-C2751CBD244D}"/>
    <cellStyle name="Currency 13 4 3 5 3" xfId="22188" xr:uid="{002A2899-F613-4E0C-94A7-3C00A5FA79CC}"/>
    <cellStyle name="Currency 13 4 3 5 3 2" xfId="35880" xr:uid="{5F45AB4A-3A87-49EE-8D92-A8C905AA07E3}"/>
    <cellStyle name="Currency 13 4 3 5 3 3" xfId="50764" xr:uid="{790B6CD6-59D5-4CA8-8B64-D122AB7583D2}"/>
    <cellStyle name="Currency 13 4 3 5 4" xfId="15344" xr:uid="{3F0D80CC-9CB0-4AB5-9FE6-25F05DA53AC9}"/>
    <cellStyle name="Currency 13 4 3 5 5" xfId="29034" xr:uid="{2F9864D8-1207-41A3-A0EB-757A3E3AA159}"/>
    <cellStyle name="Currency 13 4 3 5 6" xfId="43918" xr:uid="{8B0E5996-FB7F-496E-B80B-01021454A69F}"/>
    <cellStyle name="Currency 13 4 3 6" xfId="10208" xr:uid="{413A0B43-E7F0-4DBA-A19D-1A9A4C74E0D7}"/>
    <cellStyle name="Currency 13 4 3 6 2" xfId="23898" xr:uid="{C9882FA5-6786-49A7-B5B0-C28C58C0C5F3}"/>
    <cellStyle name="Currency 13 4 3 6 2 2" xfId="37590" xr:uid="{07F022A6-7B3F-448E-B607-DB5C8098DFC0}"/>
    <cellStyle name="Currency 13 4 3 6 2 3" xfId="52474" xr:uid="{1DAE210A-A7E6-466A-8AA1-230C8121F871}"/>
    <cellStyle name="Currency 13 4 3 6 3" xfId="17054" xr:uid="{67997312-AE96-4660-A930-B22AD57386F1}"/>
    <cellStyle name="Currency 13 4 3 6 4" xfId="30744" xr:uid="{DBBC551F-F90A-4BAA-906E-F8CB4B4F83ED}"/>
    <cellStyle name="Currency 13 4 3 6 5" xfId="45628" xr:uid="{2C375B58-B6F7-438A-8DF8-B08CE67D1B73}"/>
    <cellStyle name="Currency 13 4 3 7" xfId="20476" xr:uid="{A993132E-FB70-4974-BA64-928B5526AAFD}"/>
    <cellStyle name="Currency 13 4 3 7 2" xfId="34168" xr:uid="{5FFAF96B-5CEC-427A-BDEB-06AE5FA5EE25}"/>
    <cellStyle name="Currency 13 4 3 7 3" xfId="49052" xr:uid="{F92F84FF-277D-4119-B2F1-72D41A9C71DA}"/>
    <cellStyle name="Currency 13 4 3 8" xfId="13632" xr:uid="{216F59E3-04A0-4A75-B646-831215D1A8E5}"/>
    <cellStyle name="Currency 13 4 3 9" xfId="27322" xr:uid="{B4D56D4D-0875-4FB1-941D-1AE0CA3E7A8C}"/>
    <cellStyle name="Currency 13 4 4" xfId="6789" xr:uid="{A190D11E-9FD7-40A9-A281-521176FE9E29}"/>
    <cellStyle name="Currency 13 4 4 2" xfId="6790" xr:uid="{B888FDDC-E574-41FA-8F71-14D8036F3293}"/>
    <cellStyle name="Currency 13 4 4 2 2" xfId="8504" xr:uid="{530FBB60-4CDC-47E6-9B31-A4062C48C73A}"/>
    <cellStyle name="Currency 13 4 4 2 2 2" xfId="11926" xr:uid="{A5508B2F-D6CB-41EB-B135-E98E132EC2B4}"/>
    <cellStyle name="Currency 13 4 4 2 2 2 2" xfId="25616" xr:uid="{1A51F956-F75A-4B7B-B5F8-33B525B94462}"/>
    <cellStyle name="Currency 13 4 4 2 2 2 2 2" xfId="39308" xr:uid="{B93C38C1-D19E-4BA5-A1A2-FB796D8ED0B4}"/>
    <cellStyle name="Currency 13 4 4 2 2 2 2 3" xfId="54192" xr:uid="{C63458E4-35B3-4DD2-96F4-D3BFE831D850}"/>
    <cellStyle name="Currency 13 4 4 2 2 2 3" xfId="18772" xr:uid="{0557008D-CB37-4A5B-B453-6B593629D1F9}"/>
    <cellStyle name="Currency 13 4 4 2 2 2 4" xfId="32462" xr:uid="{BDFF94EA-E8B8-4092-8C60-5EC7DFDBE461}"/>
    <cellStyle name="Currency 13 4 4 2 2 2 5" xfId="47346" xr:uid="{A3639868-4543-4522-A2F3-5140EDD7CE37}"/>
    <cellStyle name="Currency 13 4 4 2 2 3" xfId="22194" xr:uid="{DCECD80B-5D31-43AF-9AAC-00534F002DEB}"/>
    <cellStyle name="Currency 13 4 4 2 2 3 2" xfId="35886" xr:uid="{C3D49786-9DC8-4C35-9858-F05D62D105F3}"/>
    <cellStyle name="Currency 13 4 4 2 2 3 3" xfId="50770" xr:uid="{60F6DD04-E43D-4A4E-8066-58A9D90F9031}"/>
    <cellStyle name="Currency 13 4 4 2 2 4" xfId="15350" xr:uid="{3C5FCFFF-FCEF-47CC-8756-F4C7EA658245}"/>
    <cellStyle name="Currency 13 4 4 2 2 5" xfId="29040" xr:uid="{3FCC8837-C4A0-4139-8D78-1A90164B8D7A}"/>
    <cellStyle name="Currency 13 4 4 2 2 6" xfId="43924" xr:uid="{B5CF46EB-BBF0-449A-9F90-2D4F89C52BBF}"/>
    <cellStyle name="Currency 13 4 4 2 3" xfId="10214" xr:uid="{05C39718-83E4-48A8-AAC6-DC9757FE7F0F}"/>
    <cellStyle name="Currency 13 4 4 2 3 2" xfId="23904" xr:uid="{6BD6E5A6-7DAA-4087-843A-DF1A4DF035CD}"/>
    <cellStyle name="Currency 13 4 4 2 3 2 2" xfId="37596" xr:uid="{EBEEF116-C9B6-48BA-8AE4-58F67A23A412}"/>
    <cellStyle name="Currency 13 4 4 2 3 2 3" xfId="52480" xr:uid="{F0BE9770-2661-4F4D-9ABE-915BC22C1C1B}"/>
    <cellStyle name="Currency 13 4 4 2 3 3" xfId="17060" xr:uid="{3C19929A-06FF-4FF0-A99A-A2CCE71BF71C}"/>
    <cellStyle name="Currency 13 4 4 2 3 4" xfId="30750" xr:uid="{08C0AAD7-480F-4AFE-B99F-0B78F094752D}"/>
    <cellStyle name="Currency 13 4 4 2 3 5" xfId="45634" xr:uid="{CF7A8E19-F879-420F-BCE2-007C65FA432A}"/>
    <cellStyle name="Currency 13 4 4 2 4" xfId="20482" xr:uid="{33DBDC57-5780-43B6-B1D4-E26416E2DE6C}"/>
    <cellStyle name="Currency 13 4 4 2 4 2" xfId="34174" xr:uid="{3EAE5227-5358-4C0F-BCB4-8FA06589D28D}"/>
    <cellStyle name="Currency 13 4 4 2 4 3" xfId="49058" xr:uid="{446F5EC9-1086-4FEF-A899-DA9F60F8DD51}"/>
    <cellStyle name="Currency 13 4 4 2 5" xfId="13638" xr:uid="{172E7E76-AC15-4A8D-BE0C-CC05554AF34B}"/>
    <cellStyle name="Currency 13 4 4 2 6" xfId="27328" xr:uid="{7F39BC49-297B-43D7-AB96-0185BD2A8EEE}"/>
    <cellStyle name="Currency 13 4 4 2 7" xfId="42212" xr:uid="{95341946-A03E-4839-90C5-44FC44263EF1}"/>
    <cellStyle name="Currency 13 4 4 3" xfId="8503" xr:uid="{922A864E-29C8-4AC2-A098-6F1F3F9F6FE7}"/>
    <cellStyle name="Currency 13 4 4 3 2" xfId="11925" xr:uid="{86716D87-FBDB-4C3B-B83F-A8F34280F3B3}"/>
    <cellStyle name="Currency 13 4 4 3 2 2" xfId="25615" xr:uid="{3B4677F8-D52F-4C7D-911B-B0D6125878C5}"/>
    <cellStyle name="Currency 13 4 4 3 2 2 2" xfId="39307" xr:uid="{2CC870CA-2E0F-4B21-9202-7D1AC0330115}"/>
    <cellStyle name="Currency 13 4 4 3 2 2 3" xfId="54191" xr:uid="{E4E15A9C-1A24-44E2-8E79-B5F34F19B56B}"/>
    <cellStyle name="Currency 13 4 4 3 2 3" xfId="18771" xr:uid="{06E36363-F95A-4FCE-ADA2-2A5A6CD66A67}"/>
    <cellStyle name="Currency 13 4 4 3 2 4" xfId="32461" xr:uid="{C997A355-C180-4BF4-A292-2A00CC760C06}"/>
    <cellStyle name="Currency 13 4 4 3 2 5" xfId="47345" xr:uid="{F7F46BB0-2C29-4830-A023-3E0D679BA100}"/>
    <cellStyle name="Currency 13 4 4 3 3" xfId="22193" xr:uid="{612B2672-1886-4DA6-A8D6-18059E27F472}"/>
    <cellStyle name="Currency 13 4 4 3 3 2" xfId="35885" xr:uid="{E841C17F-2CB9-4464-8EA1-286329001A52}"/>
    <cellStyle name="Currency 13 4 4 3 3 3" xfId="50769" xr:uid="{BD3E12C5-4306-483D-B1C8-184B6188851E}"/>
    <cellStyle name="Currency 13 4 4 3 4" xfId="15349" xr:uid="{935CBC90-D589-450D-A6F4-1B8D6C225C3B}"/>
    <cellStyle name="Currency 13 4 4 3 5" xfId="29039" xr:uid="{A8D76B77-F259-4D7C-AC0C-E58DFD0C89C8}"/>
    <cellStyle name="Currency 13 4 4 3 6" xfId="43923" xr:uid="{70E49101-7784-4994-B0B4-04B0C3EBD3AB}"/>
    <cellStyle name="Currency 13 4 4 4" xfId="10213" xr:uid="{497BE621-B9D9-4BB4-A84C-44B707E6E8EB}"/>
    <cellStyle name="Currency 13 4 4 4 2" xfId="23903" xr:uid="{4CB67B21-518B-4AC7-9F1D-69B5CCC66FC7}"/>
    <cellStyle name="Currency 13 4 4 4 2 2" xfId="37595" xr:uid="{D42CA00E-A16D-40B4-8192-EF11DC249FE9}"/>
    <cellStyle name="Currency 13 4 4 4 2 3" xfId="52479" xr:uid="{13FBE016-EE20-448F-8CE2-42AAE06A0A5E}"/>
    <cellStyle name="Currency 13 4 4 4 3" xfId="17059" xr:uid="{B9C4FDDA-2873-4A0A-9CCA-C7B94580EC44}"/>
    <cellStyle name="Currency 13 4 4 4 4" xfId="30749" xr:uid="{F00BB681-FCCA-497B-A89F-739FABECB667}"/>
    <cellStyle name="Currency 13 4 4 4 5" xfId="45633" xr:uid="{BEF83E4F-80BC-40D5-96BA-99B0FEF6D590}"/>
    <cellStyle name="Currency 13 4 4 5" xfId="20481" xr:uid="{145737BF-FBB0-4F64-AFD3-46E84A569693}"/>
    <cellStyle name="Currency 13 4 4 5 2" xfId="34173" xr:uid="{4D5EE614-92B9-468F-95FA-BC38B4FFE1F2}"/>
    <cellStyle name="Currency 13 4 4 5 3" xfId="49057" xr:uid="{7AF82713-60F4-46C4-B842-8E2079DCEA24}"/>
    <cellStyle name="Currency 13 4 4 6" xfId="13637" xr:uid="{B6464736-BE7C-462F-97A1-8F5D237C47D3}"/>
    <cellStyle name="Currency 13 4 4 7" xfId="27327" xr:uid="{1CCDE169-6015-4B07-9A26-CA36E2CB754C}"/>
    <cellStyle name="Currency 13 4 4 8" xfId="42211" xr:uid="{F1C1EA4B-3516-479B-9671-D24FD9C796D9}"/>
    <cellStyle name="Currency 13 4 5" xfId="6791" xr:uid="{7F2EF8FF-59DC-4A0C-8249-D8EAAB935A7C}"/>
    <cellStyle name="Currency 13 4 5 2" xfId="8505" xr:uid="{773EB082-6085-4167-975E-C96D8766F743}"/>
    <cellStyle name="Currency 13 4 5 2 2" xfId="11927" xr:uid="{FDB9C715-9A2C-43ED-9473-2C20C60E541C}"/>
    <cellStyle name="Currency 13 4 5 2 2 2" xfId="25617" xr:uid="{48F0D2EF-3806-4957-8653-C4231810BAD8}"/>
    <cellStyle name="Currency 13 4 5 2 2 2 2" xfId="39309" xr:uid="{7C1CB451-2B2F-4DD3-A4E4-B6ED8AB4B87A}"/>
    <cellStyle name="Currency 13 4 5 2 2 2 3" xfId="54193" xr:uid="{D74C30C0-6A44-40CE-BEE3-5DF307DCB018}"/>
    <cellStyle name="Currency 13 4 5 2 2 3" xfId="18773" xr:uid="{D9565AFE-6A4E-4BD9-BE92-1D03901748A4}"/>
    <cellStyle name="Currency 13 4 5 2 2 4" xfId="32463" xr:uid="{19E65137-6FBE-463A-98E9-92D1B7711818}"/>
    <cellStyle name="Currency 13 4 5 2 2 5" xfId="47347" xr:uid="{F32CB46F-8B60-4528-8AE9-ABFCA06796DB}"/>
    <cellStyle name="Currency 13 4 5 2 3" xfId="22195" xr:uid="{4E7AC2BA-96CE-4470-B270-9E8B776C9AB7}"/>
    <cellStyle name="Currency 13 4 5 2 3 2" xfId="35887" xr:uid="{FEDBDBA2-FF97-49E7-86E9-7740A24EA1E3}"/>
    <cellStyle name="Currency 13 4 5 2 3 3" xfId="50771" xr:uid="{66B48A95-B56A-44DC-A711-3A9E2DD66101}"/>
    <cellStyle name="Currency 13 4 5 2 4" xfId="15351" xr:uid="{BF4C2E5E-937A-4AB1-B798-08A9674A2CEC}"/>
    <cellStyle name="Currency 13 4 5 2 5" xfId="29041" xr:uid="{8662489E-603B-4836-8EF8-4874E1532D32}"/>
    <cellStyle name="Currency 13 4 5 2 6" xfId="43925" xr:uid="{496C5D31-668F-41D2-A373-C71DF1D62003}"/>
    <cellStyle name="Currency 13 4 5 3" xfId="10215" xr:uid="{E9F84BC5-9775-40E3-975E-8FF4D3474947}"/>
    <cellStyle name="Currency 13 4 5 3 2" xfId="23905" xr:uid="{0587F3D2-CEA3-4C8E-8173-18430ECB9552}"/>
    <cellStyle name="Currency 13 4 5 3 2 2" xfId="37597" xr:uid="{62EC77EA-7BCF-44DB-B7BA-0B9A8BAF154C}"/>
    <cellStyle name="Currency 13 4 5 3 2 3" xfId="52481" xr:uid="{75FC5C0E-9D6E-4906-B306-20801AB669DC}"/>
    <cellStyle name="Currency 13 4 5 3 3" xfId="17061" xr:uid="{E09196A5-7DCB-440E-BA7A-CC12BE3DA940}"/>
    <cellStyle name="Currency 13 4 5 3 4" xfId="30751" xr:uid="{67777F6A-0AFD-4731-B91C-E85F9EE4F8CD}"/>
    <cellStyle name="Currency 13 4 5 3 5" xfId="45635" xr:uid="{CDC31E61-8CBE-4C46-B7B4-3514620DA7A1}"/>
    <cellStyle name="Currency 13 4 5 4" xfId="20483" xr:uid="{DB31360A-90D6-4A82-B0F7-610FFF65473A}"/>
    <cellStyle name="Currency 13 4 5 4 2" xfId="34175" xr:uid="{EBAE9E53-54B4-4AA0-8ECA-DC8EDB4F374E}"/>
    <cellStyle name="Currency 13 4 5 4 3" xfId="49059" xr:uid="{56DDCBC0-EC26-4602-8BD2-C38DC885D3C3}"/>
    <cellStyle name="Currency 13 4 5 5" xfId="13639" xr:uid="{1773970F-94A4-4B8A-A64B-2104106127E7}"/>
    <cellStyle name="Currency 13 4 5 6" xfId="27329" xr:uid="{1D645FF3-E36A-439B-B415-9C55E56BA7BE}"/>
    <cellStyle name="Currency 13 4 5 7" xfId="42213" xr:uid="{ECE5045F-138F-40D6-BC04-3A66C6E5FE27}"/>
    <cellStyle name="Currency 13 4 6" xfId="6792" xr:uid="{E5DFE094-B466-4159-8DE9-21C46F06411E}"/>
    <cellStyle name="Currency 13 4 6 2" xfId="8506" xr:uid="{F7947227-CDB9-4EEE-B98B-5D45FC8CB975}"/>
    <cellStyle name="Currency 13 4 6 2 2" xfId="11928" xr:uid="{CCAE3C05-6E35-4583-9FAB-8948AE529362}"/>
    <cellStyle name="Currency 13 4 6 2 2 2" xfId="25618" xr:uid="{0E064390-E28D-4C41-B5B1-2541EC153B7F}"/>
    <cellStyle name="Currency 13 4 6 2 2 2 2" xfId="39310" xr:uid="{CC321955-FEC2-450F-8417-E4A772A4B50E}"/>
    <cellStyle name="Currency 13 4 6 2 2 2 3" xfId="54194" xr:uid="{9DE5C797-0F65-44A8-97D1-22C04D287BCB}"/>
    <cellStyle name="Currency 13 4 6 2 2 3" xfId="18774" xr:uid="{EA6EC76A-35F6-4555-BDC7-04D8CBC83C35}"/>
    <cellStyle name="Currency 13 4 6 2 2 4" xfId="32464" xr:uid="{8D9819B2-B809-4929-AB4B-64EFB671F415}"/>
    <cellStyle name="Currency 13 4 6 2 2 5" xfId="47348" xr:uid="{EA4750CD-2B42-4216-94AE-4DC41DC707B6}"/>
    <cellStyle name="Currency 13 4 6 2 3" xfId="22196" xr:uid="{0683A5FC-1609-442A-8DE3-9C6C40C95AC5}"/>
    <cellStyle name="Currency 13 4 6 2 3 2" xfId="35888" xr:uid="{BE6CC148-DBD1-49E7-B682-8D663AE2594A}"/>
    <cellStyle name="Currency 13 4 6 2 3 3" xfId="50772" xr:uid="{2F70F68B-A325-4B33-A943-C16976372020}"/>
    <cellStyle name="Currency 13 4 6 2 4" xfId="15352" xr:uid="{5479F14E-BA7A-42CA-97D2-0EB36E61FF7E}"/>
    <cellStyle name="Currency 13 4 6 2 5" xfId="29042" xr:uid="{8ADD9381-B465-4B5E-8F91-447DBCD295A5}"/>
    <cellStyle name="Currency 13 4 6 2 6" xfId="43926" xr:uid="{04DA90B6-85A1-4B15-8FEC-16E93AB7E589}"/>
    <cellStyle name="Currency 13 4 6 3" xfId="10216" xr:uid="{8E1A27A2-B831-4763-AE90-23338B508BED}"/>
    <cellStyle name="Currency 13 4 6 3 2" xfId="23906" xr:uid="{D0C061A0-4015-44C0-9AD7-5C54940BAB07}"/>
    <cellStyle name="Currency 13 4 6 3 2 2" xfId="37598" xr:uid="{041D3222-10A1-40CC-97B3-4C45117120C3}"/>
    <cellStyle name="Currency 13 4 6 3 2 3" xfId="52482" xr:uid="{4ADC29FB-D3CF-4D88-998B-FAD42A066686}"/>
    <cellStyle name="Currency 13 4 6 3 3" xfId="17062" xr:uid="{46A062B6-2ECD-4509-86FD-7A3B4CBADF38}"/>
    <cellStyle name="Currency 13 4 6 3 4" xfId="30752" xr:uid="{0E1E05D3-DFD9-48DB-B9DC-5DA7D0D86942}"/>
    <cellStyle name="Currency 13 4 6 3 5" xfId="45636" xr:uid="{5712D67B-511B-4D9E-89D0-A99B1C69F26F}"/>
    <cellStyle name="Currency 13 4 6 4" xfId="20484" xr:uid="{7760C103-3F27-4EA5-9E4E-72DF32B783FC}"/>
    <cellStyle name="Currency 13 4 6 4 2" xfId="34176" xr:uid="{19E3C1F2-18C5-4949-9F92-0A017AB0B108}"/>
    <cellStyle name="Currency 13 4 6 4 3" xfId="49060" xr:uid="{6038F66D-7A38-4BF1-9267-D379C42065CD}"/>
    <cellStyle name="Currency 13 4 6 5" xfId="13640" xr:uid="{591F9843-C2DB-4685-96A3-99DAAC9FF87B}"/>
    <cellStyle name="Currency 13 4 6 6" xfId="27330" xr:uid="{767F389E-A0FF-4ECD-8530-CC0C9693F999}"/>
    <cellStyle name="Currency 13 4 6 7" xfId="42214" xr:uid="{71691AFD-CD99-499B-A82B-766B51C6A278}"/>
    <cellStyle name="Currency 13 4 7" xfId="8492" xr:uid="{DC5DC80C-F263-4FB9-876A-6C55A19DF80A}"/>
    <cellStyle name="Currency 13 4 7 2" xfId="11914" xr:uid="{317A0290-E924-43E9-89A3-539151826D06}"/>
    <cellStyle name="Currency 13 4 7 2 2" xfId="25604" xr:uid="{523BBD0B-376D-419D-9FDB-9855645C67D4}"/>
    <cellStyle name="Currency 13 4 7 2 2 2" xfId="39296" xr:uid="{BC78DBF3-9538-4066-874D-8B78546E0928}"/>
    <cellStyle name="Currency 13 4 7 2 2 3" xfId="54180" xr:uid="{B12AB5E1-88A8-4905-9BC0-839E0CF22432}"/>
    <cellStyle name="Currency 13 4 7 2 3" xfId="18760" xr:uid="{2C4FB3F4-1CF1-4711-867F-211F0C555E95}"/>
    <cellStyle name="Currency 13 4 7 2 4" xfId="32450" xr:uid="{AA89C4B1-1B0C-483F-81F4-8CB6025271D0}"/>
    <cellStyle name="Currency 13 4 7 2 5" xfId="47334" xr:uid="{A75A07A7-2D77-4B6F-A994-F070EAD16734}"/>
    <cellStyle name="Currency 13 4 7 3" xfId="22182" xr:uid="{3270C365-F2D9-412D-9B74-F378B063819F}"/>
    <cellStyle name="Currency 13 4 7 3 2" xfId="35874" xr:uid="{E7BCA309-4A02-4F26-B0FD-A39BB5E539DF}"/>
    <cellStyle name="Currency 13 4 7 3 3" xfId="50758" xr:uid="{59F735DD-2808-40A7-86D9-7AFCAE585F14}"/>
    <cellStyle name="Currency 13 4 7 4" xfId="15338" xr:uid="{D3074539-8558-4890-B1F6-D095A413692E}"/>
    <cellStyle name="Currency 13 4 7 5" xfId="29028" xr:uid="{18250F19-953E-4B0D-80D3-BD2B1FA8FFE6}"/>
    <cellStyle name="Currency 13 4 7 6" xfId="43912" xr:uid="{76C8288F-9483-4F18-AF2C-AA7DA488A14D}"/>
    <cellStyle name="Currency 13 4 8" xfId="10202" xr:uid="{221735DD-B68E-4698-87C3-5CC550A2F845}"/>
    <cellStyle name="Currency 13 4 8 2" xfId="23892" xr:uid="{D73A2689-6E26-426E-9FAB-235977042441}"/>
    <cellStyle name="Currency 13 4 8 2 2" xfId="37584" xr:uid="{5B60728E-9345-4212-B307-092B6FAE0564}"/>
    <cellStyle name="Currency 13 4 8 2 3" xfId="52468" xr:uid="{D073384C-384F-4F29-B6D1-246F99D1E08E}"/>
    <cellStyle name="Currency 13 4 8 3" xfId="17048" xr:uid="{29BB8E41-AE27-43A1-8612-5C397FDE4F7C}"/>
    <cellStyle name="Currency 13 4 8 4" xfId="30738" xr:uid="{1B8A41C7-BB63-4410-869B-3D79EC6DF6D6}"/>
    <cellStyle name="Currency 13 4 8 5" xfId="45622" xr:uid="{86A836AC-21F1-417A-8AAB-2BDE43A9A949}"/>
    <cellStyle name="Currency 13 4 9" xfId="20470" xr:uid="{6D497447-0901-44DD-9137-97BF85198E31}"/>
    <cellStyle name="Currency 13 4 9 2" xfId="34162" xr:uid="{B6D2DE7D-3373-40FB-B34B-C0A39D9BF12A}"/>
    <cellStyle name="Currency 13 4 9 3" xfId="49046" xr:uid="{2D7D3DAC-FB33-459B-9FBC-6C7857622D78}"/>
    <cellStyle name="Currency 13 5" xfId="4761" xr:uid="{BD927826-F6B6-4897-85FD-1E2DB4513F47}"/>
    <cellStyle name="Currency 13 5 10" xfId="13641" xr:uid="{EFF5CACE-F4AD-4B15-8810-5D3C6C2847DC}"/>
    <cellStyle name="Currency 13 5 10 2" xfId="41390" xr:uid="{9BF9369A-B573-43E1-B196-EA7D86A6A9FA}"/>
    <cellStyle name="Currency 13 5 11" xfId="27331" xr:uid="{EB76FD2D-FA97-4320-BFFD-93AB7EECBD37}"/>
    <cellStyle name="Currency 13 5 12" xfId="42215" xr:uid="{125B5236-DAD3-4D38-AAAA-FE0B4558AA17}"/>
    <cellStyle name="Currency 13 5 13" xfId="6793" xr:uid="{CFDA02E8-A44D-47F2-B548-31223E52ACE7}"/>
    <cellStyle name="Currency 13 5 2" xfId="6794" xr:uid="{8A1B25C2-5AC8-406E-8051-065A7B4063ED}"/>
    <cellStyle name="Currency 13 5 2 10" xfId="42216" xr:uid="{6B591EDC-0181-40C8-BE8B-FCA9E4D76D20}"/>
    <cellStyle name="Currency 13 5 2 2" xfId="6795" xr:uid="{9A04E902-2545-465D-BDE7-0FC3F5B007D0}"/>
    <cellStyle name="Currency 13 5 2 2 2" xfId="6796" xr:uid="{47453884-C7CD-4304-81AE-6A6F60F97A84}"/>
    <cellStyle name="Currency 13 5 2 2 2 2" xfId="8510" xr:uid="{A4DC6CE6-35D9-4282-96D1-926F315049C5}"/>
    <cellStyle name="Currency 13 5 2 2 2 2 2" xfId="11932" xr:uid="{238B404F-C96E-4A27-8967-0126ADB2EEB8}"/>
    <cellStyle name="Currency 13 5 2 2 2 2 2 2" xfId="25622" xr:uid="{51B7D93D-AA67-4189-B0BE-E24456082D8C}"/>
    <cellStyle name="Currency 13 5 2 2 2 2 2 2 2" xfId="39314" xr:uid="{BE51AB3B-2B2D-4411-A9E5-9127E925DEA7}"/>
    <cellStyle name="Currency 13 5 2 2 2 2 2 2 3" xfId="54198" xr:uid="{40593600-5483-4E1A-9AF2-3BB9053A832C}"/>
    <cellStyle name="Currency 13 5 2 2 2 2 2 3" xfId="18778" xr:uid="{327DCFE2-929F-4E4D-A97B-BE8AD3D1A47D}"/>
    <cellStyle name="Currency 13 5 2 2 2 2 2 4" xfId="32468" xr:uid="{B041E969-7386-48DB-8784-710313C43E6A}"/>
    <cellStyle name="Currency 13 5 2 2 2 2 2 5" xfId="47352" xr:uid="{AAEEC81A-6311-4FDF-8A3A-64BA0E8029F9}"/>
    <cellStyle name="Currency 13 5 2 2 2 2 3" xfId="22200" xr:uid="{A48882D5-7A27-42AA-84CB-8778A89B7F29}"/>
    <cellStyle name="Currency 13 5 2 2 2 2 3 2" xfId="35892" xr:uid="{8EFA8321-3B61-46BB-8C55-859CC808F5DB}"/>
    <cellStyle name="Currency 13 5 2 2 2 2 3 3" xfId="50776" xr:uid="{C43C37EE-8975-4984-83E7-7700EA35C542}"/>
    <cellStyle name="Currency 13 5 2 2 2 2 4" xfId="15356" xr:uid="{3B579086-1CFD-458C-AA54-84F3EB3EDBCD}"/>
    <cellStyle name="Currency 13 5 2 2 2 2 5" xfId="29046" xr:uid="{CA615ACB-5386-4027-B1DB-D1E26D4E4F58}"/>
    <cellStyle name="Currency 13 5 2 2 2 2 6" xfId="43930" xr:uid="{84F6AB76-EDEF-40CF-9308-590D9022D0BA}"/>
    <cellStyle name="Currency 13 5 2 2 2 3" xfId="10220" xr:uid="{8355AB12-3954-4EAC-A82B-8ADB4F391186}"/>
    <cellStyle name="Currency 13 5 2 2 2 3 2" xfId="23910" xr:uid="{36708443-4428-465F-9E17-8B9917446A99}"/>
    <cellStyle name="Currency 13 5 2 2 2 3 2 2" xfId="37602" xr:uid="{D5B79151-5A84-465A-83BD-9F5222B72779}"/>
    <cellStyle name="Currency 13 5 2 2 2 3 2 3" xfId="52486" xr:uid="{C1D70C9A-9547-46BC-A897-8783FD81AC9F}"/>
    <cellStyle name="Currency 13 5 2 2 2 3 3" xfId="17066" xr:uid="{9EA6E0BE-7ABC-463C-ACD7-0D07B9FB6528}"/>
    <cellStyle name="Currency 13 5 2 2 2 3 4" xfId="30756" xr:uid="{FB89E693-E542-4AB1-9790-6FB32C763DB1}"/>
    <cellStyle name="Currency 13 5 2 2 2 3 5" xfId="45640" xr:uid="{F29F5AA3-CB37-4EBC-9F36-62A3D8472201}"/>
    <cellStyle name="Currency 13 5 2 2 2 4" xfId="20488" xr:uid="{9C727CCE-1B87-4047-8F51-BA910766F2EC}"/>
    <cellStyle name="Currency 13 5 2 2 2 4 2" xfId="34180" xr:uid="{5BF5514E-6CD2-49FE-9AE4-470BE7BB0465}"/>
    <cellStyle name="Currency 13 5 2 2 2 4 3" xfId="49064" xr:uid="{BB8A5483-2B90-44B8-BD3C-C257A8C9FE93}"/>
    <cellStyle name="Currency 13 5 2 2 2 5" xfId="13644" xr:uid="{69E14CEE-19AC-4D57-9491-ECF59B8F54E7}"/>
    <cellStyle name="Currency 13 5 2 2 2 6" xfId="27334" xr:uid="{6CBAA096-5A72-4D79-9057-4CA7EDE87E2C}"/>
    <cellStyle name="Currency 13 5 2 2 2 7" xfId="42218" xr:uid="{DC8226CB-7900-4EC5-B387-092E04B1BCFD}"/>
    <cellStyle name="Currency 13 5 2 2 3" xfId="8509" xr:uid="{FF820F01-567B-445F-ADAD-1E1175434388}"/>
    <cellStyle name="Currency 13 5 2 2 3 2" xfId="11931" xr:uid="{143DACB4-A237-4A24-BBC0-9C3FFDAD2A01}"/>
    <cellStyle name="Currency 13 5 2 2 3 2 2" xfId="25621" xr:uid="{EAF81C39-23EE-4390-940A-C2CF05DF97B5}"/>
    <cellStyle name="Currency 13 5 2 2 3 2 2 2" xfId="39313" xr:uid="{8318FAD1-10D2-42A5-AE8B-4779BB7A4D0E}"/>
    <cellStyle name="Currency 13 5 2 2 3 2 2 3" xfId="54197" xr:uid="{DF1FB8D1-CF78-425A-BB3A-A064EC26BFFC}"/>
    <cellStyle name="Currency 13 5 2 2 3 2 3" xfId="18777" xr:uid="{95C2CE16-830A-4074-9A51-AB5241F7C365}"/>
    <cellStyle name="Currency 13 5 2 2 3 2 4" xfId="32467" xr:uid="{F424327C-B1E3-4795-B9B4-96923F81D3FF}"/>
    <cellStyle name="Currency 13 5 2 2 3 2 5" xfId="47351" xr:uid="{154E1911-8553-4878-9640-0D6071692F52}"/>
    <cellStyle name="Currency 13 5 2 2 3 3" xfId="22199" xr:uid="{02A3F99E-1EC8-4B84-B5D5-303477EE9DD7}"/>
    <cellStyle name="Currency 13 5 2 2 3 3 2" xfId="35891" xr:uid="{87337685-BA9B-4089-9728-D09C9F10321A}"/>
    <cellStyle name="Currency 13 5 2 2 3 3 3" xfId="50775" xr:uid="{B227263D-B4F0-46FB-8DC8-85A34E9F9B90}"/>
    <cellStyle name="Currency 13 5 2 2 3 4" xfId="15355" xr:uid="{A6CF6243-68E4-4A41-B168-3E2EFF7BFD24}"/>
    <cellStyle name="Currency 13 5 2 2 3 5" xfId="29045" xr:uid="{5F324404-824F-4828-B1EF-29EF5150DC64}"/>
    <cellStyle name="Currency 13 5 2 2 3 6" xfId="43929" xr:uid="{AC1D5360-2784-48D6-8127-DEDB8D59D67F}"/>
    <cellStyle name="Currency 13 5 2 2 4" xfId="10219" xr:uid="{907C7A91-B383-4C82-B7B2-2F2909883238}"/>
    <cellStyle name="Currency 13 5 2 2 4 2" xfId="23909" xr:uid="{4C6A7F91-5EB1-4BF4-A8D2-A150AEF298F3}"/>
    <cellStyle name="Currency 13 5 2 2 4 2 2" xfId="37601" xr:uid="{A9CDBD65-84E3-4BCA-AAB4-86ED6007E12D}"/>
    <cellStyle name="Currency 13 5 2 2 4 2 3" xfId="52485" xr:uid="{5B78ACBD-F161-49BD-AA52-75C2CA68570A}"/>
    <cellStyle name="Currency 13 5 2 2 4 3" xfId="17065" xr:uid="{26286900-5DA8-4DBA-ABC1-595E61281F38}"/>
    <cellStyle name="Currency 13 5 2 2 4 4" xfId="30755" xr:uid="{4D093092-C30B-4B09-BB7F-BBB6E3DDF071}"/>
    <cellStyle name="Currency 13 5 2 2 4 5" xfId="45639" xr:uid="{B4AAAFC4-59CC-4878-9ABC-5A16554EB207}"/>
    <cellStyle name="Currency 13 5 2 2 5" xfId="20487" xr:uid="{FFB6417D-591F-4351-AE74-A752C0738EE6}"/>
    <cellStyle name="Currency 13 5 2 2 5 2" xfId="34179" xr:uid="{F6E4BA1F-6203-4C20-A85C-35431B892ADC}"/>
    <cellStyle name="Currency 13 5 2 2 5 3" xfId="49063" xr:uid="{743E8FE1-02BC-4905-AFD3-D6484823BB55}"/>
    <cellStyle name="Currency 13 5 2 2 6" xfId="13643" xr:uid="{BAC94A26-4C93-4AFC-9F56-01DEEAE1C725}"/>
    <cellStyle name="Currency 13 5 2 2 7" xfId="27333" xr:uid="{F50A1E1D-096E-4FA5-8BF2-7824C43E8E5E}"/>
    <cellStyle name="Currency 13 5 2 2 8" xfId="42217" xr:uid="{64FCFB6A-93B5-4E61-97FF-B2B30AFD427F}"/>
    <cellStyle name="Currency 13 5 2 3" xfId="6797" xr:uid="{51C1A1BD-4E4D-4091-8BDF-A70253726849}"/>
    <cellStyle name="Currency 13 5 2 3 2" xfId="8511" xr:uid="{874E8AB1-37E3-47DF-A9BF-422052B180BA}"/>
    <cellStyle name="Currency 13 5 2 3 2 2" xfId="11933" xr:uid="{C6B87E0D-9669-4924-BBE1-81A37483EC59}"/>
    <cellStyle name="Currency 13 5 2 3 2 2 2" xfId="25623" xr:uid="{6FECC96B-93E7-40C3-B381-8A4AA1F7CAF7}"/>
    <cellStyle name="Currency 13 5 2 3 2 2 2 2" xfId="39315" xr:uid="{AB33B32D-973A-4A7D-9A87-ACEE5685DCB3}"/>
    <cellStyle name="Currency 13 5 2 3 2 2 2 3" xfId="54199" xr:uid="{FFA0C521-AAD8-4507-BCF6-3A2BB4E1D4CF}"/>
    <cellStyle name="Currency 13 5 2 3 2 2 3" xfId="18779" xr:uid="{53720004-4C9E-4094-AB85-630D837DD690}"/>
    <cellStyle name="Currency 13 5 2 3 2 2 4" xfId="32469" xr:uid="{F1DB98BE-AF17-4164-AF99-23271144F2FF}"/>
    <cellStyle name="Currency 13 5 2 3 2 2 5" xfId="47353" xr:uid="{97351703-BD85-4B2E-834C-873E7F2F7BB6}"/>
    <cellStyle name="Currency 13 5 2 3 2 3" xfId="22201" xr:uid="{5294D630-4F2C-44BA-8A54-4A7B860E5CFF}"/>
    <cellStyle name="Currency 13 5 2 3 2 3 2" xfId="35893" xr:uid="{B0D4306A-4616-4095-8FDA-407A8B2FE04B}"/>
    <cellStyle name="Currency 13 5 2 3 2 3 3" xfId="50777" xr:uid="{79A9FAA3-5980-4E47-BB14-C7480EB876F5}"/>
    <cellStyle name="Currency 13 5 2 3 2 4" xfId="15357" xr:uid="{6D066A34-E6BB-465D-AA55-CD8CF11C993B}"/>
    <cellStyle name="Currency 13 5 2 3 2 5" xfId="29047" xr:uid="{944F1E1A-F53E-411A-A915-D4EE12A0D637}"/>
    <cellStyle name="Currency 13 5 2 3 2 6" xfId="43931" xr:uid="{BF01F67E-E883-446E-BE46-BCB14D8F2948}"/>
    <cellStyle name="Currency 13 5 2 3 3" xfId="10221" xr:uid="{75843223-3824-4A97-926C-2A7E15F00405}"/>
    <cellStyle name="Currency 13 5 2 3 3 2" xfId="23911" xr:uid="{B086EC0A-8EA3-4AE1-A655-00C9F72F700D}"/>
    <cellStyle name="Currency 13 5 2 3 3 2 2" xfId="37603" xr:uid="{B2C0198D-FF77-48FA-9264-8E6ADE792878}"/>
    <cellStyle name="Currency 13 5 2 3 3 2 3" xfId="52487" xr:uid="{096985A4-575F-4867-B62F-742C77884AF0}"/>
    <cellStyle name="Currency 13 5 2 3 3 3" xfId="17067" xr:uid="{3F0F8E81-FE84-4772-BC7A-E0BFB9897B60}"/>
    <cellStyle name="Currency 13 5 2 3 3 4" xfId="30757" xr:uid="{2FE26925-728F-4546-B954-C1A709BCCE83}"/>
    <cellStyle name="Currency 13 5 2 3 3 5" xfId="45641" xr:uid="{86EFF973-C29C-4AA5-A4EB-83965AB6E005}"/>
    <cellStyle name="Currency 13 5 2 3 4" xfId="20489" xr:uid="{B80C8F75-FE1E-4428-A309-EA4E04C5DD45}"/>
    <cellStyle name="Currency 13 5 2 3 4 2" xfId="34181" xr:uid="{C90CFA5D-D25B-48C2-A9DD-CC0E9772E9FA}"/>
    <cellStyle name="Currency 13 5 2 3 4 3" xfId="49065" xr:uid="{C8210437-D3B2-43D4-AC1A-A2DF20DF2667}"/>
    <cellStyle name="Currency 13 5 2 3 5" xfId="13645" xr:uid="{FB849870-DAAE-4BF6-B88A-7999E93C1A03}"/>
    <cellStyle name="Currency 13 5 2 3 6" xfId="27335" xr:uid="{6233BC92-7FB6-4B21-B3B4-E81CA26FBE80}"/>
    <cellStyle name="Currency 13 5 2 3 7" xfId="42219" xr:uid="{2AE9601C-6019-4134-A5D8-51EF178FC637}"/>
    <cellStyle name="Currency 13 5 2 4" xfId="6798" xr:uid="{7F669981-F5DE-47BF-B0E2-44FA07E742D3}"/>
    <cellStyle name="Currency 13 5 2 4 2" xfId="8512" xr:uid="{DB4FB2C4-C8D3-4159-AC52-DE89650FE3C6}"/>
    <cellStyle name="Currency 13 5 2 4 2 2" xfId="11934" xr:uid="{C92D4249-D4D1-455F-A07A-E1B1FD2436BE}"/>
    <cellStyle name="Currency 13 5 2 4 2 2 2" xfId="25624" xr:uid="{EC7E9661-7928-414A-8BE2-C030B2D357F0}"/>
    <cellStyle name="Currency 13 5 2 4 2 2 2 2" xfId="39316" xr:uid="{D2D5E29A-E7EB-4577-9144-C31A1FD65D04}"/>
    <cellStyle name="Currency 13 5 2 4 2 2 2 3" xfId="54200" xr:uid="{29FAA58A-6BA8-4083-8F7A-DDE5240206A4}"/>
    <cellStyle name="Currency 13 5 2 4 2 2 3" xfId="18780" xr:uid="{1C0E32C8-C030-457B-81A5-7A69A00D5E59}"/>
    <cellStyle name="Currency 13 5 2 4 2 2 4" xfId="32470" xr:uid="{77AD3F65-E806-48B6-87C9-201DE7F4F635}"/>
    <cellStyle name="Currency 13 5 2 4 2 2 5" xfId="47354" xr:uid="{623176B2-AE96-48E7-8892-D397A90FCF0B}"/>
    <cellStyle name="Currency 13 5 2 4 2 3" xfId="22202" xr:uid="{65B97181-63DF-43FC-A674-54ABCB200CB3}"/>
    <cellStyle name="Currency 13 5 2 4 2 3 2" xfId="35894" xr:uid="{833CCF6F-9E9B-44FD-A2F5-728B56649F74}"/>
    <cellStyle name="Currency 13 5 2 4 2 3 3" xfId="50778" xr:uid="{3F8253E0-E454-4055-87CB-B1605FEECFEE}"/>
    <cellStyle name="Currency 13 5 2 4 2 4" xfId="15358" xr:uid="{9B78FC8C-0887-4E00-B5C8-3724CD87C717}"/>
    <cellStyle name="Currency 13 5 2 4 2 5" xfId="29048" xr:uid="{C30DC7CC-A94D-424C-8CED-EFA73BCF20B5}"/>
    <cellStyle name="Currency 13 5 2 4 2 6" xfId="43932" xr:uid="{D3F48A2F-E0D8-4C1B-8C20-33E169C7227C}"/>
    <cellStyle name="Currency 13 5 2 4 3" xfId="10222" xr:uid="{944B2600-9AAD-42EB-A487-91B976C1B2CF}"/>
    <cellStyle name="Currency 13 5 2 4 3 2" xfId="23912" xr:uid="{F658D684-8A55-4A12-AA0B-3639C6AF4ED9}"/>
    <cellStyle name="Currency 13 5 2 4 3 2 2" xfId="37604" xr:uid="{ECEF5166-D551-4E03-B3F6-706B0183BA08}"/>
    <cellStyle name="Currency 13 5 2 4 3 2 3" xfId="52488" xr:uid="{EE1A178A-E51E-4D62-B48C-598587142D6E}"/>
    <cellStyle name="Currency 13 5 2 4 3 3" xfId="17068" xr:uid="{95D322BF-71AB-482B-A8B9-E316FFB398CE}"/>
    <cellStyle name="Currency 13 5 2 4 3 4" xfId="30758" xr:uid="{9A2D62BC-E9A2-4B54-B676-A8BF735DA233}"/>
    <cellStyle name="Currency 13 5 2 4 3 5" xfId="45642" xr:uid="{3EFFC3A1-C26C-461C-A3A7-7474F02176D1}"/>
    <cellStyle name="Currency 13 5 2 4 4" xfId="20490" xr:uid="{97466B44-8FD7-4780-8254-530A256CB0A4}"/>
    <cellStyle name="Currency 13 5 2 4 4 2" xfId="34182" xr:uid="{A4F737AE-6660-4F9A-B234-A92CF93F2DE3}"/>
    <cellStyle name="Currency 13 5 2 4 4 3" xfId="49066" xr:uid="{DB769EB7-FF4E-4BE6-B1FB-02996BFC5BA5}"/>
    <cellStyle name="Currency 13 5 2 4 5" xfId="13646" xr:uid="{60FAFD14-2094-4531-B76A-B4AD442CFF37}"/>
    <cellStyle name="Currency 13 5 2 4 6" xfId="27336" xr:uid="{F79014A7-1897-422A-848F-CA4EEA3B0A90}"/>
    <cellStyle name="Currency 13 5 2 4 7" xfId="42220" xr:uid="{DCBE8D40-8761-4FC3-9C0E-BC54229B56C0}"/>
    <cellStyle name="Currency 13 5 2 5" xfId="8508" xr:uid="{DA87084E-080D-417C-B05C-F4DBC06CDABE}"/>
    <cellStyle name="Currency 13 5 2 5 2" xfId="11930" xr:uid="{93A2F8EC-5AB5-45C8-8BF9-BB71591B9B82}"/>
    <cellStyle name="Currency 13 5 2 5 2 2" xfId="25620" xr:uid="{A1F2A696-0E7D-42EE-A4F9-06EB48CCD162}"/>
    <cellStyle name="Currency 13 5 2 5 2 2 2" xfId="39312" xr:uid="{57EE27A9-6422-41EC-A860-62503579C0B3}"/>
    <cellStyle name="Currency 13 5 2 5 2 2 3" xfId="54196" xr:uid="{DAF6AD25-3ACF-4331-8C92-C227F4AEAF4C}"/>
    <cellStyle name="Currency 13 5 2 5 2 3" xfId="18776" xr:uid="{71257ABE-9B66-4E7F-843B-384D7E514C16}"/>
    <cellStyle name="Currency 13 5 2 5 2 4" xfId="32466" xr:uid="{083733C9-0BA9-450C-8E22-FE3B100387DA}"/>
    <cellStyle name="Currency 13 5 2 5 2 5" xfId="47350" xr:uid="{09178131-0CCA-4167-87C9-48EC6CD37D96}"/>
    <cellStyle name="Currency 13 5 2 5 3" xfId="22198" xr:uid="{1AA4ED16-D690-4039-854A-A11B9B81CACD}"/>
    <cellStyle name="Currency 13 5 2 5 3 2" xfId="35890" xr:uid="{DA1A3530-936A-40E1-95A2-391389B4F9FB}"/>
    <cellStyle name="Currency 13 5 2 5 3 3" xfId="50774" xr:uid="{B23EE33C-D7E2-46C3-8875-48753E39A08C}"/>
    <cellStyle name="Currency 13 5 2 5 4" xfId="15354" xr:uid="{34069E11-37E5-4EEF-9247-CD6EFE959F53}"/>
    <cellStyle name="Currency 13 5 2 5 5" xfId="29044" xr:uid="{453B7A6A-67AB-458F-B791-4FC7F3C4C301}"/>
    <cellStyle name="Currency 13 5 2 5 6" xfId="43928" xr:uid="{CFA6FDCA-76CB-473E-8C07-D5066DF3F1F0}"/>
    <cellStyle name="Currency 13 5 2 6" xfId="10218" xr:uid="{5B7E2BE9-9DB0-4A0A-91A3-A9B72EDD970F}"/>
    <cellStyle name="Currency 13 5 2 6 2" xfId="23908" xr:uid="{E7A862F5-4EDB-4825-8691-C4413A4AB04D}"/>
    <cellStyle name="Currency 13 5 2 6 2 2" xfId="37600" xr:uid="{4A6049C8-AD52-4D53-BC07-5E0A19B12A08}"/>
    <cellStyle name="Currency 13 5 2 6 2 3" xfId="52484" xr:uid="{CE8C288F-FACD-40D7-B5D9-F9E8E8012D56}"/>
    <cellStyle name="Currency 13 5 2 6 3" xfId="17064" xr:uid="{FA3BDA5D-C504-4753-87B6-2E1465D45382}"/>
    <cellStyle name="Currency 13 5 2 6 4" xfId="30754" xr:uid="{5ED15763-61AD-4EB1-BC7C-C819303EF951}"/>
    <cellStyle name="Currency 13 5 2 6 5" xfId="45638" xr:uid="{857850CC-2D8B-4D4C-A678-C4CCA581C065}"/>
    <cellStyle name="Currency 13 5 2 7" xfId="20486" xr:uid="{FDDA80A5-F5AA-409C-BF25-437D8A91B1D3}"/>
    <cellStyle name="Currency 13 5 2 7 2" xfId="34178" xr:uid="{D3782231-7B4E-4427-88AC-B04DED67C2E5}"/>
    <cellStyle name="Currency 13 5 2 7 3" xfId="49062" xr:uid="{83709633-D3D4-4603-8584-FD5243134BBC}"/>
    <cellStyle name="Currency 13 5 2 8" xfId="13642" xr:uid="{2745A4B6-1B59-484D-B5F6-DF32B6497DA1}"/>
    <cellStyle name="Currency 13 5 2 9" xfId="27332" xr:uid="{1CFAEA16-269E-480B-90F1-114708DC7DDC}"/>
    <cellStyle name="Currency 13 5 3" xfId="6799" xr:uid="{F5DEF613-9BCF-48CC-A602-F8BB61C0C81B}"/>
    <cellStyle name="Currency 13 5 3 10" xfId="42221" xr:uid="{A169EAE8-DEFB-47E6-8311-A5DB057243D2}"/>
    <cellStyle name="Currency 13 5 3 2" xfId="6800" xr:uid="{C61F1A14-379A-4CA8-8F72-F6875268DA78}"/>
    <cellStyle name="Currency 13 5 3 2 2" xfId="6801" xr:uid="{C313179D-FED2-4D1F-84CD-E83CF423004D}"/>
    <cellStyle name="Currency 13 5 3 2 2 2" xfId="8515" xr:uid="{2133C074-113A-447B-AF3E-995AFB8F34D6}"/>
    <cellStyle name="Currency 13 5 3 2 2 2 2" xfId="11937" xr:uid="{A455C99F-008D-4BA1-BB46-89EC2758BA8C}"/>
    <cellStyle name="Currency 13 5 3 2 2 2 2 2" xfId="25627" xr:uid="{7485AAE3-2AB5-498E-BE39-EFC2F9FB755C}"/>
    <cellStyle name="Currency 13 5 3 2 2 2 2 2 2" xfId="39319" xr:uid="{2F62DB47-08E0-494C-8970-3EE6DDBE56A9}"/>
    <cellStyle name="Currency 13 5 3 2 2 2 2 2 3" xfId="54203" xr:uid="{7BCAE925-13A9-4398-8F7B-E4D340FB954B}"/>
    <cellStyle name="Currency 13 5 3 2 2 2 2 3" xfId="18783" xr:uid="{308329C5-E465-402B-A489-E61B6502BFF0}"/>
    <cellStyle name="Currency 13 5 3 2 2 2 2 4" xfId="32473" xr:uid="{BB7F0A43-235C-4435-9D8F-072EEBC2FDB7}"/>
    <cellStyle name="Currency 13 5 3 2 2 2 2 5" xfId="47357" xr:uid="{3F06C974-152A-4DBE-9DCA-B12829F685D1}"/>
    <cellStyle name="Currency 13 5 3 2 2 2 3" xfId="22205" xr:uid="{A23B2AD3-C15B-40DF-B096-9A2B452E14B9}"/>
    <cellStyle name="Currency 13 5 3 2 2 2 3 2" xfId="35897" xr:uid="{0ADC995E-93C9-4379-8542-3EAE5BF97A7C}"/>
    <cellStyle name="Currency 13 5 3 2 2 2 3 3" xfId="50781" xr:uid="{481F6152-5CCF-483A-B5FE-FF5F4C48E4D9}"/>
    <cellStyle name="Currency 13 5 3 2 2 2 4" xfId="15361" xr:uid="{613F95C8-0C0E-408E-8AE3-2734718CDC9B}"/>
    <cellStyle name="Currency 13 5 3 2 2 2 5" xfId="29051" xr:uid="{F83B9430-5AB0-4329-BE63-1D1BFB06AD5F}"/>
    <cellStyle name="Currency 13 5 3 2 2 2 6" xfId="43935" xr:uid="{B4DA50B0-48C4-4D88-8D3B-DEF0417122FA}"/>
    <cellStyle name="Currency 13 5 3 2 2 3" xfId="10225" xr:uid="{E3CD85A9-FDD1-409A-8842-27D94C1F5CE9}"/>
    <cellStyle name="Currency 13 5 3 2 2 3 2" xfId="23915" xr:uid="{28B2F450-F6B4-497C-ADB1-32AF982003C1}"/>
    <cellStyle name="Currency 13 5 3 2 2 3 2 2" xfId="37607" xr:uid="{4E8D81A5-F2BF-4BE8-B8D6-C61AA8DF1C65}"/>
    <cellStyle name="Currency 13 5 3 2 2 3 2 3" xfId="52491" xr:uid="{C291D5C8-F399-4132-92F3-BD57672F0CB2}"/>
    <cellStyle name="Currency 13 5 3 2 2 3 3" xfId="17071" xr:uid="{4ADF3F7C-5CD4-48C5-AF23-301417C02585}"/>
    <cellStyle name="Currency 13 5 3 2 2 3 4" xfId="30761" xr:uid="{FD0B09E5-FC2F-49E3-BDA9-CF374161AF16}"/>
    <cellStyle name="Currency 13 5 3 2 2 3 5" xfId="45645" xr:uid="{E607B45E-6153-4787-A4F5-91263F579D7E}"/>
    <cellStyle name="Currency 13 5 3 2 2 4" xfId="20493" xr:uid="{C3C1F961-D800-4A78-9B0A-15CB174B2F16}"/>
    <cellStyle name="Currency 13 5 3 2 2 4 2" xfId="34185" xr:uid="{8E1ED759-0231-4F65-9305-D508A79317A4}"/>
    <cellStyle name="Currency 13 5 3 2 2 4 3" xfId="49069" xr:uid="{C801A057-D940-41E6-AA6F-CEBE3236B2BD}"/>
    <cellStyle name="Currency 13 5 3 2 2 5" xfId="13649" xr:uid="{8BAE6F31-9A5E-4E5D-AA02-2F9C94BB304D}"/>
    <cellStyle name="Currency 13 5 3 2 2 6" xfId="27339" xr:uid="{CADAEAF5-72ED-47A7-9F3B-6E455B9795C2}"/>
    <cellStyle name="Currency 13 5 3 2 2 7" xfId="42223" xr:uid="{96AFE859-3CAC-466E-ACA1-A50337B5EC25}"/>
    <cellStyle name="Currency 13 5 3 2 3" xfId="8514" xr:uid="{3704A878-1EEE-4B57-BAE9-7A0CCDC44E82}"/>
    <cellStyle name="Currency 13 5 3 2 3 2" xfId="11936" xr:uid="{E2285716-9DA4-4ED1-A088-878742C9D0A3}"/>
    <cellStyle name="Currency 13 5 3 2 3 2 2" xfId="25626" xr:uid="{9E3225D9-E240-4F4F-BAB7-0D8CFAE1E101}"/>
    <cellStyle name="Currency 13 5 3 2 3 2 2 2" xfId="39318" xr:uid="{FD803F3E-6783-48F6-8FDC-CC71F6EFE1C0}"/>
    <cellStyle name="Currency 13 5 3 2 3 2 2 3" xfId="54202" xr:uid="{B5BD11AA-38B1-47A9-9765-957CB229D32F}"/>
    <cellStyle name="Currency 13 5 3 2 3 2 3" xfId="18782" xr:uid="{9E49E76D-8D8D-4FF7-93A5-8B26DFF7B22C}"/>
    <cellStyle name="Currency 13 5 3 2 3 2 4" xfId="32472" xr:uid="{38120421-31F3-490E-8F8E-BD5D68CFD0C6}"/>
    <cellStyle name="Currency 13 5 3 2 3 2 5" xfId="47356" xr:uid="{DA77F671-D795-4986-AEEE-A75801398B49}"/>
    <cellStyle name="Currency 13 5 3 2 3 3" xfId="22204" xr:uid="{739A1F07-B55C-4492-B86F-7DDC9D4B92A4}"/>
    <cellStyle name="Currency 13 5 3 2 3 3 2" xfId="35896" xr:uid="{D040C176-3131-4CF9-9E42-A8DC67449D1B}"/>
    <cellStyle name="Currency 13 5 3 2 3 3 3" xfId="50780" xr:uid="{6325B944-4CBC-418A-8C1C-7D4574CDE7C3}"/>
    <cellStyle name="Currency 13 5 3 2 3 4" xfId="15360" xr:uid="{8F1858C5-D36A-417F-A7DE-02077BC2CA5C}"/>
    <cellStyle name="Currency 13 5 3 2 3 5" xfId="29050" xr:uid="{391EA795-EC57-4784-B2FD-53060E4D2D0D}"/>
    <cellStyle name="Currency 13 5 3 2 3 6" xfId="43934" xr:uid="{79E765AF-C721-4A7C-89F6-4F1093EAB95D}"/>
    <cellStyle name="Currency 13 5 3 2 4" xfId="10224" xr:uid="{8D7CE6F5-4BD8-4C9C-B418-6A296CAB99B8}"/>
    <cellStyle name="Currency 13 5 3 2 4 2" xfId="23914" xr:uid="{2C152DDF-5CE2-4DD4-99F4-A90C2A9A019A}"/>
    <cellStyle name="Currency 13 5 3 2 4 2 2" xfId="37606" xr:uid="{6E0F8F8E-BBA2-4890-A9E2-F579DC7E82E9}"/>
    <cellStyle name="Currency 13 5 3 2 4 2 3" xfId="52490" xr:uid="{5DD2E901-4856-4189-B0BE-80EA73B97159}"/>
    <cellStyle name="Currency 13 5 3 2 4 3" xfId="17070" xr:uid="{A29FF23F-8F9D-4E97-B558-39B6C0870210}"/>
    <cellStyle name="Currency 13 5 3 2 4 4" xfId="30760" xr:uid="{2733F6B7-E993-44A8-B6E2-32E80F75029B}"/>
    <cellStyle name="Currency 13 5 3 2 4 5" xfId="45644" xr:uid="{FE7D6C8E-39A4-4962-B36E-19E14F2ABC2C}"/>
    <cellStyle name="Currency 13 5 3 2 5" xfId="20492" xr:uid="{13820CB6-0B6B-4E12-A131-DF42D41B48FB}"/>
    <cellStyle name="Currency 13 5 3 2 5 2" xfId="34184" xr:uid="{2A8BD12B-757F-485B-8D51-EC1B0D44C442}"/>
    <cellStyle name="Currency 13 5 3 2 5 3" xfId="49068" xr:uid="{619D858D-80A4-4AEE-9369-8E4F258BD75B}"/>
    <cellStyle name="Currency 13 5 3 2 6" xfId="13648" xr:uid="{350C22DC-BD5E-4FBF-B30C-6F903D206766}"/>
    <cellStyle name="Currency 13 5 3 2 7" xfId="27338" xr:uid="{DC275B8C-A3E2-46D5-A25C-C8D4698F747B}"/>
    <cellStyle name="Currency 13 5 3 2 8" xfId="42222" xr:uid="{C2D612A1-1BCC-43CC-95C5-6ACE2459D846}"/>
    <cellStyle name="Currency 13 5 3 3" xfId="6802" xr:uid="{C254A07E-65FF-4462-A3BC-7D967FA65333}"/>
    <cellStyle name="Currency 13 5 3 3 2" xfId="8516" xr:uid="{2029CEED-4616-4839-9289-920081BEE75D}"/>
    <cellStyle name="Currency 13 5 3 3 2 2" xfId="11938" xr:uid="{8BA2F618-9F0C-4F37-BECA-20CAA8AD689E}"/>
    <cellStyle name="Currency 13 5 3 3 2 2 2" xfId="25628" xr:uid="{BBF54465-59A0-4F95-82D4-FAA2722996CF}"/>
    <cellStyle name="Currency 13 5 3 3 2 2 2 2" xfId="39320" xr:uid="{AC27ECFC-6E0E-42CE-9CC6-EF3A42EBC3DC}"/>
    <cellStyle name="Currency 13 5 3 3 2 2 2 3" xfId="54204" xr:uid="{9F997A0E-B317-40B5-8EC6-4E6C4F0853CE}"/>
    <cellStyle name="Currency 13 5 3 3 2 2 3" xfId="18784" xr:uid="{B66F7D18-011C-4F9B-8C51-1B8104DD6A6E}"/>
    <cellStyle name="Currency 13 5 3 3 2 2 4" xfId="32474" xr:uid="{5CDDC46E-CD3E-4930-AC2B-21E6361149AE}"/>
    <cellStyle name="Currency 13 5 3 3 2 2 5" xfId="47358" xr:uid="{8DD396EC-08B3-4BB0-B3B9-4636F9A3D74B}"/>
    <cellStyle name="Currency 13 5 3 3 2 3" xfId="22206" xr:uid="{65E12097-DB96-4611-A5FC-033C6F2DA8F7}"/>
    <cellStyle name="Currency 13 5 3 3 2 3 2" xfId="35898" xr:uid="{751A0BD5-FB46-4515-AE5E-4AF4B9CE93C1}"/>
    <cellStyle name="Currency 13 5 3 3 2 3 3" xfId="50782" xr:uid="{202580C2-4B69-4F55-AB3F-3705271DE5E0}"/>
    <cellStyle name="Currency 13 5 3 3 2 4" xfId="15362" xr:uid="{29C06A45-0385-4224-93DF-F22C53590CD0}"/>
    <cellStyle name="Currency 13 5 3 3 2 5" xfId="29052" xr:uid="{7FAF472F-1EC9-41B4-B263-141B8A8E1CBA}"/>
    <cellStyle name="Currency 13 5 3 3 2 6" xfId="43936" xr:uid="{6B12EFB4-BE5C-41DE-92AF-D9AE6EBA638E}"/>
    <cellStyle name="Currency 13 5 3 3 3" xfId="10226" xr:uid="{CB77D396-4385-482F-8CF3-1A69918DED66}"/>
    <cellStyle name="Currency 13 5 3 3 3 2" xfId="23916" xr:uid="{D3076853-08E9-4747-A702-178BB3C56F81}"/>
    <cellStyle name="Currency 13 5 3 3 3 2 2" xfId="37608" xr:uid="{BE7513A0-9FE9-423F-8E57-03FDA6B0125D}"/>
    <cellStyle name="Currency 13 5 3 3 3 2 3" xfId="52492" xr:uid="{598E4330-2C18-4C7B-B6E5-79A46334B90C}"/>
    <cellStyle name="Currency 13 5 3 3 3 3" xfId="17072" xr:uid="{C4B6BA29-BB81-48F1-9A8A-F112F3C7D6C7}"/>
    <cellStyle name="Currency 13 5 3 3 3 4" xfId="30762" xr:uid="{05F70BE3-8927-4752-BADE-07255003546C}"/>
    <cellStyle name="Currency 13 5 3 3 3 5" xfId="45646" xr:uid="{3413C5D7-B600-49C6-AC46-084154552B68}"/>
    <cellStyle name="Currency 13 5 3 3 4" xfId="20494" xr:uid="{D97242B5-A981-4988-AA2F-DDB2FF0BD9BF}"/>
    <cellStyle name="Currency 13 5 3 3 4 2" xfId="34186" xr:uid="{E6866AF1-2105-42B2-AEC4-552B4D17CA92}"/>
    <cellStyle name="Currency 13 5 3 3 4 3" xfId="49070" xr:uid="{800C9C4F-603B-4E1B-BE7F-800AC4A89A88}"/>
    <cellStyle name="Currency 13 5 3 3 5" xfId="13650" xr:uid="{D5D7C6FE-6EE6-4E23-96A2-29FA08535D71}"/>
    <cellStyle name="Currency 13 5 3 3 6" xfId="27340" xr:uid="{6606D882-ADE6-4147-8009-7C7545ED4675}"/>
    <cellStyle name="Currency 13 5 3 3 7" xfId="42224" xr:uid="{562EA443-0973-4D30-991C-615FDC0BDB0B}"/>
    <cellStyle name="Currency 13 5 3 4" xfId="6803" xr:uid="{4EB372E3-9CA0-4B49-B1CF-BA6D60341069}"/>
    <cellStyle name="Currency 13 5 3 4 2" xfId="8517" xr:uid="{7903A96A-F0D9-43DE-9DE5-1C9D4FBE3F4B}"/>
    <cellStyle name="Currency 13 5 3 4 2 2" xfId="11939" xr:uid="{0AF276F6-E8F5-457E-83AE-C2CC7E870A51}"/>
    <cellStyle name="Currency 13 5 3 4 2 2 2" xfId="25629" xr:uid="{D3BE5231-AB21-4C96-974C-375FD5C267C0}"/>
    <cellStyle name="Currency 13 5 3 4 2 2 2 2" xfId="39321" xr:uid="{2B97008E-8F93-4B4A-92A5-F7C54E1767A7}"/>
    <cellStyle name="Currency 13 5 3 4 2 2 2 3" xfId="54205" xr:uid="{49F89B78-1873-43F1-8A45-86B6DB4257C8}"/>
    <cellStyle name="Currency 13 5 3 4 2 2 3" xfId="18785" xr:uid="{F65A47E0-43F1-40F1-B130-07FAD43F2AB4}"/>
    <cellStyle name="Currency 13 5 3 4 2 2 4" xfId="32475" xr:uid="{A3950713-E6FA-46F3-AE03-EF826E36DE92}"/>
    <cellStyle name="Currency 13 5 3 4 2 2 5" xfId="47359" xr:uid="{156E2C0F-0DE5-4536-B697-FA62D03075B9}"/>
    <cellStyle name="Currency 13 5 3 4 2 3" xfId="22207" xr:uid="{CDA1A5ED-D770-401B-98B3-29C2E62B3925}"/>
    <cellStyle name="Currency 13 5 3 4 2 3 2" xfId="35899" xr:uid="{1E055294-E277-4738-A9DC-8E96D8D36725}"/>
    <cellStyle name="Currency 13 5 3 4 2 3 3" xfId="50783" xr:uid="{668814B7-1BDA-4647-8A87-850CC04CFB5A}"/>
    <cellStyle name="Currency 13 5 3 4 2 4" xfId="15363" xr:uid="{11819124-BAB6-4329-BF2E-448DC07717D7}"/>
    <cellStyle name="Currency 13 5 3 4 2 5" xfId="29053" xr:uid="{CB756777-33B5-4428-B529-6A3FC94868E0}"/>
    <cellStyle name="Currency 13 5 3 4 2 6" xfId="43937" xr:uid="{C225F11D-663F-4936-8892-E3BD015D4614}"/>
    <cellStyle name="Currency 13 5 3 4 3" xfId="10227" xr:uid="{8CE5FD14-3DCD-43A5-9D3E-18EDDE5EFDA1}"/>
    <cellStyle name="Currency 13 5 3 4 3 2" xfId="23917" xr:uid="{D93191F7-3ED4-4BB6-8B33-DDF2C5419661}"/>
    <cellStyle name="Currency 13 5 3 4 3 2 2" xfId="37609" xr:uid="{8C1F19AE-D855-4C7D-8D8C-FC21158C506E}"/>
    <cellStyle name="Currency 13 5 3 4 3 2 3" xfId="52493" xr:uid="{A9061FF3-4759-46C1-B7C2-3DA511CB84B4}"/>
    <cellStyle name="Currency 13 5 3 4 3 3" xfId="17073" xr:uid="{581763C3-0AF4-4911-970F-83E0AA303AC1}"/>
    <cellStyle name="Currency 13 5 3 4 3 4" xfId="30763" xr:uid="{F9F93DBD-2D67-4934-95CB-721A58EE133F}"/>
    <cellStyle name="Currency 13 5 3 4 3 5" xfId="45647" xr:uid="{0A3CEE92-BF31-427F-A6FE-0821F83E2869}"/>
    <cellStyle name="Currency 13 5 3 4 4" xfId="20495" xr:uid="{CF74B2F1-2F91-44B2-9C4A-6524F802F76C}"/>
    <cellStyle name="Currency 13 5 3 4 4 2" xfId="34187" xr:uid="{B47336DC-D42B-4774-88C1-BEB4D79EE0B0}"/>
    <cellStyle name="Currency 13 5 3 4 4 3" xfId="49071" xr:uid="{11ECC1BF-A237-42AD-B8E2-86649D8249B5}"/>
    <cellStyle name="Currency 13 5 3 4 5" xfId="13651" xr:uid="{F6951206-9B37-4027-ABF1-7B51860CAA99}"/>
    <cellStyle name="Currency 13 5 3 4 6" xfId="27341" xr:uid="{977188FF-0F6D-4E85-8EB5-DFD6D0B6901A}"/>
    <cellStyle name="Currency 13 5 3 4 7" xfId="42225" xr:uid="{35703B6C-3D77-4C95-AA5D-956D4221D3CE}"/>
    <cellStyle name="Currency 13 5 3 5" xfId="8513" xr:uid="{96B8474E-9842-47ED-A05E-584B956DBD95}"/>
    <cellStyle name="Currency 13 5 3 5 2" xfId="11935" xr:uid="{67B7FF7C-016C-4014-8A1D-8C1944878CAE}"/>
    <cellStyle name="Currency 13 5 3 5 2 2" xfId="25625" xr:uid="{1270B515-7F47-42DC-9EE8-DBC638FBB379}"/>
    <cellStyle name="Currency 13 5 3 5 2 2 2" xfId="39317" xr:uid="{C1E20E72-F0A9-42B1-854D-45755C2CCBDE}"/>
    <cellStyle name="Currency 13 5 3 5 2 2 3" xfId="54201" xr:uid="{F87DE22D-59EC-4AC9-BCCF-DF8E24877294}"/>
    <cellStyle name="Currency 13 5 3 5 2 3" xfId="18781" xr:uid="{BB5C6B8D-A99D-4A01-ADBA-C1F3F4B42086}"/>
    <cellStyle name="Currency 13 5 3 5 2 4" xfId="32471" xr:uid="{BE0F4C19-E4D1-4FFC-A052-B3A128F9585A}"/>
    <cellStyle name="Currency 13 5 3 5 2 5" xfId="47355" xr:uid="{8915AC5F-9680-4346-9C2F-DAD6E2DEDE7E}"/>
    <cellStyle name="Currency 13 5 3 5 3" xfId="22203" xr:uid="{534A8445-BFD1-4685-9614-A7B95E5DB0E6}"/>
    <cellStyle name="Currency 13 5 3 5 3 2" xfId="35895" xr:uid="{035EBD4A-ED1B-4004-8A64-CDD889687893}"/>
    <cellStyle name="Currency 13 5 3 5 3 3" xfId="50779" xr:uid="{7573A741-38EC-44D5-A055-8476D070FAEE}"/>
    <cellStyle name="Currency 13 5 3 5 4" xfId="15359" xr:uid="{D28677FC-5237-452D-A10E-A829CCAC39C8}"/>
    <cellStyle name="Currency 13 5 3 5 5" xfId="29049" xr:uid="{1E028922-087B-4CC5-A0C6-F4D7B4933637}"/>
    <cellStyle name="Currency 13 5 3 5 6" xfId="43933" xr:uid="{17B9A3C9-8201-4171-8480-6649643B7940}"/>
    <cellStyle name="Currency 13 5 3 6" xfId="10223" xr:uid="{D31F06FC-15E2-4E26-A533-A089955210B0}"/>
    <cellStyle name="Currency 13 5 3 6 2" xfId="23913" xr:uid="{2158B244-3D87-4814-91CA-2FF442228898}"/>
    <cellStyle name="Currency 13 5 3 6 2 2" xfId="37605" xr:uid="{720EDAB5-E331-45E4-BAC1-DFF3AC7C4892}"/>
    <cellStyle name="Currency 13 5 3 6 2 3" xfId="52489" xr:uid="{F3E55C62-6DC8-450B-AB52-7BB2DBC8D327}"/>
    <cellStyle name="Currency 13 5 3 6 3" xfId="17069" xr:uid="{EB7CDB74-372E-4BB8-A3AE-A584BDB96980}"/>
    <cellStyle name="Currency 13 5 3 6 4" xfId="30759" xr:uid="{C7D806DC-7296-4B41-BC4D-E24C2A5AD38A}"/>
    <cellStyle name="Currency 13 5 3 6 5" xfId="45643" xr:uid="{6641C34A-05E6-492E-B2B3-DDC780132149}"/>
    <cellStyle name="Currency 13 5 3 7" xfId="20491" xr:uid="{D8DBCFDB-3ECE-4E28-B47D-254245B923AE}"/>
    <cellStyle name="Currency 13 5 3 7 2" xfId="34183" xr:uid="{235B8CB6-5FEF-49F8-B352-A68FC61CE5C6}"/>
    <cellStyle name="Currency 13 5 3 7 3" xfId="49067" xr:uid="{4BD0A564-6E5F-46EA-952B-AEBCD5B4B6CD}"/>
    <cellStyle name="Currency 13 5 3 8" xfId="13647" xr:uid="{100A32BF-16E3-4142-BF5F-1DAE26F45D06}"/>
    <cellStyle name="Currency 13 5 3 9" xfId="27337" xr:uid="{9B202CA8-4AE7-4CD4-B7AD-32ADADE35D81}"/>
    <cellStyle name="Currency 13 5 4" xfId="6804" xr:uid="{9F17F048-E72C-4FC8-93A2-69B7F85BEED0}"/>
    <cellStyle name="Currency 13 5 4 2" xfId="6805" xr:uid="{332AA1AC-F936-4688-BEED-17CD395F92E8}"/>
    <cellStyle name="Currency 13 5 4 2 2" xfId="8519" xr:uid="{ABCBA308-71E4-4A61-BC9E-2A3F8F1B60C0}"/>
    <cellStyle name="Currency 13 5 4 2 2 2" xfId="11941" xr:uid="{87B4C1BB-8B16-4D28-B761-798D10071D41}"/>
    <cellStyle name="Currency 13 5 4 2 2 2 2" xfId="25631" xr:uid="{20DA3A46-4003-49BD-8593-D73F31AB1351}"/>
    <cellStyle name="Currency 13 5 4 2 2 2 2 2" xfId="39323" xr:uid="{8FAEC27D-4B0D-4E82-B71A-8F379A63BF35}"/>
    <cellStyle name="Currency 13 5 4 2 2 2 2 3" xfId="54207" xr:uid="{A54FFD3F-408E-4117-B490-5496EBED5557}"/>
    <cellStyle name="Currency 13 5 4 2 2 2 3" xfId="18787" xr:uid="{404F5247-C49C-476B-9098-F8C1CCAA9B9C}"/>
    <cellStyle name="Currency 13 5 4 2 2 2 4" xfId="32477" xr:uid="{B42CA467-9446-4BB9-BC59-0659FA0FA1B1}"/>
    <cellStyle name="Currency 13 5 4 2 2 2 5" xfId="47361" xr:uid="{3411D1AE-5F4C-44F2-A9CF-696BC4BD01BB}"/>
    <cellStyle name="Currency 13 5 4 2 2 3" xfId="22209" xr:uid="{78D23B2A-FA0A-42FE-A086-C29ED5F46635}"/>
    <cellStyle name="Currency 13 5 4 2 2 3 2" xfId="35901" xr:uid="{41631357-1C9F-46CB-A579-ACB5C73380C9}"/>
    <cellStyle name="Currency 13 5 4 2 2 3 3" xfId="50785" xr:uid="{601442F5-FE4E-4EEC-A12E-EF945CB0C99D}"/>
    <cellStyle name="Currency 13 5 4 2 2 4" xfId="15365" xr:uid="{EDE36099-E348-4634-A862-95B0A3E34D6F}"/>
    <cellStyle name="Currency 13 5 4 2 2 5" xfId="29055" xr:uid="{390EB483-02F4-419C-A784-706F67411411}"/>
    <cellStyle name="Currency 13 5 4 2 2 6" xfId="43939" xr:uid="{A2862A74-2605-46E2-9AA6-2032D301FC39}"/>
    <cellStyle name="Currency 13 5 4 2 3" xfId="10229" xr:uid="{04AB84CD-EB0E-4F02-8EC3-70809A91EB98}"/>
    <cellStyle name="Currency 13 5 4 2 3 2" xfId="23919" xr:uid="{D36C9CE1-8288-4EBB-800A-559205C97AFA}"/>
    <cellStyle name="Currency 13 5 4 2 3 2 2" xfId="37611" xr:uid="{771E649E-2940-4667-B331-7CE03D5B3B08}"/>
    <cellStyle name="Currency 13 5 4 2 3 2 3" xfId="52495" xr:uid="{25825D18-CC06-4210-827B-E080526E1EF2}"/>
    <cellStyle name="Currency 13 5 4 2 3 3" xfId="17075" xr:uid="{34F862DD-1252-4ACF-B9AD-B487F758DF4E}"/>
    <cellStyle name="Currency 13 5 4 2 3 4" xfId="30765" xr:uid="{6EB10F1A-904D-46E3-AE0F-13E0B3904EAE}"/>
    <cellStyle name="Currency 13 5 4 2 3 5" xfId="45649" xr:uid="{03860FD9-E8F8-4D0D-916B-3A8C1C0E887D}"/>
    <cellStyle name="Currency 13 5 4 2 4" xfId="20497" xr:uid="{FF7AE776-077B-4F25-8E3A-7201C3781B38}"/>
    <cellStyle name="Currency 13 5 4 2 4 2" xfId="34189" xr:uid="{8F0109AA-A129-45DE-B1B9-C9C2400C78CF}"/>
    <cellStyle name="Currency 13 5 4 2 4 3" xfId="49073" xr:uid="{0A3AB071-77EC-4674-B42D-4FB8304797CA}"/>
    <cellStyle name="Currency 13 5 4 2 5" xfId="13653" xr:uid="{B285C8A8-ABCA-4C07-A2A2-F37B45DBC0B4}"/>
    <cellStyle name="Currency 13 5 4 2 6" xfId="27343" xr:uid="{FFF7E6E4-2A20-4339-86ED-BD4F2BB22175}"/>
    <cellStyle name="Currency 13 5 4 2 7" xfId="42227" xr:uid="{F138C4B3-EC1B-4C0D-AFA6-7DF23E38A4C3}"/>
    <cellStyle name="Currency 13 5 4 3" xfId="8518" xr:uid="{42E76446-9583-4C8F-9880-70D37D8B26A7}"/>
    <cellStyle name="Currency 13 5 4 3 2" xfId="11940" xr:uid="{9C8B95E3-4AF2-40EA-A7CC-9CACAFE2DDAE}"/>
    <cellStyle name="Currency 13 5 4 3 2 2" xfId="25630" xr:uid="{FE7F51CD-01BE-4214-8E24-9480C0154908}"/>
    <cellStyle name="Currency 13 5 4 3 2 2 2" xfId="39322" xr:uid="{8EA7E608-E34A-40F5-AD33-C1715F5C14DB}"/>
    <cellStyle name="Currency 13 5 4 3 2 2 3" xfId="54206" xr:uid="{6583B5FA-BEAC-4915-A6D2-8A671A94C6C0}"/>
    <cellStyle name="Currency 13 5 4 3 2 3" xfId="18786" xr:uid="{FCB90273-CDD8-435F-8AB4-F9D9C1BCA6FE}"/>
    <cellStyle name="Currency 13 5 4 3 2 4" xfId="32476" xr:uid="{3E1EB452-B64B-4B4E-998A-B2FB6B8C46EF}"/>
    <cellStyle name="Currency 13 5 4 3 2 5" xfId="47360" xr:uid="{281DE3EA-E297-4450-814E-8AE8C3B8858C}"/>
    <cellStyle name="Currency 13 5 4 3 3" xfId="22208" xr:uid="{FD8B6006-A377-44C8-B5C4-9205E11B84F5}"/>
    <cellStyle name="Currency 13 5 4 3 3 2" xfId="35900" xr:uid="{78006445-6566-445A-A638-26C2164DA99C}"/>
    <cellStyle name="Currency 13 5 4 3 3 3" xfId="50784" xr:uid="{29B9E8DE-8B4D-4F35-8DD4-F6F21F46CF75}"/>
    <cellStyle name="Currency 13 5 4 3 4" xfId="15364" xr:uid="{4F01CB68-392C-4482-A06C-65ECFABFFEC8}"/>
    <cellStyle name="Currency 13 5 4 3 5" xfId="29054" xr:uid="{FE686BBA-5EB5-40DF-92D9-5A309492F689}"/>
    <cellStyle name="Currency 13 5 4 3 6" xfId="43938" xr:uid="{C652A22B-9399-4650-B2A6-7B1E23C2C1D7}"/>
    <cellStyle name="Currency 13 5 4 4" xfId="10228" xr:uid="{BF547A59-1909-4B06-8262-62E3D08BB157}"/>
    <cellStyle name="Currency 13 5 4 4 2" xfId="23918" xr:uid="{69896141-0980-4CA4-B238-BEAD46960A9E}"/>
    <cellStyle name="Currency 13 5 4 4 2 2" xfId="37610" xr:uid="{8B627490-94E4-4571-946D-ABA445373089}"/>
    <cellStyle name="Currency 13 5 4 4 2 3" xfId="52494" xr:uid="{FD776590-6AEA-428D-9B1D-167BBC9C0DF3}"/>
    <cellStyle name="Currency 13 5 4 4 3" xfId="17074" xr:uid="{710B071C-1D8C-4919-BF8B-0FACBD686570}"/>
    <cellStyle name="Currency 13 5 4 4 4" xfId="30764" xr:uid="{6A851A56-086E-404D-AC10-80424ABD732A}"/>
    <cellStyle name="Currency 13 5 4 4 5" xfId="45648" xr:uid="{9F86AB0E-D5A5-4B6C-82C0-F26FFC4F1F8E}"/>
    <cellStyle name="Currency 13 5 4 5" xfId="20496" xr:uid="{10635413-644F-432F-8ED3-A9B5989C2BB0}"/>
    <cellStyle name="Currency 13 5 4 5 2" xfId="34188" xr:uid="{3BFE4B94-D5A7-4C0A-8409-759EAFBCDF69}"/>
    <cellStyle name="Currency 13 5 4 5 3" xfId="49072" xr:uid="{CE9EC3C7-CD32-4E9F-A730-44368EAAFDE0}"/>
    <cellStyle name="Currency 13 5 4 6" xfId="13652" xr:uid="{5971E563-D082-48A6-A25F-DE216F30DB12}"/>
    <cellStyle name="Currency 13 5 4 7" xfId="27342" xr:uid="{579A2057-788A-4C4C-ACE7-C1719C3C4E69}"/>
    <cellStyle name="Currency 13 5 4 8" xfId="42226" xr:uid="{DD8011D9-D41F-4871-B01D-08FF52C2D358}"/>
    <cellStyle name="Currency 13 5 5" xfId="6806" xr:uid="{B3219E90-817A-4435-B543-59A10D18DA12}"/>
    <cellStyle name="Currency 13 5 5 2" xfId="8520" xr:uid="{A34CEC8A-F539-49B2-86F1-A4264601CD9D}"/>
    <cellStyle name="Currency 13 5 5 2 2" xfId="11942" xr:uid="{9C76A86C-C39D-4F8D-8D76-C19CD42AF41D}"/>
    <cellStyle name="Currency 13 5 5 2 2 2" xfId="25632" xr:uid="{DD686597-2181-41F3-8E25-8F8CEC75491A}"/>
    <cellStyle name="Currency 13 5 5 2 2 2 2" xfId="39324" xr:uid="{17D594C6-5245-4614-BE09-83AFE1E7EA1D}"/>
    <cellStyle name="Currency 13 5 5 2 2 2 3" xfId="54208" xr:uid="{98D3DEE2-4C93-406E-9E0E-C59C87B41082}"/>
    <cellStyle name="Currency 13 5 5 2 2 3" xfId="18788" xr:uid="{F62C0DBB-8BF0-424D-A896-77A726C1A824}"/>
    <cellStyle name="Currency 13 5 5 2 2 4" xfId="32478" xr:uid="{66D6C5D2-F681-4D7B-8BC5-9C0882C14335}"/>
    <cellStyle name="Currency 13 5 5 2 2 5" xfId="47362" xr:uid="{5FCD163E-7B89-4EE6-A795-E1F5DBC9B508}"/>
    <cellStyle name="Currency 13 5 5 2 3" xfId="22210" xr:uid="{61C6535A-C35B-41F3-BCE5-21D45E8D8BEC}"/>
    <cellStyle name="Currency 13 5 5 2 3 2" xfId="35902" xr:uid="{C632B1CA-E990-480B-8C49-29ED787F5080}"/>
    <cellStyle name="Currency 13 5 5 2 3 3" xfId="50786" xr:uid="{E9838C56-28EE-4D97-B410-CDD76225FBCC}"/>
    <cellStyle name="Currency 13 5 5 2 4" xfId="15366" xr:uid="{0E82C46D-30BE-43D6-BD84-DF3382313447}"/>
    <cellStyle name="Currency 13 5 5 2 5" xfId="29056" xr:uid="{787B9DD8-911C-4302-BDCB-F2CF48BEF754}"/>
    <cellStyle name="Currency 13 5 5 2 6" xfId="43940" xr:uid="{9AFFDF66-98C8-4085-A60D-9D320829C356}"/>
    <cellStyle name="Currency 13 5 5 3" xfId="10230" xr:uid="{5333BCF2-F0A1-4D1F-B2D4-051EB71E53B9}"/>
    <cellStyle name="Currency 13 5 5 3 2" xfId="23920" xr:uid="{C7B93864-4A21-4FAA-8B09-A5890B35D0D0}"/>
    <cellStyle name="Currency 13 5 5 3 2 2" xfId="37612" xr:uid="{9AA14EB5-4E0C-4DBF-9495-ED4EAD09ADE6}"/>
    <cellStyle name="Currency 13 5 5 3 2 3" xfId="52496" xr:uid="{582584B2-65D6-41DC-B31B-76B9B528FA34}"/>
    <cellStyle name="Currency 13 5 5 3 3" xfId="17076" xr:uid="{6D0DF399-9B8E-440D-A1B7-023A085EEBB2}"/>
    <cellStyle name="Currency 13 5 5 3 4" xfId="30766" xr:uid="{08508025-E6E6-4481-A7F5-9E3227A7E9DF}"/>
    <cellStyle name="Currency 13 5 5 3 5" xfId="45650" xr:uid="{57C2BF57-F401-41C5-AB88-60B351472BB3}"/>
    <cellStyle name="Currency 13 5 5 4" xfId="20498" xr:uid="{344DA3FD-6733-4322-92EC-D8BA5E615B94}"/>
    <cellStyle name="Currency 13 5 5 4 2" xfId="34190" xr:uid="{F51690CF-4BF1-4DA7-92EF-EF3955346BC1}"/>
    <cellStyle name="Currency 13 5 5 4 3" xfId="49074" xr:uid="{B5BC5DAA-3AD0-47F5-8768-A2605E3396CC}"/>
    <cellStyle name="Currency 13 5 5 5" xfId="13654" xr:uid="{75AB1487-1FD6-400E-9205-B2EED76A13EF}"/>
    <cellStyle name="Currency 13 5 5 6" xfId="27344" xr:uid="{88705CFA-F52D-44B1-8FB2-05E5D3C98322}"/>
    <cellStyle name="Currency 13 5 5 7" xfId="42228" xr:uid="{DB08D388-D23B-4D8E-BD88-D4DACD2BD34A}"/>
    <cellStyle name="Currency 13 5 6" xfId="6807" xr:uid="{037D86E8-4587-4833-9E3B-9189B090FD5A}"/>
    <cellStyle name="Currency 13 5 6 2" xfId="8521" xr:uid="{3DCAE40F-F811-449F-B116-EA5F98E9B24E}"/>
    <cellStyle name="Currency 13 5 6 2 2" xfId="11943" xr:uid="{7640FD15-799D-4AD8-AF91-D60F75FC6CB2}"/>
    <cellStyle name="Currency 13 5 6 2 2 2" xfId="25633" xr:uid="{E4FEE448-87B8-47F9-B1E8-7D231B6F37D7}"/>
    <cellStyle name="Currency 13 5 6 2 2 2 2" xfId="39325" xr:uid="{CFC16417-844D-4DCD-8D53-CEE0E9BEFDA7}"/>
    <cellStyle name="Currency 13 5 6 2 2 2 3" xfId="54209" xr:uid="{24106F86-E923-474B-8D34-2C150F06AB38}"/>
    <cellStyle name="Currency 13 5 6 2 2 3" xfId="18789" xr:uid="{8704FA12-95FA-4CC0-B5F9-7F405F0D82D6}"/>
    <cellStyle name="Currency 13 5 6 2 2 4" xfId="32479" xr:uid="{0E707295-DFEA-445A-9F59-438A9DF91B41}"/>
    <cellStyle name="Currency 13 5 6 2 2 5" xfId="47363" xr:uid="{8CFDECF2-270A-4808-9F3C-BE120F0D68BE}"/>
    <cellStyle name="Currency 13 5 6 2 3" xfId="22211" xr:uid="{1E20BC8A-7B90-4B7F-867A-5410A69801B1}"/>
    <cellStyle name="Currency 13 5 6 2 3 2" xfId="35903" xr:uid="{F59C74BE-9869-45AA-8A49-375B43F92888}"/>
    <cellStyle name="Currency 13 5 6 2 3 3" xfId="50787" xr:uid="{551A0887-6F6E-4747-8C35-3E3731096982}"/>
    <cellStyle name="Currency 13 5 6 2 4" xfId="15367" xr:uid="{3C42883A-D524-46A1-8E48-7E86CF3221D0}"/>
    <cellStyle name="Currency 13 5 6 2 5" xfId="29057" xr:uid="{C41BA95D-6F19-4221-8694-7E04D4FA18F2}"/>
    <cellStyle name="Currency 13 5 6 2 6" xfId="43941" xr:uid="{F7874389-A858-47F8-8123-A5DD89828984}"/>
    <cellStyle name="Currency 13 5 6 3" xfId="10231" xr:uid="{7FB8EC49-5D45-44F0-AEAE-6C2B4EF12C15}"/>
    <cellStyle name="Currency 13 5 6 3 2" xfId="23921" xr:uid="{DF168745-4842-4816-820F-FB7F1AA1FF2E}"/>
    <cellStyle name="Currency 13 5 6 3 2 2" xfId="37613" xr:uid="{832D2D66-C94A-443B-9CE3-9834B7878F23}"/>
    <cellStyle name="Currency 13 5 6 3 2 3" xfId="52497" xr:uid="{B5C6DBC4-253A-43DA-BDB5-0D0663B9F166}"/>
    <cellStyle name="Currency 13 5 6 3 3" xfId="17077" xr:uid="{0C9A97D2-846D-48E2-B169-87A0F8AD993F}"/>
    <cellStyle name="Currency 13 5 6 3 4" xfId="30767" xr:uid="{38ECBC47-5E11-4443-AA55-0E851C636A5E}"/>
    <cellStyle name="Currency 13 5 6 3 5" xfId="45651" xr:uid="{401B8AAE-86ED-48B0-90D7-3D05E037E647}"/>
    <cellStyle name="Currency 13 5 6 4" xfId="20499" xr:uid="{42EA5D6B-8E66-4A59-8145-962816F4F803}"/>
    <cellStyle name="Currency 13 5 6 4 2" xfId="34191" xr:uid="{6B061826-7C09-4195-B170-C26B812FB0AF}"/>
    <cellStyle name="Currency 13 5 6 4 3" xfId="49075" xr:uid="{91A351A1-C40A-4690-AEEF-536AB93FEF90}"/>
    <cellStyle name="Currency 13 5 6 5" xfId="13655" xr:uid="{5587C517-B727-4F8D-98D5-181F1642A517}"/>
    <cellStyle name="Currency 13 5 6 6" xfId="27345" xr:uid="{1EB8C2B4-8E49-4BDD-9E57-DE9EBB076591}"/>
    <cellStyle name="Currency 13 5 6 7" xfId="42229" xr:uid="{C482113C-DC62-464C-A95F-BE4F70BFA264}"/>
    <cellStyle name="Currency 13 5 7" xfId="8507" xr:uid="{500496E5-9835-46D6-A615-E8ED843DD53D}"/>
    <cellStyle name="Currency 13 5 7 2" xfId="11929" xr:uid="{68B80505-EE9B-401F-A468-1C0FBD604A42}"/>
    <cellStyle name="Currency 13 5 7 2 2" xfId="25619" xr:uid="{FA0563FC-76C0-4422-9164-2715C2424B90}"/>
    <cellStyle name="Currency 13 5 7 2 2 2" xfId="39311" xr:uid="{B9CF42FF-CEFC-483B-B0A1-542985172050}"/>
    <cellStyle name="Currency 13 5 7 2 2 3" xfId="54195" xr:uid="{FCCBCDE2-978C-4425-99A8-D276356BAF62}"/>
    <cellStyle name="Currency 13 5 7 2 3" xfId="18775" xr:uid="{78BB1ADA-E27C-47F5-AE60-A718FCD65BB1}"/>
    <cellStyle name="Currency 13 5 7 2 4" xfId="32465" xr:uid="{4646C16B-5681-4F10-B8A9-2707B624A69E}"/>
    <cellStyle name="Currency 13 5 7 2 5" xfId="47349" xr:uid="{1D273651-06E1-46F0-AE63-158FDA6DBA54}"/>
    <cellStyle name="Currency 13 5 7 3" xfId="22197" xr:uid="{8178D62F-127A-40D2-BB9E-8B7CE3A608E0}"/>
    <cellStyle name="Currency 13 5 7 3 2" xfId="35889" xr:uid="{ADB8E1B4-53B6-4143-A898-F42E3EB9069A}"/>
    <cellStyle name="Currency 13 5 7 3 3" xfId="50773" xr:uid="{B9E60554-B710-45CF-BD71-AADED2F44201}"/>
    <cellStyle name="Currency 13 5 7 4" xfId="15353" xr:uid="{27CEC514-8A7F-4DB9-9267-4F169D49F64E}"/>
    <cellStyle name="Currency 13 5 7 5" xfId="29043" xr:uid="{91325C0E-2DA7-486F-B079-E7E5C62F7E6D}"/>
    <cellStyle name="Currency 13 5 7 6" xfId="43927" xr:uid="{8BA35692-8F92-4F7B-88A0-376D3A1F6F13}"/>
    <cellStyle name="Currency 13 5 8" xfId="10217" xr:uid="{DBD3DA15-15DD-4C81-9011-421258824A26}"/>
    <cellStyle name="Currency 13 5 8 2" xfId="23907" xr:uid="{279DEE7D-A662-44AC-B44A-EC3BAF142B6E}"/>
    <cellStyle name="Currency 13 5 8 2 2" xfId="37599" xr:uid="{BB059BBC-3A2A-472D-A957-45D9F35E3B47}"/>
    <cellStyle name="Currency 13 5 8 2 3" xfId="52483" xr:uid="{4CA468DA-460F-46CD-8230-336A372A507B}"/>
    <cellStyle name="Currency 13 5 8 3" xfId="17063" xr:uid="{A3CFFC98-7FA9-4F49-8837-FC85C47E4387}"/>
    <cellStyle name="Currency 13 5 8 4" xfId="30753" xr:uid="{A01357AD-6123-455F-9FB4-9B5742BFA5C2}"/>
    <cellStyle name="Currency 13 5 8 5" xfId="45637" xr:uid="{8321F7B3-AC1E-4B3F-803A-671EE07EC317}"/>
    <cellStyle name="Currency 13 5 9" xfId="20485" xr:uid="{38C20C88-F6EB-4B06-9701-4A023D869E97}"/>
    <cellStyle name="Currency 13 5 9 2" xfId="34177" xr:uid="{24A09422-9373-4926-878E-047BC603FA1F}"/>
    <cellStyle name="Currency 13 5 9 3" xfId="49061" xr:uid="{54785E90-7988-47DC-9F19-B828BC1E0A0F}"/>
    <cellStyle name="Currency 13 6" xfId="6808" xr:uid="{DA6909E1-5AF9-4331-BF90-3DA014B7CC07}"/>
    <cellStyle name="Currency 13 6 10" xfId="42230" xr:uid="{5B5996C0-4AE0-4574-8049-63163A34BAB5}"/>
    <cellStyle name="Currency 13 6 2" xfId="6809" xr:uid="{92CB2DDE-5C56-4D83-B802-213CB6E9EEE5}"/>
    <cellStyle name="Currency 13 6 2 2" xfId="6810" xr:uid="{F0A2C64A-EE85-47A4-B9C7-EAC8ECABFFDB}"/>
    <cellStyle name="Currency 13 6 2 2 2" xfId="8524" xr:uid="{215572B0-D5CD-4D3B-AC91-8D5558D3CED2}"/>
    <cellStyle name="Currency 13 6 2 2 2 2" xfId="11946" xr:uid="{3BA726D8-BF32-446B-880F-9AE4B73B97CF}"/>
    <cellStyle name="Currency 13 6 2 2 2 2 2" xfId="25636" xr:uid="{E4CA4853-710F-41D1-8DA5-28F821BC8284}"/>
    <cellStyle name="Currency 13 6 2 2 2 2 2 2" xfId="39328" xr:uid="{159EEC56-D40E-4948-B704-1BBBBFF3402A}"/>
    <cellStyle name="Currency 13 6 2 2 2 2 2 3" xfId="54212" xr:uid="{39B0D73B-4C71-4DFE-AA30-30715AE3873C}"/>
    <cellStyle name="Currency 13 6 2 2 2 2 3" xfId="18792" xr:uid="{84A14125-098F-4008-8AC2-BE31330C1CB8}"/>
    <cellStyle name="Currency 13 6 2 2 2 2 4" xfId="32482" xr:uid="{F321B5B4-A43D-4ADD-8575-1CB9866407B8}"/>
    <cellStyle name="Currency 13 6 2 2 2 2 5" xfId="47366" xr:uid="{82FC6DB9-19D1-4024-A376-A42626A8647E}"/>
    <cellStyle name="Currency 13 6 2 2 2 3" xfId="22214" xr:uid="{73244BC3-368A-46DA-B6E8-13E8F0461DAD}"/>
    <cellStyle name="Currency 13 6 2 2 2 3 2" xfId="35906" xr:uid="{A1E61946-B852-4F25-A384-23F93A2831D9}"/>
    <cellStyle name="Currency 13 6 2 2 2 3 3" xfId="50790" xr:uid="{9EC226FD-3E2F-4D0F-84D7-EBF898D37189}"/>
    <cellStyle name="Currency 13 6 2 2 2 4" xfId="15370" xr:uid="{61ED73DA-CF49-497B-802C-6619430BCEA7}"/>
    <cellStyle name="Currency 13 6 2 2 2 5" xfId="29060" xr:uid="{F36EA96D-A777-41F8-B10D-4BEA66137761}"/>
    <cellStyle name="Currency 13 6 2 2 2 6" xfId="43944" xr:uid="{C77582F2-985F-46C3-8C6F-4179D66B6549}"/>
    <cellStyle name="Currency 13 6 2 2 3" xfId="10234" xr:uid="{63FE294D-C3A0-402B-98D1-37DE8AA3B179}"/>
    <cellStyle name="Currency 13 6 2 2 3 2" xfId="23924" xr:uid="{AF8860DB-BC48-401B-A2B4-072828F2822A}"/>
    <cellStyle name="Currency 13 6 2 2 3 2 2" xfId="37616" xr:uid="{0614AA1C-93A0-4576-94C8-C11A74167849}"/>
    <cellStyle name="Currency 13 6 2 2 3 2 3" xfId="52500" xr:uid="{CBF81835-20B7-4DD4-A529-B818D61CCC53}"/>
    <cellStyle name="Currency 13 6 2 2 3 3" xfId="17080" xr:uid="{74D17094-F08F-49D0-A03F-04B57A77C791}"/>
    <cellStyle name="Currency 13 6 2 2 3 4" xfId="30770" xr:uid="{9FB4C86C-6B9A-4F7F-92CE-B46EF9CAA351}"/>
    <cellStyle name="Currency 13 6 2 2 3 5" xfId="45654" xr:uid="{DE68B4C5-D6DC-45FC-BCFF-B5D6D70DC744}"/>
    <cellStyle name="Currency 13 6 2 2 4" xfId="20502" xr:uid="{0E8185D7-B640-4B80-BFF4-D4EADA161723}"/>
    <cellStyle name="Currency 13 6 2 2 4 2" xfId="34194" xr:uid="{2D41DAC8-028B-46BA-BBE6-EC22000D028D}"/>
    <cellStyle name="Currency 13 6 2 2 4 3" xfId="49078" xr:uid="{4EC11639-8A20-4F0F-AF19-225B42150A5A}"/>
    <cellStyle name="Currency 13 6 2 2 5" xfId="13658" xr:uid="{B1C38759-5C8C-460C-9812-7CB06286E8FF}"/>
    <cellStyle name="Currency 13 6 2 2 6" xfId="27348" xr:uid="{5597E7CD-352D-4E1D-93EA-F63C6E47C8EE}"/>
    <cellStyle name="Currency 13 6 2 2 7" xfId="42232" xr:uid="{E0172FBE-A53F-4FFC-801D-AC060C52C32D}"/>
    <cellStyle name="Currency 13 6 2 3" xfId="8523" xr:uid="{978015FB-B051-463D-A3CA-236471CABF3D}"/>
    <cellStyle name="Currency 13 6 2 3 2" xfId="11945" xr:uid="{394363B0-B5BD-49A4-A265-40818613380E}"/>
    <cellStyle name="Currency 13 6 2 3 2 2" xfId="25635" xr:uid="{D03A9535-4712-46DF-BF51-2554241C7ABF}"/>
    <cellStyle name="Currency 13 6 2 3 2 2 2" xfId="39327" xr:uid="{098B1254-4EBA-407A-AE0A-12392E4F9C8B}"/>
    <cellStyle name="Currency 13 6 2 3 2 2 3" xfId="54211" xr:uid="{03C24055-6C58-4438-9F7C-E34D0A8BC0E4}"/>
    <cellStyle name="Currency 13 6 2 3 2 3" xfId="18791" xr:uid="{854596D1-1679-409E-AE22-37A881451132}"/>
    <cellStyle name="Currency 13 6 2 3 2 4" xfId="32481" xr:uid="{B9B72FBD-A119-4A6C-9B61-7972585EB2F1}"/>
    <cellStyle name="Currency 13 6 2 3 2 5" xfId="47365" xr:uid="{CF806A53-5D60-41AD-9821-9304587848FA}"/>
    <cellStyle name="Currency 13 6 2 3 3" xfId="22213" xr:uid="{702BFD11-BD68-404D-ACAE-4E35F9C6E3C7}"/>
    <cellStyle name="Currency 13 6 2 3 3 2" xfId="35905" xr:uid="{F9392E4F-396C-481B-BEC8-B091FFE927C6}"/>
    <cellStyle name="Currency 13 6 2 3 3 3" xfId="50789" xr:uid="{CDDBFA3C-C7C6-4641-BFB5-B575884C3D4F}"/>
    <cellStyle name="Currency 13 6 2 3 4" xfId="15369" xr:uid="{D6ADDAE8-3511-453D-B2A0-FD04DB7EDE12}"/>
    <cellStyle name="Currency 13 6 2 3 5" xfId="29059" xr:uid="{5C0F197A-9014-40C0-AE9F-63BAE2EEF0A3}"/>
    <cellStyle name="Currency 13 6 2 3 6" xfId="43943" xr:uid="{2005158B-60B0-4433-8DAD-2A7AF1255CEE}"/>
    <cellStyle name="Currency 13 6 2 4" xfId="10233" xr:uid="{7BA9514A-35D3-47D6-A004-73E0F64FA2C7}"/>
    <cellStyle name="Currency 13 6 2 4 2" xfId="23923" xr:uid="{A4FE35AF-F54A-4FBC-93C9-8C736BAE67E0}"/>
    <cellStyle name="Currency 13 6 2 4 2 2" xfId="37615" xr:uid="{46AAA87C-FBE4-4FB5-B67F-850E774AF0AF}"/>
    <cellStyle name="Currency 13 6 2 4 2 3" xfId="52499" xr:uid="{EB7F8196-60AE-4D09-8672-772E21FD8442}"/>
    <cellStyle name="Currency 13 6 2 4 3" xfId="17079" xr:uid="{4E606D08-E9E4-4CA8-B7A8-D3A2952A6070}"/>
    <cellStyle name="Currency 13 6 2 4 4" xfId="30769" xr:uid="{1D119F87-C15C-45C3-9A5B-756FAC59A800}"/>
    <cellStyle name="Currency 13 6 2 4 5" xfId="45653" xr:uid="{FEC6E169-ACE3-4614-A321-56CC0BEBF3D0}"/>
    <cellStyle name="Currency 13 6 2 5" xfId="20501" xr:uid="{418C251E-DC7B-4201-A495-1898CE728AEB}"/>
    <cellStyle name="Currency 13 6 2 5 2" xfId="34193" xr:uid="{0CCDDCB6-E774-4DC9-99D9-04DEDD500733}"/>
    <cellStyle name="Currency 13 6 2 5 3" xfId="49077" xr:uid="{11202321-9D83-4EF9-A972-267B1B7142BF}"/>
    <cellStyle name="Currency 13 6 2 6" xfId="13657" xr:uid="{1FCF8920-6597-464B-AE9D-7683B51AFB48}"/>
    <cellStyle name="Currency 13 6 2 7" xfId="27347" xr:uid="{0C9B563B-E150-47C2-928D-FBE852FDABA7}"/>
    <cellStyle name="Currency 13 6 2 8" xfId="42231" xr:uid="{0273E4E8-C0B1-4AA3-A4A3-41ABCDA8663D}"/>
    <cellStyle name="Currency 13 6 3" xfId="6811" xr:uid="{71CFB451-1356-4541-A252-BFD567665BE5}"/>
    <cellStyle name="Currency 13 6 3 2" xfId="8525" xr:uid="{618A546C-149A-4C50-B3BE-7742F214630C}"/>
    <cellStyle name="Currency 13 6 3 2 2" xfId="11947" xr:uid="{A3884CBE-6090-48DB-AB87-66C494724CB6}"/>
    <cellStyle name="Currency 13 6 3 2 2 2" xfId="25637" xr:uid="{58E2C970-C9EC-4778-9DD6-C8A6CF00DC8C}"/>
    <cellStyle name="Currency 13 6 3 2 2 2 2" xfId="39329" xr:uid="{F11553A0-26A2-4827-B386-28022B13D3F7}"/>
    <cellStyle name="Currency 13 6 3 2 2 2 3" xfId="54213" xr:uid="{D2B3C00F-4353-422D-91BE-3E30F49C2B50}"/>
    <cellStyle name="Currency 13 6 3 2 2 3" xfId="18793" xr:uid="{A91E59DA-6897-4122-A714-9ABA0F37B60F}"/>
    <cellStyle name="Currency 13 6 3 2 2 4" xfId="32483" xr:uid="{5479006F-684F-44B0-8D4A-60EBB95ABC4F}"/>
    <cellStyle name="Currency 13 6 3 2 2 5" xfId="47367" xr:uid="{C0A09FFB-072E-4DBB-9B74-CFB475778AE0}"/>
    <cellStyle name="Currency 13 6 3 2 3" xfId="22215" xr:uid="{3CC0825F-A8A9-43CD-8F1F-469C723AA71D}"/>
    <cellStyle name="Currency 13 6 3 2 3 2" xfId="35907" xr:uid="{6816DCE3-1926-4784-B59E-55DCC082D7AB}"/>
    <cellStyle name="Currency 13 6 3 2 3 3" xfId="50791" xr:uid="{CDAB0021-520D-4180-9F41-E6266244684B}"/>
    <cellStyle name="Currency 13 6 3 2 4" xfId="15371" xr:uid="{D1A8AF17-0C0A-4756-8EA5-906B057A17A8}"/>
    <cellStyle name="Currency 13 6 3 2 5" xfId="29061" xr:uid="{7C8BD625-8885-4A50-9814-5CDD6C779CC9}"/>
    <cellStyle name="Currency 13 6 3 2 6" xfId="43945" xr:uid="{0B2CAB44-8BB9-4547-BE4D-63F11075D3BF}"/>
    <cellStyle name="Currency 13 6 3 3" xfId="10235" xr:uid="{2F9B1BE7-F7EB-4FCF-B8F4-655A7EB5C874}"/>
    <cellStyle name="Currency 13 6 3 3 2" xfId="23925" xr:uid="{2F3BB1DD-675B-4401-9711-15B85E76ABE2}"/>
    <cellStyle name="Currency 13 6 3 3 2 2" xfId="37617" xr:uid="{AC4F20E4-9B76-423A-9386-DABA064A66C2}"/>
    <cellStyle name="Currency 13 6 3 3 2 3" xfId="52501" xr:uid="{A189045C-E089-45B1-AE09-5A785144F5E9}"/>
    <cellStyle name="Currency 13 6 3 3 3" xfId="17081" xr:uid="{B64DDB40-1C54-44F0-85C7-BADEC37CE51D}"/>
    <cellStyle name="Currency 13 6 3 3 4" xfId="30771" xr:uid="{5624EF24-E669-4CD3-8BCB-C418C623BFC3}"/>
    <cellStyle name="Currency 13 6 3 3 5" xfId="45655" xr:uid="{5C086FCB-95B0-47BD-BA33-CD1A43430801}"/>
    <cellStyle name="Currency 13 6 3 4" xfId="20503" xr:uid="{B985238E-6391-4884-BD4C-D46ED6B7E438}"/>
    <cellStyle name="Currency 13 6 3 4 2" xfId="34195" xr:uid="{44AC0487-ED1B-4325-B730-04A924E0F9B9}"/>
    <cellStyle name="Currency 13 6 3 4 3" xfId="49079" xr:uid="{E2FDDC4E-5EF4-49AC-BCA0-871737BF40E6}"/>
    <cellStyle name="Currency 13 6 3 5" xfId="13659" xr:uid="{AF2EA527-2D88-455B-9FD5-341B8071E7B8}"/>
    <cellStyle name="Currency 13 6 3 6" xfId="27349" xr:uid="{5AAF7B34-57F9-43FA-B551-21619320985D}"/>
    <cellStyle name="Currency 13 6 3 7" xfId="42233" xr:uid="{2014EA1B-E6B9-4334-886F-56DA90CD3FD5}"/>
    <cellStyle name="Currency 13 6 4" xfId="6812" xr:uid="{B79312B3-5DB3-4E8A-9147-67BB9E6DD089}"/>
    <cellStyle name="Currency 13 6 4 2" xfId="8526" xr:uid="{8F8EC479-BAD5-40F0-A3FF-A5BBA479156F}"/>
    <cellStyle name="Currency 13 6 4 2 2" xfId="11948" xr:uid="{87CF6439-DDD1-4B64-BA6C-8FB999E5E6AB}"/>
    <cellStyle name="Currency 13 6 4 2 2 2" xfId="25638" xr:uid="{27CCE116-6E2B-40F3-BDEC-307ED5865391}"/>
    <cellStyle name="Currency 13 6 4 2 2 2 2" xfId="39330" xr:uid="{9AF27798-30BA-4990-8DE6-23147DAD0462}"/>
    <cellStyle name="Currency 13 6 4 2 2 2 3" xfId="54214" xr:uid="{CABF9DD6-8FDB-45A7-9A20-EA5B03B23D8B}"/>
    <cellStyle name="Currency 13 6 4 2 2 3" xfId="18794" xr:uid="{046C5455-36D9-4ECF-BC32-BFC53057CDBD}"/>
    <cellStyle name="Currency 13 6 4 2 2 4" xfId="32484" xr:uid="{96F61A0B-6C02-4425-BE29-9E2593196C10}"/>
    <cellStyle name="Currency 13 6 4 2 2 5" xfId="47368" xr:uid="{85D9543B-08A3-4906-8B32-774D59D1D2FC}"/>
    <cellStyle name="Currency 13 6 4 2 3" xfId="22216" xr:uid="{5CDF4DCE-69B6-4189-AE51-FEF20D006FB5}"/>
    <cellStyle name="Currency 13 6 4 2 3 2" xfId="35908" xr:uid="{90A77CFF-9C75-4199-AA78-335F65ECB68C}"/>
    <cellStyle name="Currency 13 6 4 2 3 3" xfId="50792" xr:uid="{5ACBA1EB-6AEC-48DD-B369-2ACD49703CCC}"/>
    <cellStyle name="Currency 13 6 4 2 4" xfId="15372" xr:uid="{7C5856DB-68D4-4F72-AEDA-FFB113FB1910}"/>
    <cellStyle name="Currency 13 6 4 2 5" xfId="29062" xr:uid="{133876DD-F22F-424B-B5A3-D0A8105CB457}"/>
    <cellStyle name="Currency 13 6 4 2 6" xfId="43946" xr:uid="{2F227C23-58B8-45B7-8847-A39A142999FB}"/>
    <cellStyle name="Currency 13 6 4 3" xfId="10236" xr:uid="{CA909505-A7FF-4193-83A0-8D973BFC29FD}"/>
    <cellStyle name="Currency 13 6 4 3 2" xfId="23926" xr:uid="{F000F2AA-7918-499E-9C8E-5BF7669287A5}"/>
    <cellStyle name="Currency 13 6 4 3 2 2" xfId="37618" xr:uid="{EAB85007-5812-4D6D-A6B4-48FB372D7FAC}"/>
    <cellStyle name="Currency 13 6 4 3 2 3" xfId="52502" xr:uid="{77A93DE7-CB11-4836-BED1-22C09F512021}"/>
    <cellStyle name="Currency 13 6 4 3 3" xfId="17082" xr:uid="{113A08C8-7143-4CB7-BE5F-A4B4B0EADA86}"/>
    <cellStyle name="Currency 13 6 4 3 4" xfId="30772" xr:uid="{F84D80B3-B1A4-4488-8970-C89994AA9F40}"/>
    <cellStyle name="Currency 13 6 4 3 5" xfId="45656" xr:uid="{11E66CB7-19BE-4B02-B7AB-1F905A2A64ED}"/>
    <cellStyle name="Currency 13 6 4 4" xfId="20504" xr:uid="{FCE49902-ACC4-4B5B-9C71-528889343195}"/>
    <cellStyle name="Currency 13 6 4 4 2" xfId="34196" xr:uid="{D66538D8-7E11-4F01-B82A-276FFCE9096B}"/>
    <cellStyle name="Currency 13 6 4 4 3" xfId="49080" xr:uid="{E19480D0-FA0E-476A-ABB8-49BC39437100}"/>
    <cellStyle name="Currency 13 6 4 5" xfId="13660" xr:uid="{C54A4F01-B1B8-4907-B0B8-C2041D4AF4EB}"/>
    <cellStyle name="Currency 13 6 4 6" xfId="27350" xr:uid="{8BC3B6C1-5CDB-477D-9DA6-51B20514C7D7}"/>
    <cellStyle name="Currency 13 6 4 7" xfId="42234" xr:uid="{6BB1E51C-EB60-4BEE-A2FC-A8AD993BAA7A}"/>
    <cellStyle name="Currency 13 6 5" xfId="8522" xr:uid="{B741D9A1-AF02-436D-954F-3C0B602C9408}"/>
    <cellStyle name="Currency 13 6 5 2" xfId="11944" xr:uid="{D34049D4-F363-4121-BB59-9DFD0C356B0D}"/>
    <cellStyle name="Currency 13 6 5 2 2" xfId="25634" xr:uid="{BF3011FA-B4A8-446D-973D-03A69F46559E}"/>
    <cellStyle name="Currency 13 6 5 2 2 2" xfId="39326" xr:uid="{04E30A49-5112-4C91-9C58-8FDE77B7C355}"/>
    <cellStyle name="Currency 13 6 5 2 2 3" xfId="54210" xr:uid="{8C9F2424-0226-45D9-A25F-70CC72E8815C}"/>
    <cellStyle name="Currency 13 6 5 2 3" xfId="18790" xr:uid="{88D85EB6-5BA2-4CF3-8E69-A91B15B2FC9B}"/>
    <cellStyle name="Currency 13 6 5 2 4" xfId="32480" xr:uid="{67346132-8CDE-40E5-9F41-7A7D38BB5175}"/>
    <cellStyle name="Currency 13 6 5 2 5" xfId="47364" xr:uid="{D514FF0B-D801-4A35-A2A4-D0A4AA0D523A}"/>
    <cellStyle name="Currency 13 6 5 3" xfId="22212" xr:uid="{531EC2AE-C292-48E4-9B57-E07C13ADDB00}"/>
    <cellStyle name="Currency 13 6 5 3 2" xfId="35904" xr:uid="{C61F92B7-B1D6-4B75-BBD2-2AFBA510026A}"/>
    <cellStyle name="Currency 13 6 5 3 3" xfId="50788" xr:uid="{756FBD6A-E423-4D22-AAF0-4BD6FD121660}"/>
    <cellStyle name="Currency 13 6 5 4" xfId="15368" xr:uid="{9A1A49DF-DD3E-4F9C-8FE2-44726E1036E1}"/>
    <cellStyle name="Currency 13 6 5 5" xfId="29058" xr:uid="{A0FE5E1F-BCE4-4B46-91CC-496701910C10}"/>
    <cellStyle name="Currency 13 6 5 6" xfId="43942" xr:uid="{477D4E3F-FA55-4017-A4C4-8D60CB07C6DB}"/>
    <cellStyle name="Currency 13 6 6" xfId="10232" xr:uid="{6EFE48D9-47C6-4EC6-8CC2-FC772F8F3DCC}"/>
    <cellStyle name="Currency 13 6 6 2" xfId="23922" xr:uid="{194B1CCE-0087-4FCF-A8E1-2045FE3E2B5B}"/>
    <cellStyle name="Currency 13 6 6 2 2" xfId="37614" xr:uid="{8BB84970-C159-4DE8-8550-AC5D470954BF}"/>
    <cellStyle name="Currency 13 6 6 2 3" xfId="52498" xr:uid="{34EFE699-BE03-4855-9479-DEA7657F276A}"/>
    <cellStyle name="Currency 13 6 6 3" xfId="17078" xr:uid="{BAE60A7D-66B5-4FF3-9431-0BAFFCF3A290}"/>
    <cellStyle name="Currency 13 6 6 4" xfId="30768" xr:uid="{E74117FE-9F90-4FAC-8420-ABC5DCA67826}"/>
    <cellStyle name="Currency 13 6 6 5" xfId="45652" xr:uid="{E664953B-F3A2-4BF4-B1CF-4B9C8C32CBCF}"/>
    <cellStyle name="Currency 13 6 7" xfId="20500" xr:uid="{4158F5F2-ED40-4E33-BB57-9C5B7E0D8907}"/>
    <cellStyle name="Currency 13 6 7 2" xfId="34192" xr:uid="{B2BC9050-D8C3-4918-9CD9-925C7A6260CC}"/>
    <cellStyle name="Currency 13 6 7 3" xfId="49076" xr:uid="{6718BCF6-4D6F-4640-8EEC-0DBE70E602F7}"/>
    <cellStyle name="Currency 13 6 8" xfId="13656" xr:uid="{4E6C5753-CC30-4DC2-BF4F-3490506C9680}"/>
    <cellStyle name="Currency 13 6 9" xfId="27346" xr:uid="{5C73612B-7752-42FE-A713-AAEB98FFDD5A}"/>
    <cellStyle name="Currency 13 7" xfId="6813" xr:uid="{4BA3F984-BAFE-4D52-9028-BA418EC01C06}"/>
    <cellStyle name="Currency 13 7 10" xfId="42235" xr:uid="{36D5D853-F1CE-4E6C-B26E-7EEE8B9D4977}"/>
    <cellStyle name="Currency 13 7 2" xfId="6814" xr:uid="{3A528B99-9D05-409F-B8A0-98EC3551FB51}"/>
    <cellStyle name="Currency 13 7 2 2" xfId="6815" xr:uid="{9AEC26FF-6AF6-4727-8ECA-86E91C8E9441}"/>
    <cellStyle name="Currency 13 7 2 2 2" xfId="8529" xr:uid="{9C132E88-3DCA-4D2B-9E4D-472A22434B31}"/>
    <cellStyle name="Currency 13 7 2 2 2 2" xfId="11951" xr:uid="{98B60005-4E11-4F15-85D8-13733D100352}"/>
    <cellStyle name="Currency 13 7 2 2 2 2 2" xfId="25641" xr:uid="{7FA15BC8-39DB-41FE-820F-39215C399154}"/>
    <cellStyle name="Currency 13 7 2 2 2 2 2 2" xfId="39333" xr:uid="{1D879275-F940-4EFC-9EC8-ED3F2E8B20F2}"/>
    <cellStyle name="Currency 13 7 2 2 2 2 2 3" xfId="54217" xr:uid="{38338789-66E2-4668-9105-89EFF2EAE235}"/>
    <cellStyle name="Currency 13 7 2 2 2 2 3" xfId="18797" xr:uid="{C656BE26-BC35-4AAC-9EDF-9551368FF26C}"/>
    <cellStyle name="Currency 13 7 2 2 2 2 4" xfId="32487" xr:uid="{154BBEB0-D963-4E20-A863-10BB119F0F35}"/>
    <cellStyle name="Currency 13 7 2 2 2 2 5" xfId="47371" xr:uid="{2BBA39E3-7294-4787-88A3-ED40F121742D}"/>
    <cellStyle name="Currency 13 7 2 2 2 3" xfId="22219" xr:uid="{C060FD89-D79B-4CA5-9BBA-91DCFF9FFD38}"/>
    <cellStyle name="Currency 13 7 2 2 2 3 2" xfId="35911" xr:uid="{F9A6C0CB-2D96-40F7-8CF8-D88725013AD6}"/>
    <cellStyle name="Currency 13 7 2 2 2 3 3" xfId="50795" xr:uid="{FA4EBFB1-1109-48FF-A4C2-3E8DE00624ED}"/>
    <cellStyle name="Currency 13 7 2 2 2 4" xfId="15375" xr:uid="{30155556-127C-43B6-B2F5-A1B3BD6D00EA}"/>
    <cellStyle name="Currency 13 7 2 2 2 5" xfId="29065" xr:uid="{4015E85B-CCBF-4351-AA1A-165CE72714E7}"/>
    <cellStyle name="Currency 13 7 2 2 2 6" xfId="43949" xr:uid="{CB5D70F9-8362-4A89-8073-BB380B4DFFBC}"/>
    <cellStyle name="Currency 13 7 2 2 3" xfId="10239" xr:uid="{3093DE67-78F6-43F2-AECA-AA7253334BFD}"/>
    <cellStyle name="Currency 13 7 2 2 3 2" xfId="23929" xr:uid="{7D4A3812-8ADB-4D0B-9FDB-816D492BBFE7}"/>
    <cellStyle name="Currency 13 7 2 2 3 2 2" xfId="37621" xr:uid="{F92F6547-C3E0-4BE2-A5C1-11EA9AD1B76D}"/>
    <cellStyle name="Currency 13 7 2 2 3 2 3" xfId="52505" xr:uid="{21ED3B92-95AD-45FA-B0EF-DA4E905E23DE}"/>
    <cellStyle name="Currency 13 7 2 2 3 3" xfId="17085" xr:uid="{23026526-E180-4516-96A3-07B8C755A2C4}"/>
    <cellStyle name="Currency 13 7 2 2 3 4" xfId="30775" xr:uid="{2CB7FDED-48D0-4C2F-A2CA-9A059E6BB8A1}"/>
    <cellStyle name="Currency 13 7 2 2 3 5" xfId="45659" xr:uid="{EDFA4505-CAFC-4213-AE40-2B48A4F805BF}"/>
    <cellStyle name="Currency 13 7 2 2 4" xfId="20507" xr:uid="{A823C068-8651-4A0C-B1C3-8B67308938EA}"/>
    <cellStyle name="Currency 13 7 2 2 4 2" xfId="34199" xr:uid="{AB9DAA31-B40B-45BE-A0BA-0EEB4D97D6B4}"/>
    <cellStyle name="Currency 13 7 2 2 4 3" xfId="49083" xr:uid="{5290B384-A601-4B63-9CBD-156AAC59F058}"/>
    <cellStyle name="Currency 13 7 2 2 5" xfId="13663" xr:uid="{91BA73A2-F68F-4DF0-A7CD-92B716E2F15E}"/>
    <cellStyle name="Currency 13 7 2 2 6" xfId="27353" xr:uid="{167EB5CF-5AE2-41AE-87F9-40E40DD71243}"/>
    <cellStyle name="Currency 13 7 2 2 7" xfId="42237" xr:uid="{82E6D3DB-6100-4882-A4B2-1B1BD55272F8}"/>
    <cellStyle name="Currency 13 7 2 3" xfId="8528" xr:uid="{65A432E9-8E78-4DFA-89A8-D30864386179}"/>
    <cellStyle name="Currency 13 7 2 3 2" xfId="11950" xr:uid="{0C59B8D9-C589-4E01-B8EE-E46959BE2EBA}"/>
    <cellStyle name="Currency 13 7 2 3 2 2" xfId="25640" xr:uid="{30EBA471-4246-4BE0-A38C-D2E52950375D}"/>
    <cellStyle name="Currency 13 7 2 3 2 2 2" xfId="39332" xr:uid="{6A91B40B-83FB-4512-9BBB-8D8A81E759BF}"/>
    <cellStyle name="Currency 13 7 2 3 2 2 3" xfId="54216" xr:uid="{A5D5CBAB-FBBD-4EB7-BF85-36ADC0187D3E}"/>
    <cellStyle name="Currency 13 7 2 3 2 3" xfId="18796" xr:uid="{E44D548F-9274-408F-A09C-F578285706A9}"/>
    <cellStyle name="Currency 13 7 2 3 2 4" xfId="32486" xr:uid="{D27D3A5E-7725-4A84-B656-14C0F248C92D}"/>
    <cellStyle name="Currency 13 7 2 3 2 5" xfId="47370" xr:uid="{87950824-0A78-4CCB-A6E2-BA04B6F6EAA4}"/>
    <cellStyle name="Currency 13 7 2 3 3" xfId="22218" xr:uid="{3629D278-145E-4CCD-BC3E-34D4A2DD7DFD}"/>
    <cellStyle name="Currency 13 7 2 3 3 2" xfId="35910" xr:uid="{3AA09CAE-5C1C-4284-8CDD-C1B31BF308C2}"/>
    <cellStyle name="Currency 13 7 2 3 3 3" xfId="50794" xr:uid="{09D8C6F4-25AC-49CE-959F-35576673769F}"/>
    <cellStyle name="Currency 13 7 2 3 4" xfId="15374" xr:uid="{1533E04A-6424-4A8E-A42B-97C0341E6375}"/>
    <cellStyle name="Currency 13 7 2 3 5" xfId="29064" xr:uid="{B2B03B84-20EB-4E6F-AFC2-970692312073}"/>
    <cellStyle name="Currency 13 7 2 3 6" xfId="43948" xr:uid="{30CB4452-074F-487D-9CB4-6ABC74BECDF9}"/>
    <cellStyle name="Currency 13 7 2 4" xfId="10238" xr:uid="{14BAF965-3E88-447A-A44D-23033F644ED2}"/>
    <cellStyle name="Currency 13 7 2 4 2" xfId="23928" xr:uid="{833A2310-FC87-4BE5-A84C-F95E0D071EB2}"/>
    <cellStyle name="Currency 13 7 2 4 2 2" xfId="37620" xr:uid="{E93C379B-7F40-454E-AD9B-2D0B9B2AAC9A}"/>
    <cellStyle name="Currency 13 7 2 4 2 3" xfId="52504" xr:uid="{0C0F7D2D-A7ED-425E-9B45-AA8FA2C729F8}"/>
    <cellStyle name="Currency 13 7 2 4 3" xfId="17084" xr:uid="{769D6684-BD91-4D42-BE34-9DFE54BAD4E6}"/>
    <cellStyle name="Currency 13 7 2 4 4" xfId="30774" xr:uid="{C5A021BB-B6EF-48B0-942A-5E546EFF85D7}"/>
    <cellStyle name="Currency 13 7 2 4 5" xfId="45658" xr:uid="{C16BF501-BEA6-47EB-819F-341D20AD48EC}"/>
    <cellStyle name="Currency 13 7 2 5" xfId="20506" xr:uid="{B9199EE8-E921-4A3A-9D9A-DD6A4C501F65}"/>
    <cellStyle name="Currency 13 7 2 5 2" xfId="34198" xr:uid="{A66D40D9-6770-499E-9466-C2E97B3EA7EA}"/>
    <cellStyle name="Currency 13 7 2 5 3" xfId="49082" xr:uid="{DCC7BE27-824D-430A-81F4-A201B73F1336}"/>
    <cellStyle name="Currency 13 7 2 6" xfId="13662" xr:uid="{7E88C405-177C-4857-BDA0-38179DF9ACA8}"/>
    <cellStyle name="Currency 13 7 2 7" xfId="27352" xr:uid="{17139D53-1725-4D56-A974-7E75E52FC060}"/>
    <cellStyle name="Currency 13 7 2 8" xfId="42236" xr:uid="{8AF82E8D-CF1F-4612-BDA1-2211CD080176}"/>
    <cellStyle name="Currency 13 7 3" xfId="6816" xr:uid="{C5280CFA-E28B-423D-A3A9-508CD92E871B}"/>
    <cellStyle name="Currency 13 7 3 2" xfId="8530" xr:uid="{724D9812-357E-4130-AA42-90B885A26EA2}"/>
    <cellStyle name="Currency 13 7 3 2 2" xfId="11952" xr:uid="{D8D68CCE-2B8C-4ED9-9DA2-655FFA37D570}"/>
    <cellStyle name="Currency 13 7 3 2 2 2" xfId="25642" xr:uid="{DCC97C8D-7DDD-455B-A29A-B4601464269B}"/>
    <cellStyle name="Currency 13 7 3 2 2 2 2" xfId="39334" xr:uid="{C85881EB-F317-4D83-9F24-E7039BA76C43}"/>
    <cellStyle name="Currency 13 7 3 2 2 2 3" xfId="54218" xr:uid="{D257E58A-252C-4683-A7F9-073CC75B4F84}"/>
    <cellStyle name="Currency 13 7 3 2 2 3" xfId="18798" xr:uid="{F482B926-DCDD-4B09-991F-B162D0788588}"/>
    <cellStyle name="Currency 13 7 3 2 2 4" xfId="32488" xr:uid="{767C035E-A1F3-4A0F-9B8D-68058CC7494D}"/>
    <cellStyle name="Currency 13 7 3 2 2 5" xfId="47372" xr:uid="{3F658D33-53B1-4EC9-92AA-54660A181F53}"/>
    <cellStyle name="Currency 13 7 3 2 3" xfId="22220" xr:uid="{6F61B763-22F9-4E8D-9D68-FA38031D64C1}"/>
    <cellStyle name="Currency 13 7 3 2 3 2" xfId="35912" xr:uid="{BFF2BF53-1395-4A67-96BB-68445C36078D}"/>
    <cellStyle name="Currency 13 7 3 2 3 3" xfId="50796" xr:uid="{91D38154-55CA-4035-B640-6A792678C7FB}"/>
    <cellStyle name="Currency 13 7 3 2 4" xfId="15376" xr:uid="{5C4FBDEC-7781-4228-93C5-7390385AB90A}"/>
    <cellStyle name="Currency 13 7 3 2 5" xfId="29066" xr:uid="{5E74D732-762E-4F75-938D-3965F05FF8C2}"/>
    <cellStyle name="Currency 13 7 3 2 6" xfId="43950" xr:uid="{6F057995-DE11-468A-AD9B-D0819AFC528A}"/>
    <cellStyle name="Currency 13 7 3 3" xfId="10240" xr:uid="{C18C0B15-3E7C-4C37-A79B-067311E628CE}"/>
    <cellStyle name="Currency 13 7 3 3 2" xfId="23930" xr:uid="{E880B0CB-D053-4591-89AF-FE5EF47D4C1E}"/>
    <cellStyle name="Currency 13 7 3 3 2 2" xfId="37622" xr:uid="{04F3FBD1-E151-4694-9D83-90CEE9580E3E}"/>
    <cellStyle name="Currency 13 7 3 3 2 3" xfId="52506" xr:uid="{C28B2004-08B8-4448-84BF-0564DD1C8640}"/>
    <cellStyle name="Currency 13 7 3 3 3" xfId="17086" xr:uid="{B34CE962-DDE1-4B0A-BC8C-5E51EF6F48FA}"/>
    <cellStyle name="Currency 13 7 3 3 4" xfId="30776" xr:uid="{C539C77C-9DA3-4140-A51F-C68B70649063}"/>
    <cellStyle name="Currency 13 7 3 3 5" xfId="45660" xr:uid="{CCD3AA40-6E19-4459-8BD2-DE76E1DFBB25}"/>
    <cellStyle name="Currency 13 7 3 4" xfId="20508" xr:uid="{9CFA4D15-3C27-4E93-8732-91D936A7F06C}"/>
    <cellStyle name="Currency 13 7 3 4 2" xfId="34200" xr:uid="{2575CE99-F611-4986-9C87-17E662150039}"/>
    <cellStyle name="Currency 13 7 3 4 3" xfId="49084" xr:uid="{8DE0676D-AA63-4A8A-89DD-DDE84E331164}"/>
    <cellStyle name="Currency 13 7 3 5" xfId="13664" xr:uid="{D9F9EB3F-4EE5-4AA2-B340-82EFDE5BE5AF}"/>
    <cellStyle name="Currency 13 7 3 6" xfId="27354" xr:uid="{1359A103-8320-4918-8E65-81FAFA5C52B1}"/>
    <cellStyle name="Currency 13 7 3 7" xfId="42238" xr:uid="{FACCDB20-17C5-41B9-B45C-8E7BD48203C7}"/>
    <cellStyle name="Currency 13 7 4" xfId="6817" xr:uid="{98AEB80C-3F9B-46E3-987E-89467EF4D6E6}"/>
    <cellStyle name="Currency 13 7 4 2" xfId="8531" xr:uid="{92D035E2-AA2B-4A8F-8113-199A85A7201A}"/>
    <cellStyle name="Currency 13 7 4 2 2" xfId="11953" xr:uid="{8EB7D881-9606-4987-849D-ABAC78700D28}"/>
    <cellStyle name="Currency 13 7 4 2 2 2" xfId="25643" xr:uid="{B546304C-99B8-4247-8C20-6F28E481F311}"/>
    <cellStyle name="Currency 13 7 4 2 2 2 2" xfId="39335" xr:uid="{AF450BC8-EC79-46FE-8D80-CA6BE443B3DB}"/>
    <cellStyle name="Currency 13 7 4 2 2 2 3" xfId="54219" xr:uid="{76D348D1-9C26-4CEE-9FB1-5CECAD2C206E}"/>
    <cellStyle name="Currency 13 7 4 2 2 3" xfId="18799" xr:uid="{AE7DA048-E877-4415-BA65-C33267509831}"/>
    <cellStyle name="Currency 13 7 4 2 2 4" xfId="32489" xr:uid="{74E563CD-F046-43F4-9F22-8B17745E5A4E}"/>
    <cellStyle name="Currency 13 7 4 2 2 5" xfId="47373" xr:uid="{6E44A042-DF4D-4FB7-9244-74D289BCC589}"/>
    <cellStyle name="Currency 13 7 4 2 3" xfId="22221" xr:uid="{D0E7209E-6422-4256-AA93-E675F93B717E}"/>
    <cellStyle name="Currency 13 7 4 2 3 2" xfId="35913" xr:uid="{80CA95E6-96D6-4625-8020-EE48A8172915}"/>
    <cellStyle name="Currency 13 7 4 2 3 3" xfId="50797" xr:uid="{A75AEE1A-EF90-475D-98F5-3AAD3D109696}"/>
    <cellStyle name="Currency 13 7 4 2 4" xfId="15377" xr:uid="{CA834D1C-C708-494B-BDE3-A0010A57BC96}"/>
    <cellStyle name="Currency 13 7 4 2 5" xfId="29067" xr:uid="{025AEAE5-1369-45F6-AEED-C2B4B6F4F000}"/>
    <cellStyle name="Currency 13 7 4 2 6" xfId="43951" xr:uid="{8CE6C850-96E4-489D-A5F4-F8707CE01FD2}"/>
    <cellStyle name="Currency 13 7 4 3" xfId="10241" xr:uid="{C82C28E4-197D-4490-BBD7-5ADF65945272}"/>
    <cellStyle name="Currency 13 7 4 3 2" xfId="23931" xr:uid="{7D2E513C-6428-4E09-98D6-77E46E45AE5D}"/>
    <cellStyle name="Currency 13 7 4 3 2 2" xfId="37623" xr:uid="{BDA99B3E-AC50-46F3-94F2-ABB945651E38}"/>
    <cellStyle name="Currency 13 7 4 3 2 3" xfId="52507" xr:uid="{00A37620-9ECA-4A43-9105-F8F6CB484287}"/>
    <cellStyle name="Currency 13 7 4 3 3" xfId="17087" xr:uid="{CA8EEF6D-4ADE-4372-A812-8A2B2DA150FA}"/>
    <cellStyle name="Currency 13 7 4 3 4" xfId="30777" xr:uid="{D334CAA8-7593-4438-B78B-08EAB9671E0F}"/>
    <cellStyle name="Currency 13 7 4 3 5" xfId="45661" xr:uid="{66B77641-0ABF-4DF7-B482-6FAF29654167}"/>
    <cellStyle name="Currency 13 7 4 4" xfId="20509" xr:uid="{EF0D9210-26D8-49EA-8375-13F7354E26CD}"/>
    <cellStyle name="Currency 13 7 4 4 2" xfId="34201" xr:uid="{3C7D3174-8580-4781-B096-6FC55BA238DD}"/>
    <cellStyle name="Currency 13 7 4 4 3" xfId="49085" xr:uid="{41C1AFDF-34D3-4FF4-8D80-11417597AAF4}"/>
    <cellStyle name="Currency 13 7 4 5" xfId="13665" xr:uid="{6C209DA8-B5C4-4936-8C9A-412FD575629F}"/>
    <cellStyle name="Currency 13 7 4 6" xfId="27355" xr:uid="{2F1BE66A-52F4-4EC8-BDF0-250AAF333577}"/>
    <cellStyle name="Currency 13 7 4 7" xfId="42239" xr:uid="{BC469D52-C50C-44E4-8D22-9A156D07081F}"/>
    <cellStyle name="Currency 13 7 5" xfId="8527" xr:uid="{11D9D3AD-4D73-441A-A5DD-80B21E132D10}"/>
    <cellStyle name="Currency 13 7 5 2" xfId="11949" xr:uid="{EFF8EA5D-2BA1-4647-B3DD-0B1A47BD65B6}"/>
    <cellStyle name="Currency 13 7 5 2 2" xfId="25639" xr:uid="{953C0399-65D7-4051-9C59-5AA79E3A8CCE}"/>
    <cellStyle name="Currency 13 7 5 2 2 2" xfId="39331" xr:uid="{694B7276-5CC3-49D0-840E-C683FB1985E0}"/>
    <cellStyle name="Currency 13 7 5 2 2 3" xfId="54215" xr:uid="{5DF389C1-77AE-442C-AA29-06211DD407D8}"/>
    <cellStyle name="Currency 13 7 5 2 3" xfId="18795" xr:uid="{36D264D1-B093-4BA9-9DB7-7A300A89FEDD}"/>
    <cellStyle name="Currency 13 7 5 2 4" xfId="32485" xr:uid="{319E80DD-4A2F-4C08-8EA7-36100532A3E8}"/>
    <cellStyle name="Currency 13 7 5 2 5" xfId="47369" xr:uid="{E075C2AF-2364-4F46-B4A4-04DE7DAEB681}"/>
    <cellStyle name="Currency 13 7 5 3" xfId="22217" xr:uid="{C35DB820-2861-4E33-961D-7934CA56F38B}"/>
    <cellStyle name="Currency 13 7 5 3 2" xfId="35909" xr:uid="{DEA014CE-82FB-4A50-AFD3-532C81BFB527}"/>
    <cellStyle name="Currency 13 7 5 3 3" xfId="50793" xr:uid="{967F2EA3-8B68-49A5-ADE3-9AF6377683B7}"/>
    <cellStyle name="Currency 13 7 5 4" xfId="15373" xr:uid="{FA4626FC-F42F-4D51-8FC8-3F44278093EE}"/>
    <cellStyle name="Currency 13 7 5 5" xfId="29063" xr:uid="{B6943F5F-266D-4AF8-A13B-D88881C7D7E6}"/>
    <cellStyle name="Currency 13 7 5 6" xfId="43947" xr:uid="{8092E97A-4A9B-4A5A-9FD0-EC541D58BA3B}"/>
    <cellStyle name="Currency 13 7 6" xfId="10237" xr:uid="{C1102FF7-1968-4D9A-9217-4F2482FC07E2}"/>
    <cellStyle name="Currency 13 7 6 2" xfId="23927" xr:uid="{B4B27712-842A-4FF1-9AA2-B1126ECD2C07}"/>
    <cellStyle name="Currency 13 7 6 2 2" xfId="37619" xr:uid="{EEDA82B2-839D-4AB9-BF31-5211CA46C3AA}"/>
    <cellStyle name="Currency 13 7 6 2 3" xfId="52503" xr:uid="{51D6D091-8AB7-435E-BE67-9582C0DBE769}"/>
    <cellStyle name="Currency 13 7 6 3" xfId="17083" xr:uid="{DA374CE2-6D7C-4977-A960-9D8001FFFA6E}"/>
    <cellStyle name="Currency 13 7 6 4" xfId="30773" xr:uid="{73CA1F46-8FA9-4A86-8335-DEAF91290FD0}"/>
    <cellStyle name="Currency 13 7 6 5" xfId="45657" xr:uid="{9FB3346D-9FF3-4624-A793-EFD5D7A5E979}"/>
    <cellStyle name="Currency 13 7 7" xfId="20505" xr:uid="{BCEEAAD1-42B7-44D2-B1B3-DC2F0332652E}"/>
    <cellStyle name="Currency 13 7 7 2" xfId="34197" xr:uid="{3CF4598E-904B-4F82-A9B7-B4CFDA1A4173}"/>
    <cellStyle name="Currency 13 7 7 3" xfId="49081" xr:uid="{70CC98A9-CC30-4D46-B16C-C0A9FF52A1CC}"/>
    <cellStyle name="Currency 13 7 8" xfId="13661" xr:uid="{5CD2FFEE-F4E8-4E57-910B-533AFADC5844}"/>
    <cellStyle name="Currency 13 7 9" xfId="27351" xr:uid="{DAD72B4B-82A2-4A77-949E-AC552640AD9E}"/>
    <cellStyle name="Currency 13 8" xfId="6818" xr:uid="{4EF78AAD-BA36-45E3-BAFD-AA9042205A38}"/>
    <cellStyle name="Currency 13 8 2" xfId="6819" xr:uid="{DF1FE4C8-0141-4D83-BD1F-9ACF59951305}"/>
    <cellStyle name="Currency 13 8 2 2" xfId="8533" xr:uid="{419DDC45-5DC7-4661-B795-321E673639E0}"/>
    <cellStyle name="Currency 13 8 2 2 2" xfId="11955" xr:uid="{8CC28D9C-2511-4368-9108-8C8F215B7E4C}"/>
    <cellStyle name="Currency 13 8 2 2 2 2" xfId="25645" xr:uid="{E88EB496-0A95-4404-B0A1-99CB148CCECA}"/>
    <cellStyle name="Currency 13 8 2 2 2 2 2" xfId="39337" xr:uid="{7B96EC8C-BEBB-4433-9E68-700DE03164F7}"/>
    <cellStyle name="Currency 13 8 2 2 2 2 3" xfId="54221" xr:uid="{79E459CA-4DF6-431E-83CD-5C66E99AA518}"/>
    <cellStyle name="Currency 13 8 2 2 2 3" xfId="18801" xr:uid="{975FBF67-B8F9-4757-9A50-14E455A66363}"/>
    <cellStyle name="Currency 13 8 2 2 2 4" xfId="32491" xr:uid="{2A9C297D-18E3-4F94-BDFD-6ECCDA8BAA73}"/>
    <cellStyle name="Currency 13 8 2 2 2 5" xfId="47375" xr:uid="{57F0DDD1-2946-4A60-B9A0-60EDF8E532A7}"/>
    <cellStyle name="Currency 13 8 2 2 3" xfId="22223" xr:uid="{6D3064EF-D055-4B64-AFEA-61583D0500D5}"/>
    <cellStyle name="Currency 13 8 2 2 3 2" xfId="35915" xr:uid="{3F8D1233-C65D-4722-B044-71FD9E405899}"/>
    <cellStyle name="Currency 13 8 2 2 3 3" xfId="50799" xr:uid="{ABF6818D-1AD5-44A5-AB27-554BA334D92A}"/>
    <cellStyle name="Currency 13 8 2 2 4" xfId="15379" xr:uid="{10B8D771-3B04-4A75-8068-994BBF9D7893}"/>
    <cellStyle name="Currency 13 8 2 2 5" xfId="29069" xr:uid="{CDAE2B56-E408-419E-A990-C7802CC449C1}"/>
    <cellStyle name="Currency 13 8 2 2 6" xfId="43953" xr:uid="{55DBB38F-8DF3-4009-AFA0-B1C6F6E9BCB2}"/>
    <cellStyle name="Currency 13 8 2 3" xfId="10243" xr:uid="{8A36C175-9C31-42A7-8561-DD638DEF8514}"/>
    <cellStyle name="Currency 13 8 2 3 2" xfId="23933" xr:uid="{0C4A1BEE-BF24-4E07-ADDD-7E8B277E2084}"/>
    <cellStyle name="Currency 13 8 2 3 2 2" xfId="37625" xr:uid="{D1109E31-C01C-4E21-98B3-282CAB19A49B}"/>
    <cellStyle name="Currency 13 8 2 3 2 3" xfId="52509" xr:uid="{F892AC97-C968-462D-A5BF-4F1B8F35F779}"/>
    <cellStyle name="Currency 13 8 2 3 3" xfId="17089" xr:uid="{769A240B-D29F-4746-A4AC-9F37B0027690}"/>
    <cellStyle name="Currency 13 8 2 3 4" xfId="30779" xr:uid="{55042C5C-CF81-4AF5-ACF5-0D26F37EA571}"/>
    <cellStyle name="Currency 13 8 2 3 5" xfId="45663" xr:uid="{000FD423-817F-4761-99E5-7E09C879E4BB}"/>
    <cellStyle name="Currency 13 8 2 4" xfId="20511" xr:uid="{B684F5C2-4F67-47F9-94A8-45DE535DE2F6}"/>
    <cellStyle name="Currency 13 8 2 4 2" xfId="34203" xr:uid="{429C5763-C013-44D1-B318-10FEA880F988}"/>
    <cellStyle name="Currency 13 8 2 4 3" xfId="49087" xr:uid="{5F8EE725-3145-492F-8D11-A77F74C42B08}"/>
    <cellStyle name="Currency 13 8 2 5" xfId="13667" xr:uid="{61253DB4-6C1F-4F83-AB74-BDAFA38FAB22}"/>
    <cellStyle name="Currency 13 8 2 6" xfId="27357" xr:uid="{D00672C3-7983-4B7C-8830-252B6F191AE0}"/>
    <cellStyle name="Currency 13 8 2 7" xfId="42241" xr:uid="{013AD72E-840A-4476-9851-173A6F36DC64}"/>
    <cellStyle name="Currency 13 8 3" xfId="8532" xr:uid="{73525D47-14BD-4F10-8ABF-1295CA8C9C64}"/>
    <cellStyle name="Currency 13 8 3 2" xfId="11954" xr:uid="{9592D170-33C3-4AED-BD6F-69B81F72E3B1}"/>
    <cellStyle name="Currency 13 8 3 2 2" xfId="25644" xr:uid="{ECA9C7EB-EEFA-4C4D-8429-573F1E2D2DD7}"/>
    <cellStyle name="Currency 13 8 3 2 2 2" xfId="39336" xr:uid="{9F95AFF8-8E06-4946-BD1A-B1B9B58BA119}"/>
    <cellStyle name="Currency 13 8 3 2 2 3" xfId="54220" xr:uid="{C3888FA3-4408-4252-AF21-BD2D1504D62D}"/>
    <cellStyle name="Currency 13 8 3 2 3" xfId="18800" xr:uid="{A1B76FE1-EAAE-48AA-A591-A648466046C7}"/>
    <cellStyle name="Currency 13 8 3 2 4" xfId="32490" xr:uid="{C32AD15B-0581-4B2E-8E74-294A16139781}"/>
    <cellStyle name="Currency 13 8 3 2 5" xfId="47374" xr:uid="{43C09D20-4828-40C4-9985-EFF974F617C4}"/>
    <cellStyle name="Currency 13 8 3 3" xfId="22222" xr:uid="{E30B7606-C335-4803-A2CD-164937DC0E02}"/>
    <cellStyle name="Currency 13 8 3 3 2" xfId="35914" xr:uid="{780A8431-E702-45CF-9503-1F56B74A0581}"/>
    <cellStyle name="Currency 13 8 3 3 3" xfId="50798" xr:uid="{8449256F-ACFB-49F8-B6B3-BE40998D2E00}"/>
    <cellStyle name="Currency 13 8 3 4" xfId="15378" xr:uid="{6184AD1F-B31E-48C7-ABFC-CA8256286EE6}"/>
    <cellStyle name="Currency 13 8 3 5" xfId="29068" xr:uid="{E9D0B96C-C632-46B8-874A-1C2FB8856124}"/>
    <cellStyle name="Currency 13 8 3 6" xfId="43952" xr:uid="{C65BA6D3-D1F3-4253-8673-178AB29040CE}"/>
    <cellStyle name="Currency 13 8 4" xfId="10242" xr:uid="{6569950F-45DC-4396-A3C4-E7F7240FF376}"/>
    <cellStyle name="Currency 13 8 4 2" xfId="23932" xr:uid="{9836FB8B-6538-4CD3-9B2F-611DC2984239}"/>
    <cellStyle name="Currency 13 8 4 2 2" xfId="37624" xr:uid="{FEEAA97B-78B6-46E5-B62A-BDB7F10B8F52}"/>
    <cellStyle name="Currency 13 8 4 2 3" xfId="52508" xr:uid="{D8B05B9F-2F62-4363-BBEE-55780FE0357A}"/>
    <cellStyle name="Currency 13 8 4 3" xfId="17088" xr:uid="{0331568E-512D-463E-ADC7-3A7DBBB02DC0}"/>
    <cellStyle name="Currency 13 8 4 4" xfId="30778" xr:uid="{9996AFBF-7A64-4A82-B9B9-E2B9FE7B48FF}"/>
    <cellStyle name="Currency 13 8 4 5" xfId="45662" xr:uid="{6289359D-2000-4221-BBFD-A0684C26DD08}"/>
    <cellStyle name="Currency 13 8 5" xfId="20510" xr:uid="{F8DEF12E-2DE6-4F98-A2BF-D4387E8D59B7}"/>
    <cellStyle name="Currency 13 8 5 2" xfId="34202" xr:uid="{6008AC9A-CC70-45C7-B7EB-0767E26ADB1A}"/>
    <cellStyle name="Currency 13 8 5 3" xfId="49086" xr:uid="{F6983DFC-DEB8-4A32-8EE1-7FECF47A22AB}"/>
    <cellStyle name="Currency 13 8 6" xfId="13666" xr:uid="{270108E7-C459-4E28-B5D4-73293E398532}"/>
    <cellStyle name="Currency 13 8 7" xfId="27356" xr:uid="{6F427761-CA44-4F79-95F1-AC6F85EC26D3}"/>
    <cellStyle name="Currency 13 8 8" xfId="42240" xr:uid="{0CDC3DC8-F753-4DDE-91F8-3561738320A6}"/>
    <cellStyle name="Currency 13 9" xfId="6820" xr:uid="{3C475696-2E8C-4910-9C1A-2E68C5F3DA68}"/>
    <cellStyle name="Currency 13 9 2" xfId="8534" xr:uid="{824FEB56-F575-41C8-A673-167F0EAFBBB5}"/>
    <cellStyle name="Currency 13 9 2 2" xfId="11956" xr:uid="{C2AE41D0-D391-4364-A634-505B8FD38A27}"/>
    <cellStyle name="Currency 13 9 2 2 2" xfId="25646" xr:uid="{67471B91-E7D1-4692-87FE-A7D406599DC7}"/>
    <cellStyle name="Currency 13 9 2 2 2 2" xfId="39338" xr:uid="{168A2FA2-2342-4FC9-94F7-C65A248D680F}"/>
    <cellStyle name="Currency 13 9 2 2 2 3" xfId="54222" xr:uid="{E4EB0B77-488D-4444-AEED-D0B68121FA4C}"/>
    <cellStyle name="Currency 13 9 2 2 3" xfId="18802" xr:uid="{D1753200-139D-44B3-93AD-A49DEED47976}"/>
    <cellStyle name="Currency 13 9 2 2 4" xfId="32492" xr:uid="{52647BB6-6426-4BD8-B1AA-B1F368869007}"/>
    <cellStyle name="Currency 13 9 2 2 5" xfId="47376" xr:uid="{41F0432A-2D98-49E1-9332-1E507F22C265}"/>
    <cellStyle name="Currency 13 9 2 3" xfId="22224" xr:uid="{88EE0880-140A-46D9-B841-82CF475BE9F0}"/>
    <cellStyle name="Currency 13 9 2 3 2" xfId="35916" xr:uid="{EF013BE2-84A2-4390-8877-B8F0A1EBF636}"/>
    <cellStyle name="Currency 13 9 2 3 3" xfId="50800" xr:uid="{1B9D563E-B745-4B25-852D-989F15C92B98}"/>
    <cellStyle name="Currency 13 9 2 4" xfId="15380" xr:uid="{657EC1FA-4C20-4390-8963-798A2515E022}"/>
    <cellStyle name="Currency 13 9 2 5" xfId="29070" xr:uid="{3860A35E-37D0-4E75-93B3-FFB9CF77CCD0}"/>
    <cellStyle name="Currency 13 9 2 6" xfId="43954" xr:uid="{E3F79877-30EC-46F9-BC4C-0C42B21DF3F7}"/>
    <cellStyle name="Currency 13 9 3" xfId="10244" xr:uid="{3FAE7357-2E34-4FF4-BEBF-0A2B6D775694}"/>
    <cellStyle name="Currency 13 9 3 2" xfId="23934" xr:uid="{B740AD24-F00E-458F-B8DC-3574E9ADAC29}"/>
    <cellStyle name="Currency 13 9 3 2 2" xfId="37626" xr:uid="{C1731114-19E3-4ECE-977B-45EEDAD9EC8E}"/>
    <cellStyle name="Currency 13 9 3 2 3" xfId="52510" xr:uid="{507625E2-7119-4FD3-BDFF-FABE8EDE7478}"/>
    <cellStyle name="Currency 13 9 3 3" xfId="17090" xr:uid="{CD8DF737-BCB9-4DE8-9D0F-ABF2B9913FD2}"/>
    <cellStyle name="Currency 13 9 3 4" xfId="30780" xr:uid="{5CC92394-9745-4E50-88D6-9252F3ECD07E}"/>
    <cellStyle name="Currency 13 9 3 5" xfId="45664" xr:uid="{34AAA740-1522-40AD-ABA6-B82A5B3468F1}"/>
    <cellStyle name="Currency 13 9 4" xfId="20512" xr:uid="{45C91338-A51C-4EF5-9B24-57198C04E081}"/>
    <cellStyle name="Currency 13 9 4 2" xfId="34204" xr:uid="{11AF4015-0939-45FA-A381-3142607B4D3F}"/>
    <cellStyle name="Currency 13 9 4 3" xfId="49088" xr:uid="{D2556096-F069-4CEC-86BF-B9A9B93F3505}"/>
    <cellStyle name="Currency 13 9 5" xfId="13668" xr:uid="{D0781B55-87C0-486E-BCED-0779C0CD788C}"/>
    <cellStyle name="Currency 13 9 6" xfId="27358" xr:uid="{DA69F70D-1DB7-413B-B72A-013CBC715864}"/>
    <cellStyle name="Currency 13 9 7" xfId="42242" xr:uid="{15FC16C7-5165-4AEE-9A7F-42ECCBF6F7E4}"/>
    <cellStyle name="Currency 14" xfId="21" xr:uid="{7C357C1D-1F18-42EE-8D6C-405C6C17A413}"/>
    <cellStyle name="Currency 14 2" xfId="215" xr:uid="{508C47B7-8489-4682-9EDB-CDE4C06433FD}"/>
    <cellStyle name="Currency 14 2 2" xfId="4627" xr:uid="{3BE8CF0A-CB81-4DB3-9058-23884CFA1264}"/>
    <cellStyle name="Currency 14 3" xfId="4521" xr:uid="{52903654-E813-4510-A5C4-167F3720F549}"/>
    <cellStyle name="Currency 15" xfId="4417" xr:uid="{E3B33FA0-F8F7-45B3-8EAD-7E8616F5B41A}"/>
    <cellStyle name="Currency 15 2" xfId="6821" xr:uid="{07402B18-DF02-4D6E-A947-6EC53704EF86}"/>
    <cellStyle name="Currency 17" xfId="4327" xr:uid="{5EC427F9-BF07-48A4-851A-C4D753EB4EA6}"/>
    <cellStyle name="Currency 2" xfId="22" xr:uid="{7576797D-8A1C-463E-BA4C-E06228C6A921}"/>
    <cellStyle name="Currency 2 2" xfId="23" xr:uid="{0799F290-7479-460F-AD42-471C1D2A5890}"/>
    <cellStyle name="Currency 2 2 2" xfId="24" xr:uid="{8CD11274-68E1-40F8-91BB-04AC6106DCB9}"/>
    <cellStyle name="Currency 2 2 2 2" xfId="25" xr:uid="{BEC8103B-13B2-49BE-B8BE-23EE080A58CA}"/>
    <cellStyle name="Currency 2 2 2 2 10" xfId="6823" xr:uid="{01866272-3DB3-4685-9B74-E080FF108070}"/>
    <cellStyle name="Currency 2 2 2 2 10 2" xfId="8536" xr:uid="{8C7577C8-B97A-40C7-81CA-AE42DBD1151F}"/>
    <cellStyle name="Currency 2 2 2 2 10 2 2" xfId="11958" xr:uid="{24722388-69B4-4F3D-88C3-9E4987E3432A}"/>
    <cellStyle name="Currency 2 2 2 2 10 2 2 2" xfId="25648" xr:uid="{3AA48F05-36A7-4290-A6CB-0A080441915C}"/>
    <cellStyle name="Currency 2 2 2 2 10 2 2 2 2" xfId="39340" xr:uid="{EB6AD9F6-9782-4973-9291-3A428C30D488}"/>
    <cellStyle name="Currency 2 2 2 2 10 2 2 2 3" xfId="54224" xr:uid="{F501AAC4-6935-49EF-913C-CA7422D46F2D}"/>
    <cellStyle name="Currency 2 2 2 2 10 2 2 3" xfId="18804" xr:uid="{27545B9C-6942-46FA-9F02-15192D62C325}"/>
    <cellStyle name="Currency 2 2 2 2 10 2 2 4" xfId="32494" xr:uid="{F6054EBE-3944-440A-9C83-2A1A3FE583B9}"/>
    <cellStyle name="Currency 2 2 2 2 10 2 2 5" xfId="47378" xr:uid="{BB65EAAF-5BD9-45CC-AE9B-7792CDFE15BD}"/>
    <cellStyle name="Currency 2 2 2 2 10 2 3" xfId="22226" xr:uid="{4E8BDD64-5F7F-4848-BE76-A296E3767B21}"/>
    <cellStyle name="Currency 2 2 2 2 10 2 3 2" xfId="35918" xr:uid="{BE79A194-121C-43E6-83D7-5F2E5CC12AB7}"/>
    <cellStyle name="Currency 2 2 2 2 10 2 3 3" xfId="50802" xr:uid="{FFD06380-2CE2-4AAC-8B6F-7E578C82DD0F}"/>
    <cellStyle name="Currency 2 2 2 2 10 2 4" xfId="15382" xr:uid="{3C3005AD-CFAC-4165-A200-C37BA0E2C62E}"/>
    <cellStyle name="Currency 2 2 2 2 10 2 5" xfId="29072" xr:uid="{306FF09A-5895-4852-AD12-420C51C13FBF}"/>
    <cellStyle name="Currency 2 2 2 2 10 2 6" xfId="43956" xr:uid="{F710CF93-4A11-40D0-A36C-BA85EE7A7FED}"/>
    <cellStyle name="Currency 2 2 2 2 10 3" xfId="10246" xr:uid="{429FFAEC-7D03-489F-9286-A2CC76ED9251}"/>
    <cellStyle name="Currency 2 2 2 2 10 3 2" xfId="23936" xr:uid="{4B1E2B37-F480-4EFF-B1CE-3BE8A47F0C90}"/>
    <cellStyle name="Currency 2 2 2 2 10 3 2 2" xfId="37628" xr:uid="{8A50DB32-950C-4428-B479-384CA33625FA}"/>
    <cellStyle name="Currency 2 2 2 2 10 3 2 3" xfId="52512" xr:uid="{150DA57B-8312-409B-9760-FA92CEF08B5F}"/>
    <cellStyle name="Currency 2 2 2 2 10 3 3" xfId="17092" xr:uid="{28A05AEF-BB3C-4AA7-BFEB-75DE881B0265}"/>
    <cellStyle name="Currency 2 2 2 2 10 3 4" xfId="30782" xr:uid="{E3D633D6-8C0A-49CD-9433-23000D545B0A}"/>
    <cellStyle name="Currency 2 2 2 2 10 3 5" xfId="45666" xr:uid="{6CB661CF-5ED8-42DB-AE25-D3B5DDE6D8E3}"/>
    <cellStyle name="Currency 2 2 2 2 10 4" xfId="20514" xr:uid="{3B05D7AD-761F-44E4-8FD2-94498B8AA228}"/>
    <cellStyle name="Currency 2 2 2 2 10 4 2" xfId="34206" xr:uid="{293DD80E-607D-4BA7-82A7-CB9AA55125A6}"/>
    <cellStyle name="Currency 2 2 2 2 10 4 3" xfId="49090" xr:uid="{4EB1D4AF-7F1C-4786-B4C9-E51F9F368C3F}"/>
    <cellStyle name="Currency 2 2 2 2 10 5" xfId="13670" xr:uid="{40C186D4-3B1B-4DAA-B40D-C8612A406BB1}"/>
    <cellStyle name="Currency 2 2 2 2 10 6" xfId="27360" xr:uid="{67616B15-AB51-40E9-8F87-8AD8C577291D}"/>
    <cellStyle name="Currency 2 2 2 2 10 7" xfId="42244" xr:uid="{FBDAFEDA-694D-467E-ADEC-106BA8377539}"/>
    <cellStyle name="Currency 2 2 2 2 11" xfId="8535" xr:uid="{56399D8A-80A0-4FA4-BA06-51A4F4FCA6B9}"/>
    <cellStyle name="Currency 2 2 2 2 11 2" xfId="11957" xr:uid="{1446C21D-7CB7-45CD-B83B-73A705C88E45}"/>
    <cellStyle name="Currency 2 2 2 2 11 2 2" xfId="25647" xr:uid="{D314CB4B-7694-4656-A0AD-12768D70B723}"/>
    <cellStyle name="Currency 2 2 2 2 11 2 2 2" xfId="39339" xr:uid="{FF271686-FB68-4865-8A52-EAF6C9716FC1}"/>
    <cellStyle name="Currency 2 2 2 2 11 2 2 3" xfId="54223" xr:uid="{B0032C40-2949-4355-8F8D-45819BCBF313}"/>
    <cellStyle name="Currency 2 2 2 2 11 2 3" xfId="18803" xr:uid="{565A4884-1E32-43EC-AE03-7700CEB699C1}"/>
    <cellStyle name="Currency 2 2 2 2 11 2 4" xfId="32493" xr:uid="{DF35A746-8526-46EC-9019-D1FC3826B189}"/>
    <cellStyle name="Currency 2 2 2 2 11 2 5" xfId="47377" xr:uid="{D728696A-B9B0-45EF-8204-01BE92E6373F}"/>
    <cellStyle name="Currency 2 2 2 2 11 3" xfId="22225" xr:uid="{8D2AB2CE-644F-4F55-BC64-AC342573A62A}"/>
    <cellStyle name="Currency 2 2 2 2 11 3 2" xfId="35917" xr:uid="{081A0CD9-EF3C-4661-88EB-7C47BF0E635B}"/>
    <cellStyle name="Currency 2 2 2 2 11 3 3" xfId="50801" xr:uid="{D4997987-D0D4-43FD-8588-DA13AB2B7527}"/>
    <cellStyle name="Currency 2 2 2 2 11 4" xfId="15381" xr:uid="{A7C84ABA-FAC3-428C-896A-99680C634E02}"/>
    <cellStyle name="Currency 2 2 2 2 11 5" xfId="29071" xr:uid="{F51D46ED-D269-4F30-A577-9128D0485C14}"/>
    <cellStyle name="Currency 2 2 2 2 11 6" xfId="43955" xr:uid="{29587419-B0AC-441A-B250-9D6F148D4E5E}"/>
    <cellStyle name="Currency 2 2 2 2 12" xfId="10245" xr:uid="{59ACDB08-93AB-467F-AAC6-BC8F7F9564FF}"/>
    <cellStyle name="Currency 2 2 2 2 12 2" xfId="23935" xr:uid="{1D2FE01E-BF9E-4A9B-B8C0-C1E231CBD8D8}"/>
    <cellStyle name="Currency 2 2 2 2 12 2 2" xfId="37627" xr:uid="{4BC55A7A-7CD6-4847-99BF-6E30272034AD}"/>
    <cellStyle name="Currency 2 2 2 2 12 2 3" xfId="52511" xr:uid="{4694AD23-2997-4C1E-BE0D-F1903A87536E}"/>
    <cellStyle name="Currency 2 2 2 2 12 3" xfId="17091" xr:uid="{10B60D00-739E-4D01-864B-3FCFB3BD298F}"/>
    <cellStyle name="Currency 2 2 2 2 12 4" xfId="30781" xr:uid="{206D7D50-9720-4896-A403-829DE47C2481}"/>
    <cellStyle name="Currency 2 2 2 2 12 5" xfId="45665" xr:uid="{BD896EF3-DF89-415E-B69F-3493D3EA97FF}"/>
    <cellStyle name="Currency 2 2 2 2 13" xfId="20513" xr:uid="{9C67CBD9-446F-426E-A92C-2D18E45220EB}"/>
    <cellStyle name="Currency 2 2 2 2 13 2" xfId="34205" xr:uid="{4E7069A5-DCE4-4BFC-BF9B-773152BC70EC}"/>
    <cellStyle name="Currency 2 2 2 2 13 3" xfId="49089" xr:uid="{BE23230B-EDC7-4FC6-ACA5-976CE9BC8D78}"/>
    <cellStyle name="Currency 2 2 2 2 14" xfId="13669" xr:uid="{4C70E7EF-6BEB-432A-B314-25DAD54F1814}"/>
    <cellStyle name="Currency 2 2 2 2 14 2" xfId="40755" xr:uid="{D8BE2B24-9D34-4A09-9E8E-AF122A0F73D3}"/>
    <cellStyle name="Currency 2 2 2 2 15" xfId="27359" xr:uid="{6403B634-AB5B-44BE-8889-B1DDA78CADE8}"/>
    <cellStyle name="Currency 2 2 2 2 16" xfId="42243" xr:uid="{946F4D27-4A12-4D0F-82F7-1D3D76B126C1}"/>
    <cellStyle name="Currency 2 2 2 2 17" xfId="6822" xr:uid="{990DF746-BE1E-481F-95ED-90C443035984}"/>
    <cellStyle name="Currency 2 2 2 2 18" xfId="5933" xr:uid="{9F22DD4D-15DD-44D1-BCF0-FBF9633B866D}"/>
    <cellStyle name="Currency 2 2 2 2 19" xfId="5341" xr:uid="{C5DA96C2-8B4C-4465-9E50-3401297E8FDF}"/>
    <cellStyle name="Currency 2 2 2 2 2" xfId="4763" xr:uid="{F31779BD-F9F9-4D01-8AE0-81208EB94B3F}"/>
    <cellStyle name="Currency 2 2 2 2 2 10" xfId="8537" xr:uid="{C51102CA-90C5-4B38-BD14-0D5CAE9F554D}"/>
    <cellStyle name="Currency 2 2 2 2 2 10 2" xfId="11959" xr:uid="{0F9D7EBE-6223-42EE-B876-5255E6FDFC68}"/>
    <cellStyle name="Currency 2 2 2 2 2 10 2 2" xfId="25649" xr:uid="{56CFE49E-A2E1-48AB-BC78-81EB5D20124B}"/>
    <cellStyle name="Currency 2 2 2 2 2 10 2 2 2" xfId="39341" xr:uid="{0823BD0E-CE52-4B47-8C5D-4ED9E41D07A7}"/>
    <cellStyle name="Currency 2 2 2 2 2 10 2 2 3" xfId="54225" xr:uid="{D44F36F1-9D56-47A2-95DA-645926C2BC5E}"/>
    <cellStyle name="Currency 2 2 2 2 2 10 2 3" xfId="18805" xr:uid="{C4EFEC2B-11D2-4BEC-B0FB-8AC363AB8067}"/>
    <cellStyle name="Currency 2 2 2 2 2 10 2 4" xfId="32495" xr:uid="{DD319E68-FCCE-4680-97E3-288E060B23F6}"/>
    <cellStyle name="Currency 2 2 2 2 2 10 2 5" xfId="47379" xr:uid="{569DCB63-4284-4B4E-B777-0E08BEE0B986}"/>
    <cellStyle name="Currency 2 2 2 2 2 10 3" xfId="22227" xr:uid="{1D124124-D1A5-47DB-A38E-6570B8C0B790}"/>
    <cellStyle name="Currency 2 2 2 2 2 10 3 2" xfId="35919" xr:uid="{31CC28C1-D084-4AC0-8FF6-83BC03209573}"/>
    <cellStyle name="Currency 2 2 2 2 2 10 3 3" xfId="50803" xr:uid="{D689AFCC-C48A-44B1-B92E-AE522E37273A}"/>
    <cellStyle name="Currency 2 2 2 2 2 10 4" xfId="15383" xr:uid="{7C787A04-DF70-4EB9-AF74-0C71D3C3E297}"/>
    <cellStyle name="Currency 2 2 2 2 2 10 5" xfId="29073" xr:uid="{D9CBF821-D96D-4A28-AF92-03690951A061}"/>
    <cellStyle name="Currency 2 2 2 2 2 10 6" xfId="43957" xr:uid="{96183ACD-4D63-472F-BC7A-3F1DDB87FDAD}"/>
    <cellStyle name="Currency 2 2 2 2 2 11" xfId="10247" xr:uid="{F0F4E554-9EB8-45AD-9F7D-701C4D472A24}"/>
    <cellStyle name="Currency 2 2 2 2 2 11 2" xfId="23937" xr:uid="{9601CB7A-C2E2-499F-8E9C-338E71D667BC}"/>
    <cellStyle name="Currency 2 2 2 2 2 11 2 2" xfId="37629" xr:uid="{901EF6E2-CE61-4EFE-B9C7-B91922D39081}"/>
    <cellStyle name="Currency 2 2 2 2 2 11 2 3" xfId="52513" xr:uid="{06EE3F2A-2323-45CB-81A3-81FF7AE42991}"/>
    <cellStyle name="Currency 2 2 2 2 2 11 3" xfId="17093" xr:uid="{93BAF852-F1E8-44DB-AEA6-43EFF514D427}"/>
    <cellStyle name="Currency 2 2 2 2 2 11 4" xfId="30783" xr:uid="{591F0604-EFC7-4417-971A-B09B39527D3C}"/>
    <cellStyle name="Currency 2 2 2 2 2 11 5" xfId="45667" xr:uid="{5B5C2176-30A5-4933-B5E8-49874A64FD97}"/>
    <cellStyle name="Currency 2 2 2 2 2 12" xfId="20515" xr:uid="{99E9B9A0-3527-4DC8-BDE7-9BF5A9916F05}"/>
    <cellStyle name="Currency 2 2 2 2 2 12 2" xfId="34207" xr:uid="{CE2E12AB-1D22-4F93-A4EA-4228AEE81BA3}"/>
    <cellStyle name="Currency 2 2 2 2 2 12 3" xfId="49091" xr:uid="{B86AE49D-2963-4315-AB01-64D843D0FEC3}"/>
    <cellStyle name="Currency 2 2 2 2 2 13" xfId="13671" xr:uid="{6EBE7FB3-5438-4785-8F0F-160DB70861DE}"/>
    <cellStyle name="Currency 2 2 2 2 2 13 2" xfId="41392" xr:uid="{6D5DA9DD-B2F4-487B-8003-B71F143B5839}"/>
    <cellStyle name="Currency 2 2 2 2 2 14" xfId="27361" xr:uid="{A4E05375-C2C6-4E32-9C30-200E6253341C}"/>
    <cellStyle name="Currency 2 2 2 2 2 15" xfId="42245" xr:uid="{19F09EAE-E959-4AAB-B4F4-F2C21F49311D}"/>
    <cellStyle name="Currency 2 2 2 2 2 16" xfId="6824" xr:uid="{BA5E0A19-23FE-4F04-8B3C-BB32C4EA5133}"/>
    <cellStyle name="Currency 2 2 2 2 2 2" xfId="6825" xr:uid="{2F1B634B-8E8D-4CA1-8EE6-B2DF32AA34CF}"/>
    <cellStyle name="Currency 2 2 2 2 2 2 10" xfId="20516" xr:uid="{13E755BC-DBE4-4415-878A-F7A8ACA85983}"/>
    <cellStyle name="Currency 2 2 2 2 2 2 10 2" xfId="34208" xr:uid="{D8B27FA3-29E0-46F0-B55A-423ABF8A2CF6}"/>
    <cellStyle name="Currency 2 2 2 2 2 2 10 3" xfId="49092" xr:uid="{DE6244CD-1BE2-4417-A4F6-7A8C5C8496B3}"/>
    <cellStyle name="Currency 2 2 2 2 2 2 11" xfId="13672" xr:uid="{C3984542-92BA-4918-866E-3740DDAA8A6E}"/>
    <cellStyle name="Currency 2 2 2 2 2 2 12" xfId="27362" xr:uid="{E6D74EDA-98F5-4FAD-AB24-270B8512A30F}"/>
    <cellStyle name="Currency 2 2 2 2 2 2 13" xfId="42246" xr:uid="{20299405-D0CC-4127-A4C4-32BA289073EA}"/>
    <cellStyle name="Currency 2 2 2 2 2 2 2" xfId="6826" xr:uid="{00C27745-4715-467F-BC29-17A5C84C8BE0}"/>
    <cellStyle name="Currency 2 2 2 2 2 2 2 10" xfId="13673" xr:uid="{8693A28B-EDDB-473E-84DC-39466AE249BC}"/>
    <cellStyle name="Currency 2 2 2 2 2 2 2 11" xfId="27363" xr:uid="{FD2C0173-AAD6-4048-9827-F3E0B88782E6}"/>
    <cellStyle name="Currency 2 2 2 2 2 2 2 12" xfId="42247" xr:uid="{E4BCA589-176A-4036-AA3D-63F1F2D567FF}"/>
    <cellStyle name="Currency 2 2 2 2 2 2 2 2" xfId="6827" xr:uid="{6670F202-FDC0-4E51-9D02-83019055D407}"/>
    <cellStyle name="Currency 2 2 2 2 2 2 2 2 10" xfId="42248" xr:uid="{56D36E77-D2A7-411D-B4B3-D2AD0A3E6A6D}"/>
    <cellStyle name="Currency 2 2 2 2 2 2 2 2 2" xfId="6828" xr:uid="{DD6D23F8-6F74-45C6-9F77-20E53A65BC17}"/>
    <cellStyle name="Currency 2 2 2 2 2 2 2 2 2 2" xfId="6829" xr:uid="{49AB71F9-D691-4FB0-9B5F-6CD1176840D1}"/>
    <cellStyle name="Currency 2 2 2 2 2 2 2 2 2 2 2" xfId="8542" xr:uid="{92CD8D24-3E28-4537-B88A-7310869088F6}"/>
    <cellStyle name="Currency 2 2 2 2 2 2 2 2 2 2 2 2" xfId="11964" xr:uid="{44294AFC-F4B4-4D68-881F-21A5680B039B}"/>
    <cellStyle name="Currency 2 2 2 2 2 2 2 2 2 2 2 2 2" xfId="25654" xr:uid="{531AA18B-D557-4744-9FFD-C3615D38931F}"/>
    <cellStyle name="Currency 2 2 2 2 2 2 2 2 2 2 2 2 2 2" xfId="39346" xr:uid="{3BB6B137-F102-477B-84E1-701E3CBD16E1}"/>
    <cellStyle name="Currency 2 2 2 2 2 2 2 2 2 2 2 2 2 3" xfId="54230" xr:uid="{56FC80F9-A87E-4C0E-8DC8-8EFC3D85C62B}"/>
    <cellStyle name="Currency 2 2 2 2 2 2 2 2 2 2 2 2 3" xfId="18810" xr:uid="{9CAEE872-9D26-421D-BB05-3C963C20710B}"/>
    <cellStyle name="Currency 2 2 2 2 2 2 2 2 2 2 2 2 4" xfId="32500" xr:uid="{B4E00A9B-B09C-4815-A66A-3E3374D8FA4D}"/>
    <cellStyle name="Currency 2 2 2 2 2 2 2 2 2 2 2 2 5" xfId="47384" xr:uid="{2CD3C3D9-539D-46D1-B836-8220F96B6F70}"/>
    <cellStyle name="Currency 2 2 2 2 2 2 2 2 2 2 2 3" xfId="22232" xr:uid="{72CD6EDC-3031-41F2-9025-EC6874548A97}"/>
    <cellStyle name="Currency 2 2 2 2 2 2 2 2 2 2 2 3 2" xfId="35924" xr:uid="{7E975EED-DE1A-48EA-9EE5-C7E07416D9D1}"/>
    <cellStyle name="Currency 2 2 2 2 2 2 2 2 2 2 2 3 3" xfId="50808" xr:uid="{D504116D-A43D-49B6-9EAD-B7C81ECFE145}"/>
    <cellStyle name="Currency 2 2 2 2 2 2 2 2 2 2 2 4" xfId="15388" xr:uid="{8E5FF7B6-28A5-4E80-B0C3-81497A4AEC20}"/>
    <cellStyle name="Currency 2 2 2 2 2 2 2 2 2 2 2 5" xfId="29078" xr:uid="{9801D2A0-53FF-4C49-B414-D4B78725FC7F}"/>
    <cellStyle name="Currency 2 2 2 2 2 2 2 2 2 2 2 6" xfId="43962" xr:uid="{510BB2D2-FD71-4BCE-90CC-DE99E93BDCF6}"/>
    <cellStyle name="Currency 2 2 2 2 2 2 2 2 2 2 3" xfId="10252" xr:uid="{9A521E8D-BFAC-4411-8C50-503016CDFCB7}"/>
    <cellStyle name="Currency 2 2 2 2 2 2 2 2 2 2 3 2" xfId="23942" xr:uid="{4A501C70-FF83-4FDD-8526-004BBC4E4F45}"/>
    <cellStyle name="Currency 2 2 2 2 2 2 2 2 2 2 3 2 2" xfId="37634" xr:uid="{A830DAA0-A73A-41AD-BCFC-0E8F50755D1B}"/>
    <cellStyle name="Currency 2 2 2 2 2 2 2 2 2 2 3 2 3" xfId="52518" xr:uid="{3EB5510D-4D86-4E1E-ACD5-166202C22322}"/>
    <cellStyle name="Currency 2 2 2 2 2 2 2 2 2 2 3 3" xfId="17098" xr:uid="{80EE9E8D-539A-4477-A953-B16DD5D63FDC}"/>
    <cellStyle name="Currency 2 2 2 2 2 2 2 2 2 2 3 4" xfId="30788" xr:uid="{45C7E40D-B4B1-481B-9159-6A7AC482F272}"/>
    <cellStyle name="Currency 2 2 2 2 2 2 2 2 2 2 3 5" xfId="45672" xr:uid="{F2D9B0B9-F9F5-41FC-92DF-99BDE5B32277}"/>
    <cellStyle name="Currency 2 2 2 2 2 2 2 2 2 2 4" xfId="20520" xr:uid="{EACE1D85-CAD1-488D-B98A-6BD4B4DB9358}"/>
    <cellStyle name="Currency 2 2 2 2 2 2 2 2 2 2 4 2" xfId="34212" xr:uid="{95A26E98-B7FB-4D74-B318-56CCEAC88C75}"/>
    <cellStyle name="Currency 2 2 2 2 2 2 2 2 2 2 4 3" xfId="49096" xr:uid="{90D848B8-C8DB-4B6B-9F88-C536758C9103}"/>
    <cellStyle name="Currency 2 2 2 2 2 2 2 2 2 2 5" xfId="13676" xr:uid="{B2CF075A-D5AA-4279-BB8F-443024FCBC9D}"/>
    <cellStyle name="Currency 2 2 2 2 2 2 2 2 2 2 6" xfId="27366" xr:uid="{DA6B683A-8D8B-4DAE-B436-94F2110C0AEA}"/>
    <cellStyle name="Currency 2 2 2 2 2 2 2 2 2 2 7" xfId="42250" xr:uid="{E146FF49-72F2-42EE-ABF2-F4A94612F914}"/>
    <cellStyle name="Currency 2 2 2 2 2 2 2 2 2 3" xfId="8541" xr:uid="{9D94D1B9-D17B-4014-8C31-36C68999441F}"/>
    <cellStyle name="Currency 2 2 2 2 2 2 2 2 2 3 2" xfId="11963" xr:uid="{997E774A-0846-498A-9627-1432255BC2D7}"/>
    <cellStyle name="Currency 2 2 2 2 2 2 2 2 2 3 2 2" xfId="25653" xr:uid="{F01EC810-EADA-4649-920A-253CFE6024F6}"/>
    <cellStyle name="Currency 2 2 2 2 2 2 2 2 2 3 2 2 2" xfId="39345" xr:uid="{CAD4477B-074C-4446-AC59-82E56381F796}"/>
    <cellStyle name="Currency 2 2 2 2 2 2 2 2 2 3 2 2 3" xfId="54229" xr:uid="{C669C75E-5B45-4E56-8DC5-6FDA4D45E226}"/>
    <cellStyle name="Currency 2 2 2 2 2 2 2 2 2 3 2 3" xfId="18809" xr:uid="{08E6265C-A2C9-46ED-9DAB-58EC2FD2F3FE}"/>
    <cellStyle name="Currency 2 2 2 2 2 2 2 2 2 3 2 4" xfId="32499" xr:uid="{3E0FE20E-63EC-4E9C-9EDF-5BE98C72F38F}"/>
    <cellStyle name="Currency 2 2 2 2 2 2 2 2 2 3 2 5" xfId="47383" xr:uid="{D1C3B8D2-B419-4E98-92D2-550F4005F2D1}"/>
    <cellStyle name="Currency 2 2 2 2 2 2 2 2 2 3 3" xfId="22231" xr:uid="{12459AA0-6BC4-45C6-ABE9-ADD33B1F885E}"/>
    <cellStyle name="Currency 2 2 2 2 2 2 2 2 2 3 3 2" xfId="35923" xr:uid="{BAF8C222-3CEC-4FFA-8255-2F037C9F76CB}"/>
    <cellStyle name="Currency 2 2 2 2 2 2 2 2 2 3 3 3" xfId="50807" xr:uid="{912044CE-520D-4C11-B517-5C713BB7B83B}"/>
    <cellStyle name="Currency 2 2 2 2 2 2 2 2 2 3 4" xfId="15387" xr:uid="{EC4187B8-85F9-423D-BD52-EEFD912BDBEC}"/>
    <cellStyle name="Currency 2 2 2 2 2 2 2 2 2 3 5" xfId="29077" xr:uid="{4CB25BA1-2DD4-4657-9A3F-E3799902BF77}"/>
    <cellStyle name="Currency 2 2 2 2 2 2 2 2 2 3 6" xfId="43961" xr:uid="{28B32011-797B-46FC-9DD3-90E5094FF9A8}"/>
    <cellStyle name="Currency 2 2 2 2 2 2 2 2 2 4" xfId="10251" xr:uid="{2DAAEAB5-CED2-45FD-A72A-A86831AF33A1}"/>
    <cellStyle name="Currency 2 2 2 2 2 2 2 2 2 4 2" xfId="23941" xr:uid="{12F8715A-D1B4-44E8-9B8B-8133A379BA09}"/>
    <cellStyle name="Currency 2 2 2 2 2 2 2 2 2 4 2 2" xfId="37633" xr:uid="{36BA5E1E-892D-45E1-9E36-8592CBCC35B7}"/>
    <cellStyle name="Currency 2 2 2 2 2 2 2 2 2 4 2 3" xfId="52517" xr:uid="{521C57E4-A8ED-4B33-8AB0-CB2E030B5F1E}"/>
    <cellStyle name="Currency 2 2 2 2 2 2 2 2 2 4 3" xfId="17097" xr:uid="{A5C58431-8354-4CA9-900B-7D3B165B8BAD}"/>
    <cellStyle name="Currency 2 2 2 2 2 2 2 2 2 4 4" xfId="30787" xr:uid="{87DE734E-D548-4556-A10E-611EBFB66B38}"/>
    <cellStyle name="Currency 2 2 2 2 2 2 2 2 2 4 5" xfId="45671" xr:uid="{35288DCE-26E5-405D-B9E3-F46B30E1805D}"/>
    <cellStyle name="Currency 2 2 2 2 2 2 2 2 2 5" xfId="20519" xr:uid="{11F75F5D-A119-4E6E-95AF-2110762F9B5E}"/>
    <cellStyle name="Currency 2 2 2 2 2 2 2 2 2 5 2" xfId="34211" xr:uid="{6E8C7245-3545-44A3-A44E-9353C91B1AF4}"/>
    <cellStyle name="Currency 2 2 2 2 2 2 2 2 2 5 3" xfId="49095" xr:uid="{0B2B016F-E8B3-4BA7-805B-6BA86047D39B}"/>
    <cellStyle name="Currency 2 2 2 2 2 2 2 2 2 6" xfId="13675" xr:uid="{E5A7A9CA-96F7-453D-BD3F-BA0C8064DDA5}"/>
    <cellStyle name="Currency 2 2 2 2 2 2 2 2 2 7" xfId="27365" xr:uid="{9456446D-35AB-4F5A-8267-78D330E108F1}"/>
    <cellStyle name="Currency 2 2 2 2 2 2 2 2 2 8" xfId="42249" xr:uid="{186AB603-3F69-4AEF-AD26-AAE13B4FB352}"/>
    <cellStyle name="Currency 2 2 2 2 2 2 2 2 3" xfId="6830" xr:uid="{F80CBD0C-C254-4021-91FD-4B97C51134E6}"/>
    <cellStyle name="Currency 2 2 2 2 2 2 2 2 3 2" xfId="8543" xr:uid="{4BFFD4BB-DACD-4AEB-9CA7-1B0226A6C72E}"/>
    <cellStyle name="Currency 2 2 2 2 2 2 2 2 3 2 2" xfId="11965" xr:uid="{78135C5D-4823-4ED8-929B-361F0234A639}"/>
    <cellStyle name="Currency 2 2 2 2 2 2 2 2 3 2 2 2" xfId="25655" xr:uid="{0EDB60B6-E5E8-4C27-BF95-527C716A7577}"/>
    <cellStyle name="Currency 2 2 2 2 2 2 2 2 3 2 2 2 2" xfId="39347" xr:uid="{53C9C14C-487F-4B66-903A-7596254D3006}"/>
    <cellStyle name="Currency 2 2 2 2 2 2 2 2 3 2 2 2 3" xfId="54231" xr:uid="{8DE65BF8-BB01-4A15-AC29-A988F664BBD6}"/>
    <cellStyle name="Currency 2 2 2 2 2 2 2 2 3 2 2 3" xfId="18811" xr:uid="{8051BBC2-BE90-43E6-AF2D-966A90BC5FC5}"/>
    <cellStyle name="Currency 2 2 2 2 2 2 2 2 3 2 2 4" xfId="32501" xr:uid="{39A21FB9-BECD-4A0A-B0B4-E92520FF336E}"/>
    <cellStyle name="Currency 2 2 2 2 2 2 2 2 3 2 2 5" xfId="47385" xr:uid="{46172D2C-058B-42B0-BCBA-D2C829C08B1F}"/>
    <cellStyle name="Currency 2 2 2 2 2 2 2 2 3 2 3" xfId="22233" xr:uid="{B300ABC9-FFAB-407D-82E0-0EE27CBF29CF}"/>
    <cellStyle name="Currency 2 2 2 2 2 2 2 2 3 2 3 2" xfId="35925" xr:uid="{DE00D7C5-19EB-42A8-8C75-0150D37F3D74}"/>
    <cellStyle name="Currency 2 2 2 2 2 2 2 2 3 2 3 3" xfId="50809" xr:uid="{945B3579-60EC-4FD5-8E0A-57AF12028353}"/>
    <cellStyle name="Currency 2 2 2 2 2 2 2 2 3 2 4" xfId="15389" xr:uid="{947CDE7B-D5C6-4C76-83F1-939D8137FC7E}"/>
    <cellStyle name="Currency 2 2 2 2 2 2 2 2 3 2 5" xfId="29079" xr:uid="{DCAB52DA-8162-42D5-B551-5EA0FA3D3D60}"/>
    <cellStyle name="Currency 2 2 2 2 2 2 2 2 3 2 6" xfId="43963" xr:uid="{3D73D502-94A2-46E7-B21B-469D199DEAC2}"/>
    <cellStyle name="Currency 2 2 2 2 2 2 2 2 3 3" xfId="10253" xr:uid="{422DCFDD-C4E1-4518-A0BC-799295572726}"/>
    <cellStyle name="Currency 2 2 2 2 2 2 2 2 3 3 2" xfId="23943" xr:uid="{18FFA25D-F79E-4FCD-B4E0-036F9A5DAE4C}"/>
    <cellStyle name="Currency 2 2 2 2 2 2 2 2 3 3 2 2" xfId="37635" xr:uid="{12AA59D0-B222-400D-893C-F77671B67F5D}"/>
    <cellStyle name="Currency 2 2 2 2 2 2 2 2 3 3 2 3" xfId="52519" xr:uid="{EB1E760B-B689-4B68-93B3-D6E3C522BE3F}"/>
    <cellStyle name="Currency 2 2 2 2 2 2 2 2 3 3 3" xfId="17099" xr:uid="{3E9308BE-A899-4E96-B4A5-F8FA43A65BE1}"/>
    <cellStyle name="Currency 2 2 2 2 2 2 2 2 3 3 4" xfId="30789" xr:uid="{78C53AE1-7646-45E8-B5E1-54F2CC676D6B}"/>
    <cellStyle name="Currency 2 2 2 2 2 2 2 2 3 3 5" xfId="45673" xr:uid="{FF2A8FC8-B607-42E6-8AB2-390B5C9608DD}"/>
    <cellStyle name="Currency 2 2 2 2 2 2 2 2 3 4" xfId="20521" xr:uid="{1D95E702-DF4F-4358-96B6-59E631B5F8D8}"/>
    <cellStyle name="Currency 2 2 2 2 2 2 2 2 3 4 2" xfId="34213" xr:uid="{BB943399-12A2-47FA-98B6-0C34008D6169}"/>
    <cellStyle name="Currency 2 2 2 2 2 2 2 2 3 4 3" xfId="49097" xr:uid="{7654710F-FF1F-4916-8D42-CDC1784F5835}"/>
    <cellStyle name="Currency 2 2 2 2 2 2 2 2 3 5" xfId="13677" xr:uid="{710F0E9C-616E-4B15-9D4A-B5D79D11B7D3}"/>
    <cellStyle name="Currency 2 2 2 2 2 2 2 2 3 6" xfId="27367" xr:uid="{0F8D431D-70E3-4989-8D12-AF1113CA5981}"/>
    <cellStyle name="Currency 2 2 2 2 2 2 2 2 3 7" xfId="42251" xr:uid="{C46A8EF2-DC44-4930-9119-060F136E717C}"/>
    <cellStyle name="Currency 2 2 2 2 2 2 2 2 4" xfId="6831" xr:uid="{40A801DB-A7EB-458E-A3E9-E5106E2EEA65}"/>
    <cellStyle name="Currency 2 2 2 2 2 2 2 2 4 2" xfId="8544" xr:uid="{73391F6D-A6DD-40BC-9134-929F9CE704B7}"/>
    <cellStyle name="Currency 2 2 2 2 2 2 2 2 4 2 2" xfId="11966" xr:uid="{BC40758D-8DEA-4849-9E0A-7A82BFB26D83}"/>
    <cellStyle name="Currency 2 2 2 2 2 2 2 2 4 2 2 2" xfId="25656" xr:uid="{DA4FC7AE-9C65-44B5-92EF-CDD1BAEC27EA}"/>
    <cellStyle name="Currency 2 2 2 2 2 2 2 2 4 2 2 2 2" xfId="39348" xr:uid="{D2C8785F-4DAE-4D54-9A94-60FA637E9F55}"/>
    <cellStyle name="Currency 2 2 2 2 2 2 2 2 4 2 2 2 3" xfId="54232" xr:uid="{47295A3A-B73C-4E0B-A0B2-BD8337C73328}"/>
    <cellStyle name="Currency 2 2 2 2 2 2 2 2 4 2 2 3" xfId="18812" xr:uid="{CC238761-78F3-4E06-91F7-FFEDAB1A807A}"/>
    <cellStyle name="Currency 2 2 2 2 2 2 2 2 4 2 2 4" xfId="32502" xr:uid="{2A2BF22C-D99A-4CA0-8B88-7C4483C4F15A}"/>
    <cellStyle name="Currency 2 2 2 2 2 2 2 2 4 2 2 5" xfId="47386" xr:uid="{0E2A9718-67EB-4A5B-860B-27860BADD37D}"/>
    <cellStyle name="Currency 2 2 2 2 2 2 2 2 4 2 3" xfId="22234" xr:uid="{B545B3C2-27CA-41CE-B218-BE7D8E46C7CA}"/>
    <cellStyle name="Currency 2 2 2 2 2 2 2 2 4 2 3 2" xfId="35926" xr:uid="{82C9F97D-9FA8-4A0A-A1D7-45DC41D483A8}"/>
    <cellStyle name="Currency 2 2 2 2 2 2 2 2 4 2 3 3" xfId="50810" xr:uid="{D8B82566-E6D5-4D45-BD9C-4D0642EE8480}"/>
    <cellStyle name="Currency 2 2 2 2 2 2 2 2 4 2 4" xfId="15390" xr:uid="{BBCE6824-A91F-4F60-9D39-034D3BEC50B8}"/>
    <cellStyle name="Currency 2 2 2 2 2 2 2 2 4 2 5" xfId="29080" xr:uid="{A4D347B6-FBCA-4ABC-BF5C-4DACD051A9DF}"/>
    <cellStyle name="Currency 2 2 2 2 2 2 2 2 4 2 6" xfId="43964" xr:uid="{0C897BB5-834A-4BAA-ACE9-EFBB5B314B2E}"/>
    <cellStyle name="Currency 2 2 2 2 2 2 2 2 4 3" xfId="10254" xr:uid="{F6F13248-B8B2-457A-804D-31D10FC39F7D}"/>
    <cellStyle name="Currency 2 2 2 2 2 2 2 2 4 3 2" xfId="23944" xr:uid="{D0184031-B021-439E-97B8-DB0A061D0361}"/>
    <cellStyle name="Currency 2 2 2 2 2 2 2 2 4 3 2 2" xfId="37636" xr:uid="{39EFA6A9-70F4-4924-AA3D-4A8AE354AA89}"/>
    <cellStyle name="Currency 2 2 2 2 2 2 2 2 4 3 2 3" xfId="52520" xr:uid="{E0D49BBB-D323-4AAA-8AC8-46EB771325E3}"/>
    <cellStyle name="Currency 2 2 2 2 2 2 2 2 4 3 3" xfId="17100" xr:uid="{F681A7E4-0A5A-455F-B342-E15373F9C10F}"/>
    <cellStyle name="Currency 2 2 2 2 2 2 2 2 4 3 4" xfId="30790" xr:uid="{3A67A7E6-5CA6-4F8B-8F5F-2A0A5E09B454}"/>
    <cellStyle name="Currency 2 2 2 2 2 2 2 2 4 3 5" xfId="45674" xr:uid="{8B7C0752-267E-45E1-BB41-021317EE9006}"/>
    <cellStyle name="Currency 2 2 2 2 2 2 2 2 4 4" xfId="20522" xr:uid="{7DF4A63A-83B7-4B02-ABDF-F77D54B74522}"/>
    <cellStyle name="Currency 2 2 2 2 2 2 2 2 4 4 2" xfId="34214" xr:uid="{D5638003-8278-43BD-883E-5F30156B5C53}"/>
    <cellStyle name="Currency 2 2 2 2 2 2 2 2 4 4 3" xfId="49098" xr:uid="{EB4D8243-608C-44D0-A048-87948D0D1B7B}"/>
    <cellStyle name="Currency 2 2 2 2 2 2 2 2 4 5" xfId="13678" xr:uid="{DD408534-C4E9-454A-8BA7-0E9EE613648B}"/>
    <cellStyle name="Currency 2 2 2 2 2 2 2 2 4 6" xfId="27368" xr:uid="{E65498D5-EC58-44E8-95D6-4866E4BDFB19}"/>
    <cellStyle name="Currency 2 2 2 2 2 2 2 2 4 7" xfId="42252" xr:uid="{16F12FAF-CACF-4D51-A09B-A1042E7D32EA}"/>
    <cellStyle name="Currency 2 2 2 2 2 2 2 2 5" xfId="8540" xr:uid="{8899E3AC-7CA0-4659-9765-DAA489BDD6F7}"/>
    <cellStyle name="Currency 2 2 2 2 2 2 2 2 5 2" xfId="11962" xr:uid="{8D983D55-3263-47F2-BFE5-058B850E6A61}"/>
    <cellStyle name="Currency 2 2 2 2 2 2 2 2 5 2 2" xfId="25652" xr:uid="{29F2819F-CC75-4CEA-987D-99D225B9E82E}"/>
    <cellStyle name="Currency 2 2 2 2 2 2 2 2 5 2 2 2" xfId="39344" xr:uid="{227E5F83-A331-4E8E-BB98-7A43C434441E}"/>
    <cellStyle name="Currency 2 2 2 2 2 2 2 2 5 2 2 3" xfId="54228" xr:uid="{F756332C-AF81-4CD2-AAD5-F4E596A1EBEC}"/>
    <cellStyle name="Currency 2 2 2 2 2 2 2 2 5 2 3" xfId="18808" xr:uid="{C2BE9BF0-9E3A-49B2-9401-986F60A40840}"/>
    <cellStyle name="Currency 2 2 2 2 2 2 2 2 5 2 4" xfId="32498" xr:uid="{AD26A685-2405-4707-BD90-BBCD7CECBE1F}"/>
    <cellStyle name="Currency 2 2 2 2 2 2 2 2 5 2 5" xfId="47382" xr:uid="{93F26A3B-2165-4CD3-9892-4DB5B1EC585B}"/>
    <cellStyle name="Currency 2 2 2 2 2 2 2 2 5 3" xfId="22230" xr:uid="{3EF82B4A-D2DA-4F8D-A7DD-4214F5B4F5B3}"/>
    <cellStyle name="Currency 2 2 2 2 2 2 2 2 5 3 2" xfId="35922" xr:uid="{953E5C98-E9DE-4B26-BC4F-5094720E430C}"/>
    <cellStyle name="Currency 2 2 2 2 2 2 2 2 5 3 3" xfId="50806" xr:uid="{D6CE7F50-BA29-4DD5-A586-DF33F81970E3}"/>
    <cellStyle name="Currency 2 2 2 2 2 2 2 2 5 4" xfId="15386" xr:uid="{9F454946-00B4-4E7E-960B-5D57C8C3E54D}"/>
    <cellStyle name="Currency 2 2 2 2 2 2 2 2 5 5" xfId="29076" xr:uid="{5E049B60-7886-4B6E-B2F2-2EC827FE2A13}"/>
    <cellStyle name="Currency 2 2 2 2 2 2 2 2 5 6" xfId="43960" xr:uid="{E20A8D96-6597-4CB3-94D4-A9EE0071C689}"/>
    <cellStyle name="Currency 2 2 2 2 2 2 2 2 6" xfId="10250" xr:uid="{0DCC5570-6314-48C2-BFD3-7891A04553B3}"/>
    <cellStyle name="Currency 2 2 2 2 2 2 2 2 6 2" xfId="23940" xr:uid="{301B8B8C-B70D-4D4E-A6C0-BC005BEB5173}"/>
    <cellStyle name="Currency 2 2 2 2 2 2 2 2 6 2 2" xfId="37632" xr:uid="{C617BBF1-1DC7-4148-B0CA-C83665EF3D6A}"/>
    <cellStyle name="Currency 2 2 2 2 2 2 2 2 6 2 3" xfId="52516" xr:uid="{4AD20F9B-1126-45E0-8C8D-FC232A7873B0}"/>
    <cellStyle name="Currency 2 2 2 2 2 2 2 2 6 3" xfId="17096" xr:uid="{2BE57FEE-C64A-4EA1-B9D3-34F2D2ED63C4}"/>
    <cellStyle name="Currency 2 2 2 2 2 2 2 2 6 4" xfId="30786" xr:uid="{2285E633-9D6C-4525-9573-0A267EA8B113}"/>
    <cellStyle name="Currency 2 2 2 2 2 2 2 2 6 5" xfId="45670" xr:uid="{AE559EF4-2A0D-47C8-8AB7-E4232A55247A}"/>
    <cellStyle name="Currency 2 2 2 2 2 2 2 2 7" xfId="20518" xr:uid="{27E3A613-A1DE-4D39-8339-A46884607A25}"/>
    <cellStyle name="Currency 2 2 2 2 2 2 2 2 7 2" xfId="34210" xr:uid="{4A0872D6-E587-46A9-9BFE-F86F97593A2D}"/>
    <cellStyle name="Currency 2 2 2 2 2 2 2 2 7 3" xfId="49094" xr:uid="{9A905D08-BFCF-4868-8BD8-4A76EE12C8D5}"/>
    <cellStyle name="Currency 2 2 2 2 2 2 2 2 8" xfId="13674" xr:uid="{E179F38A-5F81-45FF-8751-B1AE5BE35E60}"/>
    <cellStyle name="Currency 2 2 2 2 2 2 2 2 9" xfId="27364" xr:uid="{AEF3E6DB-CAED-4F3C-958A-9870C9AE277B}"/>
    <cellStyle name="Currency 2 2 2 2 2 2 2 3" xfId="6832" xr:uid="{A8088AB7-176D-4A8D-BAB9-F9F1749F5D3F}"/>
    <cellStyle name="Currency 2 2 2 2 2 2 2 3 10" xfId="42253" xr:uid="{19766CAA-5116-43A1-B4B6-C233174AE7D3}"/>
    <cellStyle name="Currency 2 2 2 2 2 2 2 3 2" xfId="6833" xr:uid="{D826EE78-5FCD-4D7E-AB7F-16EDE0ED8606}"/>
    <cellStyle name="Currency 2 2 2 2 2 2 2 3 2 2" xfId="6834" xr:uid="{C0E19FD6-90CD-460C-A576-9E1C75AA890C}"/>
    <cellStyle name="Currency 2 2 2 2 2 2 2 3 2 2 2" xfId="8547" xr:uid="{3F2714D3-DEA2-4E8F-9472-68E465CAF889}"/>
    <cellStyle name="Currency 2 2 2 2 2 2 2 3 2 2 2 2" xfId="11969" xr:uid="{F6849D79-8184-4132-B099-945F3FACEA90}"/>
    <cellStyle name="Currency 2 2 2 2 2 2 2 3 2 2 2 2 2" xfId="25659" xr:uid="{7E4D5E68-FA02-4D4A-9CBA-2F54C4ADABEA}"/>
    <cellStyle name="Currency 2 2 2 2 2 2 2 3 2 2 2 2 2 2" xfId="39351" xr:uid="{495B9344-6B6E-418E-B5FD-8D046956C316}"/>
    <cellStyle name="Currency 2 2 2 2 2 2 2 3 2 2 2 2 2 3" xfId="54235" xr:uid="{C3B7699B-4B13-4391-82CD-F8F08A39DC8D}"/>
    <cellStyle name="Currency 2 2 2 2 2 2 2 3 2 2 2 2 3" xfId="18815" xr:uid="{D07F0721-8B44-4DCE-BBB7-246CADAAF7FD}"/>
    <cellStyle name="Currency 2 2 2 2 2 2 2 3 2 2 2 2 4" xfId="32505" xr:uid="{2B5BAA35-B944-4CE2-9B3D-FA230F0F0F63}"/>
    <cellStyle name="Currency 2 2 2 2 2 2 2 3 2 2 2 2 5" xfId="47389" xr:uid="{60EC1E14-7AFF-4F41-9307-F814778E53DE}"/>
    <cellStyle name="Currency 2 2 2 2 2 2 2 3 2 2 2 3" xfId="22237" xr:uid="{CE89E050-D3EF-4B3C-B414-FA0387D0A1D1}"/>
    <cellStyle name="Currency 2 2 2 2 2 2 2 3 2 2 2 3 2" xfId="35929" xr:uid="{0365BBCF-6287-4DD4-949E-EDC40D34FCD6}"/>
    <cellStyle name="Currency 2 2 2 2 2 2 2 3 2 2 2 3 3" xfId="50813" xr:uid="{B6BF2E98-CB5E-4BF0-861E-3E0A05263070}"/>
    <cellStyle name="Currency 2 2 2 2 2 2 2 3 2 2 2 4" xfId="15393" xr:uid="{E88388AB-5C3F-43F0-87EA-A06248E4E4F6}"/>
    <cellStyle name="Currency 2 2 2 2 2 2 2 3 2 2 2 5" xfId="29083" xr:uid="{66AA9BED-7CFB-4CAB-94F2-DD05E8C1D300}"/>
    <cellStyle name="Currency 2 2 2 2 2 2 2 3 2 2 2 6" xfId="43967" xr:uid="{A09E6F11-E7F7-489E-B5FA-D4FFBD2E3698}"/>
    <cellStyle name="Currency 2 2 2 2 2 2 2 3 2 2 3" xfId="10257" xr:uid="{7220B1DF-E695-477F-9D8E-F99524026590}"/>
    <cellStyle name="Currency 2 2 2 2 2 2 2 3 2 2 3 2" xfId="23947" xr:uid="{67758ED7-0227-45D1-9A9B-D26D0CCEEB2F}"/>
    <cellStyle name="Currency 2 2 2 2 2 2 2 3 2 2 3 2 2" xfId="37639" xr:uid="{F14A411A-16C5-402A-8F26-145C84379357}"/>
    <cellStyle name="Currency 2 2 2 2 2 2 2 3 2 2 3 2 3" xfId="52523" xr:uid="{CA36AC18-9B42-425E-8B02-85567D0DE3F5}"/>
    <cellStyle name="Currency 2 2 2 2 2 2 2 3 2 2 3 3" xfId="17103" xr:uid="{4C4032F1-4685-4067-B731-F632F605AEC3}"/>
    <cellStyle name="Currency 2 2 2 2 2 2 2 3 2 2 3 4" xfId="30793" xr:uid="{47DE9F14-B13B-4574-9B21-470B510F6DCE}"/>
    <cellStyle name="Currency 2 2 2 2 2 2 2 3 2 2 3 5" xfId="45677" xr:uid="{9E4F92FF-8564-4DE7-BCBB-9F6F6C8EB80E}"/>
    <cellStyle name="Currency 2 2 2 2 2 2 2 3 2 2 4" xfId="20525" xr:uid="{D68A204F-5229-44B0-B997-237D1A1BF49C}"/>
    <cellStyle name="Currency 2 2 2 2 2 2 2 3 2 2 4 2" xfId="34217" xr:uid="{9ACC893D-536C-403B-9298-35E6BA077B47}"/>
    <cellStyle name="Currency 2 2 2 2 2 2 2 3 2 2 4 3" xfId="49101" xr:uid="{2723ACC9-BE06-4AF9-BDDF-FDA30FF09ADE}"/>
    <cellStyle name="Currency 2 2 2 2 2 2 2 3 2 2 5" xfId="13681" xr:uid="{44D59071-C369-46FA-A092-EE129BC886B4}"/>
    <cellStyle name="Currency 2 2 2 2 2 2 2 3 2 2 6" xfId="27371" xr:uid="{DE4B2406-6154-4A75-BBBC-76AE643F5544}"/>
    <cellStyle name="Currency 2 2 2 2 2 2 2 3 2 2 7" xfId="42255" xr:uid="{42E5D70D-6D21-44ED-8D97-D5CB481D65F5}"/>
    <cellStyle name="Currency 2 2 2 2 2 2 2 3 2 3" xfId="8546" xr:uid="{98EBE42D-326C-4A20-A8D8-04986317A521}"/>
    <cellStyle name="Currency 2 2 2 2 2 2 2 3 2 3 2" xfId="11968" xr:uid="{EB8C4975-9CAB-4876-8064-928077298E51}"/>
    <cellStyle name="Currency 2 2 2 2 2 2 2 3 2 3 2 2" xfId="25658" xr:uid="{C98F3844-DF32-4586-A47D-5E7561A70C13}"/>
    <cellStyle name="Currency 2 2 2 2 2 2 2 3 2 3 2 2 2" xfId="39350" xr:uid="{1BED1476-DF20-49BB-8369-73F223BAB0F5}"/>
    <cellStyle name="Currency 2 2 2 2 2 2 2 3 2 3 2 2 3" xfId="54234" xr:uid="{E2EBD830-5EAC-40C3-9354-FF8CE30E82AB}"/>
    <cellStyle name="Currency 2 2 2 2 2 2 2 3 2 3 2 3" xfId="18814" xr:uid="{0CE21F49-09C8-48A0-9209-BF8ED3DCC88C}"/>
    <cellStyle name="Currency 2 2 2 2 2 2 2 3 2 3 2 4" xfId="32504" xr:uid="{2A78A28C-E5AC-4B3D-9868-2883328FBD73}"/>
    <cellStyle name="Currency 2 2 2 2 2 2 2 3 2 3 2 5" xfId="47388" xr:uid="{CA6370E3-1D0B-45DA-8AD1-74D07B5717C1}"/>
    <cellStyle name="Currency 2 2 2 2 2 2 2 3 2 3 3" xfId="22236" xr:uid="{9C49BB71-8104-461F-AE47-C9650151CCDE}"/>
    <cellStyle name="Currency 2 2 2 2 2 2 2 3 2 3 3 2" xfId="35928" xr:uid="{A18F8E45-7B23-4293-BC2A-3E75E9FB9E26}"/>
    <cellStyle name="Currency 2 2 2 2 2 2 2 3 2 3 3 3" xfId="50812" xr:uid="{7ACD883F-1151-4928-914B-DED55BDB63F3}"/>
    <cellStyle name="Currency 2 2 2 2 2 2 2 3 2 3 4" xfId="15392" xr:uid="{43782466-C917-4B1A-A98A-4409E8B66F03}"/>
    <cellStyle name="Currency 2 2 2 2 2 2 2 3 2 3 5" xfId="29082" xr:uid="{3A817B11-4009-4C6E-B696-CCBC9B4CBAA5}"/>
    <cellStyle name="Currency 2 2 2 2 2 2 2 3 2 3 6" xfId="43966" xr:uid="{A66B89EA-83C3-431E-B99C-0CAD80E65C83}"/>
    <cellStyle name="Currency 2 2 2 2 2 2 2 3 2 4" xfId="10256" xr:uid="{4E9D8BCD-9D7C-4489-B759-39D5AD587933}"/>
    <cellStyle name="Currency 2 2 2 2 2 2 2 3 2 4 2" xfId="23946" xr:uid="{362D6C33-04A3-4DC3-B04C-3C2CF712B867}"/>
    <cellStyle name="Currency 2 2 2 2 2 2 2 3 2 4 2 2" xfId="37638" xr:uid="{727C60F4-6BC1-43D9-A035-43A148462EFD}"/>
    <cellStyle name="Currency 2 2 2 2 2 2 2 3 2 4 2 3" xfId="52522" xr:uid="{28362461-BEF4-42D1-B9A1-0118C8682C4D}"/>
    <cellStyle name="Currency 2 2 2 2 2 2 2 3 2 4 3" xfId="17102" xr:uid="{5C9D030A-D138-43FF-BDC3-3C696BC3EAB8}"/>
    <cellStyle name="Currency 2 2 2 2 2 2 2 3 2 4 4" xfId="30792" xr:uid="{8AC75B8C-C12B-4D09-ABDC-FA1F8A093B44}"/>
    <cellStyle name="Currency 2 2 2 2 2 2 2 3 2 4 5" xfId="45676" xr:uid="{920E37C7-E503-41AB-8973-744A948F32BB}"/>
    <cellStyle name="Currency 2 2 2 2 2 2 2 3 2 5" xfId="20524" xr:uid="{AC279D2C-766B-4C8B-9B12-7F7E1406C35C}"/>
    <cellStyle name="Currency 2 2 2 2 2 2 2 3 2 5 2" xfId="34216" xr:uid="{8C5E3D06-59BC-4615-ABCA-4A0DD3A283DA}"/>
    <cellStyle name="Currency 2 2 2 2 2 2 2 3 2 5 3" xfId="49100" xr:uid="{C58423B4-6D26-43DE-8588-C698B197DD77}"/>
    <cellStyle name="Currency 2 2 2 2 2 2 2 3 2 6" xfId="13680" xr:uid="{A541B29C-9A61-42FF-BC99-E17C816FE12D}"/>
    <cellStyle name="Currency 2 2 2 2 2 2 2 3 2 7" xfId="27370" xr:uid="{9BFAB3E8-E51F-4358-AA2F-703C372F80A3}"/>
    <cellStyle name="Currency 2 2 2 2 2 2 2 3 2 8" xfId="42254" xr:uid="{F1D271BD-B743-4197-8C2B-1553447E3266}"/>
    <cellStyle name="Currency 2 2 2 2 2 2 2 3 3" xfId="6835" xr:uid="{5D4CA2CC-105D-48A8-84DC-CB308EC9E1C4}"/>
    <cellStyle name="Currency 2 2 2 2 2 2 2 3 3 2" xfId="8548" xr:uid="{4E84DC65-56CF-44A3-84A9-84A77F4B2973}"/>
    <cellStyle name="Currency 2 2 2 2 2 2 2 3 3 2 2" xfId="11970" xr:uid="{4800329B-D09A-4235-BE91-66C08DE002FC}"/>
    <cellStyle name="Currency 2 2 2 2 2 2 2 3 3 2 2 2" xfId="25660" xr:uid="{A68ABAA4-B952-46D0-B1D1-617A337D12EE}"/>
    <cellStyle name="Currency 2 2 2 2 2 2 2 3 3 2 2 2 2" xfId="39352" xr:uid="{84071F83-49C0-4300-A618-45CBC298BD08}"/>
    <cellStyle name="Currency 2 2 2 2 2 2 2 3 3 2 2 2 3" xfId="54236" xr:uid="{F7DADD16-C4CD-4A3B-918A-62A36A56200C}"/>
    <cellStyle name="Currency 2 2 2 2 2 2 2 3 3 2 2 3" xfId="18816" xr:uid="{31BE00F3-2B43-43E0-80E1-0B0AA15E3D3F}"/>
    <cellStyle name="Currency 2 2 2 2 2 2 2 3 3 2 2 4" xfId="32506" xr:uid="{FC969A02-0D17-48E4-A6E2-69D2029BBFA9}"/>
    <cellStyle name="Currency 2 2 2 2 2 2 2 3 3 2 2 5" xfId="47390" xr:uid="{DAD1BFAD-E7B7-4BE7-9E5B-31C76442A0A0}"/>
    <cellStyle name="Currency 2 2 2 2 2 2 2 3 3 2 3" xfId="22238" xr:uid="{AFF77525-73B0-4F58-ACEF-38E0E0FB2842}"/>
    <cellStyle name="Currency 2 2 2 2 2 2 2 3 3 2 3 2" xfId="35930" xr:uid="{AF6DCE9E-8028-4945-A246-74D9BF94AB58}"/>
    <cellStyle name="Currency 2 2 2 2 2 2 2 3 3 2 3 3" xfId="50814" xr:uid="{0AA98D42-8783-4524-BAF6-C3B5E1D6957A}"/>
    <cellStyle name="Currency 2 2 2 2 2 2 2 3 3 2 4" xfId="15394" xr:uid="{AD479210-BB94-4C41-BFDA-189F6EBA3761}"/>
    <cellStyle name="Currency 2 2 2 2 2 2 2 3 3 2 5" xfId="29084" xr:uid="{5117696A-8C8B-4326-B6D3-277B16D25ACA}"/>
    <cellStyle name="Currency 2 2 2 2 2 2 2 3 3 2 6" xfId="43968" xr:uid="{B6E0B689-2648-4973-9B6A-3627404DAEFD}"/>
    <cellStyle name="Currency 2 2 2 2 2 2 2 3 3 3" xfId="10258" xr:uid="{B3208012-04DB-43AA-9BB7-A6FB82B1C7FC}"/>
    <cellStyle name="Currency 2 2 2 2 2 2 2 3 3 3 2" xfId="23948" xr:uid="{3415165F-3A95-4909-8FE9-C09C91FE6BC3}"/>
    <cellStyle name="Currency 2 2 2 2 2 2 2 3 3 3 2 2" xfId="37640" xr:uid="{8DE2ABC7-5E6C-4B4F-B6AD-292AC322EDBF}"/>
    <cellStyle name="Currency 2 2 2 2 2 2 2 3 3 3 2 3" xfId="52524" xr:uid="{DF3733B1-FB3B-4ACF-A6D2-93BF2557FD7C}"/>
    <cellStyle name="Currency 2 2 2 2 2 2 2 3 3 3 3" xfId="17104" xr:uid="{A4BFAD64-9ABB-4FC1-B3A1-312B012D557A}"/>
    <cellStyle name="Currency 2 2 2 2 2 2 2 3 3 3 4" xfId="30794" xr:uid="{5254A330-7D07-439C-893D-357FFBE45139}"/>
    <cellStyle name="Currency 2 2 2 2 2 2 2 3 3 3 5" xfId="45678" xr:uid="{49482D4F-EE03-4E7E-96D6-8B5A88CC8C7A}"/>
    <cellStyle name="Currency 2 2 2 2 2 2 2 3 3 4" xfId="20526" xr:uid="{38153177-596A-4744-A752-C6877A614DF8}"/>
    <cellStyle name="Currency 2 2 2 2 2 2 2 3 3 4 2" xfId="34218" xr:uid="{5F9AB7CB-0CCE-417D-A579-804908DB5DFD}"/>
    <cellStyle name="Currency 2 2 2 2 2 2 2 3 3 4 3" xfId="49102" xr:uid="{82F593A3-D1D6-4B2E-9B4F-326FEE929439}"/>
    <cellStyle name="Currency 2 2 2 2 2 2 2 3 3 5" xfId="13682" xr:uid="{68750742-61A5-491C-937E-C844C0296834}"/>
    <cellStyle name="Currency 2 2 2 2 2 2 2 3 3 6" xfId="27372" xr:uid="{0467C594-D4DA-4A2B-B0A7-6A7E92530FF1}"/>
    <cellStyle name="Currency 2 2 2 2 2 2 2 3 3 7" xfId="42256" xr:uid="{CDD672B2-C418-44B1-85FE-16AC6F5FD1AA}"/>
    <cellStyle name="Currency 2 2 2 2 2 2 2 3 4" xfId="6836" xr:uid="{10B456E0-4314-40F3-9261-3013A9DEA24C}"/>
    <cellStyle name="Currency 2 2 2 2 2 2 2 3 4 2" xfId="8549" xr:uid="{FBAE7EB3-2E1C-430F-A37F-2A044FF67679}"/>
    <cellStyle name="Currency 2 2 2 2 2 2 2 3 4 2 2" xfId="11971" xr:uid="{A7D90847-B763-4662-A229-E95BDE7A7516}"/>
    <cellStyle name="Currency 2 2 2 2 2 2 2 3 4 2 2 2" xfId="25661" xr:uid="{3F168C39-1437-4880-943F-7D37B3577364}"/>
    <cellStyle name="Currency 2 2 2 2 2 2 2 3 4 2 2 2 2" xfId="39353" xr:uid="{D170EDA7-438F-4178-AA91-F3743821AA93}"/>
    <cellStyle name="Currency 2 2 2 2 2 2 2 3 4 2 2 2 3" xfId="54237" xr:uid="{10AC3AF9-5D34-4574-AC73-7F439423FAD0}"/>
    <cellStyle name="Currency 2 2 2 2 2 2 2 3 4 2 2 3" xfId="18817" xr:uid="{E567EE0A-2133-4601-8C0C-3A27A02FC5F4}"/>
    <cellStyle name="Currency 2 2 2 2 2 2 2 3 4 2 2 4" xfId="32507" xr:uid="{932CE9A0-3499-4B0D-BF37-71221F7BC115}"/>
    <cellStyle name="Currency 2 2 2 2 2 2 2 3 4 2 2 5" xfId="47391" xr:uid="{2C90CEFD-94D3-4F42-B445-861F9AB4B64D}"/>
    <cellStyle name="Currency 2 2 2 2 2 2 2 3 4 2 3" xfId="22239" xr:uid="{46BD0045-FC3E-4EA1-8A1D-46C26729B09B}"/>
    <cellStyle name="Currency 2 2 2 2 2 2 2 3 4 2 3 2" xfId="35931" xr:uid="{33D005D5-B586-4504-B19C-2D8983299DE7}"/>
    <cellStyle name="Currency 2 2 2 2 2 2 2 3 4 2 3 3" xfId="50815" xr:uid="{94B65AB4-82C1-4803-89B0-2C76601CDDDC}"/>
    <cellStyle name="Currency 2 2 2 2 2 2 2 3 4 2 4" xfId="15395" xr:uid="{A227CEF3-059F-41D9-AA07-5D195BC22139}"/>
    <cellStyle name="Currency 2 2 2 2 2 2 2 3 4 2 5" xfId="29085" xr:uid="{E485FE81-A065-48CD-9DE8-321E4D7ADC11}"/>
    <cellStyle name="Currency 2 2 2 2 2 2 2 3 4 2 6" xfId="43969" xr:uid="{C24EE2FA-0CCA-4B34-8D61-B50D3107A316}"/>
    <cellStyle name="Currency 2 2 2 2 2 2 2 3 4 3" xfId="10259" xr:uid="{FB3FDC09-4061-4CF1-BC40-0A2C1B949079}"/>
    <cellStyle name="Currency 2 2 2 2 2 2 2 3 4 3 2" xfId="23949" xr:uid="{90BCDD1D-FA7F-4A72-8DA1-99A3A1EE3323}"/>
    <cellStyle name="Currency 2 2 2 2 2 2 2 3 4 3 2 2" xfId="37641" xr:uid="{A78E399A-F60A-4875-833D-B9E17A7B718D}"/>
    <cellStyle name="Currency 2 2 2 2 2 2 2 3 4 3 2 3" xfId="52525" xr:uid="{9C5989BE-3B2F-4330-81BA-BB807EB66F02}"/>
    <cellStyle name="Currency 2 2 2 2 2 2 2 3 4 3 3" xfId="17105" xr:uid="{8379452F-5005-46B9-A52F-8DF22666C6F2}"/>
    <cellStyle name="Currency 2 2 2 2 2 2 2 3 4 3 4" xfId="30795" xr:uid="{EF4E95EB-672B-400D-B52D-34A964B6F834}"/>
    <cellStyle name="Currency 2 2 2 2 2 2 2 3 4 3 5" xfId="45679" xr:uid="{2CF50A8F-CB10-46E8-A7C8-1D2116ED7B02}"/>
    <cellStyle name="Currency 2 2 2 2 2 2 2 3 4 4" xfId="20527" xr:uid="{87F96738-F3A8-4A2D-97F4-5BE21B93FEF2}"/>
    <cellStyle name="Currency 2 2 2 2 2 2 2 3 4 4 2" xfId="34219" xr:uid="{F44D43E9-CBDF-4EEF-9DF4-6E513D797BA9}"/>
    <cellStyle name="Currency 2 2 2 2 2 2 2 3 4 4 3" xfId="49103" xr:uid="{97179A21-6BDF-4183-918B-8265C34B0DCC}"/>
    <cellStyle name="Currency 2 2 2 2 2 2 2 3 4 5" xfId="13683" xr:uid="{62BAA0ED-D818-4879-90E2-55100A2579F8}"/>
    <cellStyle name="Currency 2 2 2 2 2 2 2 3 4 6" xfId="27373" xr:uid="{3DC500CE-8E56-483F-A834-116198E1E4EE}"/>
    <cellStyle name="Currency 2 2 2 2 2 2 2 3 4 7" xfId="42257" xr:uid="{D48B4AED-FD7B-48FE-B75D-3B0E287BDEDD}"/>
    <cellStyle name="Currency 2 2 2 2 2 2 2 3 5" xfId="8545" xr:uid="{8C0BD860-7E98-44BA-A893-5DF2260978F0}"/>
    <cellStyle name="Currency 2 2 2 2 2 2 2 3 5 2" xfId="11967" xr:uid="{53ED0F66-B2C1-4E96-AD03-E6D5433FECC3}"/>
    <cellStyle name="Currency 2 2 2 2 2 2 2 3 5 2 2" xfId="25657" xr:uid="{31E40D38-5E57-4E8C-878D-E422E559ADC1}"/>
    <cellStyle name="Currency 2 2 2 2 2 2 2 3 5 2 2 2" xfId="39349" xr:uid="{C51D3A66-FFEB-44C6-A480-352EE0D986FD}"/>
    <cellStyle name="Currency 2 2 2 2 2 2 2 3 5 2 2 3" xfId="54233" xr:uid="{0B1E558C-0219-40A7-BCBE-D86F062C7D5A}"/>
    <cellStyle name="Currency 2 2 2 2 2 2 2 3 5 2 3" xfId="18813" xr:uid="{915AD51E-0C76-46BD-A4BC-A12BBC724870}"/>
    <cellStyle name="Currency 2 2 2 2 2 2 2 3 5 2 4" xfId="32503" xr:uid="{78B1ED4B-16FD-4282-ACD1-3B2DA5C21807}"/>
    <cellStyle name="Currency 2 2 2 2 2 2 2 3 5 2 5" xfId="47387" xr:uid="{42F87BDA-3D29-42A3-B66B-CBF503EDD44C}"/>
    <cellStyle name="Currency 2 2 2 2 2 2 2 3 5 3" xfId="22235" xr:uid="{C538EF42-23F8-477A-99C5-7EC0F40A70B3}"/>
    <cellStyle name="Currency 2 2 2 2 2 2 2 3 5 3 2" xfId="35927" xr:uid="{743F8FF5-30F9-4C84-8A70-C62AF60ADD01}"/>
    <cellStyle name="Currency 2 2 2 2 2 2 2 3 5 3 3" xfId="50811" xr:uid="{3785CA79-4F44-4136-B9A1-F0676267CE5A}"/>
    <cellStyle name="Currency 2 2 2 2 2 2 2 3 5 4" xfId="15391" xr:uid="{0A122868-4352-420C-8D4F-307BE6F7A993}"/>
    <cellStyle name="Currency 2 2 2 2 2 2 2 3 5 5" xfId="29081" xr:uid="{C4670993-B125-4329-800D-7C10C9BF9537}"/>
    <cellStyle name="Currency 2 2 2 2 2 2 2 3 5 6" xfId="43965" xr:uid="{9113F3A0-6FA2-4FE4-AB20-460D2F86487C}"/>
    <cellStyle name="Currency 2 2 2 2 2 2 2 3 6" xfId="10255" xr:uid="{998931D5-A068-426B-BD7E-2C411075EEEE}"/>
    <cellStyle name="Currency 2 2 2 2 2 2 2 3 6 2" xfId="23945" xr:uid="{C28006A6-014E-4DB3-860A-3C5BC45621A2}"/>
    <cellStyle name="Currency 2 2 2 2 2 2 2 3 6 2 2" xfId="37637" xr:uid="{DC5301D5-B7B4-496F-897B-B80A97CC0F2F}"/>
    <cellStyle name="Currency 2 2 2 2 2 2 2 3 6 2 3" xfId="52521" xr:uid="{69FEB66E-B827-449D-AC3F-F32C67FD793F}"/>
    <cellStyle name="Currency 2 2 2 2 2 2 2 3 6 3" xfId="17101" xr:uid="{8B9C32BB-BE88-4C4A-9985-EA0C63E51A7E}"/>
    <cellStyle name="Currency 2 2 2 2 2 2 2 3 6 4" xfId="30791" xr:uid="{C7F0A36E-28D7-4349-806C-EBA9A0387D91}"/>
    <cellStyle name="Currency 2 2 2 2 2 2 2 3 6 5" xfId="45675" xr:uid="{D93145BA-8A1C-403A-B42B-99B74C053689}"/>
    <cellStyle name="Currency 2 2 2 2 2 2 2 3 7" xfId="20523" xr:uid="{AEB72AC7-8FF3-4B1E-B1B3-C380957E5FEC}"/>
    <cellStyle name="Currency 2 2 2 2 2 2 2 3 7 2" xfId="34215" xr:uid="{8CAE0DAE-2D42-4A70-8D92-198838EA51A9}"/>
    <cellStyle name="Currency 2 2 2 2 2 2 2 3 7 3" xfId="49099" xr:uid="{D6311472-659C-4EEC-8E0A-13115032FE01}"/>
    <cellStyle name="Currency 2 2 2 2 2 2 2 3 8" xfId="13679" xr:uid="{886EABF9-0A61-47B6-B4C3-B28F054F0C50}"/>
    <cellStyle name="Currency 2 2 2 2 2 2 2 3 9" xfId="27369" xr:uid="{D614179C-F56B-4A4A-99A1-61385F047CE8}"/>
    <cellStyle name="Currency 2 2 2 2 2 2 2 4" xfId="6837" xr:uid="{DA9CE394-94C4-4E5F-828D-2503F1B000EF}"/>
    <cellStyle name="Currency 2 2 2 2 2 2 2 4 2" xfId="6838" xr:uid="{D23C64D8-57B3-47C0-8727-E80063F974CB}"/>
    <cellStyle name="Currency 2 2 2 2 2 2 2 4 2 2" xfId="8551" xr:uid="{4513246C-B59E-478C-841B-8094C8806B61}"/>
    <cellStyle name="Currency 2 2 2 2 2 2 2 4 2 2 2" xfId="11973" xr:uid="{3E840D78-4B6D-45EC-AB76-08A9FE6EE5D9}"/>
    <cellStyle name="Currency 2 2 2 2 2 2 2 4 2 2 2 2" xfId="25663" xr:uid="{E4BDB5AF-9750-469F-9092-DCD3DBCDEAC5}"/>
    <cellStyle name="Currency 2 2 2 2 2 2 2 4 2 2 2 2 2" xfId="39355" xr:uid="{E521E0DA-2D2A-428E-9336-7ABE7BADF2B0}"/>
    <cellStyle name="Currency 2 2 2 2 2 2 2 4 2 2 2 2 3" xfId="54239" xr:uid="{4462F48C-38D0-49AB-9C56-56EEE3BBA348}"/>
    <cellStyle name="Currency 2 2 2 2 2 2 2 4 2 2 2 3" xfId="18819" xr:uid="{84092D77-D8D0-44B1-9D77-B28D0BD0EA4E}"/>
    <cellStyle name="Currency 2 2 2 2 2 2 2 4 2 2 2 4" xfId="32509" xr:uid="{6A65CE6C-08E8-4C29-8AEE-F030E0FA7F30}"/>
    <cellStyle name="Currency 2 2 2 2 2 2 2 4 2 2 2 5" xfId="47393" xr:uid="{87E4D916-D1EA-4C88-BD4E-A91753F512C4}"/>
    <cellStyle name="Currency 2 2 2 2 2 2 2 4 2 2 3" xfId="22241" xr:uid="{9AC76742-0005-40B1-865D-2C852939D4A5}"/>
    <cellStyle name="Currency 2 2 2 2 2 2 2 4 2 2 3 2" xfId="35933" xr:uid="{E7177AD0-EED4-4D70-98D6-C971809E04D2}"/>
    <cellStyle name="Currency 2 2 2 2 2 2 2 4 2 2 3 3" xfId="50817" xr:uid="{EB71EAE0-A7E2-4C84-BDF4-0206EC6EE46F}"/>
    <cellStyle name="Currency 2 2 2 2 2 2 2 4 2 2 4" xfId="15397" xr:uid="{BC28EAF6-1AC4-4476-A71A-86930A15A9EF}"/>
    <cellStyle name="Currency 2 2 2 2 2 2 2 4 2 2 5" xfId="29087" xr:uid="{459947CB-1C12-480E-96BC-6F632F4D91DA}"/>
    <cellStyle name="Currency 2 2 2 2 2 2 2 4 2 2 6" xfId="43971" xr:uid="{13A8B4E2-EF70-43A0-849D-2AACE24ABEC0}"/>
    <cellStyle name="Currency 2 2 2 2 2 2 2 4 2 3" xfId="10261" xr:uid="{6DE634AD-3E2D-478E-AC8E-CE3F5481ED0B}"/>
    <cellStyle name="Currency 2 2 2 2 2 2 2 4 2 3 2" xfId="23951" xr:uid="{0EC368ED-954B-4D4A-853B-2AA804EC023E}"/>
    <cellStyle name="Currency 2 2 2 2 2 2 2 4 2 3 2 2" xfId="37643" xr:uid="{40E7D216-C001-4ECD-B0CF-B1CB1E38DB0E}"/>
    <cellStyle name="Currency 2 2 2 2 2 2 2 4 2 3 2 3" xfId="52527" xr:uid="{A03E42BB-A5CE-4093-88D4-E252BE4748D9}"/>
    <cellStyle name="Currency 2 2 2 2 2 2 2 4 2 3 3" xfId="17107" xr:uid="{BD317475-0A8F-4410-B5A2-F6B5595BE028}"/>
    <cellStyle name="Currency 2 2 2 2 2 2 2 4 2 3 4" xfId="30797" xr:uid="{F77B1950-6D37-4169-885F-F22EB7603458}"/>
    <cellStyle name="Currency 2 2 2 2 2 2 2 4 2 3 5" xfId="45681" xr:uid="{09A453D3-F866-44FF-8BE4-EFCF0798BAB6}"/>
    <cellStyle name="Currency 2 2 2 2 2 2 2 4 2 4" xfId="20529" xr:uid="{242F5E2B-815D-4DB6-B186-6FCE366FB92A}"/>
    <cellStyle name="Currency 2 2 2 2 2 2 2 4 2 4 2" xfId="34221" xr:uid="{9F25FF7D-060F-4E8C-A345-46729BB6B97B}"/>
    <cellStyle name="Currency 2 2 2 2 2 2 2 4 2 4 3" xfId="49105" xr:uid="{BFC29402-13B8-463C-A100-B3FEA2FD62F6}"/>
    <cellStyle name="Currency 2 2 2 2 2 2 2 4 2 5" xfId="13685" xr:uid="{841C8B5A-80C7-45D9-8634-FAB6E14409F0}"/>
    <cellStyle name="Currency 2 2 2 2 2 2 2 4 2 6" xfId="27375" xr:uid="{08F154B3-51FA-4BDB-BD67-16A1DC4327F1}"/>
    <cellStyle name="Currency 2 2 2 2 2 2 2 4 2 7" xfId="42259" xr:uid="{A96AE58B-D080-4AD6-977F-150FB0B30F4D}"/>
    <cellStyle name="Currency 2 2 2 2 2 2 2 4 3" xfId="8550" xr:uid="{99D093B0-0A08-4D13-BB8E-437C49386405}"/>
    <cellStyle name="Currency 2 2 2 2 2 2 2 4 3 2" xfId="11972" xr:uid="{5B66E5ED-6A02-4D6F-80DA-9F5B1B68D023}"/>
    <cellStyle name="Currency 2 2 2 2 2 2 2 4 3 2 2" xfId="25662" xr:uid="{7BB1C2AC-09C4-496E-B9DA-28943DFFD206}"/>
    <cellStyle name="Currency 2 2 2 2 2 2 2 4 3 2 2 2" xfId="39354" xr:uid="{DA8A0ECE-F0C0-408D-AF3E-930BBDD10758}"/>
    <cellStyle name="Currency 2 2 2 2 2 2 2 4 3 2 2 3" xfId="54238" xr:uid="{59A1A7FC-73D3-4EB2-8867-0188CDDC11EA}"/>
    <cellStyle name="Currency 2 2 2 2 2 2 2 4 3 2 3" xfId="18818" xr:uid="{761C3EAB-F3F0-45B3-B45B-C4C62B3599B3}"/>
    <cellStyle name="Currency 2 2 2 2 2 2 2 4 3 2 4" xfId="32508" xr:uid="{17AC570E-0DE8-459C-BEAF-B8C07D2D95E6}"/>
    <cellStyle name="Currency 2 2 2 2 2 2 2 4 3 2 5" xfId="47392" xr:uid="{DC92089A-0338-4B6A-B3D2-20A7255A7814}"/>
    <cellStyle name="Currency 2 2 2 2 2 2 2 4 3 3" xfId="22240" xr:uid="{E77A16A5-6934-4229-B202-E9A1746BF908}"/>
    <cellStyle name="Currency 2 2 2 2 2 2 2 4 3 3 2" xfId="35932" xr:uid="{79D9A0B7-4330-4CF0-A01E-EA9C4DA8A25D}"/>
    <cellStyle name="Currency 2 2 2 2 2 2 2 4 3 3 3" xfId="50816" xr:uid="{1C7E2EAA-68FD-4795-9619-10FEEE034B80}"/>
    <cellStyle name="Currency 2 2 2 2 2 2 2 4 3 4" xfId="15396" xr:uid="{DD92D5A7-8D6D-4B70-ABD1-FFB3D680D8A3}"/>
    <cellStyle name="Currency 2 2 2 2 2 2 2 4 3 5" xfId="29086" xr:uid="{2797412A-15E5-42BA-8D9F-3D9E348B6564}"/>
    <cellStyle name="Currency 2 2 2 2 2 2 2 4 3 6" xfId="43970" xr:uid="{1E5CFE1B-87A6-491B-AECC-F2C601CBD5D8}"/>
    <cellStyle name="Currency 2 2 2 2 2 2 2 4 4" xfId="10260" xr:uid="{CE270EE1-CEA2-4FE1-84E1-FF1C2B9D97B9}"/>
    <cellStyle name="Currency 2 2 2 2 2 2 2 4 4 2" xfId="23950" xr:uid="{C05CB6E2-5DCD-4C88-90D8-4C87C209241D}"/>
    <cellStyle name="Currency 2 2 2 2 2 2 2 4 4 2 2" xfId="37642" xr:uid="{1943C4A6-89AD-43E9-9843-FFECA8B58576}"/>
    <cellStyle name="Currency 2 2 2 2 2 2 2 4 4 2 3" xfId="52526" xr:uid="{30B0223C-8A27-40CF-AD66-F34F51A6C2D3}"/>
    <cellStyle name="Currency 2 2 2 2 2 2 2 4 4 3" xfId="17106" xr:uid="{26832103-2710-4038-AECE-CAC35FCEE393}"/>
    <cellStyle name="Currency 2 2 2 2 2 2 2 4 4 4" xfId="30796" xr:uid="{61D0BCA8-B48E-484F-B609-F81EEBDB85AC}"/>
    <cellStyle name="Currency 2 2 2 2 2 2 2 4 4 5" xfId="45680" xr:uid="{FCBA0C39-A85F-4C05-BDEB-8BAF40ECBCC6}"/>
    <cellStyle name="Currency 2 2 2 2 2 2 2 4 5" xfId="20528" xr:uid="{75779922-3C63-44CF-AE00-6EF1AF5EC6A5}"/>
    <cellStyle name="Currency 2 2 2 2 2 2 2 4 5 2" xfId="34220" xr:uid="{C94044EC-739F-4573-B667-DC3927105144}"/>
    <cellStyle name="Currency 2 2 2 2 2 2 2 4 5 3" xfId="49104" xr:uid="{70765B41-DAFD-4E16-84E5-88DCA8E3BFA0}"/>
    <cellStyle name="Currency 2 2 2 2 2 2 2 4 6" xfId="13684" xr:uid="{D6ACD248-8090-4720-80D9-77C05F0E62AF}"/>
    <cellStyle name="Currency 2 2 2 2 2 2 2 4 7" xfId="27374" xr:uid="{7794D903-807F-49DA-96FD-E149CEC70234}"/>
    <cellStyle name="Currency 2 2 2 2 2 2 2 4 8" xfId="42258" xr:uid="{C36F2D58-B475-4FC3-A9AF-1878DB9D7277}"/>
    <cellStyle name="Currency 2 2 2 2 2 2 2 5" xfId="6839" xr:uid="{2F00B147-0F67-4FC8-BB4A-F1E0E3AC69DF}"/>
    <cellStyle name="Currency 2 2 2 2 2 2 2 5 2" xfId="8552" xr:uid="{2CDA9392-63A2-47FC-B58D-0CD79EEB289F}"/>
    <cellStyle name="Currency 2 2 2 2 2 2 2 5 2 2" xfId="11974" xr:uid="{CC1778EC-6FF4-4289-AB34-6F7BF493CDB4}"/>
    <cellStyle name="Currency 2 2 2 2 2 2 2 5 2 2 2" xfId="25664" xr:uid="{6191F139-F0BE-4AF3-9491-D477DAECF506}"/>
    <cellStyle name="Currency 2 2 2 2 2 2 2 5 2 2 2 2" xfId="39356" xr:uid="{7815AE24-78E9-4559-B9BF-E84F7F313DA2}"/>
    <cellStyle name="Currency 2 2 2 2 2 2 2 5 2 2 2 3" xfId="54240" xr:uid="{97553F52-3F48-4EAE-8E55-1D44339587BB}"/>
    <cellStyle name="Currency 2 2 2 2 2 2 2 5 2 2 3" xfId="18820" xr:uid="{B66CAFFC-ACD3-4B32-B8E8-46595B42CBF7}"/>
    <cellStyle name="Currency 2 2 2 2 2 2 2 5 2 2 4" xfId="32510" xr:uid="{9F760700-4F23-456C-8E26-415595BAF35D}"/>
    <cellStyle name="Currency 2 2 2 2 2 2 2 5 2 2 5" xfId="47394" xr:uid="{A762184B-B07B-4399-A7A2-9D63C0078B60}"/>
    <cellStyle name="Currency 2 2 2 2 2 2 2 5 2 3" xfId="22242" xr:uid="{8F0B2CF1-4498-4AC7-A62C-76215F3701D2}"/>
    <cellStyle name="Currency 2 2 2 2 2 2 2 5 2 3 2" xfId="35934" xr:uid="{07335FBC-49F5-482A-A8C3-99F78EE1C285}"/>
    <cellStyle name="Currency 2 2 2 2 2 2 2 5 2 3 3" xfId="50818" xr:uid="{C9C7744F-B5DB-42C8-AD84-3D19AEA1E3CC}"/>
    <cellStyle name="Currency 2 2 2 2 2 2 2 5 2 4" xfId="15398" xr:uid="{B6DE08A3-C93A-4469-8675-A85804DF9DE4}"/>
    <cellStyle name="Currency 2 2 2 2 2 2 2 5 2 5" xfId="29088" xr:uid="{AED6CB6D-8410-4258-8956-2C47865F024A}"/>
    <cellStyle name="Currency 2 2 2 2 2 2 2 5 2 6" xfId="43972" xr:uid="{44C013E0-8F50-45B9-B7A4-8392E735DEFE}"/>
    <cellStyle name="Currency 2 2 2 2 2 2 2 5 3" xfId="10262" xr:uid="{6B0C5222-E05B-4602-8178-81AD7A3F07D4}"/>
    <cellStyle name="Currency 2 2 2 2 2 2 2 5 3 2" xfId="23952" xr:uid="{3332BB81-DC4A-432F-8C01-106CF51BB4C0}"/>
    <cellStyle name="Currency 2 2 2 2 2 2 2 5 3 2 2" xfId="37644" xr:uid="{2F181233-558A-4931-87F4-F93A3476D893}"/>
    <cellStyle name="Currency 2 2 2 2 2 2 2 5 3 2 3" xfId="52528" xr:uid="{035EE0BB-F75A-4F87-A959-B0F382CF6685}"/>
    <cellStyle name="Currency 2 2 2 2 2 2 2 5 3 3" xfId="17108" xr:uid="{B43D4C58-B2D6-4E35-9929-4F660346E88B}"/>
    <cellStyle name="Currency 2 2 2 2 2 2 2 5 3 4" xfId="30798" xr:uid="{F4A41542-6546-44DB-8C2E-01AC8E41704B}"/>
    <cellStyle name="Currency 2 2 2 2 2 2 2 5 3 5" xfId="45682" xr:uid="{F4DEEBD8-E6D9-40AD-9547-B3C6D056C2F9}"/>
    <cellStyle name="Currency 2 2 2 2 2 2 2 5 4" xfId="20530" xr:uid="{792A5EB0-5BDC-4F36-A983-44A83A021A29}"/>
    <cellStyle name="Currency 2 2 2 2 2 2 2 5 4 2" xfId="34222" xr:uid="{6FD0088F-A7C5-4636-8913-E76A128EE5DC}"/>
    <cellStyle name="Currency 2 2 2 2 2 2 2 5 4 3" xfId="49106" xr:uid="{8611C498-87B4-443D-8444-05728E831B53}"/>
    <cellStyle name="Currency 2 2 2 2 2 2 2 5 5" xfId="13686" xr:uid="{D926CB10-45E5-452C-8751-7BC538265870}"/>
    <cellStyle name="Currency 2 2 2 2 2 2 2 5 6" xfId="27376" xr:uid="{145F83BB-44D5-4AA5-BB19-C4F5558CAED6}"/>
    <cellStyle name="Currency 2 2 2 2 2 2 2 5 7" xfId="42260" xr:uid="{4A69E345-56C0-49E3-B695-F4DE009814BA}"/>
    <cellStyle name="Currency 2 2 2 2 2 2 2 6" xfId="6840" xr:uid="{7260ECA3-8992-499B-8812-C7938CA3DEF1}"/>
    <cellStyle name="Currency 2 2 2 2 2 2 2 6 2" xfId="8553" xr:uid="{877C47D7-6956-4C7B-9AE0-6CC12F1D9DFB}"/>
    <cellStyle name="Currency 2 2 2 2 2 2 2 6 2 2" xfId="11975" xr:uid="{967D6BC2-877C-4AEA-A146-B84EE4C85D64}"/>
    <cellStyle name="Currency 2 2 2 2 2 2 2 6 2 2 2" xfId="25665" xr:uid="{CBDFFBFF-3861-4C98-8C2D-3894AAE06E60}"/>
    <cellStyle name="Currency 2 2 2 2 2 2 2 6 2 2 2 2" xfId="39357" xr:uid="{26EF9F7E-9197-4964-8B6D-DCED6B0EDA3F}"/>
    <cellStyle name="Currency 2 2 2 2 2 2 2 6 2 2 2 3" xfId="54241" xr:uid="{D336B167-95E7-49CB-B93F-BD3523D147B8}"/>
    <cellStyle name="Currency 2 2 2 2 2 2 2 6 2 2 3" xfId="18821" xr:uid="{399F2296-5FC3-417F-835D-6D269FE49606}"/>
    <cellStyle name="Currency 2 2 2 2 2 2 2 6 2 2 4" xfId="32511" xr:uid="{D647E056-51D4-4587-B252-368E16ABC9B7}"/>
    <cellStyle name="Currency 2 2 2 2 2 2 2 6 2 2 5" xfId="47395" xr:uid="{1D3EB6E5-3B60-4813-9854-3FBF684FC504}"/>
    <cellStyle name="Currency 2 2 2 2 2 2 2 6 2 3" xfId="22243" xr:uid="{DC18D087-88DC-4A31-AB01-00724C5280DE}"/>
    <cellStyle name="Currency 2 2 2 2 2 2 2 6 2 3 2" xfId="35935" xr:uid="{27ED7B8C-99A9-4912-9BA2-1BC97E5D9A2C}"/>
    <cellStyle name="Currency 2 2 2 2 2 2 2 6 2 3 3" xfId="50819" xr:uid="{43211592-D3E6-465E-ACED-E0B9CAEB4E31}"/>
    <cellStyle name="Currency 2 2 2 2 2 2 2 6 2 4" xfId="15399" xr:uid="{FBCB2087-CC0C-4B34-B84D-213287BD9C39}"/>
    <cellStyle name="Currency 2 2 2 2 2 2 2 6 2 5" xfId="29089" xr:uid="{1FE88C20-A48D-43FF-A97E-821D2F1448CF}"/>
    <cellStyle name="Currency 2 2 2 2 2 2 2 6 2 6" xfId="43973" xr:uid="{D47413EA-BA6D-483D-BAD5-FC045FEF2474}"/>
    <cellStyle name="Currency 2 2 2 2 2 2 2 6 3" xfId="10263" xr:uid="{4CA715C2-6F73-4EAC-97F3-704ED54BF3C4}"/>
    <cellStyle name="Currency 2 2 2 2 2 2 2 6 3 2" xfId="23953" xr:uid="{B4452815-49F6-4D28-9CC5-C0359193DAD2}"/>
    <cellStyle name="Currency 2 2 2 2 2 2 2 6 3 2 2" xfId="37645" xr:uid="{736D67A9-89A4-47B6-8466-FF41A4EFE47A}"/>
    <cellStyle name="Currency 2 2 2 2 2 2 2 6 3 2 3" xfId="52529" xr:uid="{1F99CDED-56AF-4272-9398-D5BA81DAFF9C}"/>
    <cellStyle name="Currency 2 2 2 2 2 2 2 6 3 3" xfId="17109" xr:uid="{9633FF97-3A2F-4994-B514-8CE063292A31}"/>
    <cellStyle name="Currency 2 2 2 2 2 2 2 6 3 4" xfId="30799" xr:uid="{EAC6A0F3-EC72-436B-814B-14783F14EF2F}"/>
    <cellStyle name="Currency 2 2 2 2 2 2 2 6 3 5" xfId="45683" xr:uid="{6AB1C871-8E8C-4477-8BDA-B1EE39DEFB48}"/>
    <cellStyle name="Currency 2 2 2 2 2 2 2 6 4" xfId="20531" xr:uid="{B182C4AD-62B0-481A-8969-8BFF41101DC2}"/>
    <cellStyle name="Currency 2 2 2 2 2 2 2 6 4 2" xfId="34223" xr:uid="{50293549-7C08-42CB-8754-78C08EEDECB5}"/>
    <cellStyle name="Currency 2 2 2 2 2 2 2 6 4 3" xfId="49107" xr:uid="{343D91E0-308D-4108-BB54-3F6F04EC800C}"/>
    <cellStyle name="Currency 2 2 2 2 2 2 2 6 5" xfId="13687" xr:uid="{3F699C44-8CAA-4037-8F92-F09A793F0FD0}"/>
    <cellStyle name="Currency 2 2 2 2 2 2 2 6 6" xfId="27377" xr:uid="{0397F02D-14A2-4B8D-A3B6-CF4E3AA930C1}"/>
    <cellStyle name="Currency 2 2 2 2 2 2 2 6 7" xfId="42261" xr:uid="{4960ECAC-8353-4436-B27F-F36EDFE50F37}"/>
    <cellStyle name="Currency 2 2 2 2 2 2 2 7" xfId="8539" xr:uid="{47026EF4-EEFD-4734-974E-437FF104424E}"/>
    <cellStyle name="Currency 2 2 2 2 2 2 2 7 2" xfId="11961" xr:uid="{D7EFF3B4-A13A-42E1-87A8-275B809950C2}"/>
    <cellStyle name="Currency 2 2 2 2 2 2 2 7 2 2" xfId="25651" xr:uid="{2BB754C8-E57D-4909-A5B9-3125CAABB4C6}"/>
    <cellStyle name="Currency 2 2 2 2 2 2 2 7 2 2 2" xfId="39343" xr:uid="{EA8FA35A-0651-4354-A180-A54878131895}"/>
    <cellStyle name="Currency 2 2 2 2 2 2 2 7 2 2 3" xfId="54227" xr:uid="{33D4F38A-79C0-4884-8191-EDCE568CF17C}"/>
    <cellStyle name="Currency 2 2 2 2 2 2 2 7 2 3" xfId="18807" xr:uid="{01DDB641-D789-4A59-9FF1-8D7D81D5DFCE}"/>
    <cellStyle name="Currency 2 2 2 2 2 2 2 7 2 4" xfId="32497" xr:uid="{1F171AC9-52D9-4342-9814-E5BC50E3D021}"/>
    <cellStyle name="Currency 2 2 2 2 2 2 2 7 2 5" xfId="47381" xr:uid="{1B6EB15C-DE28-495D-A808-C037E6172859}"/>
    <cellStyle name="Currency 2 2 2 2 2 2 2 7 3" xfId="22229" xr:uid="{01305CAE-75FA-42E4-A531-7AD57B4DA381}"/>
    <cellStyle name="Currency 2 2 2 2 2 2 2 7 3 2" xfId="35921" xr:uid="{3DD5251B-0C9D-41D2-9445-490E3372383E}"/>
    <cellStyle name="Currency 2 2 2 2 2 2 2 7 3 3" xfId="50805" xr:uid="{2DB06112-8553-41D9-BFD3-8A606F2DC381}"/>
    <cellStyle name="Currency 2 2 2 2 2 2 2 7 4" xfId="15385" xr:uid="{19570B55-170A-454A-92D7-ABDB9264F384}"/>
    <cellStyle name="Currency 2 2 2 2 2 2 2 7 5" xfId="29075" xr:uid="{A9F96819-1E39-46AF-86DC-D4F41B945EC7}"/>
    <cellStyle name="Currency 2 2 2 2 2 2 2 7 6" xfId="43959" xr:uid="{147484C4-A193-4BBB-A6CA-E0263940432E}"/>
    <cellStyle name="Currency 2 2 2 2 2 2 2 8" xfId="10249" xr:uid="{A9D84A67-D8F3-4E92-B2A8-3BB9B65444F4}"/>
    <cellStyle name="Currency 2 2 2 2 2 2 2 8 2" xfId="23939" xr:uid="{EE34D51A-2349-47E0-BE03-177EFFA27B5B}"/>
    <cellStyle name="Currency 2 2 2 2 2 2 2 8 2 2" xfId="37631" xr:uid="{12BB1AF2-24AF-46A2-9D6E-AA206195FAE6}"/>
    <cellStyle name="Currency 2 2 2 2 2 2 2 8 2 3" xfId="52515" xr:uid="{CAAD3013-84E8-43C7-B482-23AF64B3D55A}"/>
    <cellStyle name="Currency 2 2 2 2 2 2 2 8 3" xfId="17095" xr:uid="{241FAAE5-4EAC-43BD-AFCF-F2263988A1EF}"/>
    <cellStyle name="Currency 2 2 2 2 2 2 2 8 4" xfId="30785" xr:uid="{3A446D03-21E0-4850-B079-7C79D0112DD5}"/>
    <cellStyle name="Currency 2 2 2 2 2 2 2 8 5" xfId="45669" xr:uid="{ABB02A32-2DAA-4E00-BF98-1D88699D13F9}"/>
    <cellStyle name="Currency 2 2 2 2 2 2 2 9" xfId="20517" xr:uid="{875DCE02-875C-48FC-A358-0D02FD8F8C31}"/>
    <cellStyle name="Currency 2 2 2 2 2 2 2 9 2" xfId="34209" xr:uid="{AC830D8C-23AF-4BE6-8325-DE762D1C114F}"/>
    <cellStyle name="Currency 2 2 2 2 2 2 2 9 3" xfId="49093" xr:uid="{41BA02D7-C118-41B8-9FAC-EA0BF806089E}"/>
    <cellStyle name="Currency 2 2 2 2 2 2 3" xfId="6841" xr:uid="{BBC234F5-4E5B-4B8B-85AD-AB394824C593}"/>
    <cellStyle name="Currency 2 2 2 2 2 2 3 10" xfId="42262" xr:uid="{F3567A3F-EC98-434D-8775-46C0A0D4F2FD}"/>
    <cellStyle name="Currency 2 2 2 2 2 2 3 2" xfId="6842" xr:uid="{E60207B1-C754-4132-A42E-922A601B4767}"/>
    <cellStyle name="Currency 2 2 2 2 2 2 3 2 2" xfId="6843" xr:uid="{9BF72391-537F-4CB6-81B1-04FEF7016F2E}"/>
    <cellStyle name="Currency 2 2 2 2 2 2 3 2 2 2" xfId="8556" xr:uid="{07F482DE-52A3-4AA6-B937-50D1F66CBA22}"/>
    <cellStyle name="Currency 2 2 2 2 2 2 3 2 2 2 2" xfId="11978" xr:uid="{18400D62-52E0-4D7A-A2F2-96417EC32817}"/>
    <cellStyle name="Currency 2 2 2 2 2 2 3 2 2 2 2 2" xfId="25668" xr:uid="{A269371B-9727-474D-8B75-C32829BB4425}"/>
    <cellStyle name="Currency 2 2 2 2 2 2 3 2 2 2 2 2 2" xfId="39360" xr:uid="{7B9D1B77-B196-40E1-95E7-017775D25387}"/>
    <cellStyle name="Currency 2 2 2 2 2 2 3 2 2 2 2 2 3" xfId="54244" xr:uid="{4DD2F41D-ED75-4152-90B0-D27BBDCBBAED}"/>
    <cellStyle name="Currency 2 2 2 2 2 2 3 2 2 2 2 3" xfId="18824" xr:uid="{F00BBA98-E184-44B0-B174-93C93E0F0346}"/>
    <cellStyle name="Currency 2 2 2 2 2 2 3 2 2 2 2 4" xfId="32514" xr:uid="{0BDD8C48-553D-41EE-B7DE-D9C27C2E68DF}"/>
    <cellStyle name="Currency 2 2 2 2 2 2 3 2 2 2 2 5" xfId="47398" xr:uid="{3A5B8176-EA14-49EF-B302-F95105D85560}"/>
    <cellStyle name="Currency 2 2 2 2 2 2 3 2 2 2 3" xfId="22246" xr:uid="{FF3578BF-638F-4A00-A30C-BC3E0FF21E51}"/>
    <cellStyle name="Currency 2 2 2 2 2 2 3 2 2 2 3 2" xfId="35938" xr:uid="{00D19C6C-EE6B-4F67-947E-839358908264}"/>
    <cellStyle name="Currency 2 2 2 2 2 2 3 2 2 2 3 3" xfId="50822" xr:uid="{88F7E971-BDCB-43DE-9064-3DBE9675AF12}"/>
    <cellStyle name="Currency 2 2 2 2 2 2 3 2 2 2 4" xfId="15402" xr:uid="{0CCEA16F-BFE2-4FDD-9F3B-12375C78BE79}"/>
    <cellStyle name="Currency 2 2 2 2 2 2 3 2 2 2 5" xfId="29092" xr:uid="{248BB069-0D24-47F8-B51A-4C02BA22714F}"/>
    <cellStyle name="Currency 2 2 2 2 2 2 3 2 2 2 6" xfId="43976" xr:uid="{268E32F8-3509-48AC-A6A8-129AC20B64A4}"/>
    <cellStyle name="Currency 2 2 2 2 2 2 3 2 2 3" xfId="10266" xr:uid="{A198EB29-7384-4BD7-B06F-C93693315967}"/>
    <cellStyle name="Currency 2 2 2 2 2 2 3 2 2 3 2" xfId="23956" xr:uid="{4177D391-39D8-4170-A6AB-6F16524DBDE1}"/>
    <cellStyle name="Currency 2 2 2 2 2 2 3 2 2 3 2 2" xfId="37648" xr:uid="{D6717686-1C5F-4532-AA47-EB245CA2EC1B}"/>
    <cellStyle name="Currency 2 2 2 2 2 2 3 2 2 3 2 3" xfId="52532" xr:uid="{64FBA000-9F99-462D-8E78-10F7EE04656F}"/>
    <cellStyle name="Currency 2 2 2 2 2 2 3 2 2 3 3" xfId="17112" xr:uid="{14A17211-6D5E-4AC7-8104-999472D59EFB}"/>
    <cellStyle name="Currency 2 2 2 2 2 2 3 2 2 3 4" xfId="30802" xr:uid="{FEBCBC4E-CD57-4A7F-9688-68934229F033}"/>
    <cellStyle name="Currency 2 2 2 2 2 2 3 2 2 3 5" xfId="45686" xr:uid="{38890ADE-03CF-41CC-A647-B5779516CFD5}"/>
    <cellStyle name="Currency 2 2 2 2 2 2 3 2 2 4" xfId="20534" xr:uid="{C6F3E795-252E-496C-8271-76E1A021434B}"/>
    <cellStyle name="Currency 2 2 2 2 2 2 3 2 2 4 2" xfId="34226" xr:uid="{A16DA07B-05E8-41DF-8D89-8BB91465D20F}"/>
    <cellStyle name="Currency 2 2 2 2 2 2 3 2 2 4 3" xfId="49110" xr:uid="{F85E8211-DD6F-46B4-8C17-24EC865AF0FC}"/>
    <cellStyle name="Currency 2 2 2 2 2 2 3 2 2 5" xfId="13690" xr:uid="{10407B20-60C3-40B1-8955-10AD05942769}"/>
    <cellStyle name="Currency 2 2 2 2 2 2 3 2 2 6" xfId="27380" xr:uid="{2958B853-B6CC-42B4-91B3-1BE9E48C581B}"/>
    <cellStyle name="Currency 2 2 2 2 2 2 3 2 2 7" xfId="42264" xr:uid="{24796038-677C-4DBE-BD01-AEF77492CA18}"/>
    <cellStyle name="Currency 2 2 2 2 2 2 3 2 3" xfId="8555" xr:uid="{5139996D-C25A-4033-99D2-C9CDDF854031}"/>
    <cellStyle name="Currency 2 2 2 2 2 2 3 2 3 2" xfId="11977" xr:uid="{A5B231CB-005D-4C2A-B145-827C85269682}"/>
    <cellStyle name="Currency 2 2 2 2 2 2 3 2 3 2 2" xfId="25667" xr:uid="{00336845-B567-4B61-A42E-6802FEA1A5A1}"/>
    <cellStyle name="Currency 2 2 2 2 2 2 3 2 3 2 2 2" xfId="39359" xr:uid="{C1601101-3022-452B-BFA8-9D5C51844A77}"/>
    <cellStyle name="Currency 2 2 2 2 2 2 3 2 3 2 2 3" xfId="54243" xr:uid="{90C6C181-C8DF-41E1-8921-2204EE951B48}"/>
    <cellStyle name="Currency 2 2 2 2 2 2 3 2 3 2 3" xfId="18823" xr:uid="{6A258C09-C8CE-4E3B-A64D-F8D113F5CC69}"/>
    <cellStyle name="Currency 2 2 2 2 2 2 3 2 3 2 4" xfId="32513" xr:uid="{4FAC3D00-B2E4-4DE6-BABE-1493146D6DF3}"/>
    <cellStyle name="Currency 2 2 2 2 2 2 3 2 3 2 5" xfId="47397" xr:uid="{81C68160-9E87-4FAE-99D7-F26A96D28165}"/>
    <cellStyle name="Currency 2 2 2 2 2 2 3 2 3 3" xfId="22245" xr:uid="{0D797B95-B749-4FF8-B429-9BD80FC09DB4}"/>
    <cellStyle name="Currency 2 2 2 2 2 2 3 2 3 3 2" xfId="35937" xr:uid="{9B0AC137-F4AD-49BF-8237-242D931D0CCA}"/>
    <cellStyle name="Currency 2 2 2 2 2 2 3 2 3 3 3" xfId="50821" xr:uid="{C9605836-37EB-4A8B-9503-4846B65C788A}"/>
    <cellStyle name="Currency 2 2 2 2 2 2 3 2 3 4" xfId="15401" xr:uid="{5AEF1A86-32CE-4E2D-875A-C0560A046872}"/>
    <cellStyle name="Currency 2 2 2 2 2 2 3 2 3 5" xfId="29091" xr:uid="{A1242CD7-3C38-4D5E-AEDE-05E74AF61BFD}"/>
    <cellStyle name="Currency 2 2 2 2 2 2 3 2 3 6" xfId="43975" xr:uid="{6F757580-7EF2-4ADE-BB62-40AAD472AFEB}"/>
    <cellStyle name="Currency 2 2 2 2 2 2 3 2 4" xfId="10265" xr:uid="{A41C90F2-0567-491C-927B-42CE91C10A67}"/>
    <cellStyle name="Currency 2 2 2 2 2 2 3 2 4 2" xfId="23955" xr:uid="{EE424051-6FA3-4ACA-9242-046655F3F69B}"/>
    <cellStyle name="Currency 2 2 2 2 2 2 3 2 4 2 2" xfId="37647" xr:uid="{C5B17044-D7A7-4268-A058-D7E421BF1C47}"/>
    <cellStyle name="Currency 2 2 2 2 2 2 3 2 4 2 3" xfId="52531" xr:uid="{A11D2EDA-D2D8-4CEF-99A3-39DBAA3A3FE6}"/>
    <cellStyle name="Currency 2 2 2 2 2 2 3 2 4 3" xfId="17111" xr:uid="{53EA485A-895C-4252-A3E3-E5393CB5F510}"/>
    <cellStyle name="Currency 2 2 2 2 2 2 3 2 4 4" xfId="30801" xr:uid="{7BF09115-506C-4599-9FB4-C2C8DF04FC30}"/>
    <cellStyle name="Currency 2 2 2 2 2 2 3 2 4 5" xfId="45685" xr:uid="{B42FC7B9-D98B-4DA6-B63D-CB43AE009B2C}"/>
    <cellStyle name="Currency 2 2 2 2 2 2 3 2 5" xfId="20533" xr:uid="{2B0F6A0D-5572-426A-8A2D-599372E2FFA0}"/>
    <cellStyle name="Currency 2 2 2 2 2 2 3 2 5 2" xfId="34225" xr:uid="{CDC2E735-25BB-4FF4-8AEE-6EDAC1F4E68C}"/>
    <cellStyle name="Currency 2 2 2 2 2 2 3 2 5 3" xfId="49109" xr:uid="{C74A8251-CFF7-42E7-87F3-7FA6581D0E7F}"/>
    <cellStyle name="Currency 2 2 2 2 2 2 3 2 6" xfId="13689" xr:uid="{9AE064EF-A504-4F21-B6BE-D312EAB20465}"/>
    <cellStyle name="Currency 2 2 2 2 2 2 3 2 7" xfId="27379" xr:uid="{0F442C78-EBE1-4BB4-985F-7B1B14E734FC}"/>
    <cellStyle name="Currency 2 2 2 2 2 2 3 2 8" xfId="42263" xr:uid="{B5C3F2F1-B4E1-4AD8-B092-07C0CDC98C52}"/>
    <cellStyle name="Currency 2 2 2 2 2 2 3 3" xfId="6844" xr:uid="{76FBF48E-D9E3-47B2-B8C1-79349286C675}"/>
    <cellStyle name="Currency 2 2 2 2 2 2 3 3 2" xfId="8557" xr:uid="{B8A0C5F0-825E-42C2-99FA-DDC87A6BE39B}"/>
    <cellStyle name="Currency 2 2 2 2 2 2 3 3 2 2" xfId="11979" xr:uid="{0ACEB497-3373-4C4F-8165-34105DF55608}"/>
    <cellStyle name="Currency 2 2 2 2 2 2 3 3 2 2 2" xfId="25669" xr:uid="{15E8B032-C269-4F53-A660-A6F67E4568DB}"/>
    <cellStyle name="Currency 2 2 2 2 2 2 3 3 2 2 2 2" xfId="39361" xr:uid="{5EB0DED2-CA24-47A6-9ACD-BC6A4E34ED09}"/>
    <cellStyle name="Currency 2 2 2 2 2 2 3 3 2 2 2 3" xfId="54245" xr:uid="{98FE4132-9D6B-4B21-A5BA-DFB9942AB578}"/>
    <cellStyle name="Currency 2 2 2 2 2 2 3 3 2 2 3" xfId="18825" xr:uid="{B7E5C07D-8BD0-482F-9A7B-B526E3259A97}"/>
    <cellStyle name="Currency 2 2 2 2 2 2 3 3 2 2 4" xfId="32515" xr:uid="{6D4E63F3-45B8-4711-8998-41C896A1BF98}"/>
    <cellStyle name="Currency 2 2 2 2 2 2 3 3 2 2 5" xfId="47399" xr:uid="{922429B2-2463-433B-92B1-A046F5427940}"/>
    <cellStyle name="Currency 2 2 2 2 2 2 3 3 2 3" xfId="22247" xr:uid="{B30E1161-FEB0-43D1-9EF1-5A6D900680A6}"/>
    <cellStyle name="Currency 2 2 2 2 2 2 3 3 2 3 2" xfId="35939" xr:uid="{CBA12716-ABE9-438B-A30C-89074138457F}"/>
    <cellStyle name="Currency 2 2 2 2 2 2 3 3 2 3 3" xfId="50823" xr:uid="{BA994C79-0C14-43F0-B47C-4D76E723B447}"/>
    <cellStyle name="Currency 2 2 2 2 2 2 3 3 2 4" xfId="15403" xr:uid="{DCFE06BC-8180-4F8E-BC24-FDD0FD4056DB}"/>
    <cellStyle name="Currency 2 2 2 2 2 2 3 3 2 5" xfId="29093" xr:uid="{DDF4C270-69C1-4542-8817-F87AB40D47C3}"/>
    <cellStyle name="Currency 2 2 2 2 2 2 3 3 2 6" xfId="43977" xr:uid="{5DB8F588-A32D-4237-BAC1-DBC31CE5727A}"/>
    <cellStyle name="Currency 2 2 2 2 2 2 3 3 3" xfId="10267" xr:uid="{88EF49D3-E319-42A8-BD6D-5AF5E5DF93A7}"/>
    <cellStyle name="Currency 2 2 2 2 2 2 3 3 3 2" xfId="23957" xr:uid="{2BCEED4F-C3EB-42A9-9ABA-6F3C28B4D767}"/>
    <cellStyle name="Currency 2 2 2 2 2 2 3 3 3 2 2" xfId="37649" xr:uid="{E08EBC29-E421-444E-AA81-FD8F9E5D3BC2}"/>
    <cellStyle name="Currency 2 2 2 2 2 2 3 3 3 2 3" xfId="52533" xr:uid="{F3F66819-0736-47EC-AF57-7A05AC3CEB47}"/>
    <cellStyle name="Currency 2 2 2 2 2 2 3 3 3 3" xfId="17113" xr:uid="{BC2D2313-A6C2-415C-A41C-478E3A1B1264}"/>
    <cellStyle name="Currency 2 2 2 2 2 2 3 3 3 4" xfId="30803" xr:uid="{E922E59F-E65F-4109-A1D3-DE5CDB949D7B}"/>
    <cellStyle name="Currency 2 2 2 2 2 2 3 3 3 5" xfId="45687" xr:uid="{C0D7C381-68FC-4C90-AC03-0EAAD24FA8BD}"/>
    <cellStyle name="Currency 2 2 2 2 2 2 3 3 4" xfId="20535" xr:uid="{E1BA6E01-81A1-4742-9BBA-C01694D654D1}"/>
    <cellStyle name="Currency 2 2 2 2 2 2 3 3 4 2" xfId="34227" xr:uid="{7A1D75BB-8CC2-483B-95CC-ED1F80B632B7}"/>
    <cellStyle name="Currency 2 2 2 2 2 2 3 3 4 3" xfId="49111" xr:uid="{1442A3A6-A8D9-4E07-AD58-85A6E5688310}"/>
    <cellStyle name="Currency 2 2 2 2 2 2 3 3 5" xfId="13691" xr:uid="{ED6B62B4-AEC2-49FB-8081-92BDA01B39C2}"/>
    <cellStyle name="Currency 2 2 2 2 2 2 3 3 6" xfId="27381" xr:uid="{127EFE2C-F1EE-45AD-8DB6-E262ADF37249}"/>
    <cellStyle name="Currency 2 2 2 2 2 2 3 3 7" xfId="42265" xr:uid="{D4FD23E3-5B33-4A2B-B7CB-A9CDCE1A4517}"/>
    <cellStyle name="Currency 2 2 2 2 2 2 3 4" xfId="6845" xr:uid="{492FC8E2-5931-40AD-A742-4BAAA0395086}"/>
    <cellStyle name="Currency 2 2 2 2 2 2 3 4 2" xfId="8558" xr:uid="{89B611F3-97A8-4D33-BE66-4AB0CD99DEE0}"/>
    <cellStyle name="Currency 2 2 2 2 2 2 3 4 2 2" xfId="11980" xr:uid="{8EB76449-957D-44AC-8A92-B016F5D52317}"/>
    <cellStyle name="Currency 2 2 2 2 2 2 3 4 2 2 2" xfId="25670" xr:uid="{42515019-B12F-47F3-AA02-D4CA48F904DE}"/>
    <cellStyle name="Currency 2 2 2 2 2 2 3 4 2 2 2 2" xfId="39362" xr:uid="{E45F70D2-9D43-4B3D-BD75-4F0B92691B1D}"/>
    <cellStyle name="Currency 2 2 2 2 2 2 3 4 2 2 2 3" xfId="54246" xr:uid="{E24FED8E-F705-4EFE-B42D-D8A79B8878A8}"/>
    <cellStyle name="Currency 2 2 2 2 2 2 3 4 2 2 3" xfId="18826" xr:uid="{D253E21E-AD04-4D8F-B170-2BCD7DEC99E7}"/>
    <cellStyle name="Currency 2 2 2 2 2 2 3 4 2 2 4" xfId="32516" xr:uid="{26B25FEC-0FED-437A-95DE-84082E95ADBF}"/>
    <cellStyle name="Currency 2 2 2 2 2 2 3 4 2 2 5" xfId="47400" xr:uid="{0CAC6B10-7058-45B2-9BA3-DB9BFAB48C5D}"/>
    <cellStyle name="Currency 2 2 2 2 2 2 3 4 2 3" xfId="22248" xr:uid="{483D2305-D3B8-4D0F-9DBC-4232F5870A0A}"/>
    <cellStyle name="Currency 2 2 2 2 2 2 3 4 2 3 2" xfId="35940" xr:uid="{B3502CF7-C840-4514-B442-5E245CE090C1}"/>
    <cellStyle name="Currency 2 2 2 2 2 2 3 4 2 3 3" xfId="50824" xr:uid="{11A9AE82-8D14-4D5C-842D-94D866662B18}"/>
    <cellStyle name="Currency 2 2 2 2 2 2 3 4 2 4" xfId="15404" xr:uid="{987F2E75-775E-4E81-B875-53083D960D24}"/>
    <cellStyle name="Currency 2 2 2 2 2 2 3 4 2 5" xfId="29094" xr:uid="{11A58FC0-3552-43DE-A40B-9BA74DA4DED2}"/>
    <cellStyle name="Currency 2 2 2 2 2 2 3 4 2 6" xfId="43978" xr:uid="{9EDCAAC9-09B6-4B78-8699-26DBB87F3B77}"/>
    <cellStyle name="Currency 2 2 2 2 2 2 3 4 3" xfId="10268" xr:uid="{A0F4A7A0-44A8-462D-8F83-6115E7B31F32}"/>
    <cellStyle name="Currency 2 2 2 2 2 2 3 4 3 2" xfId="23958" xr:uid="{2A7D753A-4A24-4EA4-B3EA-CFC96849FD30}"/>
    <cellStyle name="Currency 2 2 2 2 2 2 3 4 3 2 2" xfId="37650" xr:uid="{1AFF92E9-EC2A-42A3-82CB-F773E4532B7B}"/>
    <cellStyle name="Currency 2 2 2 2 2 2 3 4 3 2 3" xfId="52534" xr:uid="{F410770B-DCD6-4310-9A56-28D4C0E9D63E}"/>
    <cellStyle name="Currency 2 2 2 2 2 2 3 4 3 3" xfId="17114" xr:uid="{10D832D9-2B32-4108-BF13-0A0E57E20794}"/>
    <cellStyle name="Currency 2 2 2 2 2 2 3 4 3 4" xfId="30804" xr:uid="{C9193E88-688E-4AFD-851E-6F4A452239A4}"/>
    <cellStyle name="Currency 2 2 2 2 2 2 3 4 3 5" xfId="45688" xr:uid="{2607AD52-8099-484D-8BC8-84AEE4F7FEEA}"/>
    <cellStyle name="Currency 2 2 2 2 2 2 3 4 4" xfId="20536" xr:uid="{124A4B50-81F9-419F-99E0-D7F84F8509CC}"/>
    <cellStyle name="Currency 2 2 2 2 2 2 3 4 4 2" xfId="34228" xr:uid="{B1870E68-3B08-451F-9EA5-DE4D0FB2142F}"/>
    <cellStyle name="Currency 2 2 2 2 2 2 3 4 4 3" xfId="49112" xr:uid="{E100DEC7-09A1-43F4-AD2F-A90E7A5327A2}"/>
    <cellStyle name="Currency 2 2 2 2 2 2 3 4 5" xfId="13692" xr:uid="{BFABC887-D439-4B7C-9055-05514793EABF}"/>
    <cellStyle name="Currency 2 2 2 2 2 2 3 4 6" xfId="27382" xr:uid="{346F71E3-0EB4-474F-8D83-668143C2A6FE}"/>
    <cellStyle name="Currency 2 2 2 2 2 2 3 4 7" xfId="42266" xr:uid="{8A884B9C-F3E1-430E-9463-A49E5A69E427}"/>
    <cellStyle name="Currency 2 2 2 2 2 2 3 5" xfId="8554" xr:uid="{859C46F8-F15E-4BED-92C4-98835B2C56C0}"/>
    <cellStyle name="Currency 2 2 2 2 2 2 3 5 2" xfId="11976" xr:uid="{F1F87D3D-A3FD-4378-98F7-9D3E521D04D7}"/>
    <cellStyle name="Currency 2 2 2 2 2 2 3 5 2 2" xfId="25666" xr:uid="{AC68472E-085E-43BD-A5A7-AA968B40F2CC}"/>
    <cellStyle name="Currency 2 2 2 2 2 2 3 5 2 2 2" xfId="39358" xr:uid="{A578711D-9419-4B89-A86A-B99724CBB379}"/>
    <cellStyle name="Currency 2 2 2 2 2 2 3 5 2 2 3" xfId="54242" xr:uid="{01D30622-19CB-42DA-A0E0-B60085ECD371}"/>
    <cellStyle name="Currency 2 2 2 2 2 2 3 5 2 3" xfId="18822" xr:uid="{F2603E1A-C814-4271-98CB-581526AE420E}"/>
    <cellStyle name="Currency 2 2 2 2 2 2 3 5 2 4" xfId="32512" xr:uid="{8EDB5027-DC0E-41C4-83A1-E071D909EED7}"/>
    <cellStyle name="Currency 2 2 2 2 2 2 3 5 2 5" xfId="47396" xr:uid="{0D930DCD-5D7E-494E-B58A-3304A13168CF}"/>
    <cellStyle name="Currency 2 2 2 2 2 2 3 5 3" xfId="22244" xr:uid="{C15118B6-4C8E-4C7A-9B83-CB3C56AF4882}"/>
    <cellStyle name="Currency 2 2 2 2 2 2 3 5 3 2" xfId="35936" xr:uid="{69372252-787F-4078-A59B-CA9FBF7783D3}"/>
    <cellStyle name="Currency 2 2 2 2 2 2 3 5 3 3" xfId="50820" xr:uid="{DF7325C9-86A6-4EE1-B2F0-0B42F6A66865}"/>
    <cellStyle name="Currency 2 2 2 2 2 2 3 5 4" xfId="15400" xr:uid="{090F2E11-A9CD-4BAF-A7EC-C2C0AFB62828}"/>
    <cellStyle name="Currency 2 2 2 2 2 2 3 5 5" xfId="29090" xr:uid="{73616C37-6BF0-4963-92E9-6051046F04D7}"/>
    <cellStyle name="Currency 2 2 2 2 2 2 3 5 6" xfId="43974" xr:uid="{BB541F56-B1F9-493C-9B87-BAE7167BC138}"/>
    <cellStyle name="Currency 2 2 2 2 2 2 3 6" xfId="10264" xr:uid="{4D4D04B3-33C7-4BD1-9C0E-13317D2F7A1A}"/>
    <cellStyle name="Currency 2 2 2 2 2 2 3 6 2" xfId="23954" xr:uid="{DCACFFAD-A937-4FDC-9E2F-8B709386CB69}"/>
    <cellStyle name="Currency 2 2 2 2 2 2 3 6 2 2" xfId="37646" xr:uid="{07F8B6D1-6DE1-4D3A-ACBF-0B35F231DF19}"/>
    <cellStyle name="Currency 2 2 2 2 2 2 3 6 2 3" xfId="52530" xr:uid="{009E6F03-C165-4B16-9630-B265B7F7F061}"/>
    <cellStyle name="Currency 2 2 2 2 2 2 3 6 3" xfId="17110" xr:uid="{DAD2833C-F908-43CB-BA08-4E711436D91C}"/>
    <cellStyle name="Currency 2 2 2 2 2 2 3 6 4" xfId="30800" xr:uid="{C4ED9455-16C8-40E7-BE1C-2737D9C560FC}"/>
    <cellStyle name="Currency 2 2 2 2 2 2 3 6 5" xfId="45684" xr:uid="{26BA826F-5651-486E-8705-9C83D91A5BB9}"/>
    <cellStyle name="Currency 2 2 2 2 2 2 3 7" xfId="20532" xr:uid="{471816A9-4A7E-41BF-BFA6-070DF3A2C532}"/>
    <cellStyle name="Currency 2 2 2 2 2 2 3 7 2" xfId="34224" xr:uid="{3756BEB0-A933-468C-99FF-E3628097575B}"/>
    <cellStyle name="Currency 2 2 2 2 2 2 3 7 3" xfId="49108" xr:uid="{A01A7B89-B04D-4B4D-BA8C-67FDBEFA3027}"/>
    <cellStyle name="Currency 2 2 2 2 2 2 3 8" xfId="13688" xr:uid="{17005833-55D1-44E8-9C3D-13D1D52AD476}"/>
    <cellStyle name="Currency 2 2 2 2 2 2 3 9" xfId="27378" xr:uid="{81FA1D6E-B950-40CB-A719-6B7A0D992DC1}"/>
    <cellStyle name="Currency 2 2 2 2 2 2 4" xfId="6846" xr:uid="{76BAF7E0-3CF0-40CB-9B82-2604E0EEBCE4}"/>
    <cellStyle name="Currency 2 2 2 2 2 2 4 10" xfId="42267" xr:uid="{684A0D06-FD0C-4457-BA6F-B40595E90C08}"/>
    <cellStyle name="Currency 2 2 2 2 2 2 4 2" xfId="6847" xr:uid="{1E0786AB-B9EC-4348-AFDD-4F04C0C8811D}"/>
    <cellStyle name="Currency 2 2 2 2 2 2 4 2 2" xfId="6848" xr:uid="{2C2C74B4-3A74-4D4A-A99E-F9605C80D0CB}"/>
    <cellStyle name="Currency 2 2 2 2 2 2 4 2 2 2" xfId="8561" xr:uid="{13747EE0-2984-4CB4-885D-478F79E1525B}"/>
    <cellStyle name="Currency 2 2 2 2 2 2 4 2 2 2 2" xfId="11983" xr:uid="{F4BB6408-CC02-4ADA-B597-50D6F480DC14}"/>
    <cellStyle name="Currency 2 2 2 2 2 2 4 2 2 2 2 2" xfId="25673" xr:uid="{62B10216-2F3D-46A7-A838-55CAB6452126}"/>
    <cellStyle name="Currency 2 2 2 2 2 2 4 2 2 2 2 2 2" xfId="39365" xr:uid="{C26B70D5-9DC0-4AEC-B3A9-274CC03D6945}"/>
    <cellStyle name="Currency 2 2 2 2 2 2 4 2 2 2 2 2 3" xfId="54249" xr:uid="{E68BE895-2554-4635-9707-86A456DB6A09}"/>
    <cellStyle name="Currency 2 2 2 2 2 2 4 2 2 2 2 3" xfId="18829" xr:uid="{615F2DB7-45BC-4FED-80F9-E8593D349A94}"/>
    <cellStyle name="Currency 2 2 2 2 2 2 4 2 2 2 2 4" xfId="32519" xr:uid="{423F5113-CFDB-4266-BAF2-FB885C77E5B0}"/>
    <cellStyle name="Currency 2 2 2 2 2 2 4 2 2 2 2 5" xfId="47403" xr:uid="{974DC595-410F-480D-8D15-D8A33AD7A1C6}"/>
    <cellStyle name="Currency 2 2 2 2 2 2 4 2 2 2 3" xfId="22251" xr:uid="{17412AEA-FAA5-4898-80BC-C837C32E5A38}"/>
    <cellStyle name="Currency 2 2 2 2 2 2 4 2 2 2 3 2" xfId="35943" xr:uid="{1E4EC624-35E8-49F9-8789-DFE94C14A3B6}"/>
    <cellStyle name="Currency 2 2 2 2 2 2 4 2 2 2 3 3" xfId="50827" xr:uid="{819CE7B1-BE75-47FC-B5CA-CEFBEBAEDC9A}"/>
    <cellStyle name="Currency 2 2 2 2 2 2 4 2 2 2 4" xfId="15407" xr:uid="{5E93782B-AEE5-409B-8825-6B45319593C4}"/>
    <cellStyle name="Currency 2 2 2 2 2 2 4 2 2 2 5" xfId="29097" xr:uid="{4A84F736-697D-4E73-9C86-313102C30BAC}"/>
    <cellStyle name="Currency 2 2 2 2 2 2 4 2 2 2 6" xfId="43981" xr:uid="{F72C2D96-7046-4C39-B7A7-C5F7BC49D0C4}"/>
    <cellStyle name="Currency 2 2 2 2 2 2 4 2 2 3" xfId="10271" xr:uid="{BFC52DE8-E615-4E79-BA15-CD9F7AD1F314}"/>
    <cellStyle name="Currency 2 2 2 2 2 2 4 2 2 3 2" xfId="23961" xr:uid="{659CF97B-7203-4823-AD23-D65864529D71}"/>
    <cellStyle name="Currency 2 2 2 2 2 2 4 2 2 3 2 2" xfId="37653" xr:uid="{7C7073AA-6E39-4EEB-BFB9-3095428CE19F}"/>
    <cellStyle name="Currency 2 2 2 2 2 2 4 2 2 3 2 3" xfId="52537" xr:uid="{CC14D514-8D77-4044-96DA-97CF8D65E435}"/>
    <cellStyle name="Currency 2 2 2 2 2 2 4 2 2 3 3" xfId="17117" xr:uid="{FF9B19AC-7409-4D52-8DB9-546243C16975}"/>
    <cellStyle name="Currency 2 2 2 2 2 2 4 2 2 3 4" xfId="30807" xr:uid="{DE0BDEDA-CDCE-49D4-B504-0E2EFB7C1E15}"/>
    <cellStyle name="Currency 2 2 2 2 2 2 4 2 2 3 5" xfId="45691" xr:uid="{AC150A74-9D43-4001-B3D5-AEA4C298E94A}"/>
    <cellStyle name="Currency 2 2 2 2 2 2 4 2 2 4" xfId="20539" xr:uid="{8A04543A-6C03-4B86-8F17-6E7A5E5CE7EE}"/>
    <cellStyle name="Currency 2 2 2 2 2 2 4 2 2 4 2" xfId="34231" xr:uid="{F69A0912-3A23-4D5D-A761-82C219B69B85}"/>
    <cellStyle name="Currency 2 2 2 2 2 2 4 2 2 4 3" xfId="49115" xr:uid="{3F2D6F3B-344D-4381-B257-FEC662A10B70}"/>
    <cellStyle name="Currency 2 2 2 2 2 2 4 2 2 5" xfId="13695" xr:uid="{18B93B0F-CDA8-4D22-96BC-4EAB5BF1CD75}"/>
    <cellStyle name="Currency 2 2 2 2 2 2 4 2 2 6" xfId="27385" xr:uid="{3604641F-3BFB-476B-8CF8-F92C2132D767}"/>
    <cellStyle name="Currency 2 2 2 2 2 2 4 2 2 7" xfId="42269" xr:uid="{867DEED4-FD27-4BCA-A5AD-569409EB2180}"/>
    <cellStyle name="Currency 2 2 2 2 2 2 4 2 3" xfId="8560" xr:uid="{57123732-96D6-4091-BCC9-1C74E141C5C1}"/>
    <cellStyle name="Currency 2 2 2 2 2 2 4 2 3 2" xfId="11982" xr:uid="{D864C42B-3E0E-46D4-A704-F5CDB15C0A96}"/>
    <cellStyle name="Currency 2 2 2 2 2 2 4 2 3 2 2" xfId="25672" xr:uid="{51AAD6AA-346E-4BE6-B360-8F84E576B5E4}"/>
    <cellStyle name="Currency 2 2 2 2 2 2 4 2 3 2 2 2" xfId="39364" xr:uid="{C497E752-D716-4D9E-A838-1C911BBA24A3}"/>
    <cellStyle name="Currency 2 2 2 2 2 2 4 2 3 2 2 3" xfId="54248" xr:uid="{93D2A3DC-FEF0-46AD-9148-1950A3FF5EDD}"/>
    <cellStyle name="Currency 2 2 2 2 2 2 4 2 3 2 3" xfId="18828" xr:uid="{508A438C-1F4B-497D-B9CB-58E056727B77}"/>
    <cellStyle name="Currency 2 2 2 2 2 2 4 2 3 2 4" xfId="32518" xr:uid="{625E8FA5-3F04-4B52-BC0A-D989A6041321}"/>
    <cellStyle name="Currency 2 2 2 2 2 2 4 2 3 2 5" xfId="47402" xr:uid="{0B278558-6E5B-4EBD-B431-902A75CD0B61}"/>
    <cellStyle name="Currency 2 2 2 2 2 2 4 2 3 3" xfId="22250" xr:uid="{26F18C5B-40BD-406B-9423-7DE3F5850433}"/>
    <cellStyle name="Currency 2 2 2 2 2 2 4 2 3 3 2" xfId="35942" xr:uid="{6A43CB66-7444-434B-AE34-3210A597E4DE}"/>
    <cellStyle name="Currency 2 2 2 2 2 2 4 2 3 3 3" xfId="50826" xr:uid="{C7ABB2A0-ABA2-4736-ABB4-A183E78D5BD4}"/>
    <cellStyle name="Currency 2 2 2 2 2 2 4 2 3 4" xfId="15406" xr:uid="{759A2E96-9D45-495A-AFA4-4A21005D897F}"/>
    <cellStyle name="Currency 2 2 2 2 2 2 4 2 3 5" xfId="29096" xr:uid="{2A7FE9A2-DA63-4D67-88BD-F61FDF3E2544}"/>
    <cellStyle name="Currency 2 2 2 2 2 2 4 2 3 6" xfId="43980" xr:uid="{94915734-F122-4811-ABDE-7C946B66F7FB}"/>
    <cellStyle name="Currency 2 2 2 2 2 2 4 2 4" xfId="10270" xr:uid="{2321AB25-C6ED-474F-917D-B5542132C548}"/>
    <cellStyle name="Currency 2 2 2 2 2 2 4 2 4 2" xfId="23960" xr:uid="{725C34DB-F58A-40A6-A9BF-56DD12871F92}"/>
    <cellStyle name="Currency 2 2 2 2 2 2 4 2 4 2 2" xfId="37652" xr:uid="{50EAE2A2-98CD-4216-BB86-E3C657BB1838}"/>
    <cellStyle name="Currency 2 2 2 2 2 2 4 2 4 2 3" xfId="52536" xr:uid="{2FBCB164-641E-4366-8A0D-4E43C3F01094}"/>
    <cellStyle name="Currency 2 2 2 2 2 2 4 2 4 3" xfId="17116" xr:uid="{0ACCF2A4-5F7A-4DC5-8418-16D5630B216C}"/>
    <cellStyle name="Currency 2 2 2 2 2 2 4 2 4 4" xfId="30806" xr:uid="{04DB0432-6F6E-478A-8309-BFBD71E97580}"/>
    <cellStyle name="Currency 2 2 2 2 2 2 4 2 4 5" xfId="45690" xr:uid="{F5B228FE-F21F-4469-8436-475EBA99E9BE}"/>
    <cellStyle name="Currency 2 2 2 2 2 2 4 2 5" xfId="20538" xr:uid="{1356E2D1-6D34-4AFF-89F4-A5B8DE21E0AE}"/>
    <cellStyle name="Currency 2 2 2 2 2 2 4 2 5 2" xfId="34230" xr:uid="{2700BF5A-9DD5-4554-BEBC-625E18EDB777}"/>
    <cellStyle name="Currency 2 2 2 2 2 2 4 2 5 3" xfId="49114" xr:uid="{9FEAE30C-14E7-463C-B810-5B4356F9F04E}"/>
    <cellStyle name="Currency 2 2 2 2 2 2 4 2 6" xfId="13694" xr:uid="{68B8EA9B-9B3C-49F5-A59B-2D6DF40B27BC}"/>
    <cellStyle name="Currency 2 2 2 2 2 2 4 2 7" xfId="27384" xr:uid="{D8BF8D97-D221-4619-B56A-908EA6BE0BEA}"/>
    <cellStyle name="Currency 2 2 2 2 2 2 4 2 8" xfId="42268" xr:uid="{819659CD-F823-4DD7-AC8E-663C0AAF5637}"/>
    <cellStyle name="Currency 2 2 2 2 2 2 4 3" xfId="6849" xr:uid="{9659F711-FEA1-459C-9A7B-17FACBBC6F14}"/>
    <cellStyle name="Currency 2 2 2 2 2 2 4 3 2" xfId="8562" xr:uid="{8D4BEAFA-00E8-4EC0-A0BA-8B36AAAA0E6B}"/>
    <cellStyle name="Currency 2 2 2 2 2 2 4 3 2 2" xfId="11984" xr:uid="{FFCFA553-1E18-4FE1-BCA1-F79B54ED6335}"/>
    <cellStyle name="Currency 2 2 2 2 2 2 4 3 2 2 2" xfId="25674" xr:uid="{EF6AA489-69DA-4F32-9F76-CA1A38932C10}"/>
    <cellStyle name="Currency 2 2 2 2 2 2 4 3 2 2 2 2" xfId="39366" xr:uid="{7E3682E6-2BB1-4CE5-A107-88432DC96348}"/>
    <cellStyle name="Currency 2 2 2 2 2 2 4 3 2 2 2 3" xfId="54250" xr:uid="{4B0586DA-6356-4E1C-B0BC-9C3B488E561C}"/>
    <cellStyle name="Currency 2 2 2 2 2 2 4 3 2 2 3" xfId="18830" xr:uid="{1A6A6856-F8DA-4907-A387-AD100D025637}"/>
    <cellStyle name="Currency 2 2 2 2 2 2 4 3 2 2 4" xfId="32520" xr:uid="{5B8EC264-D069-4440-8032-E32C43A0877F}"/>
    <cellStyle name="Currency 2 2 2 2 2 2 4 3 2 2 5" xfId="47404" xr:uid="{0F47EE99-6486-4ADE-9C12-995B81EFDBBD}"/>
    <cellStyle name="Currency 2 2 2 2 2 2 4 3 2 3" xfId="22252" xr:uid="{7342D669-7C93-4BDC-9A09-4962C012C0F7}"/>
    <cellStyle name="Currency 2 2 2 2 2 2 4 3 2 3 2" xfId="35944" xr:uid="{84181D9F-8DB2-4CE3-A7D3-9C2BE27C6143}"/>
    <cellStyle name="Currency 2 2 2 2 2 2 4 3 2 3 3" xfId="50828" xr:uid="{7610AF2E-CDEB-401C-9931-DF028AFAF412}"/>
    <cellStyle name="Currency 2 2 2 2 2 2 4 3 2 4" xfId="15408" xr:uid="{3ACA2C21-4F9A-45FD-AEDB-19C6C9C1CD99}"/>
    <cellStyle name="Currency 2 2 2 2 2 2 4 3 2 5" xfId="29098" xr:uid="{C9E482C1-ACC3-4A57-96CE-D16993A4BE2D}"/>
    <cellStyle name="Currency 2 2 2 2 2 2 4 3 2 6" xfId="43982" xr:uid="{280AE6BB-0FCE-4F57-8517-55004FE18F9A}"/>
    <cellStyle name="Currency 2 2 2 2 2 2 4 3 3" xfId="10272" xr:uid="{2068844B-207C-4320-8613-FD0B1C227E4D}"/>
    <cellStyle name="Currency 2 2 2 2 2 2 4 3 3 2" xfId="23962" xr:uid="{0B652473-0736-4CF9-9ECE-8FB954A696D9}"/>
    <cellStyle name="Currency 2 2 2 2 2 2 4 3 3 2 2" xfId="37654" xr:uid="{8A48FF2C-EBD2-4B1A-8CD0-818FFDE8676F}"/>
    <cellStyle name="Currency 2 2 2 2 2 2 4 3 3 2 3" xfId="52538" xr:uid="{F3B7D6B8-6D59-4986-BC0F-95E4C742D885}"/>
    <cellStyle name="Currency 2 2 2 2 2 2 4 3 3 3" xfId="17118" xr:uid="{711A6A63-F143-434A-8D1F-B9F7B1A208B4}"/>
    <cellStyle name="Currency 2 2 2 2 2 2 4 3 3 4" xfId="30808" xr:uid="{8C8735B1-D013-4B26-9F4D-B9497AB1CDA3}"/>
    <cellStyle name="Currency 2 2 2 2 2 2 4 3 3 5" xfId="45692" xr:uid="{066C60A3-7B7E-4B6D-AC58-0EDD356B5830}"/>
    <cellStyle name="Currency 2 2 2 2 2 2 4 3 4" xfId="20540" xr:uid="{B93F38E2-9399-44FD-9BD8-7E039D6C0B3C}"/>
    <cellStyle name="Currency 2 2 2 2 2 2 4 3 4 2" xfId="34232" xr:uid="{F808943E-5B97-4BCF-81F6-B18C01C0EDA5}"/>
    <cellStyle name="Currency 2 2 2 2 2 2 4 3 4 3" xfId="49116" xr:uid="{A1A5D662-6E42-444B-A4C8-E2260E7443C3}"/>
    <cellStyle name="Currency 2 2 2 2 2 2 4 3 5" xfId="13696" xr:uid="{C9BCCBF6-3986-4509-BEBA-934D2A1F032D}"/>
    <cellStyle name="Currency 2 2 2 2 2 2 4 3 6" xfId="27386" xr:uid="{BB023A97-B3C2-4D6D-8DB2-7FD0A39FC014}"/>
    <cellStyle name="Currency 2 2 2 2 2 2 4 3 7" xfId="42270" xr:uid="{86981E40-AD58-4B62-80EE-4F5E4158112B}"/>
    <cellStyle name="Currency 2 2 2 2 2 2 4 4" xfId="6850" xr:uid="{A438BC8F-0B12-4C56-9C9B-D6452A13E4D2}"/>
    <cellStyle name="Currency 2 2 2 2 2 2 4 4 2" xfId="8563" xr:uid="{CE9C1007-F209-451D-9662-0DD65A471599}"/>
    <cellStyle name="Currency 2 2 2 2 2 2 4 4 2 2" xfId="11985" xr:uid="{9CDA010B-B0EA-4303-88F3-D7AA08749369}"/>
    <cellStyle name="Currency 2 2 2 2 2 2 4 4 2 2 2" xfId="25675" xr:uid="{CA7CC237-92DD-4107-A4CF-66E2E09E791F}"/>
    <cellStyle name="Currency 2 2 2 2 2 2 4 4 2 2 2 2" xfId="39367" xr:uid="{B6ED4830-E3AA-4473-A41E-9423D0492496}"/>
    <cellStyle name="Currency 2 2 2 2 2 2 4 4 2 2 2 3" xfId="54251" xr:uid="{A202F085-E226-4042-AB6C-1B8733F826D4}"/>
    <cellStyle name="Currency 2 2 2 2 2 2 4 4 2 2 3" xfId="18831" xr:uid="{7F7A8848-4F24-42D9-8C37-4EB0C7B3CC48}"/>
    <cellStyle name="Currency 2 2 2 2 2 2 4 4 2 2 4" xfId="32521" xr:uid="{DD6C53A3-A678-4932-8F68-9C3D63CE1AB1}"/>
    <cellStyle name="Currency 2 2 2 2 2 2 4 4 2 2 5" xfId="47405" xr:uid="{92824145-7BFD-438B-A4EA-00B193C676DF}"/>
    <cellStyle name="Currency 2 2 2 2 2 2 4 4 2 3" xfId="22253" xr:uid="{89F7800E-6E1F-42EA-86D6-CA698F4B9379}"/>
    <cellStyle name="Currency 2 2 2 2 2 2 4 4 2 3 2" xfId="35945" xr:uid="{65AB81DF-FDAF-4C27-9D17-3A2C72C2D375}"/>
    <cellStyle name="Currency 2 2 2 2 2 2 4 4 2 3 3" xfId="50829" xr:uid="{4AF771D4-96A0-4C2A-8FAD-F819965084BD}"/>
    <cellStyle name="Currency 2 2 2 2 2 2 4 4 2 4" xfId="15409" xr:uid="{BA32CDB3-C032-400F-9610-A959ED0A333D}"/>
    <cellStyle name="Currency 2 2 2 2 2 2 4 4 2 5" xfId="29099" xr:uid="{8FB27D13-C251-4F66-86DA-A3F6EEB488F6}"/>
    <cellStyle name="Currency 2 2 2 2 2 2 4 4 2 6" xfId="43983" xr:uid="{05D25565-2611-45A9-8149-99299A19775F}"/>
    <cellStyle name="Currency 2 2 2 2 2 2 4 4 3" xfId="10273" xr:uid="{F36AF404-BF7C-4287-A365-27B91DAFE5B7}"/>
    <cellStyle name="Currency 2 2 2 2 2 2 4 4 3 2" xfId="23963" xr:uid="{9A391E45-EC7C-419C-98B3-E45A0C70D21D}"/>
    <cellStyle name="Currency 2 2 2 2 2 2 4 4 3 2 2" xfId="37655" xr:uid="{8DE20708-386B-4CB7-9B26-60B2B4C87EAA}"/>
    <cellStyle name="Currency 2 2 2 2 2 2 4 4 3 2 3" xfId="52539" xr:uid="{3DA4FCAD-28A7-4C1A-A612-39F2994EC51B}"/>
    <cellStyle name="Currency 2 2 2 2 2 2 4 4 3 3" xfId="17119" xr:uid="{37262D05-CC4F-41E4-80F3-DCA113E96C9F}"/>
    <cellStyle name="Currency 2 2 2 2 2 2 4 4 3 4" xfId="30809" xr:uid="{1BA373FA-95D9-4B11-AA9F-2C65B8C5A335}"/>
    <cellStyle name="Currency 2 2 2 2 2 2 4 4 3 5" xfId="45693" xr:uid="{038B558E-33B8-4F5A-BD15-CC9A6011333D}"/>
    <cellStyle name="Currency 2 2 2 2 2 2 4 4 4" xfId="20541" xr:uid="{5AA2B8F7-D114-4010-AFC1-45E064E1A727}"/>
    <cellStyle name="Currency 2 2 2 2 2 2 4 4 4 2" xfId="34233" xr:uid="{31ED961E-E979-4D54-A735-AE958D78E08E}"/>
    <cellStyle name="Currency 2 2 2 2 2 2 4 4 4 3" xfId="49117" xr:uid="{CADF54D2-719F-447E-9E4D-207ED59B98FA}"/>
    <cellStyle name="Currency 2 2 2 2 2 2 4 4 5" xfId="13697" xr:uid="{2A448406-B2A4-4DD0-A905-0D225B8853C2}"/>
    <cellStyle name="Currency 2 2 2 2 2 2 4 4 6" xfId="27387" xr:uid="{4C85C197-DF7F-47CF-A799-6F52D7B4A21E}"/>
    <cellStyle name="Currency 2 2 2 2 2 2 4 4 7" xfId="42271" xr:uid="{1A81D748-6CD9-41AE-B1D9-C38C3C8DFA95}"/>
    <cellStyle name="Currency 2 2 2 2 2 2 4 5" xfId="8559" xr:uid="{505078BC-2323-4E01-8FB8-8B0B9ACF18FC}"/>
    <cellStyle name="Currency 2 2 2 2 2 2 4 5 2" xfId="11981" xr:uid="{722B2EAF-FD78-4BD8-9CE6-056C383B513E}"/>
    <cellStyle name="Currency 2 2 2 2 2 2 4 5 2 2" xfId="25671" xr:uid="{14BD276D-8E75-4D42-9FBD-67C9C4A26EA3}"/>
    <cellStyle name="Currency 2 2 2 2 2 2 4 5 2 2 2" xfId="39363" xr:uid="{B1CC8A67-EC66-48C3-8F49-27DBC8E3ACDC}"/>
    <cellStyle name="Currency 2 2 2 2 2 2 4 5 2 2 3" xfId="54247" xr:uid="{7294F440-826D-4AB3-94A5-11A0A5ECBB37}"/>
    <cellStyle name="Currency 2 2 2 2 2 2 4 5 2 3" xfId="18827" xr:uid="{9D4B5040-414C-4DFB-97A2-ED4EC1D74C38}"/>
    <cellStyle name="Currency 2 2 2 2 2 2 4 5 2 4" xfId="32517" xr:uid="{5E9C9455-C437-4A3D-B12B-87F6A4D87B24}"/>
    <cellStyle name="Currency 2 2 2 2 2 2 4 5 2 5" xfId="47401" xr:uid="{7DE5C542-8834-4A4E-AF84-DD77C8881B96}"/>
    <cellStyle name="Currency 2 2 2 2 2 2 4 5 3" xfId="22249" xr:uid="{344C4E83-6C48-4C47-8FBD-3F89A49A4B66}"/>
    <cellStyle name="Currency 2 2 2 2 2 2 4 5 3 2" xfId="35941" xr:uid="{33932905-B1C9-4279-A6BB-404918231745}"/>
    <cellStyle name="Currency 2 2 2 2 2 2 4 5 3 3" xfId="50825" xr:uid="{0648824E-F501-4F7A-94D4-9CA71AF8DDCC}"/>
    <cellStyle name="Currency 2 2 2 2 2 2 4 5 4" xfId="15405" xr:uid="{9414981D-D56B-4A58-A512-576224EF90E9}"/>
    <cellStyle name="Currency 2 2 2 2 2 2 4 5 5" xfId="29095" xr:uid="{6FD7D474-41BA-4C57-8D74-8AE60D0D6C31}"/>
    <cellStyle name="Currency 2 2 2 2 2 2 4 5 6" xfId="43979" xr:uid="{13E5B116-212B-42B3-BB5D-ADBB31DA19C3}"/>
    <cellStyle name="Currency 2 2 2 2 2 2 4 6" xfId="10269" xr:uid="{DDB21C92-87AD-4ABB-AF90-B1F46F227CF3}"/>
    <cellStyle name="Currency 2 2 2 2 2 2 4 6 2" xfId="23959" xr:uid="{4A8A5D9B-7571-48CF-8935-01C0A4191DF9}"/>
    <cellStyle name="Currency 2 2 2 2 2 2 4 6 2 2" xfId="37651" xr:uid="{95BA2972-0DFE-49E8-AE71-E5414A8D54FE}"/>
    <cellStyle name="Currency 2 2 2 2 2 2 4 6 2 3" xfId="52535" xr:uid="{1114B274-1033-4372-B626-B3CC6267D388}"/>
    <cellStyle name="Currency 2 2 2 2 2 2 4 6 3" xfId="17115" xr:uid="{1CA81645-9071-4D01-98F5-014C460132A4}"/>
    <cellStyle name="Currency 2 2 2 2 2 2 4 6 4" xfId="30805" xr:uid="{361363D2-3792-40C7-9A8B-B08237655279}"/>
    <cellStyle name="Currency 2 2 2 2 2 2 4 6 5" xfId="45689" xr:uid="{93B8CD38-DDF8-4169-928C-1CAC8899D896}"/>
    <cellStyle name="Currency 2 2 2 2 2 2 4 7" xfId="20537" xr:uid="{361F67E7-CEEB-4A68-BFDF-F57C445EBDEF}"/>
    <cellStyle name="Currency 2 2 2 2 2 2 4 7 2" xfId="34229" xr:uid="{94B54956-2E14-4545-8F30-DFE7561445FB}"/>
    <cellStyle name="Currency 2 2 2 2 2 2 4 7 3" xfId="49113" xr:uid="{F33A2B6E-EDDD-4F80-9AD3-30FB8A26CBE7}"/>
    <cellStyle name="Currency 2 2 2 2 2 2 4 8" xfId="13693" xr:uid="{AE3DA38A-6145-469A-8BBD-8955107F89D3}"/>
    <cellStyle name="Currency 2 2 2 2 2 2 4 9" xfId="27383" xr:uid="{05D0DD24-90C3-4632-A37D-B32F16E85CA0}"/>
    <cellStyle name="Currency 2 2 2 2 2 2 5" xfId="6851" xr:uid="{A3D89617-1D34-464C-9F4B-DE82FF79380F}"/>
    <cellStyle name="Currency 2 2 2 2 2 2 5 2" xfId="6852" xr:uid="{EF0DB5C0-AAB1-4C3C-9438-B09869E388D0}"/>
    <cellStyle name="Currency 2 2 2 2 2 2 5 2 2" xfId="8565" xr:uid="{3E75E442-5D38-4EAA-8467-BA5BBD0A9DC5}"/>
    <cellStyle name="Currency 2 2 2 2 2 2 5 2 2 2" xfId="11987" xr:uid="{DF0B1E92-D439-41C2-9703-98F846B36DC2}"/>
    <cellStyle name="Currency 2 2 2 2 2 2 5 2 2 2 2" xfId="25677" xr:uid="{79BDF4A2-5C4E-4E17-B16F-A0EB5B7104B5}"/>
    <cellStyle name="Currency 2 2 2 2 2 2 5 2 2 2 2 2" xfId="39369" xr:uid="{2B5A083A-E04D-493B-BA1C-6BD515857CF2}"/>
    <cellStyle name="Currency 2 2 2 2 2 2 5 2 2 2 2 3" xfId="54253" xr:uid="{9F221730-3DA2-4A1F-8B4C-7950EE1A456A}"/>
    <cellStyle name="Currency 2 2 2 2 2 2 5 2 2 2 3" xfId="18833" xr:uid="{395E3F2B-C433-4BF7-9119-33F04D91D93E}"/>
    <cellStyle name="Currency 2 2 2 2 2 2 5 2 2 2 4" xfId="32523" xr:uid="{603DF5A7-7FB7-4CEA-8417-B5FCA18EE9B3}"/>
    <cellStyle name="Currency 2 2 2 2 2 2 5 2 2 2 5" xfId="47407" xr:uid="{A3E10157-C808-4632-98F2-B9BE0E66F38D}"/>
    <cellStyle name="Currency 2 2 2 2 2 2 5 2 2 3" xfId="22255" xr:uid="{FAB14798-BA65-47BB-85A8-62485F0D339B}"/>
    <cellStyle name="Currency 2 2 2 2 2 2 5 2 2 3 2" xfId="35947" xr:uid="{965B3BAD-4BBD-49EF-82E2-05FCDC73D4F6}"/>
    <cellStyle name="Currency 2 2 2 2 2 2 5 2 2 3 3" xfId="50831" xr:uid="{B5DA9C0B-BCA5-45A9-9E4D-1E6C15FABB3A}"/>
    <cellStyle name="Currency 2 2 2 2 2 2 5 2 2 4" xfId="15411" xr:uid="{AD8501AD-DFB4-4FBD-AD24-36558A41FEC0}"/>
    <cellStyle name="Currency 2 2 2 2 2 2 5 2 2 5" xfId="29101" xr:uid="{63C1E5AD-92CE-4499-9589-529AB6019F54}"/>
    <cellStyle name="Currency 2 2 2 2 2 2 5 2 2 6" xfId="43985" xr:uid="{DFA68C2F-90A9-44FD-A8A0-330277C53009}"/>
    <cellStyle name="Currency 2 2 2 2 2 2 5 2 3" xfId="10275" xr:uid="{35A0DA2B-AFE9-4CA0-A8EB-79672925B816}"/>
    <cellStyle name="Currency 2 2 2 2 2 2 5 2 3 2" xfId="23965" xr:uid="{09232551-D4BB-4441-ACFA-2F6FC9C18F71}"/>
    <cellStyle name="Currency 2 2 2 2 2 2 5 2 3 2 2" xfId="37657" xr:uid="{D92E6E1D-0589-458E-AE3D-0EFB185E76DE}"/>
    <cellStyle name="Currency 2 2 2 2 2 2 5 2 3 2 3" xfId="52541" xr:uid="{9CF7288A-5391-4C85-AFCD-6D1B4A968F66}"/>
    <cellStyle name="Currency 2 2 2 2 2 2 5 2 3 3" xfId="17121" xr:uid="{AA498919-B777-4437-9264-AA20143074BF}"/>
    <cellStyle name="Currency 2 2 2 2 2 2 5 2 3 4" xfId="30811" xr:uid="{CD98B56F-635C-4D85-A6C3-4A94D23CB28F}"/>
    <cellStyle name="Currency 2 2 2 2 2 2 5 2 3 5" xfId="45695" xr:uid="{8E2532B9-DF02-4EF5-AE67-FAD1732FDBBE}"/>
    <cellStyle name="Currency 2 2 2 2 2 2 5 2 4" xfId="20543" xr:uid="{2EF4D03E-59A4-46B9-B8A8-2D3A818CD8F2}"/>
    <cellStyle name="Currency 2 2 2 2 2 2 5 2 4 2" xfId="34235" xr:uid="{07F8D612-764C-48E9-BC6A-4E7D254F3769}"/>
    <cellStyle name="Currency 2 2 2 2 2 2 5 2 4 3" xfId="49119" xr:uid="{7E8DF1EE-AFE1-4C0C-8CE5-17A335C9ED44}"/>
    <cellStyle name="Currency 2 2 2 2 2 2 5 2 5" xfId="13699" xr:uid="{B197FCD7-52C7-4F14-AB1C-E819037CD15D}"/>
    <cellStyle name="Currency 2 2 2 2 2 2 5 2 6" xfId="27389" xr:uid="{02991796-2D21-4419-BEED-D972BC262988}"/>
    <cellStyle name="Currency 2 2 2 2 2 2 5 2 7" xfId="42273" xr:uid="{D6165432-7BEE-4CA2-A09D-78CF0B195577}"/>
    <cellStyle name="Currency 2 2 2 2 2 2 5 3" xfId="8564" xr:uid="{2D84180C-DCAE-4FA6-BACE-1D3575CD38AE}"/>
    <cellStyle name="Currency 2 2 2 2 2 2 5 3 2" xfId="11986" xr:uid="{4FB9296A-E66A-4C3C-9B85-F50B48A8B52A}"/>
    <cellStyle name="Currency 2 2 2 2 2 2 5 3 2 2" xfId="25676" xr:uid="{EAA38987-8ADC-4D36-A325-357682D4E0E5}"/>
    <cellStyle name="Currency 2 2 2 2 2 2 5 3 2 2 2" xfId="39368" xr:uid="{B3A9A12C-96A9-4ADA-AB02-FB02031B4215}"/>
    <cellStyle name="Currency 2 2 2 2 2 2 5 3 2 2 3" xfId="54252" xr:uid="{2CC30901-EF49-4930-B07F-56B62EE98127}"/>
    <cellStyle name="Currency 2 2 2 2 2 2 5 3 2 3" xfId="18832" xr:uid="{3EB5DC3B-3279-4FA4-B7C4-F9D5F4B73696}"/>
    <cellStyle name="Currency 2 2 2 2 2 2 5 3 2 4" xfId="32522" xr:uid="{FB1FB507-BCCB-4262-8F65-4278C00B0102}"/>
    <cellStyle name="Currency 2 2 2 2 2 2 5 3 2 5" xfId="47406" xr:uid="{5B01F00A-55E4-4DB4-97F8-59C51DFAAD59}"/>
    <cellStyle name="Currency 2 2 2 2 2 2 5 3 3" xfId="22254" xr:uid="{AC7D41EB-F660-4DFF-B6E9-747858E3FA64}"/>
    <cellStyle name="Currency 2 2 2 2 2 2 5 3 3 2" xfId="35946" xr:uid="{A705299E-A8C5-49DB-86F1-C4AA37609306}"/>
    <cellStyle name="Currency 2 2 2 2 2 2 5 3 3 3" xfId="50830" xr:uid="{0659AA53-8C02-4685-A58F-B94D878C8F63}"/>
    <cellStyle name="Currency 2 2 2 2 2 2 5 3 4" xfId="15410" xr:uid="{454A7977-EA0C-42D0-A96A-51F508D62F3F}"/>
    <cellStyle name="Currency 2 2 2 2 2 2 5 3 5" xfId="29100" xr:uid="{036FD5B8-A6C9-4D57-88BA-59E7E6212B8C}"/>
    <cellStyle name="Currency 2 2 2 2 2 2 5 3 6" xfId="43984" xr:uid="{CC9ED8C8-D652-4857-B562-6D43928A4C40}"/>
    <cellStyle name="Currency 2 2 2 2 2 2 5 4" xfId="10274" xr:uid="{AC9AA360-77CB-4CFD-A548-AE3A099A8909}"/>
    <cellStyle name="Currency 2 2 2 2 2 2 5 4 2" xfId="23964" xr:uid="{7D2F3547-1604-46B1-8E76-EC14FDA2CC4B}"/>
    <cellStyle name="Currency 2 2 2 2 2 2 5 4 2 2" xfId="37656" xr:uid="{2DCAD51F-C42E-4421-8237-6CF835FC52C0}"/>
    <cellStyle name="Currency 2 2 2 2 2 2 5 4 2 3" xfId="52540" xr:uid="{A052B5DC-91FB-4056-A9F9-AC79DD4F1DA9}"/>
    <cellStyle name="Currency 2 2 2 2 2 2 5 4 3" xfId="17120" xr:uid="{85C7126C-3BE3-4D7E-8A52-47B6C70DF392}"/>
    <cellStyle name="Currency 2 2 2 2 2 2 5 4 4" xfId="30810" xr:uid="{EFB67A45-B697-4B35-A818-9984503A96FB}"/>
    <cellStyle name="Currency 2 2 2 2 2 2 5 4 5" xfId="45694" xr:uid="{B408BF9A-656B-42CD-82D4-9B8C75BB58E3}"/>
    <cellStyle name="Currency 2 2 2 2 2 2 5 5" xfId="20542" xr:uid="{609A88F3-0772-49CE-99B9-C4C5E87C2024}"/>
    <cellStyle name="Currency 2 2 2 2 2 2 5 5 2" xfId="34234" xr:uid="{CC7ECEAF-D89D-46CF-9693-E77FB426A1F6}"/>
    <cellStyle name="Currency 2 2 2 2 2 2 5 5 3" xfId="49118" xr:uid="{7399564A-5D99-4EF4-9526-4569A4478B33}"/>
    <cellStyle name="Currency 2 2 2 2 2 2 5 6" xfId="13698" xr:uid="{43560288-72B1-4DFE-B31D-19D18297CC90}"/>
    <cellStyle name="Currency 2 2 2 2 2 2 5 7" xfId="27388" xr:uid="{8E1A3392-6368-4EFC-A8CD-35C95B404038}"/>
    <cellStyle name="Currency 2 2 2 2 2 2 5 8" xfId="42272" xr:uid="{70315966-9214-4862-99B4-7C49DA16441E}"/>
    <cellStyle name="Currency 2 2 2 2 2 2 6" xfId="6853" xr:uid="{8D096566-CE96-4996-921E-22F33AE64964}"/>
    <cellStyle name="Currency 2 2 2 2 2 2 6 2" xfId="8566" xr:uid="{E691358A-7665-4018-9846-0D04CD0E3E25}"/>
    <cellStyle name="Currency 2 2 2 2 2 2 6 2 2" xfId="11988" xr:uid="{1074A842-6B5A-44F7-B11A-CDBC87ACD4D8}"/>
    <cellStyle name="Currency 2 2 2 2 2 2 6 2 2 2" xfId="25678" xr:uid="{431BB382-4907-432F-9A18-0BAADD8443C0}"/>
    <cellStyle name="Currency 2 2 2 2 2 2 6 2 2 2 2" xfId="39370" xr:uid="{BAC7E268-74E6-4E8B-998B-E2C9672D0DCB}"/>
    <cellStyle name="Currency 2 2 2 2 2 2 6 2 2 2 3" xfId="54254" xr:uid="{8D72DE9A-EB31-4400-95B3-595B4D9D0E01}"/>
    <cellStyle name="Currency 2 2 2 2 2 2 6 2 2 3" xfId="18834" xr:uid="{0640B5A6-23F8-42B5-B812-68516A165BC9}"/>
    <cellStyle name="Currency 2 2 2 2 2 2 6 2 2 4" xfId="32524" xr:uid="{BC0D3BCB-7291-44F5-8E08-EB31FD27606E}"/>
    <cellStyle name="Currency 2 2 2 2 2 2 6 2 2 5" xfId="47408" xr:uid="{213DA1F9-E5F9-49D3-9055-1AAF06E4E69E}"/>
    <cellStyle name="Currency 2 2 2 2 2 2 6 2 3" xfId="22256" xr:uid="{44CEC548-DEE9-482F-BA85-000FAC5C77B7}"/>
    <cellStyle name="Currency 2 2 2 2 2 2 6 2 3 2" xfId="35948" xr:uid="{C1A2DE6D-FEFB-4503-B6E5-492CED76145D}"/>
    <cellStyle name="Currency 2 2 2 2 2 2 6 2 3 3" xfId="50832" xr:uid="{FA1592B3-03E6-4630-9B59-3D8E3CD346EC}"/>
    <cellStyle name="Currency 2 2 2 2 2 2 6 2 4" xfId="15412" xr:uid="{7679C976-5726-4F50-93D1-156A63414104}"/>
    <cellStyle name="Currency 2 2 2 2 2 2 6 2 5" xfId="29102" xr:uid="{EA2FC276-A0CA-42E5-ABE9-F55EF32135B5}"/>
    <cellStyle name="Currency 2 2 2 2 2 2 6 2 6" xfId="43986" xr:uid="{34938735-6BC0-4B52-829B-C26FED5449DE}"/>
    <cellStyle name="Currency 2 2 2 2 2 2 6 3" xfId="10276" xr:uid="{7FB509EF-35BC-4E13-BA03-C8336AC57C34}"/>
    <cellStyle name="Currency 2 2 2 2 2 2 6 3 2" xfId="23966" xr:uid="{07F7C836-B6C3-47C5-8415-2071369BCD0C}"/>
    <cellStyle name="Currency 2 2 2 2 2 2 6 3 2 2" xfId="37658" xr:uid="{CC008DD5-8DA3-49DE-8DFE-B53631BFF7BF}"/>
    <cellStyle name="Currency 2 2 2 2 2 2 6 3 2 3" xfId="52542" xr:uid="{8BD2D29C-C69E-4BB9-B2EE-EC3A33D8CCBA}"/>
    <cellStyle name="Currency 2 2 2 2 2 2 6 3 3" xfId="17122" xr:uid="{301AABD1-B3CE-4185-9DE9-62F69AEA73D0}"/>
    <cellStyle name="Currency 2 2 2 2 2 2 6 3 4" xfId="30812" xr:uid="{CBC8E804-E11F-4B67-892E-C405563CD702}"/>
    <cellStyle name="Currency 2 2 2 2 2 2 6 3 5" xfId="45696" xr:uid="{0F3DF4D7-4C68-46E0-B681-CA8245FD8FB0}"/>
    <cellStyle name="Currency 2 2 2 2 2 2 6 4" xfId="20544" xr:uid="{2B319AE7-C4C7-4EFB-B301-A20A2E0414BA}"/>
    <cellStyle name="Currency 2 2 2 2 2 2 6 4 2" xfId="34236" xr:uid="{EDB11505-4E0F-4672-9AC1-D3F4B21634A3}"/>
    <cellStyle name="Currency 2 2 2 2 2 2 6 4 3" xfId="49120" xr:uid="{A27347A3-3185-4166-9FCC-975878F81979}"/>
    <cellStyle name="Currency 2 2 2 2 2 2 6 5" xfId="13700" xr:uid="{B493C637-A6E5-4ACF-BA67-2521D341F7F3}"/>
    <cellStyle name="Currency 2 2 2 2 2 2 6 6" xfId="27390" xr:uid="{7AAD7BFF-5A72-4D34-B365-7562B70CEFAB}"/>
    <cellStyle name="Currency 2 2 2 2 2 2 6 7" xfId="42274" xr:uid="{FB8D2AB2-E416-47F6-80F7-A856B7E1FC74}"/>
    <cellStyle name="Currency 2 2 2 2 2 2 7" xfId="6854" xr:uid="{7BCD9B23-5B6B-416E-BD26-E666144D49D2}"/>
    <cellStyle name="Currency 2 2 2 2 2 2 7 2" xfId="8567" xr:uid="{D273F92F-2E77-4824-8B84-D0F9AA44C305}"/>
    <cellStyle name="Currency 2 2 2 2 2 2 7 2 2" xfId="11989" xr:uid="{9D7E5543-A88C-40A0-B203-237976403D42}"/>
    <cellStyle name="Currency 2 2 2 2 2 2 7 2 2 2" xfId="25679" xr:uid="{4350B8DD-A2B6-4579-A321-F7D3DAB0E749}"/>
    <cellStyle name="Currency 2 2 2 2 2 2 7 2 2 2 2" xfId="39371" xr:uid="{6B8DBC04-AEC5-4EF3-8A0A-BAF239549766}"/>
    <cellStyle name="Currency 2 2 2 2 2 2 7 2 2 2 3" xfId="54255" xr:uid="{45BEE8DF-3C5D-4CC1-9056-A0FB304853EA}"/>
    <cellStyle name="Currency 2 2 2 2 2 2 7 2 2 3" xfId="18835" xr:uid="{4C7B9F47-1A85-4D49-AA0F-4BBD0D503D94}"/>
    <cellStyle name="Currency 2 2 2 2 2 2 7 2 2 4" xfId="32525" xr:uid="{94009B2E-7EE5-47DB-95B9-3CF66D2D946F}"/>
    <cellStyle name="Currency 2 2 2 2 2 2 7 2 2 5" xfId="47409" xr:uid="{EEDCA25F-7E66-4E73-9F82-0A4A86C3D91A}"/>
    <cellStyle name="Currency 2 2 2 2 2 2 7 2 3" xfId="22257" xr:uid="{210C3B3B-5E23-4423-9F4C-CA1185F9247D}"/>
    <cellStyle name="Currency 2 2 2 2 2 2 7 2 3 2" xfId="35949" xr:uid="{D719553B-9A47-4639-BC2A-BB5D68F9D9CD}"/>
    <cellStyle name="Currency 2 2 2 2 2 2 7 2 3 3" xfId="50833" xr:uid="{32E7E3DD-CF0B-4B37-AD9F-926C2E345708}"/>
    <cellStyle name="Currency 2 2 2 2 2 2 7 2 4" xfId="15413" xr:uid="{E5312124-229B-4EB0-A985-EE478535683A}"/>
    <cellStyle name="Currency 2 2 2 2 2 2 7 2 5" xfId="29103" xr:uid="{40119EAA-48F3-4D68-93D7-99BD1F8F149B}"/>
    <cellStyle name="Currency 2 2 2 2 2 2 7 2 6" xfId="43987" xr:uid="{80AE8A30-9798-4184-9C88-E6F6EE5711DA}"/>
    <cellStyle name="Currency 2 2 2 2 2 2 7 3" xfId="10277" xr:uid="{3E6F729E-9BE1-45F2-9C73-DD69FF5CF3E9}"/>
    <cellStyle name="Currency 2 2 2 2 2 2 7 3 2" xfId="23967" xr:uid="{3086B8EB-7D41-42D0-A5D9-E4743128F2B5}"/>
    <cellStyle name="Currency 2 2 2 2 2 2 7 3 2 2" xfId="37659" xr:uid="{46F68F93-F2DE-4066-A096-6858B2D6CECF}"/>
    <cellStyle name="Currency 2 2 2 2 2 2 7 3 2 3" xfId="52543" xr:uid="{EA9F3C36-91D6-4B03-951A-7C2E512AB5C6}"/>
    <cellStyle name="Currency 2 2 2 2 2 2 7 3 3" xfId="17123" xr:uid="{D02FAA82-C07E-4970-9BF6-3B8D273DBE5A}"/>
    <cellStyle name="Currency 2 2 2 2 2 2 7 3 4" xfId="30813" xr:uid="{5BA8D764-AFA2-4174-8B04-325870CC40E0}"/>
    <cellStyle name="Currency 2 2 2 2 2 2 7 3 5" xfId="45697" xr:uid="{620C283A-5255-4992-94FE-5050DD359EE0}"/>
    <cellStyle name="Currency 2 2 2 2 2 2 7 4" xfId="20545" xr:uid="{3649C104-302F-453F-B014-974262C5F018}"/>
    <cellStyle name="Currency 2 2 2 2 2 2 7 4 2" xfId="34237" xr:uid="{F9F28D0A-44C1-43FA-BDEA-4186A0A100C1}"/>
    <cellStyle name="Currency 2 2 2 2 2 2 7 4 3" xfId="49121" xr:uid="{F7D87EDA-3540-4C19-9203-CBBA9FE80B8D}"/>
    <cellStyle name="Currency 2 2 2 2 2 2 7 5" xfId="13701" xr:uid="{64611EC1-2CC4-460D-BD07-7AA0EDBFA1AB}"/>
    <cellStyle name="Currency 2 2 2 2 2 2 7 6" xfId="27391" xr:uid="{010DB1A8-5849-4F1C-AEE3-AE7DEDF10013}"/>
    <cellStyle name="Currency 2 2 2 2 2 2 7 7" xfId="42275" xr:uid="{5FC14028-B6BD-4A4E-A128-1A10033C02CA}"/>
    <cellStyle name="Currency 2 2 2 2 2 2 8" xfId="8538" xr:uid="{DB2E1122-3ACD-44AA-9923-14ADFF8B47B6}"/>
    <cellStyle name="Currency 2 2 2 2 2 2 8 2" xfId="11960" xr:uid="{54674CAE-DEAE-4729-BFD5-817907E1D28F}"/>
    <cellStyle name="Currency 2 2 2 2 2 2 8 2 2" xfId="25650" xr:uid="{EF1C4EC3-5F69-493A-A2A7-AF71E3AA5F9D}"/>
    <cellStyle name="Currency 2 2 2 2 2 2 8 2 2 2" xfId="39342" xr:uid="{B9036A53-13EC-4B18-9439-E4BB11DB1F68}"/>
    <cellStyle name="Currency 2 2 2 2 2 2 8 2 2 3" xfId="54226" xr:uid="{66DBAA05-68FC-4BCC-928C-9C411D02CA2D}"/>
    <cellStyle name="Currency 2 2 2 2 2 2 8 2 3" xfId="18806" xr:uid="{6C74B011-72E4-466D-BEBD-50DB72C7DC1E}"/>
    <cellStyle name="Currency 2 2 2 2 2 2 8 2 4" xfId="32496" xr:uid="{B7B847C9-FDC2-492E-B59D-58E3C3C4A467}"/>
    <cellStyle name="Currency 2 2 2 2 2 2 8 2 5" xfId="47380" xr:uid="{A66CFACD-FD6D-43FC-AB25-066999E22C61}"/>
    <cellStyle name="Currency 2 2 2 2 2 2 8 3" xfId="22228" xr:uid="{59E1E78D-4545-4E67-95B3-DC4CA00F0CF0}"/>
    <cellStyle name="Currency 2 2 2 2 2 2 8 3 2" xfId="35920" xr:uid="{F9CF61ED-9692-43A8-8601-0A0A3BE8FD9E}"/>
    <cellStyle name="Currency 2 2 2 2 2 2 8 3 3" xfId="50804" xr:uid="{FA35C728-99E1-4E55-BB10-5141C1F0D8C7}"/>
    <cellStyle name="Currency 2 2 2 2 2 2 8 4" xfId="15384" xr:uid="{3D43DE0A-63F9-4F85-9480-A7D070E8880E}"/>
    <cellStyle name="Currency 2 2 2 2 2 2 8 5" xfId="29074" xr:uid="{356B0C24-BD8E-4F95-9407-C0226975E6C6}"/>
    <cellStyle name="Currency 2 2 2 2 2 2 8 6" xfId="43958" xr:uid="{435445AD-F0FF-4FFD-AFF1-02158DE7DF2E}"/>
    <cellStyle name="Currency 2 2 2 2 2 2 9" xfId="10248" xr:uid="{FD6A9F7E-BB1A-426A-BB2E-E1C4880D32EB}"/>
    <cellStyle name="Currency 2 2 2 2 2 2 9 2" xfId="23938" xr:uid="{BB293CAF-8627-4D9A-AF66-B8B01FE8B61D}"/>
    <cellStyle name="Currency 2 2 2 2 2 2 9 2 2" xfId="37630" xr:uid="{C6A72BFA-7CB3-43A9-B184-BB9BE0066AFC}"/>
    <cellStyle name="Currency 2 2 2 2 2 2 9 2 3" xfId="52514" xr:uid="{B60DD7DE-C138-4CDC-8FC5-D7DC45B24296}"/>
    <cellStyle name="Currency 2 2 2 2 2 2 9 3" xfId="17094" xr:uid="{6B7E03E6-8604-44C2-9618-85DC7A62EF43}"/>
    <cellStyle name="Currency 2 2 2 2 2 2 9 4" xfId="30784" xr:uid="{FB03C71A-BDFB-4B3B-893A-7BC524D1D5A9}"/>
    <cellStyle name="Currency 2 2 2 2 2 2 9 5" xfId="45668" xr:uid="{9C0D9795-FD06-49E1-8492-E4D66FF6ABEE}"/>
    <cellStyle name="Currency 2 2 2 2 2 3" xfId="6855" xr:uid="{2FE967DD-B137-42E7-A87E-1D36C1A7A7C4}"/>
    <cellStyle name="Currency 2 2 2 2 2 3 10" xfId="13702" xr:uid="{5756C866-592D-4D1E-946D-1D1DDA57B1C1}"/>
    <cellStyle name="Currency 2 2 2 2 2 3 11" xfId="27392" xr:uid="{1F76383D-DD4B-45D0-BDA4-6ED7738D31AA}"/>
    <cellStyle name="Currency 2 2 2 2 2 3 12" xfId="42276" xr:uid="{9C9F315D-0204-4883-A97B-2ADF8335FE81}"/>
    <cellStyle name="Currency 2 2 2 2 2 3 2" xfId="6856" xr:uid="{B930C892-89FC-4764-AC08-1FE7163E13FC}"/>
    <cellStyle name="Currency 2 2 2 2 2 3 2 10" xfId="42277" xr:uid="{8B606450-A08A-4A81-A85E-C631237ADB92}"/>
    <cellStyle name="Currency 2 2 2 2 2 3 2 2" xfId="6857" xr:uid="{8F1FF601-2130-4AA1-9EE8-901C78E327A4}"/>
    <cellStyle name="Currency 2 2 2 2 2 3 2 2 2" xfId="6858" xr:uid="{F4B005B6-A191-40C6-802E-208601EE617E}"/>
    <cellStyle name="Currency 2 2 2 2 2 3 2 2 2 2" xfId="8571" xr:uid="{063B3E1A-CA54-419A-AD5C-561952B56564}"/>
    <cellStyle name="Currency 2 2 2 2 2 3 2 2 2 2 2" xfId="11993" xr:uid="{FE175F0F-CC53-4EBD-8ADA-130AB1B7EDAA}"/>
    <cellStyle name="Currency 2 2 2 2 2 3 2 2 2 2 2 2" xfId="25683" xr:uid="{D7BB09F1-6215-4053-8BC9-6907C8B40428}"/>
    <cellStyle name="Currency 2 2 2 2 2 3 2 2 2 2 2 2 2" xfId="39375" xr:uid="{F2B29B4A-07CB-4743-BC7B-ED507E158231}"/>
    <cellStyle name="Currency 2 2 2 2 2 3 2 2 2 2 2 2 3" xfId="54259" xr:uid="{225FD751-4EC7-47DF-9F09-EE02F9E0A7FD}"/>
    <cellStyle name="Currency 2 2 2 2 2 3 2 2 2 2 2 3" xfId="18839" xr:uid="{BE04EBF7-5D86-4B6A-8C86-2EE7E1ADAB41}"/>
    <cellStyle name="Currency 2 2 2 2 2 3 2 2 2 2 2 4" xfId="32529" xr:uid="{B460F365-3526-4D6C-A702-F2E21DE77445}"/>
    <cellStyle name="Currency 2 2 2 2 2 3 2 2 2 2 2 5" xfId="47413" xr:uid="{18E6B233-4376-4FF2-A6FD-2631F1C8C572}"/>
    <cellStyle name="Currency 2 2 2 2 2 3 2 2 2 2 3" xfId="22261" xr:uid="{8E42D073-FA4D-43B0-9C03-0C364CFE78AA}"/>
    <cellStyle name="Currency 2 2 2 2 2 3 2 2 2 2 3 2" xfId="35953" xr:uid="{CBE90990-B7D6-4E9B-90CE-2977458E55B6}"/>
    <cellStyle name="Currency 2 2 2 2 2 3 2 2 2 2 3 3" xfId="50837" xr:uid="{FE11A986-4992-4B78-BFA7-AC8C211749AF}"/>
    <cellStyle name="Currency 2 2 2 2 2 3 2 2 2 2 4" xfId="15417" xr:uid="{449A9793-7A00-4FF3-A194-5647883C1045}"/>
    <cellStyle name="Currency 2 2 2 2 2 3 2 2 2 2 5" xfId="29107" xr:uid="{212B7D75-ECD5-4AA4-8036-ED221BB37F6F}"/>
    <cellStyle name="Currency 2 2 2 2 2 3 2 2 2 2 6" xfId="43991" xr:uid="{DE08A306-AB60-4A41-BA67-523AE9C6C486}"/>
    <cellStyle name="Currency 2 2 2 2 2 3 2 2 2 3" xfId="10281" xr:uid="{5BF85ADC-2463-42C2-A950-E5B4ADCE83F5}"/>
    <cellStyle name="Currency 2 2 2 2 2 3 2 2 2 3 2" xfId="23971" xr:uid="{4B96AD44-3BFA-4A48-8A1B-495A12FDDDAD}"/>
    <cellStyle name="Currency 2 2 2 2 2 3 2 2 2 3 2 2" xfId="37663" xr:uid="{A88AC170-D0F5-4B97-9E35-A274CF801F55}"/>
    <cellStyle name="Currency 2 2 2 2 2 3 2 2 2 3 2 3" xfId="52547" xr:uid="{CB49E388-8C42-4CC4-8FC6-B09F488A5FBF}"/>
    <cellStyle name="Currency 2 2 2 2 2 3 2 2 2 3 3" xfId="17127" xr:uid="{7CF9D8C1-C767-4F2A-AC21-7CABCD6168FD}"/>
    <cellStyle name="Currency 2 2 2 2 2 3 2 2 2 3 4" xfId="30817" xr:uid="{8EC40F46-550E-4F47-81D0-594A739C1E39}"/>
    <cellStyle name="Currency 2 2 2 2 2 3 2 2 2 3 5" xfId="45701" xr:uid="{81CE03D7-570F-4B93-BF3B-452767967512}"/>
    <cellStyle name="Currency 2 2 2 2 2 3 2 2 2 4" xfId="20549" xr:uid="{CF9CFFB9-743D-4A87-91AA-2FB560FEBE85}"/>
    <cellStyle name="Currency 2 2 2 2 2 3 2 2 2 4 2" xfId="34241" xr:uid="{8DBC250E-AF65-4B0B-AB1A-8DF4960B30C7}"/>
    <cellStyle name="Currency 2 2 2 2 2 3 2 2 2 4 3" xfId="49125" xr:uid="{DDDAEBC5-E687-424D-A191-6D711C6CEAEB}"/>
    <cellStyle name="Currency 2 2 2 2 2 3 2 2 2 5" xfId="13705" xr:uid="{D818E655-4DEF-4567-B8E3-617AE1A75716}"/>
    <cellStyle name="Currency 2 2 2 2 2 3 2 2 2 6" xfId="27395" xr:uid="{A9391A41-5F4C-4A7B-9347-A3AE7FA8B34A}"/>
    <cellStyle name="Currency 2 2 2 2 2 3 2 2 2 7" xfId="42279" xr:uid="{CBB33575-5486-49DA-B823-8D4FAD7240DB}"/>
    <cellStyle name="Currency 2 2 2 2 2 3 2 2 3" xfId="8570" xr:uid="{5AC43C1E-56CB-48CB-9071-707EDCC4BA5D}"/>
    <cellStyle name="Currency 2 2 2 2 2 3 2 2 3 2" xfId="11992" xr:uid="{E9B4ABFE-0C8A-4E01-96F3-76798F7D31CC}"/>
    <cellStyle name="Currency 2 2 2 2 2 3 2 2 3 2 2" xfId="25682" xr:uid="{116F4417-B47C-42AA-989C-CD2AFD09EF0D}"/>
    <cellStyle name="Currency 2 2 2 2 2 3 2 2 3 2 2 2" xfId="39374" xr:uid="{655F9BA4-AD80-4F77-AF1D-13342E86CD77}"/>
    <cellStyle name="Currency 2 2 2 2 2 3 2 2 3 2 2 3" xfId="54258" xr:uid="{CB842382-26C8-4DC3-9688-10C8C885FABD}"/>
    <cellStyle name="Currency 2 2 2 2 2 3 2 2 3 2 3" xfId="18838" xr:uid="{7F37BB15-4399-4143-91BC-3D661729F3F5}"/>
    <cellStyle name="Currency 2 2 2 2 2 3 2 2 3 2 4" xfId="32528" xr:uid="{7C382F42-79D2-49B2-9D31-8012F6206ACC}"/>
    <cellStyle name="Currency 2 2 2 2 2 3 2 2 3 2 5" xfId="47412" xr:uid="{036E5C52-1459-4053-93F2-62A479026BEC}"/>
    <cellStyle name="Currency 2 2 2 2 2 3 2 2 3 3" xfId="22260" xr:uid="{B1AD2EAF-8CA4-44E0-BF25-47FF89689783}"/>
    <cellStyle name="Currency 2 2 2 2 2 3 2 2 3 3 2" xfId="35952" xr:uid="{0DA75A55-8C3D-4095-BBB1-CBC1372BE7ED}"/>
    <cellStyle name="Currency 2 2 2 2 2 3 2 2 3 3 3" xfId="50836" xr:uid="{7DFCCECD-CAD7-46C4-B03C-02C479D2F881}"/>
    <cellStyle name="Currency 2 2 2 2 2 3 2 2 3 4" xfId="15416" xr:uid="{3E1A5898-BD79-454B-841A-02A3988B1C39}"/>
    <cellStyle name="Currency 2 2 2 2 2 3 2 2 3 5" xfId="29106" xr:uid="{8EF62F28-FCB9-45D7-BF72-6085C9991A4E}"/>
    <cellStyle name="Currency 2 2 2 2 2 3 2 2 3 6" xfId="43990" xr:uid="{A3649F2E-ADFC-4B43-AE5F-472589CA94F4}"/>
    <cellStyle name="Currency 2 2 2 2 2 3 2 2 4" xfId="10280" xr:uid="{E78AF97B-5343-4421-B5D6-D3825108B0D3}"/>
    <cellStyle name="Currency 2 2 2 2 2 3 2 2 4 2" xfId="23970" xr:uid="{366456DC-659F-4B7F-8782-4A8D8D5C86EB}"/>
    <cellStyle name="Currency 2 2 2 2 2 3 2 2 4 2 2" xfId="37662" xr:uid="{8A1CA7BC-62B4-459C-B3BF-383009089FEE}"/>
    <cellStyle name="Currency 2 2 2 2 2 3 2 2 4 2 3" xfId="52546" xr:uid="{C75C9DE1-9979-45EB-8843-B344B4DAA459}"/>
    <cellStyle name="Currency 2 2 2 2 2 3 2 2 4 3" xfId="17126" xr:uid="{B79C24A2-552B-4CED-9E85-C510B51BB9A1}"/>
    <cellStyle name="Currency 2 2 2 2 2 3 2 2 4 4" xfId="30816" xr:uid="{DD82DA64-011D-4F13-BBCC-364B0E9D68B2}"/>
    <cellStyle name="Currency 2 2 2 2 2 3 2 2 4 5" xfId="45700" xr:uid="{7DAFAA20-8E97-4DA6-846C-39CDB0EC28C9}"/>
    <cellStyle name="Currency 2 2 2 2 2 3 2 2 5" xfId="20548" xr:uid="{EF8E0205-EC59-470A-BB6C-D0A853D7AFF7}"/>
    <cellStyle name="Currency 2 2 2 2 2 3 2 2 5 2" xfId="34240" xr:uid="{FD5D331B-19D1-4C12-A021-7702DD0AE01C}"/>
    <cellStyle name="Currency 2 2 2 2 2 3 2 2 5 3" xfId="49124" xr:uid="{1C7C81F9-7FFA-4DFA-9A93-0802C79EF059}"/>
    <cellStyle name="Currency 2 2 2 2 2 3 2 2 6" xfId="13704" xr:uid="{CB71D0C5-F9FE-4EC9-8C3E-4CB4AE6D4B1D}"/>
    <cellStyle name="Currency 2 2 2 2 2 3 2 2 7" xfId="27394" xr:uid="{DB737527-656A-4B04-B94F-E768C60C1BE7}"/>
    <cellStyle name="Currency 2 2 2 2 2 3 2 2 8" xfId="42278" xr:uid="{B0B7D4BB-5FF5-4660-BEA1-105814E687F9}"/>
    <cellStyle name="Currency 2 2 2 2 2 3 2 3" xfId="6859" xr:uid="{65EB9D22-6EA0-4131-BAAA-CDDD3361960E}"/>
    <cellStyle name="Currency 2 2 2 2 2 3 2 3 2" xfId="8572" xr:uid="{348CCDE2-DFBA-40A3-BF58-F75F8887C1BB}"/>
    <cellStyle name="Currency 2 2 2 2 2 3 2 3 2 2" xfId="11994" xr:uid="{F70927E5-FB79-48DE-A303-A38031E576F0}"/>
    <cellStyle name="Currency 2 2 2 2 2 3 2 3 2 2 2" xfId="25684" xr:uid="{06485ACC-1BE3-4097-B616-0E63F21A6DA4}"/>
    <cellStyle name="Currency 2 2 2 2 2 3 2 3 2 2 2 2" xfId="39376" xr:uid="{E39BEB58-7329-42F2-9C5A-1EBE183FE26D}"/>
    <cellStyle name="Currency 2 2 2 2 2 3 2 3 2 2 2 3" xfId="54260" xr:uid="{14B78D1F-3734-428E-8E26-C0D30FEF988B}"/>
    <cellStyle name="Currency 2 2 2 2 2 3 2 3 2 2 3" xfId="18840" xr:uid="{8DC93CFA-A430-4130-A11A-562907C2403E}"/>
    <cellStyle name="Currency 2 2 2 2 2 3 2 3 2 2 4" xfId="32530" xr:uid="{9D5AA439-CBBB-4BA1-B3B0-98E6A5476CB7}"/>
    <cellStyle name="Currency 2 2 2 2 2 3 2 3 2 2 5" xfId="47414" xr:uid="{BE6865F5-75E6-4AA9-8EF8-7294B290A65D}"/>
    <cellStyle name="Currency 2 2 2 2 2 3 2 3 2 3" xfId="22262" xr:uid="{FA54C101-41D1-4425-88E1-E63D79824B6E}"/>
    <cellStyle name="Currency 2 2 2 2 2 3 2 3 2 3 2" xfId="35954" xr:uid="{57E85949-F6CC-42A1-876A-A39E5A1F3CBA}"/>
    <cellStyle name="Currency 2 2 2 2 2 3 2 3 2 3 3" xfId="50838" xr:uid="{F27AD469-C994-41C2-AA99-326E6154646F}"/>
    <cellStyle name="Currency 2 2 2 2 2 3 2 3 2 4" xfId="15418" xr:uid="{2AF74F8B-78B6-409F-B3BB-56B5869DBD1E}"/>
    <cellStyle name="Currency 2 2 2 2 2 3 2 3 2 5" xfId="29108" xr:uid="{F60033B2-2BB3-401D-99E5-01A871E7D0A5}"/>
    <cellStyle name="Currency 2 2 2 2 2 3 2 3 2 6" xfId="43992" xr:uid="{9FBB0A88-154A-4617-9AC3-4962CFA5BF76}"/>
    <cellStyle name="Currency 2 2 2 2 2 3 2 3 3" xfId="10282" xr:uid="{42DD6B2F-B260-4DAF-AC9C-C9A42056D861}"/>
    <cellStyle name="Currency 2 2 2 2 2 3 2 3 3 2" xfId="23972" xr:uid="{EA89ADA2-814D-43F2-A050-BA3C2CF1A0C5}"/>
    <cellStyle name="Currency 2 2 2 2 2 3 2 3 3 2 2" xfId="37664" xr:uid="{AB5C824F-4891-4F0D-8F37-6BDE389B1CD8}"/>
    <cellStyle name="Currency 2 2 2 2 2 3 2 3 3 2 3" xfId="52548" xr:uid="{F7855C10-5BA8-4623-837A-DA2B541D0712}"/>
    <cellStyle name="Currency 2 2 2 2 2 3 2 3 3 3" xfId="17128" xr:uid="{E9D9AE9C-F4E9-432C-A37E-AC65BDA492D4}"/>
    <cellStyle name="Currency 2 2 2 2 2 3 2 3 3 4" xfId="30818" xr:uid="{10F42859-67D9-4229-914D-19D49D6A051F}"/>
    <cellStyle name="Currency 2 2 2 2 2 3 2 3 3 5" xfId="45702" xr:uid="{BDC1584D-6378-4E74-BA15-A29CF13E4A0B}"/>
    <cellStyle name="Currency 2 2 2 2 2 3 2 3 4" xfId="20550" xr:uid="{FF06BDA6-CC07-41B6-A0D0-AEF8E43E5AE4}"/>
    <cellStyle name="Currency 2 2 2 2 2 3 2 3 4 2" xfId="34242" xr:uid="{5347A696-BDB8-44E6-9A05-DF7D17B9A526}"/>
    <cellStyle name="Currency 2 2 2 2 2 3 2 3 4 3" xfId="49126" xr:uid="{D34DD6BB-B3CC-47A1-BE94-6C9AE233A7AC}"/>
    <cellStyle name="Currency 2 2 2 2 2 3 2 3 5" xfId="13706" xr:uid="{F379D329-A3C9-4C8E-9D50-AA319DA5681D}"/>
    <cellStyle name="Currency 2 2 2 2 2 3 2 3 6" xfId="27396" xr:uid="{EB9E4CF7-9095-4654-A7E4-9CFA0A88E37C}"/>
    <cellStyle name="Currency 2 2 2 2 2 3 2 3 7" xfId="42280" xr:uid="{5319964D-4507-43A5-84A3-33F97C1C3F57}"/>
    <cellStyle name="Currency 2 2 2 2 2 3 2 4" xfId="6860" xr:uid="{35A4C2B5-D5FF-4B15-8667-4A176048C26E}"/>
    <cellStyle name="Currency 2 2 2 2 2 3 2 4 2" xfId="8573" xr:uid="{F988CE49-78BD-45A5-8D45-38EA294748DF}"/>
    <cellStyle name="Currency 2 2 2 2 2 3 2 4 2 2" xfId="11995" xr:uid="{B3862EA4-D19A-4721-A775-88B7210A18C9}"/>
    <cellStyle name="Currency 2 2 2 2 2 3 2 4 2 2 2" xfId="25685" xr:uid="{6C5009B8-3052-4A13-9041-1B7AECE28B73}"/>
    <cellStyle name="Currency 2 2 2 2 2 3 2 4 2 2 2 2" xfId="39377" xr:uid="{114164DD-A7CF-4FCA-B591-7C2879BBD523}"/>
    <cellStyle name="Currency 2 2 2 2 2 3 2 4 2 2 2 3" xfId="54261" xr:uid="{51A56D9F-5707-46F1-8EE9-F52CBF104968}"/>
    <cellStyle name="Currency 2 2 2 2 2 3 2 4 2 2 3" xfId="18841" xr:uid="{54D342EB-1BC9-439F-A211-475FF8F8DB01}"/>
    <cellStyle name="Currency 2 2 2 2 2 3 2 4 2 2 4" xfId="32531" xr:uid="{B2E76BE3-B788-446C-A741-127571F8519E}"/>
    <cellStyle name="Currency 2 2 2 2 2 3 2 4 2 2 5" xfId="47415" xr:uid="{185C7798-E720-437E-9984-4168AC0740AF}"/>
    <cellStyle name="Currency 2 2 2 2 2 3 2 4 2 3" xfId="22263" xr:uid="{343C9EC5-4D0D-44E1-AFAE-5084FCDEB803}"/>
    <cellStyle name="Currency 2 2 2 2 2 3 2 4 2 3 2" xfId="35955" xr:uid="{A388A522-47EF-4FF6-A4BC-BD96C9E63164}"/>
    <cellStyle name="Currency 2 2 2 2 2 3 2 4 2 3 3" xfId="50839" xr:uid="{14124E8E-55F1-4966-9BB6-3CB731D9259C}"/>
    <cellStyle name="Currency 2 2 2 2 2 3 2 4 2 4" xfId="15419" xr:uid="{258C54EE-638B-45D1-B449-2DA812400566}"/>
    <cellStyle name="Currency 2 2 2 2 2 3 2 4 2 5" xfId="29109" xr:uid="{E305C03A-B32B-4F67-B198-56E9719DD4E4}"/>
    <cellStyle name="Currency 2 2 2 2 2 3 2 4 2 6" xfId="43993" xr:uid="{2BAC8D9B-6EE6-467B-AA0D-E6CC86B1FFD8}"/>
    <cellStyle name="Currency 2 2 2 2 2 3 2 4 3" xfId="10283" xr:uid="{6FC8B12B-D41C-4394-BFAF-D9FD1698714E}"/>
    <cellStyle name="Currency 2 2 2 2 2 3 2 4 3 2" xfId="23973" xr:uid="{9E8993A2-8B10-404B-8684-D37987FED6DF}"/>
    <cellStyle name="Currency 2 2 2 2 2 3 2 4 3 2 2" xfId="37665" xr:uid="{58F118B4-5261-470F-81C0-9717B9B59378}"/>
    <cellStyle name="Currency 2 2 2 2 2 3 2 4 3 2 3" xfId="52549" xr:uid="{4638A1A2-31B3-4208-983C-E515C5A2B08B}"/>
    <cellStyle name="Currency 2 2 2 2 2 3 2 4 3 3" xfId="17129" xr:uid="{F3DB4ABF-A4AC-43B0-AD11-E0D3BE3E565D}"/>
    <cellStyle name="Currency 2 2 2 2 2 3 2 4 3 4" xfId="30819" xr:uid="{6610502E-C583-44E3-AE1B-9F15C05C8277}"/>
    <cellStyle name="Currency 2 2 2 2 2 3 2 4 3 5" xfId="45703" xr:uid="{3084082A-8A05-49AF-B98F-BBD027A31363}"/>
    <cellStyle name="Currency 2 2 2 2 2 3 2 4 4" xfId="20551" xr:uid="{B65837F0-4EF5-47C1-BF0E-D3760480D9D6}"/>
    <cellStyle name="Currency 2 2 2 2 2 3 2 4 4 2" xfId="34243" xr:uid="{14326CC1-BA50-4811-A7A3-82E52FA404D0}"/>
    <cellStyle name="Currency 2 2 2 2 2 3 2 4 4 3" xfId="49127" xr:uid="{D764DCE5-4E01-4F5A-8AEB-958D71C425CD}"/>
    <cellStyle name="Currency 2 2 2 2 2 3 2 4 5" xfId="13707" xr:uid="{75D847CB-BC3C-425F-AFE2-2F70C170D5C3}"/>
    <cellStyle name="Currency 2 2 2 2 2 3 2 4 6" xfId="27397" xr:uid="{D73174FC-F6D6-465C-B064-4C96665B4A3D}"/>
    <cellStyle name="Currency 2 2 2 2 2 3 2 4 7" xfId="42281" xr:uid="{5CE7B7D0-34D4-4091-B83C-95CC0C31A73C}"/>
    <cellStyle name="Currency 2 2 2 2 2 3 2 5" xfId="8569" xr:uid="{CB970842-1D60-425A-97A9-A2C97337A2FF}"/>
    <cellStyle name="Currency 2 2 2 2 2 3 2 5 2" xfId="11991" xr:uid="{3C9BAA79-724D-4AA4-91D5-450EDB8A370C}"/>
    <cellStyle name="Currency 2 2 2 2 2 3 2 5 2 2" xfId="25681" xr:uid="{BB75DCAF-D761-4EB1-B123-E7F7F4D6D9B9}"/>
    <cellStyle name="Currency 2 2 2 2 2 3 2 5 2 2 2" xfId="39373" xr:uid="{F4EADA81-6922-4EFD-8E6F-651EB1E037FC}"/>
    <cellStyle name="Currency 2 2 2 2 2 3 2 5 2 2 3" xfId="54257" xr:uid="{A9017ABF-3D44-41BD-810C-7F62FAD072CC}"/>
    <cellStyle name="Currency 2 2 2 2 2 3 2 5 2 3" xfId="18837" xr:uid="{629E17F8-E1D5-4364-A153-C0D74064F415}"/>
    <cellStyle name="Currency 2 2 2 2 2 3 2 5 2 4" xfId="32527" xr:uid="{914023B3-5BE4-4E7C-92F9-5993216F5EEF}"/>
    <cellStyle name="Currency 2 2 2 2 2 3 2 5 2 5" xfId="47411" xr:uid="{C2704F0F-7B21-45A3-B6A6-18DEFC6576FC}"/>
    <cellStyle name="Currency 2 2 2 2 2 3 2 5 3" xfId="22259" xr:uid="{0683A2C6-8844-4813-9C22-B0721840ADE5}"/>
    <cellStyle name="Currency 2 2 2 2 2 3 2 5 3 2" xfId="35951" xr:uid="{84D48A05-6683-475B-B294-88078EFE38DB}"/>
    <cellStyle name="Currency 2 2 2 2 2 3 2 5 3 3" xfId="50835" xr:uid="{525FE2A0-621E-4AD1-859A-823D55C9A21C}"/>
    <cellStyle name="Currency 2 2 2 2 2 3 2 5 4" xfId="15415" xr:uid="{C98D3EEC-F695-46D0-A653-210C0A3D93B4}"/>
    <cellStyle name="Currency 2 2 2 2 2 3 2 5 5" xfId="29105" xr:uid="{11615E72-A538-48CC-9107-95555B83E88C}"/>
    <cellStyle name="Currency 2 2 2 2 2 3 2 5 6" xfId="43989" xr:uid="{A36874C3-A840-48C0-BAFB-D815614E98D6}"/>
    <cellStyle name="Currency 2 2 2 2 2 3 2 6" xfId="10279" xr:uid="{31DB43F9-481F-4952-80C0-7CEA6D3C899A}"/>
    <cellStyle name="Currency 2 2 2 2 2 3 2 6 2" xfId="23969" xr:uid="{3BB6BF65-4C6D-4ED2-89E0-620145DC85BC}"/>
    <cellStyle name="Currency 2 2 2 2 2 3 2 6 2 2" xfId="37661" xr:uid="{23D9F475-E94F-49C8-A3E8-026C0D7A7AB5}"/>
    <cellStyle name="Currency 2 2 2 2 2 3 2 6 2 3" xfId="52545" xr:uid="{27AF9030-948F-4748-8969-9CE2797A5125}"/>
    <cellStyle name="Currency 2 2 2 2 2 3 2 6 3" xfId="17125" xr:uid="{5E4E5317-831F-40BD-9B2F-A6FBC5C8ADDE}"/>
    <cellStyle name="Currency 2 2 2 2 2 3 2 6 4" xfId="30815" xr:uid="{5E5C1236-D241-4CB0-AA5A-2011399DB585}"/>
    <cellStyle name="Currency 2 2 2 2 2 3 2 6 5" xfId="45699" xr:uid="{0BCF1B76-132F-4F94-8DA5-88ED0BE93600}"/>
    <cellStyle name="Currency 2 2 2 2 2 3 2 7" xfId="20547" xr:uid="{242A3D69-8764-4214-99A5-743693DDC8E4}"/>
    <cellStyle name="Currency 2 2 2 2 2 3 2 7 2" xfId="34239" xr:uid="{11329AB9-5CDE-47CF-B9D7-33D8F7732613}"/>
    <cellStyle name="Currency 2 2 2 2 2 3 2 7 3" xfId="49123" xr:uid="{4C97A446-AA23-4A52-8A62-8B2DBDB455D0}"/>
    <cellStyle name="Currency 2 2 2 2 2 3 2 8" xfId="13703" xr:uid="{E99C4DCE-F365-4C47-AB85-15763DE99EB0}"/>
    <cellStyle name="Currency 2 2 2 2 2 3 2 9" xfId="27393" xr:uid="{66473109-A9E2-497B-8D78-25A04EDB97F6}"/>
    <cellStyle name="Currency 2 2 2 2 2 3 3" xfId="6861" xr:uid="{317B6DA3-472F-4713-969F-E9E4101196C9}"/>
    <cellStyle name="Currency 2 2 2 2 2 3 3 10" xfId="42282" xr:uid="{925B044C-0E88-4820-A3B6-A70A550D05C6}"/>
    <cellStyle name="Currency 2 2 2 2 2 3 3 2" xfId="6862" xr:uid="{0D568119-17F4-4DFA-827B-4849CB0AA209}"/>
    <cellStyle name="Currency 2 2 2 2 2 3 3 2 2" xfId="6863" xr:uid="{53057185-CA12-473A-931D-50561765FB66}"/>
    <cellStyle name="Currency 2 2 2 2 2 3 3 2 2 2" xfId="8576" xr:uid="{86220E6F-B424-45AA-94C8-751A5D6F67FE}"/>
    <cellStyle name="Currency 2 2 2 2 2 3 3 2 2 2 2" xfId="11998" xr:uid="{C0251500-7D9E-42A2-8325-28DD42FFACCE}"/>
    <cellStyle name="Currency 2 2 2 2 2 3 3 2 2 2 2 2" xfId="25688" xr:uid="{2E0CAAFB-D7BB-448D-9F04-37E15E936E82}"/>
    <cellStyle name="Currency 2 2 2 2 2 3 3 2 2 2 2 2 2" xfId="39380" xr:uid="{E92389A4-8B13-478B-839E-D670EE6E9D19}"/>
    <cellStyle name="Currency 2 2 2 2 2 3 3 2 2 2 2 2 3" xfId="54264" xr:uid="{DE9D096F-AACA-44A3-85F1-441BF9A36002}"/>
    <cellStyle name="Currency 2 2 2 2 2 3 3 2 2 2 2 3" xfId="18844" xr:uid="{DF397425-4CFE-4EF5-B720-034CA9B66CB4}"/>
    <cellStyle name="Currency 2 2 2 2 2 3 3 2 2 2 2 4" xfId="32534" xr:uid="{8A92B4D3-F2A3-4CF4-997D-5922F4085047}"/>
    <cellStyle name="Currency 2 2 2 2 2 3 3 2 2 2 2 5" xfId="47418" xr:uid="{A745EDE4-2150-467E-A058-206C11F63D71}"/>
    <cellStyle name="Currency 2 2 2 2 2 3 3 2 2 2 3" xfId="22266" xr:uid="{AF7AF8C1-3356-46A2-9E04-74BDD5113D69}"/>
    <cellStyle name="Currency 2 2 2 2 2 3 3 2 2 2 3 2" xfId="35958" xr:uid="{1D0CA77F-E266-4975-8687-29440CE60E8B}"/>
    <cellStyle name="Currency 2 2 2 2 2 3 3 2 2 2 3 3" xfId="50842" xr:uid="{E2F99D20-C52F-44CD-BCA2-C94E75EFFF3F}"/>
    <cellStyle name="Currency 2 2 2 2 2 3 3 2 2 2 4" xfId="15422" xr:uid="{CB09E770-18AA-4209-9EA3-F0C78828A2CB}"/>
    <cellStyle name="Currency 2 2 2 2 2 3 3 2 2 2 5" xfId="29112" xr:uid="{D7236A3D-BFF2-4D89-B161-2931568202D7}"/>
    <cellStyle name="Currency 2 2 2 2 2 3 3 2 2 2 6" xfId="43996" xr:uid="{450CDCEA-544E-4277-B9A0-65C129EA9B77}"/>
    <cellStyle name="Currency 2 2 2 2 2 3 3 2 2 3" xfId="10286" xr:uid="{3F5FE5F3-2523-4841-891D-E113C98D6CA4}"/>
    <cellStyle name="Currency 2 2 2 2 2 3 3 2 2 3 2" xfId="23976" xr:uid="{8E6DDB8A-0AC3-48C6-BD11-3CD5B60AFED1}"/>
    <cellStyle name="Currency 2 2 2 2 2 3 3 2 2 3 2 2" xfId="37668" xr:uid="{C04E3839-13AD-4CB5-A296-5ABD5E09484E}"/>
    <cellStyle name="Currency 2 2 2 2 2 3 3 2 2 3 2 3" xfId="52552" xr:uid="{6552D0A1-AAFC-40E8-BAFE-9D9BB6BDEA9E}"/>
    <cellStyle name="Currency 2 2 2 2 2 3 3 2 2 3 3" xfId="17132" xr:uid="{6159A3A1-8959-46BA-B682-B54E9894EBF7}"/>
    <cellStyle name="Currency 2 2 2 2 2 3 3 2 2 3 4" xfId="30822" xr:uid="{D30DD320-48E3-4947-B0BB-256B2AD9D231}"/>
    <cellStyle name="Currency 2 2 2 2 2 3 3 2 2 3 5" xfId="45706" xr:uid="{173E93DE-F589-458F-BF16-51F65828CEBF}"/>
    <cellStyle name="Currency 2 2 2 2 2 3 3 2 2 4" xfId="20554" xr:uid="{9B83D22F-4F3D-4B93-9F71-21747D643DC6}"/>
    <cellStyle name="Currency 2 2 2 2 2 3 3 2 2 4 2" xfId="34246" xr:uid="{C0BD899A-6A22-4BE9-9DD8-D61AE303AC72}"/>
    <cellStyle name="Currency 2 2 2 2 2 3 3 2 2 4 3" xfId="49130" xr:uid="{115F675B-D6AD-4A54-9FDD-9BBA844B8065}"/>
    <cellStyle name="Currency 2 2 2 2 2 3 3 2 2 5" xfId="13710" xr:uid="{746ABAF3-D97B-46BF-AF0A-043F86D44799}"/>
    <cellStyle name="Currency 2 2 2 2 2 3 3 2 2 6" xfId="27400" xr:uid="{7CF82D1C-D445-406F-9D89-5A3899CCC586}"/>
    <cellStyle name="Currency 2 2 2 2 2 3 3 2 2 7" xfId="42284" xr:uid="{1D1FB0C6-7DF5-4776-B211-6584A0A74807}"/>
    <cellStyle name="Currency 2 2 2 2 2 3 3 2 3" xfId="8575" xr:uid="{FFF6E4D0-5F6B-437D-B95D-654CD4F03640}"/>
    <cellStyle name="Currency 2 2 2 2 2 3 3 2 3 2" xfId="11997" xr:uid="{611ED663-1D5F-484A-8B3C-88904F5B8E82}"/>
    <cellStyle name="Currency 2 2 2 2 2 3 3 2 3 2 2" xfId="25687" xr:uid="{6963CB00-675E-4B4A-B4D9-C0968BC45BAD}"/>
    <cellStyle name="Currency 2 2 2 2 2 3 3 2 3 2 2 2" xfId="39379" xr:uid="{1387A272-937D-4A8F-9250-15132E26921A}"/>
    <cellStyle name="Currency 2 2 2 2 2 3 3 2 3 2 2 3" xfId="54263" xr:uid="{37D9CAB3-373F-4D64-A1C1-9151D48EC690}"/>
    <cellStyle name="Currency 2 2 2 2 2 3 3 2 3 2 3" xfId="18843" xr:uid="{2E6FADB0-ADED-4B48-83B7-1B414B32FEF3}"/>
    <cellStyle name="Currency 2 2 2 2 2 3 3 2 3 2 4" xfId="32533" xr:uid="{60938543-5C0D-4EF7-96DB-975D4C5DA4B2}"/>
    <cellStyle name="Currency 2 2 2 2 2 3 3 2 3 2 5" xfId="47417" xr:uid="{89E6EC6F-6583-48A1-B8AB-62A55E8C47BF}"/>
    <cellStyle name="Currency 2 2 2 2 2 3 3 2 3 3" xfId="22265" xr:uid="{AC1D3528-3B76-47EC-862C-F59E8268F083}"/>
    <cellStyle name="Currency 2 2 2 2 2 3 3 2 3 3 2" xfId="35957" xr:uid="{F24097FF-085B-4A64-879A-F00AF7C43211}"/>
    <cellStyle name="Currency 2 2 2 2 2 3 3 2 3 3 3" xfId="50841" xr:uid="{52B43CCB-F5A7-404D-9033-3A120E02742A}"/>
    <cellStyle name="Currency 2 2 2 2 2 3 3 2 3 4" xfId="15421" xr:uid="{1442E7EF-50D9-41BE-AB92-BB956A865664}"/>
    <cellStyle name="Currency 2 2 2 2 2 3 3 2 3 5" xfId="29111" xr:uid="{6C19663F-7E46-41CA-BB90-75AEE1580E63}"/>
    <cellStyle name="Currency 2 2 2 2 2 3 3 2 3 6" xfId="43995" xr:uid="{8037D25E-B161-4AD9-9384-B2495FA3E136}"/>
    <cellStyle name="Currency 2 2 2 2 2 3 3 2 4" xfId="10285" xr:uid="{B0BB7178-DBDE-468E-B4AF-721F9397C72D}"/>
    <cellStyle name="Currency 2 2 2 2 2 3 3 2 4 2" xfId="23975" xr:uid="{7A1375CE-A8C0-4D29-8650-A1E9B7202A84}"/>
    <cellStyle name="Currency 2 2 2 2 2 3 3 2 4 2 2" xfId="37667" xr:uid="{9B1C8F36-CD89-4B61-840A-FE32BF362D40}"/>
    <cellStyle name="Currency 2 2 2 2 2 3 3 2 4 2 3" xfId="52551" xr:uid="{503B5787-04D0-4DAA-9DAB-4E89A4CE9AE8}"/>
    <cellStyle name="Currency 2 2 2 2 2 3 3 2 4 3" xfId="17131" xr:uid="{0DCEE5B3-32D4-46D3-AF10-7D28C9FECA19}"/>
    <cellStyle name="Currency 2 2 2 2 2 3 3 2 4 4" xfId="30821" xr:uid="{641EFADE-24D4-4405-A8DF-260E367B1573}"/>
    <cellStyle name="Currency 2 2 2 2 2 3 3 2 4 5" xfId="45705" xr:uid="{75B236DA-DE69-4340-A1E2-CD1881CD3BAE}"/>
    <cellStyle name="Currency 2 2 2 2 2 3 3 2 5" xfId="20553" xr:uid="{F97A6D2F-7B4F-43B8-BE07-75BF6324FF72}"/>
    <cellStyle name="Currency 2 2 2 2 2 3 3 2 5 2" xfId="34245" xr:uid="{312DD419-7AA0-4E20-AA1D-48DA4EAFB886}"/>
    <cellStyle name="Currency 2 2 2 2 2 3 3 2 5 3" xfId="49129" xr:uid="{DE567F88-C764-4E25-9C36-12781247BF9F}"/>
    <cellStyle name="Currency 2 2 2 2 2 3 3 2 6" xfId="13709" xr:uid="{A967B90D-EFBB-4549-A6BC-D5319BEF3E3D}"/>
    <cellStyle name="Currency 2 2 2 2 2 3 3 2 7" xfId="27399" xr:uid="{118E4A31-2227-49AC-AFB5-F49041F5881C}"/>
    <cellStyle name="Currency 2 2 2 2 2 3 3 2 8" xfId="42283" xr:uid="{7F96E8FC-2A6A-4B44-9603-2CEA1972AB67}"/>
    <cellStyle name="Currency 2 2 2 2 2 3 3 3" xfId="6864" xr:uid="{ECEE680F-8555-4E36-9CC0-BFAE13CD591A}"/>
    <cellStyle name="Currency 2 2 2 2 2 3 3 3 2" xfId="8577" xr:uid="{6F1F1B35-8614-4B2F-A8A6-FD8CE639AE10}"/>
    <cellStyle name="Currency 2 2 2 2 2 3 3 3 2 2" xfId="11999" xr:uid="{CA371FBD-B6DE-46EC-99E9-DEBBF4AEABC4}"/>
    <cellStyle name="Currency 2 2 2 2 2 3 3 3 2 2 2" xfId="25689" xr:uid="{988AF665-A997-41A9-8FF9-3DBDB4A73BE5}"/>
    <cellStyle name="Currency 2 2 2 2 2 3 3 3 2 2 2 2" xfId="39381" xr:uid="{2728C270-7D05-456B-9101-28FF11E584BF}"/>
    <cellStyle name="Currency 2 2 2 2 2 3 3 3 2 2 2 3" xfId="54265" xr:uid="{96DFB929-34A5-4A92-A0BB-DBCD0F4B369D}"/>
    <cellStyle name="Currency 2 2 2 2 2 3 3 3 2 2 3" xfId="18845" xr:uid="{3A40D9FD-6847-4842-BF90-0A218BC59AE9}"/>
    <cellStyle name="Currency 2 2 2 2 2 3 3 3 2 2 4" xfId="32535" xr:uid="{BEC302AE-77A0-44D6-BD50-20119CACC361}"/>
    <cellStyle name="Currency 2 2 2 2 2 3 3 3 2 2 5" xfId="47419" xr:uid="{F7235CE0-4DF7-4145-906A-D9EE385AF568}"/>
    <cellStyle name="Currency 2 2 2 2 2 3 3 3 2 3" xfId="22267" xr:uid="{EFF7C3DF-5652-4713-A6D8-F35C2797BEF9}"/>
    <cellStyle name="Currency 2 2 2 2 2 3 3 3 2 3 2" xfId="35959" xr:uid="{FDA9165E-02FD-4174-8F85-CCEC54C8D871}"/>
    <cellStyle name="Currency 2 2 2 2 2 3 3 3 2 3 3" xfId="50843" xr:uid="{BAC57B5D-CC11-4A3C-872A-5B0ABF5CC0C8}"/>
    <cellStyle name="Currency 2 2 2 2 2 3 3 3 2 4" xfId="15423" xr:uid="{6C8987E1-763D-4603-B70D-79EEB6C06689}"/>
    <cellStyle name="Currency 2 2 2 2 2 3 3 3 2 5" xfId="29113" xr:uid="{CD5A1861-1BED-41B1-ADC0-A64683022B8A}"/>
    <cellStyle name="Currency 2 2 2 2 2 3 3 3 2 6" xfId="43997" xr:uid="{EBD27B0E-66D1-4F46-92D2-608892E8CECF}"/>
    <cellStyle name="Currency 2 2 2 2 2 3 3 3 3" xfId="10287" xr:uid="{8CCF33C0-59FE-4A68-BEA5-CE5DA1AA5F18}"/>
    <cellStyle name="Currency 2 2 2 2 2 3 3 3 3 2" xfId="23977" xr:uid="{7E70E93F-2C09-417D-B83D-15CD57408EA3}"/>
    <cellStyle name="Currency 2 2 2 2 2 3 3 3 3 2 2" xfId="37669" xr:uid="{0799143E-1CAD-43A0-87D1-18A5B0DF8E46}"/>
    <cellStyle name="Currency 2 2 2 2 2 3 3 3 3 2 3" xfId="52553" xr:uid="{3511C739-D021-45DF-B83B-1C3FFEB47FBB}"/>
    <cellStyle name="Currency 2 2 2 2 2 3 3 3 3 3" xfId="17133" xr:uid="{CA88A948-1552-45A0-8925-17442221DC22}"/>
    <cellStyle name="Currency 2 2 2 2 2 3 3 3 3 4" xfId="30823" xr:uid="{878BB5D9-AD23-4A1E-BF80-CBD31F30AD23}"/>
    <cellStyle name="Currency 2 2 2 2 2 3 3 3 3 5" xfId="45707" xr:uid="{D706A693-433D-4DE1-992B-C95B213BFDD4}"/>
    <cellStyle name="Currency 2 2 2 2 2 3 3 3 4" xfId="20555" xr:uid="{FC3616D0-E33C-40B6-AC2D-DCFC8322C062}"/>
    <cellStyle name="Currency 2 2 2 2 2 3 3 3 4 2" xfId="34247" xr:uid="{1FD8539D-7A4C-45C1-8512-02A8BA7A0256}"/>
    <cellStyle name="Currency 2 2 2 2 2 3 3 3 4 3" xfId="49131" xr:uid="{18FBA304-2E15-4E53-915C-E4DF112F01ED}"/>
    <cellStyle name="Currency 2 2 2 2 2 3 3 3 5" xfId="13711" xr:uid="{FEF97A06-5453-4286-9151-FD8719F870A9}"/>
    <cellStyle name="Currency 2 2 2 2 2 3 3 3 6" xfId="27401" xr:uid="{585A520F-DF98-43B6-A6D0-4101EC73C1D0}"/>
    <cellStyle name="Currency 2 2 2 2 2 3 3 3 7" xfId="42285" xr:uid="{4203E7CC-AAB8-438D-B1B9-59D9EAD68D0B}"/>
    <cellStyle name="Currency 2 2 2 2 2 3 3 4" xfId="6865" xr:uid="{E1A5299F-0BFC-4A41-B1CC-B682B54E5A99}"/>
    <cellStyle name="Currency 2 2 2 2 2 3 3 4 2" xfId="8578" xr:uid="{C5CD4227-92C4-4A02-BB31-6D66869FF169}"/>
    <cellStyle name="Currency 2 2 2 2 2 3 3 4 2 2" xfId="12000" xr:uid="{1CBA06F8-31F9-4189-AFA7-A1901DF7B22C}"/>
    <cellStyle name="Currency 2 2 2 2 2 3 3 4 2 2 2" xfId="25690" xr:uid="{ACEC2C2E-6694-4957-9CD6-C65374474B57}"/>
    <cellStyle name="Currency 2 2 2 2 2 3 3 4 2 2 2 2" xfId="39382" xr:uid="{9E1E1010-7E2E-4047-BEE5-055D159F2320}"/>
    <cellStyle name="Currency 2 2 2 2 2 3 3 4 2 2 2 3" xfId="54266" xr:uid="{691ED6C7-64F4-4E2C-8F17-4EE5CE3C674B}"/>
    <cellStyle name="Currency 2 2 2 2 2 3 3 4 2 2 3" xfId="18846" xr:uid="{9B9D368C-9394-424E-B18C-3E21F920ED57}"/>
    <cellStyle name="Currency 2 2 2 2 2 3 3 4 2 2 4" xfId="32536" xr:uid="{F45F3D9E-6C33-4A15-8AE5-70D34F5C0460}"/>
    <cellStyle name="Currency 2 2 2 2 2 3 3 4 2 2 5" xfId="47420" xr:uid="{C6E061AF-53A3-47BF-AC47-079222A14C6B}"/>
    <cellStyle name="Currency 2 2 2 2 2 3 3 4 2 3" xfId="22268" xr:uid="{B073737C-C476-45A9-A892-F113C7F5BC27}"/>
    <cellStyle name="Currency 2 2 2 2 2 3 3 4 2 3 2" xfId="35960" xr:uid="{B8B042C9-A475-472B-873F-F14B41EF58FD}"/>
    <cellStyle name="Currency 2 2 2 2 2 3 3 4 2 3 3" xfId="50844" xr:uid="{CE9A1A7C-FBEA-49E4-BF78-AC9D07EA7ADF}"/>
    <cellStyle name="Currency 2 2 2 2 2 3 3 4 2 4" xfId="15424" xr:uid="{CA7FFD0C-8153-433A-A611-472BC81C9CA3}"/>
    <cellStyle name="Currency 2 2 2 2 2 3 3 4 2 5" xfId="29114" xr:uid="{DDEE8D20-39F7-46AD-AFA6-A648F94E245E}"/>
    <cellStyle name="Currency 2 2 2 2 2 3 3 4 2 6" xfId="43998" xr:uid="{C35E5138-7A0B-4CD2-BD6E-0963F4430A0E}"/>
    <cellStyle name="Currency 2 2 2 2 2 3 3 4 3" xfId="10288" xr:uid="{40C12AFF-EE9D-4297-A92F-CA65B1DE28AA}"/>
    <cellStyle name="Currency 2 2 2 2 2 3 3 4 3 2" xfId="23978" xr:uid="{E65DCD1C-1B06-431E-BD27-CFBFA7ABB06A}"/>
    <cellStyle name="Currency 2 2 2 2 2 3 3 4 3 2 2" xfId="37670" xr:uid="{E7EFEA12-A94A-4A91-9667-99C4AF742AD8}"/>
    <cellStyle name="Currency 2 2 2 2 2 3 3 4 3 2 3" xfId="52554" xr:uid="{2942DBD3-AAA5-4D66-B577-403F760C8712}"/>
    <cellStyle name="Currency 2 2 2 2 2 3 3 4 3 3" xfId="17134" xr:uid="{249A0256-9D44-4221-9779-5F6144A9FDE0}"/>
    <cellStyle name="Currency 2 2 2 2 2 3 3 4 3 4" xfId="30824" xr:uid="{2882ED57-9776-462B-AD29-1504E1B8BC67}"/>
    <cellStyle name="Currency 2 2 2 2 2 3 3 4 3 5" xfId="45708" xr:uid="{AF435865-8B1D-4F1A-B021-4AFE05BCCC51}"/>
    <cellStyle name="Currency 2 2 2 2 2 3 3 4 4" xfId="20556" xr:uid="{09EC1821-E7E9-4B4B-9A4C-9F7EDD9EAC24}"/>
    <cellStyle name="Currency 2 2 2 2 2 3 3 4 4 2" xfId="34248" xr:uid="{46F40580-D86C-4B8F-B7B4-B1F85E32C709}"/>
    <cellStyle name="Currency 2 2 2 2 2 3 3 4 4 3" xfId="49132" xr:uid="{B0613C26-52DF-49AF-BF0D-637CAC8F6F4D}"/>
    <cellStyle name="Currency 2 2 2 2 2 3 3 4 5" xfId="13712" xr:uid="{06EBBDF2-0348-4221-B4CA-9B4CEACB7E90}"/>
    <cellStyle name="Currency 2 2 2 2 2 3 3 4 6" xfId="27402" xr:uid="{48DFA0A3-FF28-4CFF-A205-C86149EBC787}"/>
    <cellStyle name="Currency 2 2 2 2 2 3 3 4 7" xfId="42286" xr:uid="{F95B38CA-B180-4040-842A-E755D1733B70}"/>
    <cellStyle name="Currency 2 2 2 2 2 3 3 5" xfId="8574" xr:uid="{B8612ECE-6DCC-4894-A843-185A8C015D94}"/>
    <cellStyle name="Currency 2 2 2 2 2 3 3 5 2" xfId="11996" xr:uid="{33EE64D4-E117-4BB1-9F62-A5DCFC9C79D8}"/>
    <cellStyle name="Currency 2 2 2 2 2 3 3 5 2 2" xfId="25686" xr:uid="{62CBDD1B-C7F6-496A-88A2-75F44CF32790}"/>
    <cellStyle name="Currency 2 2 2 2 2 3 3 5 2 2 2" xfId="39378" xr:uid="{36193BF6-2226-4C27-8FD6-7A77819A0AA1}"/>
    <cellStyle name="Currency 2 2 2 2 2 3 3 5 2 2 3" xfId="54262" xr:uid="{7577E5EC-096D-4459-9DAD-3A5CEFC7A69F}"/>
    <cellStyle name="Currency 2 2 2 2 2 3 3 5 2 3" xfId="18842" xr:uid="{2F751B19-F671-40CD-A5EA-E25DCE71E30F}"/>
    <cellStyle name="Currency 2 2 2 2 2 3 3 5 2 4" xfId="32532" xr:uid="{C9B983B9-D841-4295-8F53-3E81C3E78038}"/>
    <cellStyle name="Currency 2 2 2 2 2 3 3 5 2 5" xfId="47416" xr:uid="{9453D390-5D10-45A0-88E8-C9820E0F0F06}"/>
    <cellStyle name="Currency 2 2 2 2 2 3 3 5 3" xfId="22264" xr:uid="{2DED70F2-EAA5-4F1C-89EB-25E034A90505}"/>
    <cellStyle name="Currency 2 2 2 2 2 3 3 5 3 2" xfId="35956" xr:uid="{C9F4597A-6864-4ADA-B729-E1F79ABDFB0F}"/>
    <cellStyle name="Currency 2 2 2 2 2 3 3 5 3 3" xfId="50840" xr:uid="{D1028BF1-9A14-428D-9C74-1FAE9C35A3A3}"/>
    <cellStyle name="Currency 2 2 2 2 2 3 3 5 4" xfId="15420" xr:uid="{58BED639-68B3-4DD6-946E-F591A9A345CB}"/>
    <cellStyle name="Currency 2 2 2 2 2 3 3 5 5" xfId="29110" xr:uid="{704FB339-5D59-4910-9BC6-367DDC111703}"/>
    <cellStyle name="Currency 2 2 2 2 2 3 3 5 6" xfId="43994" xr:uid="{9707073C-240E-4879-8FDC-C294B40D5864}"/>
    <cellStyle name="Currency 2 2 2 2 2 3 3 6" xfId="10284" xr:uid="{141CAC1B-C603-4EB1-9122-AC0BE881DB20}"/>
    <cellStyle name="Currency 2 2 2 2 2 3 3 6 2" xfId="23974" xr:uid="{EED3B932-C4CC-4C34-886E-7C82E0919F2D}"/>
    <cellStyle name="Currency 2 2 2 2 2 3 3 6 2 2" xfId="37666" xr:uid="{B8B4518B-4BF3-46E1-B551-50C0D0AFFDB0}"/>
    <cellStyle name="Currency 2 2 2 2 2 3 3 6 2 3" xfId="52550" xr:uid="{C7857569-235B-44BC-BA74-A40FA5A349BC}"/>
    <cellStyle name="Currency 2 2 2 2 2 3 3 6 3" xfId="17130" xr:uid="{0B59C8B2-0DB9-4842-9771-D49A54E6121A}"/>
    <cellStyle name="Currency 2 2 2 2 2 3 3 6 4" xfId="30820" xr:uid="{83815E62-69F5-4EA0-B446-61A6306E3FDE}"/>
    <cellStyle name="Currency 2 2 2 2 2 3 3 6 5" xfId="45704" xr:uid="{AE4C9B36-C06C-42A5-9919-F97EFFCA0E45}"/>
    <cellStyle name="Currency 2 2 2 2 2 3 3 7" xfId="20552" xr:uid="{CE646CED-FB4A-42D7-944D-0B59C5DF74F5}"/>
    <cellStyle name="Currency 2 2 2 2 2 3 3 7 2" xfId="34244" xr:uid="{DE3C5A67-B55C-4BB4-8412-E3D4DB174432}"/>
    <cellStyle name="Currency 2 2 2 2 2 3 3 7 3" xfId="49128" xr:uid="{C78C4157-DAB7-4AAD-AB80-1733CE314D69}"/>
    <cellStyle name="Currency 2 2 2 2 2 3 3 8" xfId="13708" xr:uid="{CE568845-3BDD-4C69-9807-829678C5AA6B}"/>
    <cellStyle name="Currency 2 2 2 2 2 3 3 9" xfId="27398" xr:uid="{90C07CDC-2A18-4334-92A2-CE2FC670B437}"/>
    <cellStyle name="Currency 2 2 2 2 2 3 4" xfId="6866" xr:uid="{9D17CD84-46AA-4DFA-9CF4-BD93FABB4AFB}"/>
    <cellStyle name="Currency 2 2 2 2 2 3 4 2" xfId="6867" xr:uid="{C07B981C-0FEF-4EAE-95AA-2E7DDFCCE9B6}"/>
    <cellStyle name="Currency 2 2 2 2 2 3 4 2 2" xfId="8580" xr:uid="{C9EA53F9-D04D-4C62-8B8A-9947A0EB580E}"/>
    <cellStyle name="Currency 2 2 2 2 2 3 4 2 2 2" xfId="12002" xr:uid="{827A94A1-3587-44D1-B58A-F4C5BC123E01}"/>
    <cellStyle name="Currency 2 2 2 2 2 3 4 2 2 2 2" xfId="25692" xr:uid="{BF2CC7FF-7C8A-4D4E-8073-2FC9C536135E}"/>
    <cellStyle name="Currency 2 2 2 2 2 3 4 2 2 2 2 2" xfId="39384" xr:uid="{D0D8A6CE-759E-4F91-A424-18DF6DD829CB}"/>
    <cellStyle name="Currency 2 2 2 2 2 3 4 2 2 2 2 3" xfId="54268" xr:uid="{966DCD9B-23AF-473D-996E-8CA8C540139D}"/>
    <cellStyle name="Currency 2 2 2 2 2 3 4 2 2 2 3" xfId="18848" xr:uid="{4F4482F4-0262-4AF3-B7B2-846074C2B0F8}"/>
    <cellStyle name="Currency 2 2 2 2 2 3 4 2 2 2 4" xfId="32538" xr:uid="{E3490345-7488-4019-847C-3935E8B99B5C}"/>
    <cellStyle name="Currency 2 2 2 2 2 3 4 2 2 2 5" xfId="47422" xr:uid="{43D85744-3A15-4A39-92CD-F4855E6D992A}"/>
    <cellStyle name="Currency 2 2 2 2 2 3 4 2 2 3" xfId="22270" xr:uid="{FEA2DC8B-E6E0-4EA0-9422-3624314C10E3}"/>
    <cellStyle name="Currency 2 2 2 2 2 3 4 2 2 3 2" xfId="35962" xr:uid="{DC0CFC67-C0E3-4F22-8804-D5F5B1F0CFDE}"/>
    <cellStyle name="Currency 2 2 2 2 2 3 4 2 2 3 3" xfId="50846" xr:uid="{CFEF8E93-6C2C-4655-AB9D-616A61A4169E}"/>
    <cellStyle name="Currency 2 2 2 2 2 3 4 2 2 4" xfId="15426" xr:uid="{2635448A-3F39-4429-BC3C-705706BDA71D}"/>
    <cellStyle name="Currency 2 2 2 2 2 3 4 2 2 5" xfId="29116" xr:uid="{AE1A713C-DF98-46C8-A44E-A54C7F7D8DF4}"/>
    <cellStyle name="Currency 2 2 2 2 2 3 4 2 2 6" xfId="44000" xr:uid="{8B527EEE-95F6-476E-AAF3-A288016CF0AB}"/>
    <cellStyle name="Currency 2 2 2 2 2 3 4 2 3" xfId="10290" xr:uid="{BBB9424A-21BB-42F3-B1CF-411DF4BBCB2A}"/>
    <cellStyle name="Currency 2 2 2 2 2 3 4 2 3 2" xfId="23980" xr:uid="{A6F46B2E-B77C-47DA-A66C-A27BC92F8914}"/>
    <cellStyle name="Currency 2 2 2 2 2 3 4 2 3 2 2" xfId="37672" xr:uid="{C983CDB9-12FF-4D12-8D24-5B41560B2BEE}"/>
    <cellStyle name="Currency 2 2 2 2 2 3 4 2 3 2 3" xfId="52556" xr:uid="{B0CBC6B4-2AB0-4498-9DBE-4A9A8C285AB6}"/>
    <cellStyle name="Currency 2 2 2 2 2 3 4 2 3 3" xfId="17136" xr:uid="{C1D16E41-ED65-490C-A16D-0F4FAD929266}"/>
    <cellStyle name="Currency 2 2 2 2 2 3 4 2 3 4" xfId="30826" xr:uid="{0AB1BB1E-6EE7-4EA6-83E2-63A48AA12189}"/>
    <cellStyle name="Currency 2 2 2 2 2 3 4 2 3 5" xfId="45710" xr:uid="{B6F5972B-8E84-42E0-B05B-45EFBCF4A474}"/>
    <cellStyle name="Currency 2 2 2 2 2 3 4 2 4" xfId="20558" xr:uid="{35BBA43B-7359-4207-8308-C13B4D8B93D8}"/>
    <cellStyle name="Currency 2 2 2 2 2 3 4 2 4 2" xfId="34250" xr:uid="{BA46AF06-46DC-433D-BB08-C3003315C89D}"/>
    <cellStyle name="Currency 2 2 2 2 2 3 4 2 4 3" xfId="49134" xr:uid="{0071503D-71C2-40DA-87CE-7D427A2B29F4}"/>
    <cellStyle name="Currency 2 2 2 2 2 3 4 2 5" xfId="13714" xr:uid="{44D4E428-7E66-44A3-BB5E-179D12FC0716}"/>
    <cellStyle name="Currency 2 2 2 2 2 3 4 2 6" xfId="27404" xr:uid="{4652B51E-226F-4B55-8F73-CEDC6FC298F0}"/>
    <cellStyle name="Currency 2 2 2 2 2 3 4 2 7" xfId="42288" xr:uid="{74AC2C90-381B-46A2-8C5C-F4C66EB3A267}"/>
    <cellStyle name="Currency 2 2 2 2 2 3 4 3" xfId="8579" xr:uid="{ADA5B2DC-1F9D-4824-A6B8-74AA9BC91419}"/>
    <cellStyle name="Currency 2 2 2 2 2 3 4 3 2" xfId="12001" xr:uid="{6940FBEC-466E-4ABE-A625-97A48B1BA1DF}"/>
    <cellStyle name="Currency 2 2 2 2 2 3 4 3 2 2" xfId="25691" xr:uid="{9115E1C0-6F8A-41F2-A062-C99D62D81C6C}"/>
    <cellStyle name="Currency 2 2 2 2 2 3 4 3 2 2 2" xfId="39383" xr:uid="{FC5E5662-CAFA-4D97-A9B5-545AB5A8528D}"/>
    <cellStyle name="Currency 2 2 2 2 2 3 4 3 2 2 3" xfId="54267" xr:uid="{ECB77008-4ABF-4F40-9F4E-1F21F39567A6}"/>
    <cellStyle name="Currency 2 2 2 2 2 3 4 3 2 3" xfId="18847" xr:uid="{14AE2AA2-2EF5-426D-83F1-039F65B1CBD4}"/>
    <cellStyle name="Currency 2 2 2 2 2 3 4 3 2 4" xfId="32537" xr:uid="{E36892F1-B699-4145-BF2A-8BDCC140E7BA}"/>
    <cellStyle name="Currency 2 2 2 2 2 3 4 3 2 5" xfId="47421" xr:uid="{B84A1568-4100-43A1-942C-8F91B98916BC}"/>
    <cellStyle name="Currency 2 2 2 2 2 3 4 3 3" xfId="22269" xr:uid="{799BE1AB-9310-4830-AFBD-7CDAC51001DE}"/>
    <cellStyle name="Currency 2 2 2 2 2 3 4 3 3 2" xfId="35961" xr:uid="{30359F71-9F1E-4D21-BF01-E46DFCB5ACC0}"/>
    <cellStyle name="Currency 2 2 2 2 2 3 4 3 3 3" xfId="50845" xr:uid="{93CA1038-BDBD-4686-A604-E2E5F89B4A4D}"/>
    <cellStyle name="Currency 2 2 2 2 2 3 4 3 4" xfId="15425" xr:uid="{C7D7214B-8A5A-40B6-B0C6-0B54447BF1A3}"/>
    <cellStyle name="Currency 2 2 2 2 2 3 4 3 5" xfId="29115" xr:uid="{E726DE3F-8B08-4644-A020-96FF05B0EA83}"/>
    <cellStyle name="Currency 2 2 2 2 2 3 4 3 6" xfId="43999" xr:uid="{65737EB4-2E47-4D75-9CDE-E86F3F756BA3}"/>
    <cellStyle name="Currency 2 2 2 2 2 3 4 4" xfId="10289" xr:uid="{E49D3DA7-B860-471A-9000-3DD58C7614D2}"/>
    <cellStyle name="Currency 2 2 2 2 2 3 4 4 2" xfId="23979" xr:uid="{D40848A9-1C11-47CF-8A66-9EA511CD2871}"/>
    <cellStyle name="Currency 2 2 2 2 2 3 4 4 2 2" xfId="37671" xr:uid="{B9FE86CB-5339-486C-A1BB-D24931E0A960}"/>
    <cellStyle name="Currency 2 2 2 2 2 3 4 4 2 3" xfId="52555" xr:uid="{8186948F-E21F-42B2-A9AC-BDA1FBF423BA}"/>
    <cellStyle name="Currency 2 2 2 2 2 3 4 4 3" xfId="17135" xr:uid="{F88C9666-CD7C-489F-BD49-5276F0F16573}"/>
    <cellStyle name="Currency 2 2 2 2 2 3 4 4 4" xfId="30825" xr:uid="{4B6B157B-F828-4DAD-B0B0-373E5CB0D657}"/>
    <cellStyle name="Currency 2 2 2 2 2 3 4 4 5" xfId="45709" xr:uid="{D780B400-170E-4992-B489-C1D68CA564C3}"/>
    <cellStyle name="Currency 2 2 2 2 2 3 4 5" xfId="20557" xr:uid="{33209713-D4F6-4027-AF9F-5A109187000C}"/>
    <cellStyle name="Currency 2 2 2 2 2 3 4 5 2" xfId="34249" xr:uid="{182BDD0B-3FAE-4AFE-AA9D-07A3FBE1BA89}"/>
    <cellStyle name="Currency 2 2 2 2 2 3 4 5 3" xfId="49133" xr:uid="{85241AE7-AD24-491F-BEC1-A6E4DDF2454F}"/>
    <cellStyle name="Currency 2 2 2 2 2 3 4 6" xfId="13713" xr:uid="{1ABBF895-E033-4B85-B3F6-2B83CCE469E6}"/>
    <cellStyle name="Currency 2 2 2 2 2 3 4 7" xfId="27403" xr:uid="{44AF8ACA-0ED3-4601-A01F-4363626DF774}"/>
    <cellStyle name="Currency 2 2 2 2 2 3 4 8" xfId="42287" xr:uid="{80790690-6F31-4098-92A1-7431C894BFEB}"/>
    <cellStyle name="Currency 2 2 2 2 2 3 5" xfId="6868" xr:uid="{3B5DFD78-3570-44CD-ADFB-EBAB045EDFDC}"/>
    <cellStyle name="Currency 2 2 2 2 2 3 5 2" xfId="8581" xr:uid="{A819882F-23A6-48F5-AB9D-0BED9F56C9C0}"/>
    <cellStyle name="Currency 2 2 2 2 2 3 5 2 2" xfId="12003" xr:uid="{66F389EE-4FA5-494B-8433-673FB7578587}"/>
    <cellStyle name="Currency 2 2 2 2 2 3 5 2 2 2" xfId="25693" xr:uid="{4B5D9AEA-703E-4B0D-8E54-FEDABC8D72CE}"/>
    <cellStyle name="Currency 2 2 2 2 2 3 5 2 2 2 2" xfId="39385" xr:uid="{77597F47-99C0-4826-A27E-76609F44876F}"/>
    <cellStyle name="Currency 2 2 2 2 2 3 5 2 2 2 3" xfId="54269" xr:uid="{93D88E7C-AA65-4770-95F1-08BB8AB4FCC8}"/>
    <cellStyle name="Currency 2 2 2 2 2 3 5 2 2 3" xfId="18849" xr:uid="{398965D0-2A61-458D-B388-8B64BE17B6F5}"/>
    <cellStyle name="Currency 2 2 2 2 2 3 5 2 2 4" xfId="32539" xr:uid="{8B41EECD-A941-4068-BCAA-7761BA4DA59B}"/>
    <cellStyle name="Currency 2 2 2 2 2 3 5 2 2 5" xfId="47423" xr:uid="{B713B37B-FE71-4E46-AD38-ABDC0E09AB6C}"/>
    <cellStyle name="Currency 2 2 2 2 2 3 5 2 3" xfId="22271" xr:uid="{D760F87E-CC5F-4F96-96B0-9E833001893B}"/>
    <cellStyle name="Currency 2 2 2 2 2 3 5 2 3 2" xfId="35963" xr:uid="{E619B7B3-6C6D-48A5-8188-6A06462A764D}"/>
    <cellStyle name="Currency 2 2 2 2 2 3 5 2 3 3" xfId="50847" xr:uid="{F4AD0EBE-B1FA-4074-A99E-7BF27D5D6BE3}"/>
    <cellStyle name="Currency 2 2 2 2 2 3 5 2 4" xfId="15427" xr:uid="{F68E8B90-E3A6-4EEB-BB4C-5BAF332A4E81}"/>
    <cellStyle name="Currency 2 2 2 2 2 3 5 2 5" xfId="29117" xr:uid="{5C4C192C-A06C-4840-851A-380C902EBEAD}"/>
    <cellStyle name="Currency 2 2 2 2 2 3 5 2 6" xfId="44001" xr:uid="{92EA5FEC-64F0-4926-BEDA-6B0FC41E5EE3}"/>
    <cellStyle name="Currency 2 2 2 2 2 3 5 3" xfId="10291" xr:uid="{17E379AD-25C2-416B-B31A-D7D83048F400}"/>
    <cellStyle name="Currency 2 2 2 2 2 3 5 3 2" xfId="23981" xr:uid="{5065E09E-4806-40B3-8400-714C0D519F6F}"/>
    <cellStyle name="Currency 2 2 2 2 2 3 5 3 2 2" xfId="37673" xr:uid="{818E26C2-4DEB-436C-A8BB-4227983B04E8}"/>
    <cellStyle name="Currency 2 2 2 2 2 3 5 3 2 3" xfId="52557" xr:uid="{F69F1C64-0886-4C5F-AAD3-41A2A5E1A1ED}"/>
    <cellStyle name="Currency 2 2 2 2 2 3 5 3 3" xfId="17137" xr:uid="{C95D6DFB-8261-4BBF-B5D5-80378EEC8813}"/>
    <cellStyle name="Currency 2 2 2 2 2 3 5 3 4" xfId="30827" xr:uid="{0BDB6B9D-D093-4E62-9745-24BC4DAE6B2D}"/>
    <cellStyle name="Currency 2 2 2 2 2 3 5 3 5" xfId="45711" xr:uid="{BC161ABB-89EA-450E-9DD0-5190CE030885}"/>
    <cellStyle name="Currency 2 2 2 2 2 3 5 4" xfId="20559" xr:uid="{522BE57C-744A-4A4C-A669-22B8FB742723}"/>
    <cellStyle name="Currency 2 2 2 2 2 3 5 4 2" xfId="34251" xr:uid="{0E327913-ED2E-42F2-B6E0-9D1F993161BD}"/>
    <cellStyle name="Currency 2 2 2 2 2 3 5 4 3" xfId="49135" xr:uid="{9068323B-2915-4EB0-AADD-98D8FFA38233}"/>
    <cellStyle name="Currency 2 2 2 2 2 3 5 5" xfId="13715" xr:uid="{DA20F18D-FA11-4F21-A5CF-3292AA6D3D46}"/>
    <cellStyle name="Currency 2 2 2 2 2 3 5 6" xfId="27405" xr:uid="{86898097-1B63-42A7-8CB6-ACE1514BAA53}"/>
    <cellStyle name="Currency 2 2 2 2 2 3 5 7" xfId="42289" xr:uid="{B3DFFC1A-2F7A-42A0-B854-FF9B4A9897E9}"/>
    <cellStyle name="Currency 2 2 2 2 2 3 6" xfId="6869" xr:uid="{C46EFF04-5477-47EB-835A-46FDBDFC9888}"/>
    <cellStyle name="Currency 2 2 2 2 2 3 6 2" xfId="8582" xr:uid="{FDB5B6AD-5C20-4F96-945F-CD4DE157EC36}"/>
    <cellStyle name="Currency 2 2 2 2 2 3 6 2 2" xfId="12004" xr:uid="{FFB30078-8390-47D7-B089-37B0214ACD74}"/>
    <cellStyle name="Currency 2 2 2 2 2 3 6 2 2 2" xfId="25694" xr:uid="{0E03B8D9-301F-4F25-9410-996F75BE437E}"/>
    <cellStyle name="Currency 2 2 2 2 2 3 6 2 2 2 2" xfId="39386" xr:uid="{37543B0A-2626-40A8-A085-E92312F6275F}"/>
    <cellStyle name="Currency 2 2 2 2 2 3 6 2 2 2 3" xfId="54270" xr:uid="{9BF7FFFF-3915-46F4-8BEC-AC99D0563A6F}"/>
    <cellStyle name="Currency 2 2 2 2 2 3 6 2 2 3" xfId="18850" xr:uid="{76DB6B75-A95C-4817-94BA-B3B0C7936A76}"/>
    <cellStyle name="Currency 2 2 2 2 2 3 6 2 2 4" xfId="32540" xr:uid="{CB7225C8-631A-45D1-8842-64AF1DE43892}"/>
    <cellStyle name="Currency 2 2 2 2 2 3 6 2 2 5" xfId="47424" xr:uid="{157C4DA3-B4C5-450D-AF6B-251197D27C2D}"/>
    <cellStyle name="Currency 2 2 2 2 2 3 6 2 3" xfId="22272" xr:uid="{9EB003FE-7ECB-4AF5-A19A-5D25A1DCA43C}"/>
    <cellStyle name="Currency 2 2 2 2 2 3 6 2 3 2" xfId="35964" xr:uid="{E9A5A5DA-4D1C-43DC-9443-C9D77B8066E3}"/>
    <cellStyle name="Currency 2 2 2 2 2 3 6 2 3 3" xfId="50848" xr:uid="{F2DC8DBF-E57E-4904-9E63-44D8843088CB}"/>
    <cellStyle name="Currency 2 2 2 2 2 3 6 2 4" xfId="15428" xr:uid="{E6F4A91C-9E63-4C7C-84FD-3928730F69A9}"/>
    <cellStyle name="Currency 2 2 2 2 2 3 6 2 5" xfId="29118" xr:uid="{69726000-018A-4667-A564-24C7CA55EE2D}"/>
    <cellStyle name="Currency 2 2 2 2 2 3 6 2 6" xfId="44002" xr:uid="{E8012640-F1DB-46B7-8EAE-EC78A10AE59A}"/>
    <cellStyle name="Currency 2 2 2 2 2 3 6 3" xfId="10292" xr:uid="{F148C746-FD9F-4227-BB77-5CC84D4E38BE}"/>
    <cellStyle name="Currency 2 2 2 2 2 3 6 3 2" xfId="23982" xr:uid="{3A9BC6B1-9743-44C3-9431-2E2367CE176D}"/>
    <cellStyle name="Currency 2 2 2 2 2 3 6 3 2 2" xfId="37674" xr:uid="{C9083139-E425-4125-A41E-8E370A628B5F}"/>
    <cellStyle name="Currency 2 2 2 2 2 3 6 3 2 3" xfId="52558" xr:uid="{EB3FB89C-EFD2-456E-9FD7-C92B34D69E92}"/>
    <cellStyle name="Currency 2 2 2 2 2 3 6 3 3" xfId="17138" xr:uid="{FF310F21-350E-422F-9ABC-B09EB7FFAE28}"/>
    <cellStyle name="Currency 2 2 2 2 2 3 6 3 4" xfId="30828" xr:uid="{8113EF7E-D976-4FDF-B26F-ADFE5544A58B}"/>
    <cellStyle name="Currency 2 2 2 2 2 3 6 3 5" xfId="45712" xr:uid="{F6F9003A-4603-43DF-AA7B-359CCA237D04}"/>
    <cellStyle name="Currency 2 2 2 2 2 3 6 4" xfId="20560" xr:uid="{A04BDEBC-2064-4A41-9ADA-162F5905E57E}"/>
    <cellStyle name="Currency 2 2 2 2 2 3 6 4 2" xfId="34252" xr:uid="{4A3665E5-DBB4-430C-AF61-3B9A927562D2}"/>
    <cellStyle name="Currency 2 2 2 2 2 3 6 4 3" xfId="49136" xr:uid="{807361B7-1073-4C97-B08D-61C2BE562CC6}"/>
    <cellStyle name="Currency 2 2 2 2 2 3 6 5" xfId="13716" xr:uid="{3A3601B0-F45C-4955-A009-292E9C1E5E42}"/>
    <cellStyle name="Currency 2 2 2 2 2 3 6 6" xfId="27406" xr:uid="{6EA012B3-DB56-4F86-9EAA-668A1921757A}"/>
    <cellStyle name="Currency 2 2 2 2 2 3 6 7" xfId="42290" xr:uid="{F0272FC5-04A5-41CC-928F-5374937A5576}"/>
    <cellStyle name="Currency 2 2 2 2 2 3 7" xfId="8568" xr:uid="{0826C529-4BF4-4ADD-8211-EE574112DAE4}"/>
    <cellStyle name="Currency 2 2 2 2 2 3 7 2" xfId="11990" xr:uid="{79CADEB7-7C40-4F7A-A842-1B5BF33CF9FB}"/>
    <cellStyle name="Currency 2 2 2 2 2 3 7 2 2" xfId="25680" xr:uid="{0ACEFA4E-396A-480A-9CED-85F6CFE7B1C3}"/>
    <cellStyle name="Currency 2 2 2 2 2 3 7 2 2 2" xfId="39372" xr:uid="{FAE1A772-700E-451E-BD2D-678B08B97D40}"/>
    <cellStyle name="Currency 2 2 2 2 2 3 7 2 2 3" xfId="54256" xr:uid="{C7961DE1-8B34-4C87-80CE-53BF2EC4E2D5}"/>
    <cellStyle name="Currency 2 2 2 2 2 3 7 2 3" xfId="18836" xr:uid="{CE02667D-E06A-445E-8D13-88358B870BFB}"/>
    <cellStyle name="Currency 2 2 2 2 2 3 7 2 4" xfId="32526" xr:uid="{63E7AB19-5965-46F3-A68C-953366C186D7}"/>
    <cellStyle name="Currency 2 2 2 2 2 3 7 2 5" xfId="47410" xr:uid="{68901D42-6E72-4E39-B67D-908DD8D73EC8}"/>
    <cellStyle name="Currency 2 2 2 2 2 3 7 3" xfId="22258" xr:uid="{5727AE10-C5F6-448E-9086-320BAE95A29E}"/>
    <cellStyle name="Currency 2 2 2 2 2 3 7 3 2" xfId="35950" xr:uid="{B7126BF1-EEBF-4CAA-A0DF-74D79512BABD}"/>
    <cellStyle name="Currency 2 2 2 2 2 3 7 3 3" xfId="50834" xr:uid="{3EF8844F-4586-44E6-AE88-CE87CD84DEB6}"/>
    <cellStyle name="Currency 2 2 2 2 2 3 7 4" xfId="15414" xr:uid="{F0629EE5-26B7-4680-A7AA-4E1B7978FCC0}"/>
    <cellStyle name="Currency 2 2 2 2 2 3 7 5" xfId="29104" xr:uid="{42466434-E1D3-43C3-8063-B84CAC0A33C7}"/>
    <cellStyle name="Currency 2 2 2 2 2 3 7 6" xfId="43988" xr:uid="{C48A8AF3-6745-416E-8531-33A4C9A7A208}"/>
    <cellStyle name="Currency 2 2 2 2 2 3 8" xfId="10278" xr:uid="{F7824635-F7D3-4B5F-8D13-A7E29F9A6356}"/>
    <cellStyle name="Currency 2 2 2 2 2 3 8 2" xfId="23968" xr:uid="{AB3CE6B8-FD0E-4A9E-A523-4181F4086AFF}"/>
    <cellStyle name="Currency 2 2 2 2 2 3 8 2 2" xfId="37660" xr:uid="{BA4FF93E-45A1-40B0-99AF-110B5D871F4E}"/>
    <cellStyle name="Currency 2 2 2 2 2 3 8 2 3" xfId="52544" xr:uid="{488050B8-8FDD-4AA8-AAFE-2B40253CB69C}"/>
    <cellStyle name="Currency 2 2 2 2 2 3 8 3" xfId="17124" xr:uid="{9B070186-2599-430D-846F-66995C44798C}"/>
    <cellStyle name="Currency 2 2 2 2 2 3 8 4" xfId="30814" xr:uid="{E4E89D4B-FC7E-4A59-9D5B-814ADD63C801}"/>
    <cellStyle name="Currency 2 2 2 2 2 3 8 5" xfId="45698" xr:uid="{0E82F641-CF46-4508-AF97-6E184CC15CEE}"/>
    <cellStyle name="Currency 2 2 2 2 2 3 9" xfId="20546" xr:uid="{2D9D1356-ADBF-4132-964B-4D28CDA921F7}"/>
    <cellStyle name="Currency 2 2 2 2 2 3 9 2" xfId="34238" xr:uid="{323FF9EC-F75C-49AF-B5CF-CA86F90526F1}"/>
    <cellStyle name="Currency 2 2 2 2 2 3 9 3" xfId="49122" xr:uid="{B1D2F7E6-3014-486F-924C-E3CC723B7309}"/>
    <cellStyle name="Currency 2 2 2 2 2 4" xfId="6870" xr:uid="{14BADA32-8045-4371-BB5A-DE35BE042B64}"/>
    <cellStyle name="Currency 2 2 2 2 2 4 10" xfId="13717" xr:uid="{E7080451-34DA-46AB-B59F-D5F4B58B7F6A}"/>
    <cellStyle name="Currency 2 2 2 2 2 4 11" xfId="27407" xr:uid="{E09E5C5E-2BDD-4B30-9E2C-F04B9126C17D}"/>
    <cellStyle name="Currency 2 2 2 2 2 4 12" xfId="42291" xr:uid="{CF60FDE2-CB7A-4106-8C66-E9999A47E71E}"/>
    <cellStyle name="Currency 2 2 2 2 2 4 2" xfId="6871" xr:uid="{030A94BD-131B-4772-86E7-AB5AF9BA6041}"/>
    <cellStyle name="Currency 2 2 2 2 2 4 2 10" xfId="42292" xr:uid="{FDEBD245-FC79-425D-89E9-AD8F6F4058E6}"/>
    <cellStyle name="Currency 2 2 2 2 2 4 2 2" xfId="6872" xr:uid="{0F9C7910-3C7C-477B-B833-E5F9B18E69AE}"/>
    <cellStyle name="Currency 2 2 2 2 2 4 2 2 2" xfId="6873" xr:uid="{4D16C719-D796-4FA7-9490-82B650E4FCAF}"/>
    <cellStyle name="Currency 2 2 2 2 2 4 2 2 2 2" xfId="8586" xr:uid="{FA1DDA50-3B1C-43EA-A261-B5706D5FFCCC}"/>
    <cellStyle name="Currency 2 2 2 2 2 4 2 2 2 2 2" xfId="12008" xr:uid="{A7CA5C01-EC32-4269-AA47-0774D29C3F0D}"/>
    <cellStyle name="Currency 2 2 2 2 2 4 2 2 2 2 2 2" xfId="25698" xr:uid="{32721E99-98BD-4AAA-80E0-4988C58CCCDD}"/>
    <cellStyle name="Currency 2 2 2 2 2 4 2 2 2 2 2 2 2" xfId="39390" xr:uid="{ED3A9D44-8644-485E-9A8D-AF1B23AF0DE2}"/>
    <cellStyle name="Currency 2 2 2 2 2 4 2 2 2 2 2 2 3" xfId="54274" xr:uid="{5F3F53A9-E645-4C3F-9F1D-C3D8EC133332}"/>
    <cellStyle name="Currency 2 2 2 2 2 4 2 2 2 2 2 3" xfId="18854" xr:uid="{58A669A2-0BEA-4CFB-AFC3-B49C3FDCA931}"/>
    <cellStyle name="Currency 2 2 2 2 2 4 2 2 2 2 2 4" xfId="32544" xr:uid="{C5E817EB-79A5-4672-A80E-31EFCE2F78B1}"/>
    <cellStyle name="Currency 2 2 2 2 2 4 2 2 2 2 2 5" xfId="47428" xr:uid="{B99B2B36-E791-4F0D-A370-366380796C02}"/>
    <cellStyle name="Currency 2 2 2 2 2 4 2 2 2 2 3" xfId="22276" xr:uid="{EF62852A-F59A-42DD-B1A5-C02FF850C3A8}"/>
    <cellStyle name="Currency 2 2 2 2 2 4 2 2 2 2 3 2" xfId="35968" xr:uid="{17C75E3E-CF97-4D35-ACEA-11A7C249AD7B}"/>
    <cellStyle name="Currency 2 2 2 2 2 4 2 2 2 2 3 3" xfId="50852" xr:uid="{7402BCC3-8DBA-42F5-9B0C-788251D52ABB}"/>
    <cellStyle name="Currency 2 2 2 2 2 4 2 2 2 2 4" xfId="15432" xr:uid="{71D8D142-A141-4CAB-9646-7D611B2DD82D}"/>
    <cellStyle name="Currency 2 2 2 2 2 4 2 2 2 2 5" xfId="29122" xr:uid="{C93DF474-2E15-4744-981B-EFF2A15E58B1}"/>
    <cellStyle name="Currency 2 2 2 2 2 4 2 2 2 2 6" xfId="44006" xr:uid="{BC8E726E-E324-4ED6-8F4C-50B67175E5BE}"/>
    <cellStyle name="Currency 2 2 2 2 2 4 2 2 2 3" xfId="10296" xr:uid="{CC7B7F8D-6932-4FF2-889B-9C8B8AC2E1F1}"/>
    <cellStyle name="Currency 2 2 2 2 2 4 2 2 2 3 2" xfId="23986" xr:uid="{FB173880-B98C-4C9D-99E8-695234236CA4}"/>
    <cellStyle name="Currency 2 2 2 2 2 4 2 2 2 3 2 2" xfId="37678" xr:uid="{21180605-3111-4D0E-8ACC-57A059F607B0}"/>
    <cellStyle name="Currency 2 2 2 2 2 4 2 2 2 3 2 3" xfId="52562" xr:uid="{B73F218E-5950-409B-836B-CA5FAA047195}"/>
    <cellStyle name="Currency 2 2 2 2 2 4 2 2 2 3 3" xfId="17142" xr:uid="{444185E6-1A5D-4218-947F-48EA0951333F}"/>
    <cellStyle name="Currency 2 2 2 2 2 4 2 2 2 3 4" xfId="30832" xr:uid="{E9D1FB9F-2DCE-42EE-9F7E-31D5A43E681D}"/>
    <cellStyle name="Currency 2 2 2 2 2 4 2 2 2 3 5" xfId="45716" xr:uid="{3C95D256-2F0D-487F-91F5-5FDB80E47738}"/>
    <cellStyle name="Currency 2 2 2 2 2 4 2 2 2 4" xfId="20564" xr:uid="{BA85E955-3B32-46FD-BE8A-872DDF5B2F6D}"/>
    <cellStyle name="Currency 2 2 2 2 2 4 2 2 2 4 2" xfId="34256" xr:uid="{201606F1-7E95-4C6C-9923-D3776760AF77}"/>
    <cellStyle name="Currency 2 2 2 2 2 4 2 2 2 4 3" xfId="49140" xr:uid="{021C7948-186D-43D8-9B0A-A1C844D13CAC}"/>
    <cellStyle name="Currency 2 2 2 2 2 4 2 2 2 5" xfId="13720" xr:uid="{B7262487-1C56-4112-BC9D-1EB2F940B336}"/>
    <cellStyle name="Currency 2 2 2 2 2 4 2 2 2 6" xfId="27410" xr:uid="{4C661023-9208-4DDA-B834-38257F1CB2C9}"/>
    <cellStyle name="Currency 2 2 2 2 2 4 2 2 2 7" xfId="42294" xr:uid="{FB27621C-46FF-4998-AC32-19724C003260}"/>
    <cellStyle name="Currency 2 2 2 2 2 4 2 2 3" xfId="8585" xr:uid="{239AFB4D-6BDD-4CAC-9CA2-A67E876E68F6}"/>
    <cellStyle name="Currency 2 2 2 2 2 4 2 2 3 2" xfId="12007" xr:uid="{7808EBC1-9142-4949-A10E-391C2F9D87A7}"/>
    <cellStyle name="Currency 2 2 2 2 2 4 2 2 3 2 2" xfId="25697" xr:uid="{80EC5916-D354-400B-8520-D30AC0D74C37}"/>
    <cellStyle name="Currency 2 2 2 2 2 4 2 2 3 2 2 2" xfId="39389" xr:uid="{5A349B83-C37D-4657-A6C2-AAC2CA2F245F}"/>
    <cellStyle name="Currency 2 2 2 2 2 4 2 2 3 2 2 3" xfId="54273" xr:uid="{ADAF8BF4-0C88-40F2-B967-9C7E2072CAB1}"/>
    <cellStyle name="Currency 2 2 2 2 2 4 2 2 3 2 3" xfId="18853" xr:uid="{3EED681B-A51D-482B-8DA2-74248066A50C}"/>
    <cellStyle name="Currency 2 2 2 2 2 4 2 2 3 2 4" xfId="32543" xr:uid="{26F6D14D-945E-4673-A593-53CA7EDBEA75}"/>
    <cellStyle name="Currency 2 2 2 2 2 4 2 2 3 2 5" xfId="47427" xr:uid="{EA5EBEA6-D0E2-49E2-AC6A-0B90E981B62C}"/>
    <cellStyle name="Currency 2 2 2 2 2 4 2 2 3 3" xfId="22275" xr:uid="{65C2AE52-5733-4381-9779-138645D702F2}"/>
    <cellStyle name="Currency 2 2 2 2 2 4 2 2 3 3 2" xfId="35967" xr:uid="{C58AEEF5-D9AF-4A84-85E8-12F4BB15BE1C}"/>
    <cellStyle name="Currency 2 2 2 2 2 4 2 2 3 3 3" xfId="50851" xr:uid="{E9602460-E5C4-45DA-82B2-6573A041406E}"/>
    <cellStyle name="Currency 2 2 2 2 2 4 2 2 3 4" xfId="15431" xr:uid="{95AFDF3D-AB18-40CC-9D34-0A299C27A863}"/>
    <cellStyle name="Currency 2 2 2 2 2 4 2 2 3 5" xfId="29121" xr:uid="{FB4D2175-A697-4103-A043-7EC13E84A36A}"/>
    <cellStyle name="Currency 2 2 2 2 2 4 2 2 3 6" xfId="44005" xr:uid="{8E4C0842-170E-44BC-A2F5-4A2C8EB45AD5}"/>
    <cellStyle name="Currency 2 2 2 2 2 4 2 2 4" xfId="10295" xr:uid="{F5FD1468-66D3-4CA9-8A50-62AE052C0E45}"/>
    <cellStyle name="Currency 2 2 2 2 2 4 2 2 4 2" xfId="23985" xr:uid="{EE6E0F61-F759-4D47-8887-D282B9791367}"/>
    <cellStyle name="Currency 2 2 2 2 2 4 2 2 4 2 2" xfId="37677" xr:uid="{E0B81C31-9172-4743-A9E2-301949297631}"/>
    <cellStyle name="Currency 2 2 2 2 2 4 2 2 4 2 3" xfId="52561" xr:uid="{1B5D6546-FA27-49BE-A348-04DCB1C3D617}"/>
    <cellStyle name="Currency 2 2 2 2 2 4 2 2 4 3" xfId="17141" xr:uid="{E2870C8D-D6E8-4080-B0CC-8922A88539A3}"/>
    <cellStyle name="Currency 2 2 2 2 2 4 2 2 4 4" xfId="30831" xr:uid="{CC0AED3A-B711-416D-A488-3B733C6506A2}"/>
    <cellStyle name="Currency 2 2 2 2 2 4 2 2 4 5" xfId="45715" xr:uid="{BAB049C0-56FB-4557-BD33-75B065FE8D3F}"/>
    <cellStyle name="Currency 2 2 2 2 2 4 2 2 5" xfId="20563" xr:uid="{1CC28C11-85BE-4A0E-9B9D-EF822ED5C59E}"/>
    <cellStyle name="Currency 2 2 2 2 2 4 2 2 5 2" xfId="34255" xr:uid="{B35DC997-83AF-40DE-963B-5BA2CBA58D4D}"/>
    <cellStyle name="Currency 2 2 2 2 2 4 2 2 5 3" xfId="49139" xr:uid="{9B60B755-A64C-4EF0-BE4B-F9B3AD73AD3B}"/>
    <cellStyle name="Currency 2 2 2 2 2 4 2 2 6" xfId="13719" xr:uid="{1570A8DA-DB67-4929-B5B5-05B82D8789D1}"/>
    <cellStyle name="Currency 2 2 2 2 2 4 2 2 7" xfId="27409" xr:uid="{98115904-319B-4A22-9EDC-C993410CF24B}"/>
    <cellStyle name="Currency 2 2 2 2 2 4 2 2 8" xfId="42293" xr:uid="{BDA3CDB3-E92A-4C38-B178-475BE681ECF6}"/>
    <cellStyle name="Currency 2 2 2 2 2 4 2 3" xfId="6874" xr:uid="{324F956B-E815-4527-9FF6-D4DDBBF5CE83}"/>
    <cellStyle name="Currency 2 2 2 2 2 4 2 3 2" xfId="8587" xr:uid="{65E19378-70EA-4D10-8437-DB340FF4DCD3}"/>
    <cellStyle name="Currency 2 2 2 2 2 4 2 3 2 2" xfId="12009" xr:uid="{7D7AB169-86B2-48F8-8D3F-3D03012459AB}"/>
    <cellStyle name="Currency 2 2 2 2 2 4 2 3 2 2 2" xfId="25699" xr:uid="{80C4BD72-CB18-4E24-9D5E-D168C18330A1}"/>
    <cellStyle name="Currency 2 2 2 2 2 4 2 3 2 2 2 2" xfId="39391" xr:uid="{A6AB6AC0-BCDC-4F8D-AC6B-DA91A51227A5}"/>
    <cellStyle name="Currency 2 2 2 2 2 4 2 3 2 2 2 3" xfId="54275" xr:uid="{24DE9E38-A8BF-406F-B241-FC3D7BEB0491}"/>
    <cellStyle name="Currency 2 2 2 2 2 4 2 3 2 2 3" xfId="18855" xr:uid="{532C0A6A-2D4E-4EF9-9C21-0DA07F1B49CE}"/>
    <cellStyle name="Currency 2 2 2 2 2 4 2 3 2 2 4" xfId="32545" xr:uid="{16E42742-193F-48BF-8685-4425798D2852}"/>
    <cellStyle name="Currency 2 2 2 2 2 4 2 3 2 2 5" xfId="47429" xr:uid="{05D4A3E3-A636-4DE3-8184-8C12455A5BDA}"/>
    <cellStyle name="Currency 2 2 2 2 2 4 2 3 2 3" xfId="22277" xr:uid="{E71E1643-965E-4721-ABF6-C2F0B8B61824}"/>
    <cellStyle name="Currency 2 2 2 2 2 4 2 3 2 3 2" xfId="35969" xr:uid="{3C59EE98-0C08-4288-9BB7-987BE9EAB85F}"/>
    <cellStyle name="Currency 2 2 2 2 2 4 2 3 2 3 3" xfId="50853" xr:uid="{F94A38AF-9B21-43B8-A918-3083F80AE280}"/>
    <cellStyle name="Currency 2 2 2 2 2 4 2 3 2 4" xfId="15433" xr:uid="{8DF0700E-1536-4902-A613-A9ED6A70F16C}"/>
    <cellStyle name="Currency 2 2 2 2 2 4 2 3 2 5" xfId="29123" xr:uid="{52E3D843-BD5A-40E2-ABEA-E8C7FEECE3B7}"/>
    <cellStyle name="Currency 2 2 2 2 2 4 2 3 2 6" xfId="44007" xr:uid="{20298FE3-4DA0-4403-A1DC-C9DA966AEDE4}"/>
    <cellStyle name="Currency 2 2 2 2 2 4 2 3 3" xfId="10297" xr:uid="{AC6AB81E-A574-42E6-8FA4-0425928D678B}"/>
    <cellStyle name="Currency 2 2 2 2 2 4 2 3 3 2" xfId="23987" xr:uid="{F4509ECB-98BB-4B48-B1FC-127BC54C2ED1}"/>
    <cellStyle name="Currency 2 2 2 2 2 4 2 3 3 2 2" xfId="37679" xr:uid="{1D7962CE-29D6-4244-91D4-2D502B008DF2}"/>
    <cellStyle name="Currency 2 2 2 2 2 4 2 3 3 2 3" xfId="52563" xr:uid="{73A42B82-5615-4F3B-9D56-5835657F8143}"/>
    <cellStyle name="Currency 2 2 2 2 2 4 2 3 3 3" xfId="17143" xr:uid="{A0FE7E1F-F0EA-4D9F-A27B-DF6FA08FB1DF}"/>
    <cellStyle name="Currency 2 2 2 2 2 4 2 3 3 4" xfId="30833" xr:uid="{BE20336B-573E-4E00-9686-81565D34D67A}"/>
    <cellStyle name="Currency 2 2 2 2 2 4 2 3 3 5" xfId="45717" xr:uid="{BDCA7D40-E761-456F-9FDF-725103DFD68E}"/>
    <cellStyle name="Currency 2 2 2 2 2 4 2 3 4" xfId="20565" xr:uid="{320B480A-C936-4D53-A3B7-05034CC9EBCE}"/>
    <cellStyle name="Currency 2 2 2 2 2 4 2 3 4 2" xfId="34257" xr:uid="{2FDE4FF1-F822-458C-8EE8-BC82702C7772}"/>
    <cellStyle name="Currency 2 2 2 2 2 4 2 3 4 3" xfId="49141" xr:uid="{06D59271-ADEE-43F1-B5B6-9F6E6D4C2FE6}"/>
    <cellStyle name="Currency 2 2 2 2 2 4 2 3 5" xfId="13721" xr:uid="{FF986A7E-6F65-4979-A4F2-9CBA8B8300CD}"/>
    <cellStyle name="Currency 2 2 2 2 2 4 2 3 6" xfId="27411" xr:uid="{4E6E05EC-859A-4BF5-B94C-C3F5A17CC244}"/>
    <cellStyle name="Currency 2 2 2 2 2 4 2 3 7" xfId="42295" xr:uid="{C50709C2-5337-48F8-A07D-F818352B491C}"/>
    <cellStyle name="Currency 2 2 2 2 2 4 2 4" xfId="6875" xr:uid="{504DD04C-DE86-4067-8AEF-DEB409CF75FE}"/>
    <cellStyle name="Currency 2 2 2 2 2 4 2 4 2" xfId="8588" xr:uid="{CD9330E0-AF2E-4B6C-989B-D2963CA57018}"/>
    <cellStyle name="Currency 2 2 2 2 2 4 2 4 2 2" xfId="12010" xr:uid="{B795453A-435F-4EE5-8468-F33383EBED8B}"/>
    <cellStyle name="Currency 2 2 2 2 2 4 2 4 2 2 2" xfId="25700" xr:uid="{6C95D652-7081-45EE-9B65-61D4C86521BC}"/>
    <cellStyle name="Currency 2 2 2 2 2 4 2 4 2 2 2 2" xfId="39392" xr:uid="{70AAD467-C029-4099-8F8D-68AB61B61824}"/>
    <cellStyle name="Currency 2 2 2 2 2 4 2 4 2 2 2 3" xfId="54276" xr:uid="{446A75B8-004B-4597-9E6C-FF1B817001D4}"/>
    <cellStyle name="Currency 2 2 2 2 2 4 2 4 2 2 3" xfId="18856" xr:uid="{9D975959-214D-4E48-88D9-E28B13A57EB8}"/>
    <cellStyle name="Currency 2 2 2 2 2 4 2 4 2 2 4" xfId="32546" xr:uid="{BB62ACB9-C75F-46DC-9623-57CD300F36F2}"/>
    <cellStyle name="Currency 2 2 2 2 2 4 2 4 2 2 5" xfId="47430" xr:uid="{DCB34F74-8A7F-4400-9E0A-2D34CE09FD7B}"/>
    <cellStyle name="Currency 2 2 2 2 2 4 2 4 2 3" xfId="22278" xr:uid="{95D522D8-48B8-4877-904E-04D9D32ED7B1}"/>
    <cellStyle name="Currency 2 2 2 2 2 4 2 4 2 3 2" xfId="35970" xr:uid="{6949058B-D983-4595-80BB-C4E6BFBC8291}"/>
    <cellStyle name="Currency 2 2 2 2 2 4 2 4 2 3 3" xfId="50854" xr:uid="{FA19E728-D8F5-45C1-A6D4-6849D7B8E3FC}"/>
    <cellStyle name="Currency 2 2 2 2 2 4 2 4 2 4" xfId="15434" xr:uid="{453E2FC2-384D-4147-B268-518CA12C75F9}"/>
    <cellStyle name="Currency 2 2 2 2 2 4 2 4 2 5" xfId="29124" xr:uid="{5DB04DBB-6B48-4783-86CE-6F96C785068D}"/>
    <cellStyle name="Currency 2 2 2 2 2 4 2 4 2 6" xfId="44008" xr:uid="{7F1A6779-606A-4B20-AD8B-EF98F926FE6B}"/>
    <cellStyle name="Currency 2 2 2 2 2 4 2 4 3" xfId="10298" xr:uid="{DF88B367-3BD4-4B86-A18C-6D3A60047815}"/>
    <cellStyle name="Currency 2 2 2 2 2 4 2 4 3 2" xfId="23988" xr:uid="{275684F1-C09D-4FF0-AB0C-DABA6A4B16D8}"/>
    <cellStyle name="Currency 2 2 2 2 2 4 2 4 3 2 2" xfId="37680" xr:uid="{A35F2EE4-6994-4BC8-85CD-9C5107A80FDB}"/>
    <cellStyle name="Currency 2 2 2 2 2 4 2 4 3 2 3" xfId="52564" xr:uid="{F5B2A6D4-EB0F-449E-BA05-67799125E946}"/>
    <cellStyle name="Currency 2 2 2 2 2 4 2 4 3 3" xfId="17144" xr:uid="{B9703DAE-6E04-47CE-8F68-86807A556569}"/>
    <cellStyle name="Currency 2 2 2 2 2 4 2 4 3 4" xfId="30834" xr:uid="{2219A30A-67B0-4B9B-8FB2-B3C26DCC9B25}"/>
    <cellStyle name="Currency 2 2 2 2 2 4 2 4 3 5" xfId="45718" xr:uid="{87AD1044-0F6F-44E4-800C-0B1819EF7FF8}"/>
    <cellStyle name="Currency 2 2 2 2 2 4 2 4 4" xfId="20566" xr:uid="{7E2017B1-8B8A-4AF7-B31B-7643141A9570}"/>
    <cellStyle name="Currency 2 2 2 2 2 4 2 4 4 2" xfId="34258" xr:uid="{B282DEC3-2B51-4D0E-9BC1-27895FF40282}"/>
    <cellStyle name="Currency 2 2 2 2 2 4 2 4 4 3" xfId="49142" xr:uid="{84B4CE75-6610-40EE-B67C-F9F771A3D4D2}"/>
    <cellStyle name="Currency 2 2 2 2 2 4 2 4 5" xfId="13722" xr:uid="{9E2C7CAE-8063-48C5-95E3-650E1EEB06BB}"/>
    <cellStyle name="Currency 2 2 2 2 2 4 2 4 6" xfId="27412" xr:uid="{1508FA3C-CD2D-44B7-86F8-BF7AACDD1355}"/>
    <cellStyle name="Currency 2 2 2 2 2 4 2 4 7" xfId="42296" xr:uid="{1C040240-349D-4BAC-953F-E5D0E3E1C69C}"/>
    <cellStyle name="Currency 2 2 2 2 2 4 2 5" xfId="8584" xr:uid="{86C65C12-A503-4F89-9C4B-73BA7DC50F46}"/>
    <cellStyle name="Currency 2 2 2 2 2 4 2 5 2" xfId="12006" xr:uid="{C342D870-5CE5-4EBC-8AD5-75D99E206FA1}"/>
    <cellStyle name="Currency 2 2 2 2 2 4 2 5 2 2" xfId="25696" xr:uid="{CB3A5F39-83BC-4C6D-A4DA-06B435CF00E7}"/>
    <cellStyle name="Currency 2 2 2 2 2 4 2 5 2 2 2" xfId="39388" xr:uid="{0E6BABC4-8E0D-4D4F-BA04-F849BF58540A}"/>
    <cellStyle name="Currency 2 2 2 2 2 4 2 5 2 2 3" xfId="54272" xr:uid="{82903152-83B2-478B-8933-37FBE7AAF46D}"/>
    <cellStyle name="Currency 2 2 2 2 2 4 2 5 2 3" xfId="18852" xr:uid="{B50505CB-EF90-4F0E-868D-DE926004D747}"/>
    <cellStyle name="Currency 2 2 2 2 2 4 2 5 2 4" xfId="32542" xr:uid="{0667C09D-CCA3-4161-A7D5-0302AD18C5D2}"/>
    <cellStyle name="Currency 2 2 2 2 2 4 2 5 2 5" xfId="47426" xr:uid="{FC3B81C2-1A06-4131-9CD7-54EA99B45DB6}"/>
    <cellStyle name="Currency 2 2 2 2 2 4 2 5 3" xfId="22274" xr:uid="{AE9C07BD-DE69-46DD-9663-84BFF4CD54AD}"/>
    <cellStyle name="Currency 2 2 2 2 2 4 2 5 3 2" xfId="35966" xr:uid="{E316EE3F-F445-437F-B1C4-2D8F4C524601}"/>
    <cellStyle name="Currency 2 2 2 2 2 4 2 5 3 3" xfId="50850" xr:uid="{EB49A7BA-C2E2-4615-A31F-C6929D2A785E}"/>
    <cellStyle name="Currency 2 2 2 2 2 4 2 5 4" xfId="15430" xr:uid="{75CEE24E-2296-46DE-B3BB-146F177F2596}"/>
    <cellStyle name="Currency 2 2 2 2 2 4 2 5 5" xfId="29120" xr:uid="{A32596A8-482D-4F20-AD7A-89BE92E7201F}"/>
    <cellStyle name="Currency 2 2 2 2 2 4 2 5 6" xfId="44004" xr:uid="{7E7F4FAA-F82C-4B93-A14F-22F0CB6B5276}"/>
    <cellStyle name="Currency 2 2 2 2 2 4 2 6" xfId="10294" xr:uid="{EE55CA66-7B5B-427A-BBCE-BF91940A3E5F}"/>
    <cellStyle name="Currency 2 2 2 2 2 4 2 6 2" xfId="23984" xr:uid="{6415853D-880D-4FA9-B30B-AEA7C773EEB9}"/>
    <cellStyle name="Currency 2 2 2 2 2 4 2 6 2 2" xfId="37676" xr:uid="{93155C2B-BB04-4378-9416-F2C91C9DD1DD}"/>
    <cellStyle name="Currency 2 2 2 2 2 4 2 6 2 3" xfId="52560" xr:uid="{56486519-441F-4597-9982-DBF65F1C7A89}"/>
    <cellStyle name="Currency 2 2 2 2 2 4 2 6 3" xfId="17140" xr:uid="{6E3BA51E-7C37-4C28-98BE-722ACE400FC6}"/>
    <cellStyle name="Currency 2 2 2 2 2 4 2 6 4" xfId="30830" xr:uid="{4004F64E-ADE6-4FEB-9724-0C922BA0F1FC}"/>
    <cellStyle name="Currency 2 2 2 2 2 4 2 6 5" xfId="45714" xr:uid="{E6C5A95D-EED1-4398-B1FA-AE41B7902A7D}"/>
    <cellStyle name="Currency 2 2 2 2 2 4 2 7" xfId="20562" xr:uid="{0F92DB39-B211-4789-B61F-902EBD9E9761}"/>
    <cellStyle name="Currency 2 2 2 2 2 4 2 7 2" xfId="34254" xr:uid="{EE6A723E-F438-4A3A-83E5-06267745B20F}"/>
    <cellStyle name="Currency 2 2 2 2 2 4 2 7 3" xfId="49138" xr:uid="{A7F6CE79-3995-4F7E-A129-EFAE72B2565D}"/>
    <cellStyle name="Currency 2 2 2 2 2 4 2 8" xfId="13718" xr:uid="{E3D51B37-051B-4A6D-9911-18BC48B73D45}"/>
    <cellStyle name="Currency 2 2 2 2 2 4 2 9" xfId="27408" xr:uid="{AFEEAAAF-9CD6-4BE8-B635-781733953F55}"/>
    <cellStyle name="Currency 2 2 2 2 2 4 3" xfId="6876" xr:uid="{E48D71E1-F19B-43FA-B1F8-C57954DBA6C2}"/>
    <cellStyle name="Currency 2 2 2 2 2 4 3 10" xfId="42297" xr:uid="{E1E3DA21-9C74-4E92-8198-AC09D7AF8E59}"/>
    <cellStyle name="Currency 2 2 2 2 2 4 3 2" xfId="6877" xr:uid="{7F25861A-33EE-4B83-99AA-335756319850}"/>
    <cellStyle name="Currency 2 2 2 2 2 4 3 2 2" xfId="6878" xr:uid="{04017951-F6F6-41D6-9CD7-7AD3AA7ACB2E}"/>
    <cellStyle name="Currency 2 2 2 2 2 4 3 2 2 2" xfId="8591" xr:uid="{04219DF6-9F9E-4AC3-9B40-E1818B3E2677}"/>
    <cellStyle name="Currency 2 2 2 2 2 4 3 2 2 2 2" xfId="12013" xr:uid="{2509F58F-C244-4D5D-BB2A-C8624930F986}"/>
    <cellStyle name="Currency 2 2 2 2 2 4 3 2 2 2 2 2" xfId="25703" xr:uid="{85F66E33-4DA3-499D-B7B6-E9CE49DACC17}"/>
    <cellStyle name="Currency 2 2 2 2 2 4 3 2 2 2 2 2 2" xfId="39395" xr:uid="{2639806C-C4EB-4282-9FB6-B7FA03BD4B58}"/>
    <cellStyle name="Currency 2 2 2 2 2 4 3 2 2 2 2 2 3" xfId="54279" xr:uid="{693DA8DA-439F-4F1F-972B-6878DCCD6FA5}"/>
    <cellStyle name="Currency 2 2 2 2 2 4 3 2 2 2 2 3" xfId="18859" xr:uid="{695DD1DC-3383-4E66-95D7-47329C051480}"/>
    <cellStyle name="Currency 2 2 2 2 2 4 3 2 2 2 2 4" xfId="32549" xr:uid="{C2044043-B3C9-4E59-B5E5-0E49FEE49401}"/>
    <cellStyle name="Currency 2 2 2 2 2 4 3 2 2 2 2 5" xfId="47433" xr:uid="{67C46D4E-102F-4B92-BE9D-01B956EA905D}"/>
    <cellStyle name="Currency 2 2 2 2 2 4 3 2 2 2 3" xfId="22281" xr:uid="{60B5C981-4E2F-42FC-BC20-821F3454CC68}"/>
    <cellStyle name="Currency 2 2 2 2 2 4 3 2 2 2 3 2" xfId="35973" xr:uid="{953B7A7A-BE4C-4744-89FB-83E6EA32B4CD}"/>
    <cellStyle name="Currency 2 2 2 2 2 4 3 2 2 2 3 3" xfId="50857" xr:uid="{4B37DC52-24CE-4295-BBC8-5716DD2E7376}"/>
    <cellStyle name="Currency 2 2 2 2 2 4 3 2 2 2 4" xfId="15437" xr:uid="{11171E24-5D9B-4622-B453-253F6743A3B7}"/>
    <cellStyle name="Currency 2 2 2 2 2 4 3 2 2 2 5" xfId="29127" xr:uid="{827E356A-9ACD-4B4E-BF4C-1695A87F3D99}"/>
    <cellStyle name="Currency 2 2 2 2 2 4 3 2 2 2 6" xfId="44011" xr:uid="{E005C128-B19E-4001-BEDA-88F9AD86B79C}"/>
    <cellStyle name="Currency 2 2 2 2 2 4 3 2 2 3" xfId="10301" xr:uid="{334AA08C-8DEE-41F4-A527-C9B421FC8A91}"/>
    <cellStyle name="Currency 2 2 2 2 2 4 3 2 2 3 2" xfId="23991" xr:uid="{229D9B70-AFB7-4CF6-8EF9-7E22078A0D71}"/>
    <cellStyle name="Currency 2 2 2 2 2 4 3 2 2 3 2 2" xfId="37683" xr:uid="{8AD8CC62-D484-40A4-96DB-904CB0DFDA1A}"/>
    <cellStyle name="Currency 2 2 2 2 2 4 3 2 2 3 2 3" xfId="52567" xr:uid="{59FD55A5-FB84-45F0-B58B-63266B1B7974}"/>
    <cellStyle name="Currency 2 2 2 2 2 4 3 2 2 3 3" xfId="17147" xr:uid="{F2D0C964-54D7-48C3-A38C-B7D2C9F8182F}"/>
    <cellStyle name="Currency 2 2 2 2 2 4 3 2 2 3 4" xfId="30837" xr:uid="{09CE6EE2-F47C-4437-80D8-327E26757623}"/>
    <cellStyle name="Currency 2 2 2 2 2 4 3 2 2 3 5" xfId="45721" xr:uid="{AD1A3DE6-B10D-4089-9666-AF6BA99F1888}"/>
    <cellStyle name="Currency 2 2 2 2 2 4 3 2 2 4" xfId="20569" xr:uid="{CAF75319-C767-4BD1-92F3-1BFACA14C984}"/>
    <cellStyle name="Currency 2 2 2 2 2 4 3 2 2 4 2" xfId="34261" xr:uid="{970C39EA-366A-43A0-86E5-2BE0DDCF8B70}"/>
    <cellStyle name="Currency 2 2 2 2 2 4 3 2 2 4 3" xfId="49145" xr:uid="{3B4DC3EF-64E5-41E5-9CE3-806A8D2553F3}"/>
    <cellStyle name="Currency 2 2 2 2 2 4 3 2 2 5" xfId="13725" xr:uid="{DABE2799-D785-48E4-A09A-EB03D9C6A139}"/>
    <cellStyle name="Currency 2 2 2 2 2 4 3 2 2 6" xfId="27415" xr:uid="{27036693-EFE9-4407-ADBA-2613068C0339}"/>
    <cellStyle name="Currency 2 2 2 2 2 4 3 2 2 7" xfId="42299" xr:uid="{DACC4412-FBE7-4828-BD19-F24804367F55}"/>
    <cellStyle name="Currency 2 2 2 2 2 4 3 2 3" xfId="8590" xr:uid="{425CCA25-3039-4285-959C-74FC1F6971AE}"/>
    <cellStyle name="Currency 2 2 2 2 2 4 3 2 3 2" xfId="12012" xr:uid="{9774B52C-4097-4A04-A188-88FAD764E840}"/>
    <cellStyle name="Currency 2 2 2 2 2 4 3 2 3 2 2" xfId="25702" xr:uid="{F5909AA8-9DC8-4D6A-9937-F4DDB4CAB755}"/>
    <cellStyle name="Currency 2 2 2 2 2 4 3 2 3 2 2 2" xfId="39394" xr:uid="{CFA6B516-5797-47D9-9884-76CAA36AD187}"/>
    <cellStyle name="Currency 2 2 2 2 2 4 3 2 3 2 2 3" xfId="54278" xr:uid="{3CC928C8-C217-495D-9C29-3E9795802B29}"/>
    <cellStyle name="Currency 2 2 2 2 2 4 3 2 3 2 3" xfId="18858" xr:uid="{B8343EC5-914B-474E-9801-BA6817B4BF17}"/>
    <cellStyle name="Currency 2 2 2 2 2 4 3 2 3 2 4" xfId="32548" xr:uid="{3DD6DC52-A4FC-446C-9F42-0647C8ADCD70}"/>
    <cellStyle name="Currency 2 2 2 2 2 4 3 2 3 2 5" xfId="47432" xr:uid="{35D3AC9F-6620-4668-8476-BB1EA60BA4AD}"/>
    <cellStyle name="Currency 2 2 2 2 2 4 3 2 3 3" xfId="22280" xr:uid="{EF2DE552-5B4D-4E23-BCD3-FC4D89E9ABA7}"/>
    <cellStyle name="Currency 2 2 2 2 2 4 3 2 3 3 2" xfId="35972" xr:uid="{99637B09-3602-4AB7-92E6-E9F83F5C84AF}"/>
    <cellStyle name="Currency 2 2 2 2 2 4 3 2 3 3 3" xfId="50856" xr:uid="{FB8190A8-B730-4B38-B377-15F495961201}"/>
    <cellStyle name="Currency 2 2 2 2 2 4 3 2 3 4" xfId="15436" xr:uid="{A3475D8E-937F-42D3-A92D-059C82718EB3}"/>
    <cellStyle name="Currency 2 2 2 2 2 4 3 2 3 5" xfId="29126" xr:uid="{DA61C5B7-A3E3-4615-AB25-54A7D9C8F0DA}"/>
    <cellStyle name="Currency 2 2 2 2 2 4 3 2 3 6" xfId="44010" xr:uid="{B41D512D-8C4C-493C-94CE-F80728A616DB}"/>
    <cellStyle name="Currency 2 2 2 2 2 4 3 2 4" xfId="10300" xr:uid="{0EF28A6B-1C74-4BEC-8CC2-9ED67BEF6B80}"/>
    <cellStyle name="Currency 2 2 2 2 2 4 3 2 4 2" xfId="23990" xr:uid="{73841FB6-7202-4E02-878E-1A1DE46691BF}"/>
    <cellStyle name="Currency 2 2 2 2 2 4 3 2 4 2 2" xfId="37682" xr:uid="{97143BCB-9459-4A6C-B6D4-A4F3FAE7AC3A}"/>
    <cellStyle name="Currency 2 2 2 2 2 4 3 2 4 2 3" xfId="52566" xr:uid="{8FFB1246-E010-4F0F-B506-6491D2200F23}"/>
    <cellStyle name="Currency 2 2 2 2 2 4 3 2 4 3" xfId="17146" xr:uid="{10713A26-3E79-4233-9DAB-EBAB90AF2B99}"/>
    <cellStyle name="Currency 2 2 2 2 2 4 3 2 4 4" xfId="30836" xr:uid="{390B91AD-5855-4675-B88C-FB61F1EBA7AE}"/>
    <cellStyle name="Currency 2 2 2 2 2 4 3 2 4 5" xfId="45720" xr:uid="{2AF5F3CF-213E-47DE-B52A-270D9002382E}"/>
    <cellStyle name="Currency 2 2 2 2 2 4 3 2 5" xfId="20568" xr:uid="{B73E0EA5-1B4C-4AAB-9142-E7E87F767369}"/>
    <cellStyle name="Currency 2 2 2 2 2 4 3 2 5 2" xfId="34260" xr:uid="{03574CF7-1FF3-427E-9D9C-9F4151021043}"/>
    <cellStyle name="Currency 2 2 2 2 2 4 3 2 5 3" xfId="49144" xr:uid="{BFA52DCC-994F-4F6A-BA97-48823D678B92}"/>
    <cellStyle name="Currency 2 2 2 2 2 4 3 2 6" xfId="13724" xr:uid="{6CA29933-CCA8-4BA6-A40F-D8F442CAF97A}"/>
    <cellStyle name="Currency 2 2 2 2 2 4 3 2 7" xfId="27414" xr:uid="{3D04CBFB-95AD-4632-A3B1-1CDF40028F8B}"/>
    <cellStyle name="Currency 2 2 2 2 2 4 3 2 8" xfId="42298" xr:uid="{AE4B6F5E-A1AC-4E86-9811-58B735E1AB68}"/>
    <cellStyle name="Currency 2 2 2 2 2 4 3 3" xfId="6879" xr:uid="{0162A4F2-94DF-44F9-BCA6-344DFDA28B16}"/>
    <cellStyle name="Currency 2 2 2 2 2 4 3 3 2" xfId="8592" xr:uid="{3F97DA24-79B8-4560-A113-564E7DEE79D2}"/>
    <cellStyle name="Currency 2 2 2 2 2 4 3 3 2 2" xfId="12014" xr:uid="{DFCF6239-F353-4E29-9C1D-57A0F00C9962}"/>
    <cellStyle name="Currency 2 2 2 2 2 4 3 3 2 2 2" xfId="25704" xr:uid="{50BAF902-5E6F-4360-B729-7DBAB6EB1C68}"/>
    <cellStyle name="Currency 2 2 2 2 2 4 3 3 2 2 2 2" xfId="39396" xr:uid="{7AF001CE-5B53-4B3B-A2A8-9691F000453F}"/>
    <cellStyle name="Currency 2 2 2 2 2 4 3 3 2 2 2 3" xfId="54280" xr:uid="{C37E7AD2-BFBD-45E4-A89F-3DB5C3FEAF9C}"/>
    <cellStyle name="Currency 2 2 2 2 2 4 3 3 2 2 3" xfId="18860" xr:uid="{825AB884-DE44-484C-8449-0DC7A35F908C}"/>
    <cellStyle name="Currency 2 2 2 2 2 4 3 3 2 2 4" xfId="32550" xr:uid="{9DB2DE43-27F9-4239-AEFE-DAABD02D9A82}"/>
    <cellStyle name="Currency 2 2 2 2 2 4 3 3 2 2 5" xfId="47434" xr:uid="{3ADBA946-4A7D-4C86-8FDD-62EAB5EBDBEA}"/>
    <cellStyle name="Currency 2 2 2 2 2 4 3 3 2 3" xfId="22282" xr:uid="{C96273B7-A085-4ED7-AC0C-2813E07C2DD4}"/>
    <cellStyle name="Currency 2 2 2 2 2 4 3 3 2 3 2" xfId="35974" xr:uid="{CD324A7E-BF5D-4C03-86CF-3C8139ACC888}"/>
    <cellStyle name="Currency 2 2 2 2 2 4 3 3 2 3 3" xfId="50858" xr:uid="{CC1544CE-2D64-4D06-A018-326318EA7A1C}"/>
    <cellStyle name="Currency 2 2 2 2 2 4 3 3 2 4" xfId="15438" xr:uid="{2E4A1898-4182-496D-B917-2C48DA227DA6}"/>
    <cellStyle name="Currency 2 2 2 2 2 4 3 3 2 5" xfId="29128" xr:uid="{3AA7CBAB-0402-4460-8A79-35FFE50B61B2}"/>
    <cellStyle name="Currency 2 2 2 2 2 4 3 3 2 6" xfId="44012" xr:uid="{5CC937EF-1804-4223-974E-DDEECB4F69DE}"/>
    <cellStyle name="Currency 2 2 2 2 2 4 3 3 3" xfId="10302" xr:uid="{69F01CFB-A2CE-474F-93C8-815CD4F929A5}"/>
    <cellStyle name="Currency 2 2 2 2 2 4 3 3 3 2" xfId="23992" xr:uid="{63AC84FF-C4AD-4F56-92AC-817D89E9042D}"/>
    <cellStyle name="Currency 2 2 2 2 2 4 3 3 3 2 2" xfId="37684" xr:uid="{7B0BE9F6-A832-42C5-B4B9-21493B9C755A}"/>
    <cellStyle name="Currency 2 2 2 2 2 4 3 3 3 2 3" xfId="52568" xr:uid="{5A63C249-0BE2-4308-BF46-D6C821CAE11E}"/>
    <cellStyle name="Currency 2 2 2 2 2 4 3 3 3 3" xfId="17148" xr:uid="{0FE3C44C-F236-4AF5-8B79-93B311BBD5E5}"/>
    <cellStyle name="Currency 2 2 2 2 2 4 3 3 3 4" xfId="30838" xr:uid="{4F2A85A1-B5A4-458B-8F9A-D802933523F7}"/>
    <cellStyle name="Currency 2 2 2 2 2 4 3 3 3 5" xfId="45722" xr:uid="{30B23425-6918-48EA-BB70-B0349CC58219}"/>
    <cellStyle name="Currency 2 2 2 2 2 4 3 3 4" xfId="20570" xr:uid="{038F10A8-F598-4392-B591-12C6897761E2}"/>
    <cellStyle name="Currency 2 2 2 2 2 4 3 3 4 2" xfId="34262" xr:uid="{3593B357-E536-4411-A5E0-2B86B0B52DCB}"/>
    <cellStyle name="Currency 2 2 2 2 2 4 3 3 4 3" xfId="49146" xr:uid="{7E547C12-4C15-42F7-9DB7-A9A40995FE41}"/>
    <cellStyle name="Currency 2 2 2 2 2 4 3 3 5" xfId="13726" xr:uid="{89D45195-BBA6-4E86-9D2C-4BB4419223DE}"/>
    <cellStyle name="Currency 2 2 2 2 2 4 3 3 6" xfId="27416" xr:uid="{C18CC283-B350-4C0B-973E-037552164333}"/>
    <cellStyle name="Currency 2 2 2 2 2 4 3 3 7" xfId="42300" xr:uid="{2E1C18A6-8A6E-4E4D-B740-0986A07183A3}"/>
    <cellStyle name="Currency 2 2 2 2 2 4 3 4" xfId="6880" xr:uid="{D35EE1E0-CDAF-40BE-AE86-873C93DEA129}"/>
    <cellStyle name="Currency 2 2 2 2 2 4 3 4 2" xfId="8593" xr:uid="{46C74733-6E23-434C-A6F7-57112A2CCDAE}"/>
    <cellStyle name="Currency 2 2 2 2 2 4 3 4 2 2" xfId="12015" xr:uid="{399713C7-7A54-4420-B11C-9BCE91B6E04E}"/>
    <cellStyle name="Currency 2 2 2 2 2 4 3 4 2 2 2" xfId="25705" xr:uid="{72750726-F817-4129-9A0C-7715FBEF92D5}"/>
    <cellStyle name="Currency 2 2 2 2 2 4 3 4 2 2 2 2" xfId="39397" xr:uid="{363C3B86-A9AE-45D2-8E46-3FDB10823B91}"/>
    <cellStyle name="Currency 2 2 2 2 2 4 3 4 2 2 2 3" xfId="54281" xr:uid="{DF80E7C7-5268-41FE-B966-A55E23595D01}"/>
    <cellStyle name="Currency 2 2 2 2 2 4 3 4 2 2 3" xfId="18861" xr:uid="{ABE48FC3-F1E5-4D7F-A5A2-14577DFD1F66}"/>
    <cellStyle name="Currency 2 2 2 2 2 4 3 4 2 2 4" xfId="32551" xr:uid="{9B0E1E3A-5E31-4CD4-8713-393789CF4121}"/>
    <cellStyle name="Currency 2 2 2 2 2 4 3 4 2 2 5" xfId="47435" xr:uid="{88AA1AD3-5170-4AF0-9BE1-D0E5DF21AC7A}"/>
    <cellStyle name="Currency 2 2 2 2 2 4 3 4 2 3" xfId="22283" xr:uid="{F2BF601B-3D04-42CF-9166-DB7FD411EC52}"/>
    <cellStyle name="Currency 2 2 2 2 2 4 3 4 2 3 2" xfId="35975" xr:uid="{842EB264-DDAB-47DE-96B6-0CED287FCBDC}"/>
    <cellStyle name="Currency 2 2 2 2 2 4 3 4 2 3 3" xfId="50859" xr:uid="{D71B0E58-59D4-4839-892A-226D4ACD96F5}"/>
    <cellStyle name="Currency 2 2 2 2 2 4 3 4 2 4" xfId="15439" xr:uid="{59D8858C-1852-472C-A901-295D7131CA42}"/>
    <cellStyle name="Currency 2 2 2 2 2 4 3 4 2 5" xfId="29129" xr:uid="{1195FF1A-BA2D-4AC7-AEA1-8D1CA7FB617C}"/>
    <cellStyle name="Currency 2 2 2 2 2 4 3 4 2 6" xfId="44013" xr:uid="{CF0AF473-078A-40BB-ADE4-B448C847C994}"/>
    <cellStyle name="Currency 2 2 2 2 2 4 3 4 3" xfId="10303" xr:uid="{4CB70807-4AB6-4B0A-8DE4-A9B3C127A804}"/>
    <cellStyle name="Currency 2 2 2 2 2 4 3 4 3 2" xfId="23993" xr:uid="{D3D9554A-EB1C-4B92-AE1C-74D1A7B2E94D}"/>
    <cellStyle name="Currency 2 2 2 2 2 4 3 4 3 2 2" xfId="37685" xr:uid="{954F076C-28EB-4DA5-B469-D15A7DE3A0E9}"/>
    <cellStyle name="Currency 2 2 2 2 2 4 3 4 3 2 3" xfId="52569" xr:uid="{5EFEBD68-768F-4283-BE0A-84392DCFEBC4}"/>
    <cellStyle name="Currency 2 2 2 2 2 4 3 4 3 3" xfId="17149" xr:uid="{CBBCED64-74E8-4920-8A2E-5DBD33715704}"/>
    <cellStyle name="Currency 2 2 2 2 2 4 3 4 3 4" xfId="30839" xr:uid="{9D932350-3974-4E5A-8BF0-C5B7208E6782}"/>
    <cellStyle name="Currency 2 2 2 2 2 4 3 4 3 5" xfId="45723" xr:uid="{AABD7471-7E00-41F5-AD77-8DE3A3AD82A8}"/>
    <cellStyle name="Currency 2 2 2 2 2 4 3 4 4" xfId="20571" xr:uid="{3B8BAFE4-D159-40F3-B3A7-E75E02779934}"/>
    <cellStyle name="Currency 2 2 2 2 2 4 3 4 4 2" xfId="34263" xr:uid="{CEE742CE-D4CB-4269-9699-AD331311AC42}"/>
    <cellStyle name="Currency 2 2 2 2 2 4 3 4 4 3" xfId="49147" xr:uid="{FCCEAC6D-04D0-4751-BF41-49E19C67258D}"/>
    <cellStyle name="Currency 2 2 2 2 2 4 3 4 5" xfId="13727" xr:uid="{8A3342B9-77F8-4CF1-BBBD-F225D1BB9FCE}"/>
    <cellStyle name="Currency 2 2 2 2 2 4 3 4 6" xfId="27417" xr:uid="{DA47E287-9A25-486E-8E66-8D0E39691683}"/>
    <cellStyle name="Currency 2 2 2 2 2 4 3 4 7" xfId="42301" xr:uid="{2EC73DED-41CA-4765-BAE4-9586A9C05527}"/>
    <cellStyle name="Currency 2 2 2 2 2 4 3 5" xfId="8589" xr:uid="{65C96A48-E51B-4B9E-A979-32575595A2B7}"/>
    <cellStyle name="Currency 2 2 2 2 2 4 3 5 2" xfId="12011" xr:uid="{7FBDC4B9-70C6-49BF-BB95-B01F5F80D90F}"/>
    <cellStyle name="Currency 2 2 2 2 2 4 3 5 2 2" xfId="25701" xr:uid="{42DBD62B-031C-4C2B-8690-82FBB47AB64E}"/>
    <cellStyle name="Currency 2 2 2 2 2 4 3 5 2 2 2" xfId="39393" xr:uid="{42987AF1-A5E0-4062-A916-F95A5865A7CB}"/>
    <cellStyle name="Currency 2 2 2 2 2 4 3 5 2 2 3" xfId="54277" xr:uid="{6CE3314F-54E3-4128-9D4A-3141C73AD3F4}"/>
    <cellStyle name="Currency 2 2 2 2 2 4 3 5 2 3" xfId="18857" xr:uid="{CE40A540-4954-47C3-8037-9166E11056D9}"/>
    <cellStyle name="Currency 2 2 2 2 2 4 3 5 2 4" xfId="32547" xr:uid="{A5E41886-0877-48F1-97C2-01E25ACA93D8}"/>
    <cellStyle name="Currency 2 2 2 2 2 4 3 5 2 5" xfId="47431" xr:uid="{8479CB0B-F0DD-4E0C-B88C-1675271E84B3}"/>
    <cellStyle name="Currency 2 2 2 2 2 4 3 5 3" xfId="22279" xr:uid="{6A90A08A-EDAD-4787-9B00-CCDE8724A610}"/>
    <cellStyle name="Currency 2 2 2 2 2 4 3 5 3 2" xfId="35971" xr:uid="{78AFB1EA-5073-4C0E-910B-9DB67318914E}"/>
    <cellStyle name="Currency 2 2 2 2 2 4 3 5 3 3" xfId="50855" xr:uid="{4090AE3A-B9B9-43C0-9F10-0502F54967A3}"/>
    <cellStyle name="Currency 2 2 2 2 2 4 3 5 4" xfId="15435" xr:uid="{A146A326-DC9B-4D40-81D4-C42614A4EF2F}"/>
    <cellStyle name="Currency 2 2 2 2 2 4 3 5 5" xfId="29125" xr:uid="{E9E9F6B5-3EE3-4D68-8239-EED4175363D0}"/>
    <cellStyle name="Currency 2 2 2 2 2 4 3 5 6" xfId="44009" xr:uid="{945C81D1-D1F9-4568-A211-C1EC7D5B95A9}"/>
    <cellStyle name="Currency 2 2 2 2 2 4 3 6" xfId="10299" xr:uid="{1AEA47FE-F265-4EA2-8097-B7BF9BD04B96}"/>
    <cellStyle name="Currency 2 2 2 2 2 4 3 6 2" xfId="23989" xr:uid="{B77D97C2-C13A-474F-8FB0-DCCE9F7CD715}"/>
    <cellStyle name="Currency 2 2 2 2 2 4 3 6 2 2" xfId="37681" xr:uid="{F1D27E1E-08EF-4041-A7A0-0B394C1F911E}"/>
    <cellStyle name="Currency 2 2 2 2 2 4 3 6 2 3" xfId="52565" xr:uid="{791C3874-8B81-4B33-955F-3622628A872D}"/>
    <cellStyle name="Currency 2 2 2 2 2 4 3 6 3" xfId="17145" xr:uid="{C8B23D56-A1EB-4FB6-9446-983B3B27CDF4}"/>
    <cellStyle name="Currency 2 2 2 2 2 4 3 6 4" xfId="30835" xr:uid="{DE42A53D-837F-448F-AD73-232B0CF2DE21}"/>
    <cellStyle name="Currency 2 2 2 2 2 4 3 6 5" xfId="45719" xr:uid="{379FB392-2D37-4CFD-9CD1-589271066ADC}"/>
    <cellStyle name="Currency 2 2 2 2 2 4 3 7" xfId="20567" xr:uid="{7EC8B299-A37A-4CBE-BF86-854E5992B278}"/>
    <cellStyle name="Currency 2 2 2 2 2 4 3 7 2" xfId="34259" xr:uid="{C346DFEB-16A8-4B32-AE6F-A525D5ACB537}"/>
    <cellStyle name="Currency 2 2 2 2 2 4 3 7 3" xfId="49143" xr:uid="{2C7816DC-0531-4677-B6BE-1B52003B066E}"/>
    <cellStyle name="Currency 2 2 2 2 2 4 3 8" xfId="13723" xr:uid="{3C44DD1D-B062-4478-B810-22387A0698B6}"/>
    <cellStyle name="Currency 2 2 2 2 2 4 3 9" xfId="27413" xr:uid="{CAB53F9C-4DA1-441B-A0D3-E6ABDF40C1A6}"/>
    <cellStyle name="Currency 2 2 2 2 2 4 4" xfId="6881" xr:uid="{389C10D4-04DC-40D7-AB0D-9EFF8EB27C65}"/>
    <cellStyle name="Currency 2 2 2 2 2 4 4 2" xfId="6882" xr:uid="{4CD03B29-6DB0-43E2-8966-3888E6BB56CB}"/>
    <cellStyle name="Currency 2 2 2 2 2 4 4 2 2" xfId="8595" xr:uid="{8914A0D8-2269-4209-BDF1-CD0008445287}"/>
    <cellStyle name="Currency 2 2 2 2 2 4 4 2 2 2" xfId="12017" xr:uid="{8362F292-8967-4121-A071-C4CD2917FFD9}"/>
    <cellStyle name="Currency 2 2 2 2 2 4 4 2 2 2 2" xfId="25707" xr:uid="{DE4D1658-3D73-457F-B115-EBD917CEB388}"/>
    <cellStyle name="Currency 2 2 2 2 2 4 4 2 2 2 2 2" xfId="39399" xr:uid="{51F2ECE5-3990-48CA-9081-32580B191CF8}"/>
    <cellStyle name="Currency 2 2 2 2 2 4 4 2 2 2 2 3" xfId="54283" xr:uid="{A5504E7A-A67A-455B-BBE9-C6A4471C4158}"/>
    <cellStyle name="Currency 2 2 2 2 2 4 4 2 2 2 3" xfId="18863" xr:uid="{A228E341-FDC8-4A9B-83E9-5055E3A5C9D1}"/>
    <cellStyle name="Currency 2 2 2 2 2 4 4 2 2 2 4" xfId="32553" xr:uid="{6AB20F50-CB6D-4D73-842A-04472144B3C4}"/>
    <cellStyle name="Currency 2 2 2 2 2 4 4 2 2 2 5" xfId="47437" xr:uid="{470072A9-0F90-448F-95C2-1C35AE119A21}"/>
    <cellStyle name="Currency 2 2 2 2 2 4 4 2 2 3" xfId="22285" xr:uid="{6AAAF869-FDD2-4A96-8B62-B3D658AF38EB}"/>
    <cellStyle name="Currency 2 2 2 2 2 4 4 2 2 3 2" xfId="35977" xr:uid="{1B0E4E8C-01D1-440E-BF3E-6F61FEBA1CAF}"/>
    <cellStyle name="Currency 2 2 2 2 2 4 4 2 2 3 3" xfId="50861" xr:uid="{BAB3B3B3-5E47-4031-B604-4D1DC79EF166}"/>
    <cellStyle name="Currency 2 2 2 2 2 4 4 2 2 4" xfId="15441" xr:uid="{BCDD01AA-7B9B-4F2B-BAAE-B95664C25976}"/>
    <cellStyle name="Currency 2 2 2 2 2 4 4 2 2 5" xfId="29131" xr:uid="{DAA6A345-3E97-48E7-B5DA-483DA5616215}"/>
    <cellStyle name="Currency 2 2 2 2 2 4 4 2 2 6" xfId="44015" xr:uid="{5D6FD512-DC7A-415B-8773-627588E2BFC6}"/>
    <cellStyle name="Currency 2 2 2 2 2 4 4 2 3" xfId="10305" xr:uid="{0EEF84F9-30C2-43D2-8DA8-CC07144A09E5}"/>
    <cellStyle name="Currency 2 2 2 2 2 4 4 2 3 2" xfId="23995" xr:uid="{496DF7CD-DC12-41EA-AD73-5C741924D5FE}"/>
    <cellStyle name="Currency 2 2 2 2 2 4 4 2 3 2 2" xfId="37687" xr:uid="{6F8F3008-1CAD-4370-987D-1F728FA009FD}"/>
    <cellStyle name="Currency 2 2 2 2 2 4 4 2 3 2 3" xfId="52571" xr:uid="{892C3EAE-254A-4B81-95C8-F2B48ED72DDC}"/>
    <cellStyle name="Currency 2 2 2 2 2 4 4 2 3 3" xfId="17151" xr:uid="{93244F57-C5A0-4827-B185-C9899B01ED63}"/>
    <cellStyle name="Currency 2 2 2 2 2 4 4 2 3 4" xfId="30841" xr:uid="{3A07F10B-9BFB-4493-998D-EB1F41EDB631}"/>
    <cellStyle name="Currency 2 2 2 2 2 4 4 2 3 5" xfId="45725" xr:uid="{4128EE69-3428-4B24-8164-685E4D704A83}"/>
    <cellStyle name="Currency 2 2 2 2 2 4 4 2 4" xfId="20573" xr:uid="{A993E514-07E5-417B-9B2B-5A577A7D94B5}"/>
    <cellStyle name="Currency 2 2 2 2 2 4 4 2 4 2" xfId="34265" xr:uid="{4133DD2D-341F-48C5-96A2-9A837DD483B9}"/>
    <cellStyle name="Currency 2 2 2 2 2 4 4 2 4 3" xfId="49149" xr:uid="{BC926389-FE74-4D7A-A615-4352D3FAF3F4}"/>
    <cellStyle name="Currency 2 2 2 2 2 4 4 2 5" xfId="13729" xr:uid="{E3CADFD0-A1B6-44E0-9A9C-3C1BC23E9884}"/>
    <cellStyle name="Currency 2 2 2 2 2 4 4 2 6" xfId="27419" xr:uid="{05870037-8774-498A-BBDE-E3474C272530}"/>
    <cellStyle name="Currency 2 2 2 2 2 4 4 2 7" xfId="42303" xr:uid="{48D19550-2971-48B4-86AF-24FAC6130F6D}"/>
    <cellStyle name="Currency 2 2 2 2 2 4 4 3" xfId="8594" xr:uid="{21EBCB8E-513F-47BB-A643-371C1345E2F0}"/>
    <cellStyle name="Currency 2 2 2 2 2 4 4 3 2" xfId="12016" xr:uid="{9BB59382-214C-4566-AE09-7738BC701246}"/>
    <cellStyle name="Currency 2 2 2 2 2 4 4 3 2 2" xfId="25706" xr:uid="{4FD03E35-2523-473E-8EC2-004E8F583A62}"/>
    <cellStyle name="Currency 2 2 2 2 2 4 4 3 2 2 2" xfId="39398" xr:uid="{20A1C289-8CB7-498E-975A-0386DAA22EA0}"/>
    <cellStyle name="Currency 2 2 2 2 2 4 4 3 2 2 3" xfId="54282" xr:uid="{DCF847B9-142A-4F82-83DF-346462F32A1D}"/>
    <cellStyle name="Currency 2 2 2 2 2 4 4 3 2 3" xfId="18862" xr:uid="{B4072C18-FBB1-4545-8CE5-4CDC92A96DF7}"/>
    <cellStyle name="Currency 2 2 2 2 2 4 4 3 2 4" xfId="32552" xr:uid="{1CAD853E-F6D6-425F-97A2-522D82D8199B}"/>
    <cellStyle name="Currency 2 2 2 2 2 4 4 3 2 5" xfId="47436" xr:uid="{B70FF5AD-2AE4-41A5-9387-E1EDE6465F01}"/>
    <cellStyle name="Currency 2 2 2 2 2 4 4 3 3" xfId="22284" xr:uid="{06CD3802-B772-4B59-B3C5-F6F9B4C886F8}"/>
    <cellStyle name="Currency 2 2 2 2 2 4 4 3 3 2" xfId="35976" xr:uid="{B77D5E93-80A9-4829-B107-B72231930D64}"/>
    <cellStyle name="Currency 2 2 2 2 2 4 4 3 3 3" xfId="50860" xr:uid="{AF82638C-3832-4FA6-AF14-28EA28E185FA}"/>
    <cellStyle name="Currency 2 2 2 2 2 4 4 3 4" xfId="15440" xr:uid="{A86F07AE-0E3A-47B4-A510-D4E38D649BBF}"/>
    <cellStyle name="Currency 2 2 2 2 2 4 4 3 5" xfId="29130" xr:uid="{A2F26E81-85EF-4243-9836-AFEB2C978064}"/>
    <cellStyle name="Currency 2 2 2 2 2 4 4 3 6" xfId="44014" xr:uid="{9C89E951-08FA-4DDB-83A3-9301F99AEBCC}"/>
    <cellStyle name="Currency 2 2 2 2 2 4 4 4" xfId="10304" xr:uid="{4BE3F1D9-8056-40EC-9528-FB729D7E9B41}"/>
    <cellStyle name="Currency 2 2 2 2 2 4 4 4 2" xfId="23994" xr:uid="{DDBC8256-E5BE-49F4-AED5-3D4B076315A8}"/>
    <cellStyle name="Currency 2 2 2 2 2 4 4 4 2 2" xfId="37686" xr:uid="{573312CD-84CD-4AA3-BBA6-649D23A5F94F}"/>
    <cellStyle name="Currency 2 2 2 2 2 4 4 4 2 3" xfId="52570" xr:uid="{788C7F5B-EA5D-4C3C-A1CB-1CB721DE6DA3}"/>
    <cellStyle name="Currency 2 2 2 2 2 4 4 4 3" xfId="17150" xr:uid="{8F9ED2D1-444F-4462-82E9-2A900D757DFC}"/>
    <cellStyle name="Currency 2 2 2 2 2 4 4 4 4" xfId="30840" xr:uid="{3D592000-8A76-4743-A0EE-A07CA9E663DD}"/>
    <cellStyle name="Currency 2 2 2 2 2 4 4 4 5" xfId="45724" xr:uid="{0809FD6B-31D5-4762-B16F-C7043EE69D87}"/>
    <cellStyle name="Currency 2 2 2 2 2 4 4 5" xfId="20572" xr:uid="{F36FFAAD-BB23-4B69-A7D6-FFB24584BD25}"/>
    <cellStyle name="Currency 2 2 2 2 2 4 4 5 2" xfId="34264" xr:uid="{1B727DF5-1C5A-46FB-BD1E-2346B1DE1382}"/>
    <cellStyle name="Currency 2 2 2 2 2 4 4 5 3" xfId="49148" xr:uid="{D8813A95-254E-4079-B72F-A1AEA3AA7499}"/>
    <cellStyle name="Currency 2 2 2 2 2 4 4 6" xfId="13728" xr:uid="{558D6055-FC05-4C12-B75E-A611480AD349}"/>
    <cellStyle name="Currency 2 2 2 2 2 4 4 7" xfId="27418" xr:uid="{A52E5B04-ED88-4A38-B5C2-4DB305BD4DC0}"/>
    <cellStyle name="Currency 2 2 2 2 2 4 4 8" xfId="42302" xr:uid="{176F55DD-9E94-42BB-88F6-799F50AA07B9}"/>
    <cellStyle name="Currency 2 2 2 2 2 4 5" xfId="6883" xr:uid="{492F7FF3-6007-4616-8D8A-28B294209FB0}"/>
    <cellStyle name="Currency 2 2 2 2 2 4 5 2" xfId="8596" xr:uid="{02B2A2C3-4516-474A-B342-56C319942BC0}"/>
    <cellStyle name="Currency 2 2 2 2 2 4 5 2 2" xfId="12018" xr:uid="{3D7B7660-30EA-4328-B73C-C83A46C9B4D7}"/>
    <cellStyle name="Currency 2 2 2 2 2 4 5 2 2 2" xfId="25708" xr:uid="{1CC343C6-E544-4A68-9798-269E1D9A16D0}"/>
    <cellStyle name="Currency 2 2 2 2 2 4 5 2 2 2 2" xfId="39400" xr:uid="{D5A6F176-43C0-49A2-A842-C61D21A7E8BE}"/>
    <cellStyle name="Currency 2 2 2 2 2 4 5 2 2 2 3" xfId="54284" xr:uid="{4F686349-CA92-477E-A69B-D4874561A346}"/>
    <cellStyle name="Currency 2 2 2 2 2 4 5 2 2 3" xfId="18864" xr:uid="{0616CD34-44AB-436A-AAB2-09D725B16F96}"/>
    <cellStyle name="Currency 2 2 2 2 2 4 5 2 2 4" xfId="32554" xr:uid="{42D8E86C-4D57-4BFE-B23F-59518CB78B44}"/>
    <cellStyle name="Currency 2 2 2 2 2 4 5 2 2 5" xfId="47438" xr:uid="{CF1605A3-A77F-443C-BFF9-3831C906C0F5}"/>
    <cellStyle name="Currency 2 2 2 2 2 4 5 2 3" xfId="22286" xr:uid="{68BD0EAE-1EE2-45D1-AFE9-D93CAF8030C5}"/>
    <cellStyle name="Currency 2 2 2 2 2 4 5 2 3 2" xfId="35978" xr:uid="{FD1F8254-CCC2-48EA-9255-A7264D8862E9}"/>
    <cellStyle name="Currency 2 2 2 2 2 4 5 2 3 3" xfId="50862" xr:uid="{AE51906E-AB76-4E66-BED6-C15C989C30EF}"/>
    <cellStyle name="Currency 2 2 2 2 2 4 5 2 4" xfId="15442" xr:uid="{664D20F0-0E05-4F13-9426-EC8689D80A5F}"/>
    <cellStyle name="Currency 2 2 2 2 2 4 5 2 5" xfId="29132" xr:uid="{A2F998CF-7F49-4188-A68B-F03E42D8811D}"/>
    <cellStyle name="Currency 2 2 2 2 2 4 5 2 6" xfId="44016" xr:uid="{EDF9C656-22F8-4D6E-A533-9E9AD3D14219}"/>
    <cellStyle name="Currency 2 2 2 2 2 4 5 3" xfId="10306" xr:uid="{D582FC46-B847-4579-B80F-C585EE975C7D}"/>
    <cellStyle name="Currency 2 2 2 2 2 4 5 3 2" xfId="23996" xr:uid="{FACCE3BD-3711-4CF4-B365-9C75B545E6CA}"/>
    <cellStyle name="Currency 2 2 2 2 2 4 5 3 2 2" xfId="37688" xr:uid="{4B664A7D-ADB3-435D-8F02-494640DF5DE5}"/>
    <cellStyle name="Currency 2 2 2 2 2 4 5 3 2 3" xfId="52572" xr:uid="{0FE6D408-A58F-4BFA-80F6-FFFA30779C86}"/>
    <cellStyle name="Currency 2 2 2 2 2 4 5 3 3" xfId="17152" xr:uid="{A2B64752-0C02-4A3E-8649-0B18A1D08DB9}"/>
    <cellStyle name="Currency 2 2 2 2 2 4 5 3 4" xfId="30842" xr:uid="{9019BCF0-E63B-483E-AE64-08E545B978B7}"/>
    <cellStyle name="Currency 2 2 2 2 2 4 5 3 5" xfId="45726" xr:uid="{848467DE-6EB2-4390-8F1A-831EFB76AF61}"/>
    <cellStyle name="Currency 2 2 2 2 2 4 5 4" xfId="20574" xr:uid="{D7A0FF56-F184-4A22-A2C5-DD9D8C9997A6}"/>
    <cellStyle name="Currency 2 2 2 2 2 4 5 4 2" xfId="34266" xr:uid="{B286355C-6C67-4E9D-B313-6B3DFFE85974}"/>
    <cellStyle name="Currency 2 2 2 2 2 4 5 4 3" xfId="49150" xr:uid="{9665FC5C-6C54-454B-9FF4-B595B8ED92BB}"/>
    <cellStyle name="Currency 2 2 2 2 2 4 5 5" xfId="13730" xr:uid="{F4F30DC4-A640-4381-8075-29056E2759F9}"/>
    <cellStyle name="Currency 2 2 2 2 2 4 5 6" xfId="27420" xr:uid="{B09B7CD8-AC58-40A8-933A-B2D9403BF588}"/>
    <cellStyle name="Currency 2 2 2 2 2 4 5 7" xfId="42304" xr:uid="{FC0C6BC4-B6FB-4DF8-A121-7CE7812F4874}"/>
    <cellStyle name="Currency 2 2 2 2 2 4 6" xfId="6884" xr:uid="{F5DC051A-6DE7-4459-A26C-0FE97015E88E}"/>
    <cellStyle name="Currency 2 2 2 2 2 4 6 2" xfId="8597" xr:uid="{044133FA-079D-46A5-8A1B-BA3DA2E7E13C}"/>
    <cellStyle name="Currency 2 2 2 2 2 4 6 2 2" xfId="12019" xr:uid="{5E476DE1-C9A8-4371-A784-CE8660CB2DE7}"/>
    <cellStyle name="Currency 2 2 2 2 2 4 6 2 2 2" xfId="25709" xr:uid="{78C0DDEF-90F4-4875-8D45-BEACB2E86265}"/>
    <cellStyle name="Currency 2 2 2 2 2 4 6 2 2 2 2" xfId="39401" xr:uid="{D9F1846D-AFD2-43AE-AB34-8D05B3C9466F}"/>
    <cellStyle name="Currency 2 2 2 2 2 4 6 2 2 2 3" xfId="54285" xr:uid="{FBD6460B-A076-45F0-8E65-3BDE80622D7F}"/>
    <cellStyle name="Currency 2 2 2 2 2 4 6 2 2 3" xfId="18865" xr:uid="{0BCF4396-785D-46CF-A3D3-3FA7AA5F00B5}"/>
    <cellStyle name="Currency 2 2 2 2 2 4 6 2 2 4" xfId="32555" xr:uid="{C4706332-EBC8-4C2B-9810-A751341ADC40}"/>
    <cellStyle name="Currency 2 2 2 2 2 4 6 2 2 5" xfId="47439" xr:uid="{E14B9468-6C9D-4C9D-A68F-BD3DE3207C82}"/>
    <cellStyle name="Currency 2 2 2 2 2 4 6 2 3" xfId="22287" xr:uid="{908EDA11-2A4C-4A66-9461-C21D6E05340E}"/>
    <cellStyle name="Currency 2 2 2 2 2 4 6 2 3 2" xfId="35979" xr:uid="{BFD01B9F-6E7A-47F0-931C-D66D237E8EC1}"/>
    <cellStyle name="Currency 2 2 2 2 2 4 6 2 3 3" xfId="50863" xr:uid="{C9CE1B42-993D-46C1-9CBE-A0E9E808C61E}"/>
    <cellStyle name="Currency 2 2 2 2 2 4 6 2 4" xfId="15443" xr:uid="{F59AED87-5179-4875-B414-6DE2CEEB3596}"/>
    <cellStyle name="Currency 2 2 2 2 2 4 6 2 5" xfId="29133" xr:uid="{F9CBD945-8596-44FF-B80F-A68F2AEF23F5}"/>
    <cellStyle name="Currency 2 2 2 2 2 4 6 2 6" xfId="44017" xr:uid="{2B8FC98F-6427-40BF-A720-C08CC322B4EB}"/>
    <cellStyle name="Currency 2 2 2 2 2 4 6 3" xfId="10307" xr:uid="{77E0D6B5-97B2-4F1E-A9D9-8A9A2B96537E}"/>
    <cellStyle name="Currency 2 2 2 2 2 4 6 3 2" xfId="23997" xr:uid="{1B9ECBAD-DD77-4A04-9A51-35B8141728B4}"/>
    <cellStyle name="Currency 2 2 2 2 2 4 6 3 2 2" xfId="37689" xr:uid="{9761F9B5-C0FC-4EFA-A6C5-11BA9886C527}"/>
    <cellStyle name="Currency 2 2 2 2 2 4 6 3 2 3" xfId="52573" xr:uid="{C33C4440-99A5-46C0-B57E-6AC28BA3F26E}"/>
    <cellStyle name="Currency 2 2 2 2 2 4 6 3 3" xfId="17153" xr:uid="{A556DE77-C529-4E0F-AE97-2CE5192B77EB}"/>
    <cellStyle name="Currency 2 2 2 2 2 4 6 3 4" xfId="30843" xr:uid="{02898B01-A1DE-478D-AE60-AE704E0EFD9F}"/>
    <cellStyle name="Currency 2 2 2 2 2 4 6 3 5" xfId="45727" xr:uid="{0B10ED17-DBF4-440D-87FE-1DE1ABA0B7CB}"/>
    <cellStyle name="Currency 2 2 2 2 2 4 6 4" xfId="20575" xr:uid="{AADC5EEA-C723-4CC7-B7AA-A230093EB740}"/>
    <cellStyle name="Currency 2 2 2 2 2 4 6 4 2" xfId="34267" xr:uid="{4982710A-DC95-4E80-B8BE-CAE30671742A}"/>
    <cellStyle name="Currency 2 2 2 2 2 4 6 4 3" xfId="49151" xr:uid="{AC38570B-3383-4BB0-91A8-B380B4F4F34D}"/>
    <cellStyle name="Currency 2 2 2 2 2 4 6 5" xfId="13731" xr:uid="{49660D71-F1B6-4FB9-B6A4-43A93E94292D}"/>
    <cellStyle name="Currency 2 2 2 2 2 4 6 6" xfId="27421" xr:uid="{1836ECF6-0D02-4AF2-8115-13F76BF476EF}"/>
    <cellStyle name="Currency 2 2 2 2 2 4 6 7" xfId="42305" xr:uid="{367B2121-73DF-4AEF-855A-358200E81E0D}"/>
    <cellStyle name="Currency 2 2 2 2 2 4 7" xfId="8583" xr:uid="{5D70287D-1BBA-48E2-8E97-AF21BFC9465D}"/>
    <cellStyle name="Currency 2 2 2 2 2 4 7 2" xfId="12005" xr:uid="{08CB1656-8ED7-4002-A3CD-3F764329EDE6}"/>
    <cellStyle name="Currency 2 2 2 2 2 4 7 2 2" xfId="25695" xr:uid="{F59055EF-9917-4610-BCA0-56B62F02C6F1}"/>
    <cellStyle name="Currency 2 2 2 2 2 4 7 2 2 2" xfId="39387" xr:uid="{31852B3B-0971-4B70-9DB7-93273A878261}"/>
    <cellStyle name="Currency 2 2 2 2 2 4 7 2 2 3" xfId="54271" xr:uid="{8516C701-6C49-4C16-AC95-DE4FE2978F2E}"/>
    <cellStyle name="Currency 2 2 2 2 2 4 7 2 3" xfId="18851" xr:uid="{FFE13146-5528-4261-9EFB-969D9BA5C18F}"/>
    <cellStyle name="Currency 2 2 2 2 2 4 7 2 4" xfId="32541" xr:uid="{EC367E3B-6DE3-4F4F-816B-D9EA51BE6582}"/>
    <cellStyle name="Currency 2 2 2 2 2 4 7 2 5" xfId="47425" xr:uid="{B353901F-5F82-4767-9210-A35EE96BBCF8}"/>
    <cellStyle name="Currency 2 2 2 2 2 4 7 3" xfId="22273" xr:uid="{D98847D3-1648-4C36-8D09-BEA6E61AFAAB}"/>
    <cellStyle name="Currency 2 2 2 2 2 4 7 3 2" xfId="35965" xr:uid="{FE99F498-73D6-4623-80C1-29BA1A44F3EE}"/>
    <cellStyle name="Currency 2 2 2 2 2 4 7 3 3" xfId="50849" xr:uid="{0BE756CD-C1C1-47FF-AB74-8B9EDAF8028C}"/>
    <cellStyle name="Currency 2 2 2 2 2 4 7 4" xfId="15429" xr:uid="{45DF8437-DD94-4C80-9CB2-394EC499398A}"/>
    <cellStyle name="Currency 2 2 2 2 2 4 7 5" xfId="29119" xr:uid="{625289A4-D739-4141-A398-000E47BE6F7B}"/>
    <cellStyle name="Currency 2 2 2 2 2 4 7 6" xfId="44003" xr:uid="{A53D9F73-9392-4FC3-9C7F-118D0DA755FC}"/>
    <cellStyle name="Currency 2 2 2 2 2 4 8" xfId="10293" xr:uid="{69B2366B-B551-4524-985B-2E14B7DB092C}"/>
    <cellStyle name="Currency 2 2 2 2 2 4 8 2" xfId="23983" xr:uid="{EF9F4D63-2191-4AB5-A686-87D610366F68}"/>
    <cellStyle name="Currency 2 2 2 2 2 4 8 2 2" xfId="37675" xr:uid="{B3873D2D-04E9-49D6-8EC8-60B6CCB402EE}"/>
    <cellStyle name="Currency 2 2 2 2 2 4 8 2 3" xfId="52559" xr:uid="{8BF05099-C132-47F2-B0F2-2379B07CEA7D}"/>
    <cellStyle name="Currency 2 2 2 2 2 4 8 3" xfId="17139" xr:uid="{A5BDABBD-1D41-49FF-98C0-22D6D8E62D5E}"/>
    <cellStyle name="Currency 2 2 2 2 2 4 8 4" xfId="30829" xr:uid="{D4C5A55B-2300-4BEB-8238-9540450FE969}"/>
    <cellStyle name="Currency 2 2 2 2 2 4 8 5" xfId="45713" xr:uid="{41258AA2-B73E-4A05-AD05-E7A5172EBFFB}"/>
    <cellStyle name="Currency 2 2 2 2 2 4 9" xfId="20561" xr:uid="{3DFD259E-F99D-4D93-A395-5C0B239481A5}"/>
    <cellStyle name="Currency 2 2 2 2 2 4 9 2" xfId="34253" xr:uid="{39807E9C-8380-4ABE-846C-32021BFAC556}"/>
    <cellStyle name="Currency 2 2 2 2 2 4 9 3" xfId="49137" xr:uid="{595144EC-DA78-4F85-8F16-8D73B508BE0E}"/>
    <cellStyle name="Currency 2 2 2 2 2 5" xfId="6885" xr:uid="{45B6A731-558F-4B6E-BC75-C1EF854A9940}"/>
    <cellStyle name="Currency 2 2 2 2 2 5 10" xfId="42306" xr:uid="{8E272AF7-2AC6-4114-AB9F-6E44B4C92CFC}"/>
    <cellStyle name="Currency 2 2 2 2 2 5 2" xfId="6886" xr:uid="{A674695E-F70C-413E-AE81-0B244D3B55D7}"/>
    <cellStyle name="Currency 2 2 2 2 2 5 2 2" xfId="6887" xr:uid="{F617A5E5-FD48-4C25-81BE-9ACD17EECEE2}"/>
    <cellStyle name="Currency 2 2 2 2 2 5 2 2 2" xfId="8600" xr:uid="{93E8A6C7-766B-45F6-A0A8-BC2B9E211583}"/>
    <cellStyle name="Currency 2 2 2 2 2 5 2 2 2 2" xfId="12022" xr:uid="{9974FC67-90C5-4BFE-A871-4D0F566DB5B5}"/>
    <cellStyle name="Currency 2 2 2 2 2 5 2 2 2 2 2" xfId="25712" xr:uid="{B2A69370-10A7-4295-9ED3-8B53950D917D}"/>
    <cellStyle name="Currency 2 2 2 2 2 5 2 2 2 2 2 2" xfId="39404" xr:uid="{DCC7CC54-861B-4E38-A266-0441A3D80962}"/>
    <cellStyle name="Currency 2 2 2 2 2 5 2 2 2 2 2 3" xfId="54288" xr:uid="{538264DE-A507-456A-ABE2-66B15FE3A1C0}"/>
    <cellStyle name="Currency 2 2 2 2 2 5 2 2 2 2 3" xfId="18868" xr:uid="{147F5B94-C134-4427-8333-CB8FD2BD0ED3}"/>
    <cellStyle name="Currency 2 2 2 2 2 5 2 2 2 2 4" xfId="32558" xr:uid="{64231EC9-783A-426A-AA44-B24C37133877}"/>
    <cellStyle name="Currency 2 2 2 2 2 5 2 2 2 2 5" xfId="47442" xr:uid="{95C7583E-7EB7-474C-BD40-436261817D9F}"/>
    <cellStyle name="Currency 2 2 2 2 2 5 2 2 2 3" xfId="22290" xr:uid="{B4C5A19C-D94A-4E73-8B4D-9931557111C2}"/>
    <cellStyle name="Currency 2 2 2 2 2 5 2 2 2 3 2" xfId="35982" xr:uid="{97997244-5509-4772-80EC-E56FD8600F26}"/>
    <cellStyle name="Currency 2 2 2 2 2 5 2 2 2 3 3" xfId="50866" xr:uid="{9E1B4544-E08E-4B06-8881-7F4525691105}"/>
    <cellStyle name="Currency 2 2 2 2 2 5 2 2 2 4" xfId="15446" xr:uid="{8D4EE63A-27EE-4125-BDDA-A02E185DC429}"/>
    <cellStyle name="Currency 2 2 2 2 2 5 2 2 2 5" xfId="29136" xr:uid="{7834D498-6BAE-4CC0-A62F-04A450AFDC5E}"/>
    <cellStyle name="Currency 2 2 2 2 2 5 2 2 2 6" xfId="44020" xr:uid="{0071E4AA-D55E-4AA9-9A30-54C9B2073C52}"/>
    <cellStyle name="Currency 2 2 2 2 2 5 2 2 3" xfId="10310" xr:uid="{73EA0098-2607-4D2A-AA97-59795870B87C}"/>
    <cellStyle name="Currency 2 2 2 2 2 5 2 2 3 2" xfId="24000" xr:uid="{FB5A77B6-666F-4133-BBFE-305FA82D5E2D}"/>
    <cellStyle name="Currency 2 2 2 2 2 5 2 2 3 2 2" xfId="37692" xr:uid="{61ABFDDE-7E1A-4E7A-884C-F32C09920BE7}"/>
    <cellStyle name="Currency 2 2 2 2 2 5 2 2 3 2 3" xfId="52576" xr:uid="{10240C15-FEE8-429F-BBA3-AC090A5230C2}"/>
    <cellStyle name="Currency 2 2 2 2 2 5 2 2 3 3" xfId="17156" xr:uid="{D1A7C243-0D7A-45D6-AD1E-0B888D749A10}"/>
    <cellStyle name="Currency 2 2 2 2 2 5 2 2 3 4" xfId="30846" xr:uid="{FA7A174B-437E-4A0E-A24A-FF7AC3ADA02B}"/>
    <cellStyle name="Currency 2 2 2 2 2 5 2 2 3 5" xfId="45730" xr:uid="{DD9EF9F1-741B-43F4-9686-15810F8F3434}"/>
    <cellStyle name="Currency 2 2 2 2 2 5 2 2 4" xfId="20578" xr:uid="{3B04C6B8-F5D9-46D7-85BE-89AAD7C64C2C}"/>
    <cellStyle name="Currency 2 2 2 2 2 5 2 2 4 2" xfId="34270" xr:uid="{E27EF7DF-DECB-48FA-9EE1-8CAB09C69BCC}"/>
    <cellStyle name="Currency 2 2 2 2 2 5 2 2 4 3" xfId="49154" xr:uid="{290DFCDD-33FF-42BA-BCE7-7300E5FC8A26}"/>
    <cellStyle name="Currency 2 2 2 2 2 5 2 2 5" xfId="13734" xr:uid="{CC8343DB-97C0-4E85-B7ED-6D3EEA5025B5}"/>
    <cellStyle name="Currency 2 2 2 2 2 5 2 2 6" xfId="27424" xr:uid="{6E525AB0-A0EF-4E56-80B6-445C8943AC8C}"/>
    <cellStyle name="Currency 2 2 2 2 2 5 2 2 7" xfId="42308" xr:uid="{A6281288-5107-4420-95D5-BC508E02CBE2}"/>
    <cellStyle name="Currency 2 2 2 2 2 5 2 3" xfId="8599" xr:uid="{692E2A1A-1C0A-4544-83C4-70BD19BDCBB4}"/>
    <cellStyle name="Currency 2 2 2 2 2 5 2 3 2" xfId="12021" xr:uid="{CAAC113D-C70E-492D-9197-814C7AC22362}"/>
    <cellStyle name="Currency 2 2 2 2 2 5 2 3 2 2" xfId="25711" xr:uid="{092D387C-E6DF-4AC7-B515-6B265C6C092F}"/>
    <cellStyle name="Currency 2 2 2 2 2 5 2 3 2 2 2" xfId="39403" xr:uid="{F4A3F8F3-845F-4B3B-B278-C9C9F713E1E0}"/>
    <cellStyle name="Currency 2 2 2 2 2 5 2 3 2 2 3" xfId="54287" xr:uid="{7547CD50-F7C5-4BB5-ABC3-ABE6A10CC3BF}"/>
    <cellStyle name="Currency 2 2 2 2 2 5 2 3 2 3" xfId="18867" xr:uid="{8A8A3E36-1F2D-4752-9DD7-48FB8E21900C}"/>
    <cellStyle name="Currency 2 2 2 2 2 5 2 3 2 4" xfId="32557" xr:uid="{74764D0C-B5CB-4F4D-B33E-D042AF69C1D7}"/>
    <cellStyle name="Currency 2 2 2 2 2 5 2 3 2 5" xfId="47441" xr:uid="{0AF6EE76-D321-48AB-9C84-220E3387EA56}"/>
    <cellStyle name="Currency 2 2 2 2 2 5 2 3 3" xfId="22289" xr:uid="{84E1D54B-E9A2-4C72-8B19-C51C941B3DD3}"/>
    <cellStyle name="Currency 2 2 2 2 2 5 2 3 3 2" xfId="35981" xr:uid="{5AF037C8-C3BD-4DDE-9490-BEA9457A92C1}"/>
    <cellStyle name="Currency 2 2 2 2 2 5 2 3 3 3" xfId="50865" xr:uid="{23246C8C-DB08-44B7-95AB-60FB60B2A0C7}"/>
    <cellStyle name="Currency 2 2 2 2 2 5 2 3 4" xfId="15445" xr:uid="{FFA2F4BE-BD2F-4D19-83C5-8F8A3C6DC250}"/>
    <cellStyle name="Currency 2 2 2 2 2 5 2 3 5" xfId="29135" xr:uid="{2CFC5CC7-410B-4709-A6A9-5379D49B623D}"/>
    <cellStyle name="Currency 2 2 2 2 2 5 2 3 6" xfId="44019" xr:uid="{CB1FF743-B1A2-4EBA-9AE8-2CBEB49D6450}"/>
    <cellStyle name="Currency 2 2 2 2 2 5 2 4" xfId="10309" xr:uid="{A6ACB145-C7D6-40D6-B2B6-9D82EAE349E8}"/>
    <cellStyle name="Currency 2 2 2 2 2 5 2 4 2" xfId="23999" xr:uid="{59B40D49-0C76-4016-B71C-4689D8A3A92E}"/>
    <cellStyle name="Currency 2 2 2 2 2 5 2 4 2 2" xfId="37691" xr:uid="{D7050B3A-24C8-4425-9360-AF9D1B66BC87}"/>
    <cellStyle name="Currency 2 2 2 2 2 5 2 4 2 3" xfId="52575" xr:uid="{F1B196F9-38CB-4E5B-8EF8-5C3CA6FD2CD7}"/>
    <cellStyle name="Currency 2 2 2 2 2 5 2 4 3" xfId="17155" xr:uid="{197BCF58-757F-4C73-9EE9-F0E4FB3378EB}"/>
    <cellStyle name="Currency 2 2 2 2 2 5 2 4 4" xfId="30845" xr:uid="{BDF1A40C-5F28-4F56-894C-F22516D4F494}"/>
    <cellStyle name="Currency 2 2 2 2 2 5 2 4 5" xfId="45729" xr:uid="{7899E142-04F8-430A-9422-4701AD1CDED5}"/>
    <cellStyle name="Currency 2 2 2 2 2 5 2 5" xfId="20577" xr:uid="{460A30ED-95F9-465F-885C-9012174DC90C}"/>
    <cellStyle name="Currency 2 2 2 2 2 5 2 5 2" xfId="34269" xr:uid="{17B33806-DE7A-4649-8709-E8D5B4B210E2}"/>
    <cellStyle name="Currency 2 2 2 2 2 5 2 5 3" xfId="49153" xr:uid="{81830D06-1809-4933-9C1D-3352C0773A6A}"/>
    <cellStyle name="Currency 2 2 2 2 2 5 2 6" xfId="13733" xr:uid="{112890E8-0427-4621-89B6-DB039749295A}"/>
    <cellStyle name="Currency 2 2 2 2 2 5 2 7" xfId="27423" xr:uid="{87819259-0611-433F-A2EE-13716558733E}"/>
    <cellStyle name="Currency 2 2 2 2 2 5 2 8" xfId="42307" xr:uid="{832DA46A-E21D-413C-B706-5FFD2C727AA8}"/>
    <cellStyle name="Currency 2 2 2 2 2 5 3" xfId="6888" xr:uid="{A4771F50-9FAA-417D-8347-16C97255F359}"/>
    <cellStyle name="Currency 2 2 2 2 2 5 3 2" xfId="8601" xr:uid="{FDEE01EB-56A0-422E-976E-C12C4F3D4CF8}"/>
    <cellStyle name="Currency 2 2 2 2 2 5 3 2 2" xfId="12023" xr:uid="{0A1FF120-76A2-4BE3-8704-64B0CB501A86}"/>
    <cellStyle name="Currency 2 2 2 2 2 5 3 2 2 2" xfId="25713" xr:uid="{40734F40-9B9C-4489-A3EC-D0E3BF608A98}"/>
    <cellStyle name="Currency 2 2 2 2 2 5 3 2 2 2 2" xfId="39405" xr:uid="{B4899CE1-B343-438F-B72C-728E7F2A4813}"/>
    <cellStyle name="Currency 2 2 2 2 2 5 3 2 2 2 3" xfId="54289" xr:uid="{29097BB2-D08E-4A80-85AA-B155936ECEDB}"/>
    <cellStyle name="Currency 2 2 2 2 2 5 3 2 2 3" xfId="18869" xr:uid="{3D655BA1-E981-4B74-821F-816671B5C2E0}"/>
    <cellStyle name="Currency 2 2 2 2 2 5 3 2 2 4" xfId="32559" xr:uid="{EDB8E56B-2756-487F-9F21-7181E6E0AB3E}"/>
    <cellStyle name="Currency 2 2 2 2 2 5 3 2 2 5" xfId="47443" xr:uid="{D5057FFB-D5B5-4DAA-9182-280F28D475AB}"/>
    <cellStyle name="Currency 2 2 2 2 2 5 3 2 3" xfId="22291" xr:uid="{D5C331A2-C451-42BA-9655-99089D3591AD}"/>
    <cellStyle name="Currency 2 2 2 2 2 5 3 2 3 2" xfId="35983" xr:uid="{94858005-9366-43F0-87F6-A94E417AA88E}"/>
    <cellStyle name="Currency 2 2 2 2 2 5 3 2 3 3" xfId="50867" xr:uid="{D207149E-941D-4391-B283-0B7BC54CBA48}"/>
    <cellStyle name="Currency 2 2 2 2 2 5 3 2 4" xfId="15447" xr:uid="{230652A4-4F0C-45CF-B234-4B1DC8050CC2}"/>
    <cellStyle name="Currency 2 2 2 2 2 5 3 2 5" xfId="29137" xr:uid="{F4A97017-5D5D-4A23-B353-9666D7620FAF}"/>
    <cellStyle name="Currency 2 2 2 2 2 5 3 2 6" xfId="44021" xr:uid="{67FC5C52-FEB9-484E-B63B-981C35C53B95}"/>
    <cellStyle name="Currency 2 2 2 2 2 5 3 3" xfId="10311" xr:uid="{8340F22D-7824-43DF-8D5A-BCDAE923A62E}"/>
    <cellStyle name="Currency 2 2 2 2 2 5 3 3 2" xfId="24001" xr:uid="{3109108E-A88C-4CA0-84F4-5959A92CE801}"/>
    <cellStyle name="Currency 2 2 2 2 2 5 3 3 2 2" xfId="37693" xr:uid="{6E203E53-0B98-4B40-8DD2-E3D45ED6F3DE}"/>
    <cellStyle name="Currency 2 2 2 2 2 5 3 3 2 3" xfId="52577" xr:uid="{483E4029-082E-4262-93E9-B426205B7A79}"/>
    <cellStyle name="Currency 2 2 2 2 2 5 3 3 3" xfId="17157" xr:uid="{5F38B56C-4B9B-468D-B5C3-E695B4EB3D24}"/>
    <cellStyle name="Currency 2 2 2 2 2 5 3 3 4" xfId="30847" xr:uid="{93368C7D-DA3F-4446-93C7-563C3BA1A6CD}"/>
    <cellStyle name="Currency 2 2 2 2 2 5 3 3 5" xfId="45731" xr:uid="{18310130-6E83-48EE-866C-D59CB2C31CFC}"/>
    <cellStyle name="Currency 2 2 2 2 2 5 3 4" xfId="20579" xr:uid="{3895EE10-7F9B-4782-9FDB-0853CFB75C89}"/>
    <cellStyle name="Currency 2 2 2 2 2 5 3 4 2" xfId="34271" xr:uid="{20BFA245-8D1D-4508-B732-C3BE996F3657}"/>
    <cellStyle name="Currency 2 2 2 2 2 5 3 4 3" xfId="49155" xr:uid="{BB566793-C0C8-4AA8-B67B-0D80CC31F592}"/>
    <cellStyle name="Currency 2 2 2 2 2 5 3 5" xfId="13735" xr:uid="{9D2B07E7-C391-428D-AA20-8C0F146943EC}"/>
    <cellStyle name="Currency 2 2 2 2 2 5 3 6" xfId="27425" xr:uid="{CBC2075E-6595-46EF-B839-FD8DEC2A1E8E}"/>
    <cellStyle name="Currency 2 2 2 2 2 5 3 7" xfId="42309" xr:uid="{CF9C3E72-E243-4432-9F14-7D16C7A645E9}"/>
    <cellStyle name="Currency 2 2 2 2 2 5 4" xfId="6889" xr:uid="{02221709-C4CF-42BD-913F-745849A911B2}"/>
    <cellStyle name="Currency 2 2 2 2 2 5 4 2" xfId="8602" xr:uid="{B8967DBA-5B30-4BE3-99E0-92918AD73BBA}"/>
    <cellStyle name="Currency 2 2 2 2 2 5 4 2 2" xfId="12024" xr:uid="{5DCF620B-484C-48F5-AF83-9227B87B19F2}"/>
    <cellStyle name="Currency 2 2 2 2 2 5 4 2 2 2" xfId="25714" xr:uid="{C0F290BF-2380-4DCB-8AA0-D994F7906553}"/>
    <cellStyle name="Currency 2 2 2 2 2 5 4 2 2 2 2" xfId="39406" xr:uid="{F80F9926-88F2-4BEC-A373-060A0ABB193F}"/>
    <cellStyle name="Currency 2 2 2 2 2 5 4 2 2 2 3" xfId="54290" xr:uid="{D211193D-C3A6-4995-9C67-78516D54DFAB}"/>
    <cellStyle name="Currency 2 2 2 2 2 5 4 2 2 3" xfId="18870" xr:uid="{5D9C65B4-DEE4-4B1E-8801-62AD558E8A05}"/>
    <cellStyle name="Currency 2 2 2 2 2 5 4 2 2 4" xfId="32560" xr:uid="{11C724DA-10EB-48C6-85A8-3DC863272408}"/>
    <cellStyle name="Currency 2 2 2 2 2 5 4 2 2 5" xfId="47444" xr:uid="{9DD7AF5C-A2FE-48B9-8F66-1A23165ABBE2}"/>
    <cellStyle name="Currency 2 2 2 2 2 5 4 2 3" xfId="22292" xr:uid="{1C489855-5A8B-43B1-8D6C-A18C79811354}"/>
    <cellStyle name="Currency 2 2 2 2 2 5 4 2 3 2" xfId="35984" xr:uid="{114C1580-51D1-42E3-A60A-F873673E74CB}"/>
    <cellStyle name="Currency 2 2 2 2 2 5 4 2 3 3" xfId="50868" xr:uid="{0A0F479D-E296-4F0F-A995-08DFD415872B}"/>
    <cellStyle name="Currency 2 2 2 2 2 5 4 2 4" xfId="15448" xr:uid="{D33D2F05-1F9B-4006-B6FC-993A7CE0AC05}"/>
    <cellStyle name="Currency 2 2 2 2 2 5 4 2 5" xfId="29138" xr:uid="{6F45A49E-9D3F-476D-B2A0-903578D4F8B8}"/>
    <cellStyle name="Currency 2 2 2 2 2 5 4 2 6" xfId="44022" xr:uid="{852CB9CF-27BA-4D80-B570-30367E2FE81E}"/>
    <cellStyle name="Currency 2 2 2 2 2 5 4 3" xfId="10312" xr:uid="{62116CA6-1A8F-4437-8C3B-90B09DF2EAA5}"/>
    <cellStyle name="Currency 2 2 2 2 2 5 4 3 2" xfId="24002" xr:uid="{1DADE362-95EB-479C-89F4-EEB5AC279931}"/>
    <cellStyle name="Currency 2 2 2 2 2 5 4 3 2 2" xfId="37694" xr:uid="{32EAFE21-FB0F-4F5D-8170-F51121AA9541}"/>
    <cellStyle name="Currency 2 2 2 2 2 5 4 3 2 3" xfId="52578" xr:uid="{4203FDA4-00D5-41F2-914F-EF8CF374C286}"/>
    <cellStyle name="Currency 2 2 2 2 2 5 4 3 3" xfId="17158" xr:uid="{120B3B72-C061-4A59-9667-7CF588336BAE}"/>
    <cellStyle name="Currency 2 2 2 2 2 5 4 3 4" xfId="30848" xr:uid="{E2746B0B-8B00-4643-AB63-97EE480ED2DC}"/>
    <cellStyle name="Currency 2 2 2 2 2 5 4 3 5" xfId="45732" xr:uid="{9266BDF0-6382-4F1B-BC00-D9700E44A250}"/>
    <cellStyle name="Currency 2 2 2 2 2 5 4 4" xfId="20580" xr:uid="{E3FFD42B-3DAE-4B16-A985-60F521999E19}"/>
    <cellStyle name="Currency 2 2 2 2 2 5 4 4 2" xfId="34272" xr:uid="{07ECCCE9-474B-44AA-ABCD-E5F85CB751DD}"/>
    <cellStyle name="Currency 2 2 2 2 2 5 4 4 3" xfId="49156" xr:uid="{D04C8AF0-D197-4D73-A281-41A9B53B4F70}"/>
    <cellStyle name="Currency 2 2 2 2 2 5 4 5" xfId="13736" xr:uid="{A6F9710A-64FD-4094-95E9-7E367376B0EC}"/>
    <cellStyle name="Currency 2 2 2 2 2 5 4 6" xfId="27426" xr:uid="{B94C22AB-CC15-4F19-BA41-8448FAC95874}"/>
    <cellStyle name="Currency 2 2 2 2 2 5 4 7" xfId="42310" xr:uid="{72092511-F738-43FF-BD00-D6BB2999EE5A}"/>
    <cellStyle name="Currency 2 2 2 2 2 5 5" xfId="8598" xr:uid="{160DACB0-F9A2-4F88-B5E6-0F860A5B86D7}"/>
    <cellStyle name="Currency 2 2 2 2 2 5 5 2" xfId="12020" xr:uid="{4D8F4905-369F-4E0B-AB61-B181D35290B7}"/>
    <cellStyle name="Currency 2 2 2 2 2 5 5 2 2" xfId="25710" xr:uid="{55C8A29B-2F8F-4D08-9FFA-8E9CE1596383}"/>
    <cellStyle name="Currency 2 2 2 2 2 5 5 2 2 2" xfId="39402" xr:uid="{0E8C75B5-A0D7-45C8-A28D-E3ABDEF1B077}"/>
    <cellStyle name="Currency 2 2 2 2 2 5 5 2 2 3" xfId="54286" xr:uid="{86B83167-832A-4F54-B621-2D643BD66D1D}"/>
    <cellStyle name="Currency 2 2 2 2 2 5 5 2 3" xfId="18866" xr:uid="{D0AFBB21-E6C0-4585-8038-AFC2AE69B276}"/>
    <cellStyle name="Currency 2 2 2 2 2 5 5 2 4" xfId="32556" xr:uid="{371CB41A-E54C-411A-A217-A634FBAF1902}"/>
    <cellStyle name="Currency 2 2 2 2 2 5 5 2 5" xfId="47440" xr:uid="{9B1BDD25-6ED0-4A32-8420-75921290D4CD}"/>
    <cellStyle name="Currency 2 2 2 2 2 5 5 3" xfId="22288" xr:uid="{CE4B31A3-01DC-4D9A-860A-11F5929CEF45}"/>
    <cellStyle name="Currency 2 2 2 2 2 5 5 3 2" xfId="35980" xr:uid="{BB8F8617-571A-43CB-9440-1B970F6DE065}"/>
    <cellStyle name="Currency 2 2 2 2 2 5 5 3 3" xfId="50864" xr:uid="{80D1F599-6221-412F-B3F5-3A277B495EC7}"/>
    <cellStyle name="Currency 2 2 2 2 2 5 5 4" xfId="15444" xr:uid="{B5F32608-56B2-47C8-A1AA-6ABD5D6601EE}"/>
    <cellStyle name="Currency 2 2 2 2 2 5 5 5" xfId="29134" xr:uid="{D49B3BFF-B730-49E2-B24A-8D99441B5BFE}"/>
    <cellStyle name="Currency 2 2 2 2 2 5 5 6" xfId="44018" xr:uid="{5E28FF60-347B-499C-AE46-03A04381C3D2}"/>
    <cellStyle name="Currency 2 2 2 2 2 5 6" xfId="10308" xr:uid="{B6763FEE-A603-498C-8834-AF6871FD71B3}"/>
    <cellStyle name="Currency 2 2 2 2 2 5 6 2" xfId="23998" xr:uid="{99BEDE26-BA22-4893-A83D-661AD7646CDD}"/>
    <cellStyle name="Currency 2 2 2 2 2 5 6 2 2" xfId="37690" xr:uid="{9A80B186-669E-483F-B384-576A7B5CD82C}"/>
    <cellStyle name="Currency 2 2 2 2 2 5 6 2 3" xfId="52574" xr:uid="{1306451B-8A9D-47F6-9FA7-C3C7EE07AC03}"/>
    <cellStyle name="Currency 2 2 2 2 2 5 6 3" xfId="17154" xr:uid="{1C7F9E6B-B887-49B6-9D44-D8308B416F2C}"/>
    <cellStyle name="Currency 2 2 2 2 2 5 6 4" xfId="30844" xr:uid="{DDFC7CF8-2567-44DA-831B-C286119EE25E}"/>
    <cellStyle name="Currency 2 2 2 2 2 5 6 5" xfId="45728" xr:uid="{D71EA467-ABF9-43FE-B4BF-8F985E578C4F}"/>
    <cellStyle name="Currency 2 2 2 2 2 5 7" xfId="20576" xr:uid="{3B7CB786-302A-49D8-9932-289ACDD0FC06}"/>
    <cellStyle name="Currency 2 2 2 2 2 5 7 2" xfId="34268" xr:uid="{527E1B6B-7D86-4FE3-B6D0-B23ABDB7E03F}"/>
    <cellStyle name="Currency 2 2 2 2 2 5 7 3" xfId="49152" xr:uid="{996432CF-B5D4-4147-983C-892A8A1347A5}"/>
    <cellStyle name="Currency 2 2 2 2 2 5 8" xfId="13732" xr:uid="{F696E351-5D12-4300-B155-336F70DEE875}"/>
    <cellStyle name="Currency 2 2 2 2 2 5 9" xfId="27422" xr:uid="{7AF57859-9D31-4E3B-9878-1512C7DB7931}"/>
    <cellStyle name="Currency 2 2 2 2 2 6" xfId="6890" xr:uid="{56D76152-5959-4001-8C3D-50D0B26D467E}"/>
    <cellStyle name="Currency 2 2 2 2 2 6 10" xfId="42311" xr:uid="{09E2FEFF-1ABE-4625-8902-2B69E31D7918}"/>
    <cellStyle name="Currency 2 2 2 2 2 6 2" xfId="6891" xr:uid="{9D4E6337-E6D3-468A-A5C1-2B106B6B5917}"/>
    <cellStyle name="Currency 2 2 2 2 2 6 2 2" xfId="6892" xr:uid="{A466759D-FF02-48AC-974E-53D32E6DFB4D}"/>
    <cellStyle name="Currency 2 2 2 2 2 6 2 2 2" xfId="8605" xr:uid="{DC4E08BD-BA23-4179-AC9C-539A5746E050}"/>
    <cellStyle name="Currency 2 2 2 2 2 6 2 2 2 2" xfId="12027" xr:uid="{97F57A02-8D12-4749-BB99-A5031C3D0781}"/>
    <cellStyle name="Currency 2 2 2 2 2 6 2 2 2 2 2" xfId="25717" xr:uid="{B5F9A352-4CE5-4791-A050-820A3A5B6704}"/>
    <cellStyle name="Currency 2 2 2 2 2 6 2 2 2 2 2 2" xfId="39409" xr:uid="{78E05491-F219-4F2A-9EA2-4CB496CB1570}"/>
    <cellStyle name="Currency 2 2 2 2 2 6 2 2 2 2 2 3" xfId="54293" xr:uid="{233DEFA4-B3B1-4AA5-A591-B254A9050F6C}"/>
    <cellStyle name="Currency 2 2 2 2 2 6 2 2 2 2 3" xfId="18873" xr:uid="{FC1335F1-9B71-4A07-9E0E-6B5D4155B020}"/>
    <cellStyle name="Currency 2 2 2 2 2 6 2 2 2 2 4" xfId="32563" xr:uid="{B07D62F3-194D-4C37-8695-071220E2B374}"/>
    <cellStyle name="Currency 2 2 2 2 2 6 2 2 2 2 5" xfId="47447" xr:uid="{8342D98F-556E-4BBE-82B7-DAA28D3850C0}"/>
    <cellStyle name="Currency 2 2 2 2 2 6 2 2 2 3" xfId="22295" xr:uid="{0A55481B-594F-4C4E-A9C4-7D7869B78DB1}"/>
    <cellStyle name="Currency 2 2 2 2 2 6 2 2 2 3 2" xfId="35987" xr:uid="{37F1F283-4E18-45F4-B1C8-B5EDAAE330D6}"/>
    <cellStyle name="Currency 2 2 2 2 2 6 2 2 2 3 3" xfId="50871" xr:uid="{C3F5AC74-436C-478E-91DC-05ADB6FD918D}"/>
    <cellStyle name="Currency 2 2 2 2 2 6 2 2 2 4" xfId="15451" xr:uid="{04E2C9B5-282A-4C0E-AC7C-CA0D0EF2BC87}"/>
    <cellStyle name="Currency 2 2 2 2 2 6 2 2 2 5" xfId="29141" xr:uid="{81B5AB36-FE92-43A3-A5D4-0883EFB37038}"/>
    <cellStyle name="Currency 2 2 2 2 2 6 2 2 2 6" xfId="44025" xr:uid="{C7A51288-F0EA-4198-A806-0939D876979D}"/>
    <cellStyle name="Currency 2 2 2 2 2 6 2 2 3" xfId="10315" xr:uid="{0544046F-6D76-4CC0-B86B-62776DB992CD}"/>
    <cellStyle name="Currency 2 2 2 2 2 6 2 2 3 2" xfId="24005" xr:uid="{62F0FE99-3684-4679-A108-58816DBEE7FB}"/>
    <cellStyle name="Currency 2 2 2 2 2 6 2 2 3 2 2" xfId="37697" xr:uid="{7687EB05-EC57-4DFC-AEAC-87F3EE8DB613}"/>
    <cellStyle name="Currency 2 2 2 2 2 6 2 2 3 2 3" xfId="52581" xr:uid="{53E0E789-57B2-472E-8CFF-BCA784A01874}"/>
    <cellStyle name="Currency 2 2 2 2 2 6 2 2 3 3" xfId="17161" xr:uid="{94EB45EE-D387-45EC-BE3A-4BB2DE9ED753}"/>
    <cellStyle name="Currency 2 2 2 2 2 6 2 2 3 4" xfId="30851" xr:uid="{8BD2D2E6-9779-416C-B27D-86AABCEB4812}"/>
    <cellStyle name="Currency 2 2 2 2 2 6 2 2 3 5" xfId="45735" xr:uid="{6A3216DD-0EA7-4734-88CC-AE21BE5662A4}"/>
    <cellStyle name="Currency 2 2 2 2 2 6 2 2 4" xfId="20583" xr:uid="{E6375AD8-5092-421D-8B34-F0E14C2F2E47}"/>
    <cellStyle name="Currency 2 2 2 2 2 6 2 2 4 2" xfId="34275" xr:uid="{B32AD563-A052-4E05-A466-371C18C031B0}"/>
    <cellStyle name="Currency 2 2 2 2 2 6 2 2 4 3" xfId="49159" xr:uid="{7B891644-56A5-4F0A-8A81-A9C834931089}"/>
    <cellStyle name="Currency 2 2 2 2 2 6 2 2 5" xfId="13739" xr:uid="{D5383204-91FD-42C3-8360-81D41003469E}"/>
    <cellStyle name="Currency 2 2 2 2 2 6 2 2 6" xfId="27429" xr:uid="{4CFE3CBE-E9BF-4451-B1CD-D0F13DD4F37A}"/>
    <cellStyle name="Currency 2 2 2 2 2 6 2 2 7" xfId="42313" xr:uid="{10CB46C4-A8AB-488C-8FD9-F3F88EBD72BC}"/>
    <cellStyle name="Currency 2 2 2 2 2 6 2 3" xfId="8604" xr:uid="{81F8193C-A8A2-46FF-99E3-7CD1B52DAD7E}"/>
    <cellStyle name="Currency 2 2 2 2 2 6 2 3 2" xfId="12026" xr:uid="{2E2528DD-60C3-411F-AA77-E1B351212CD0}"/>
    <cellStyle name="Currency 2 2 2 2 2 6 2 3 2 2" xfId="25716" xr:uid="{8F183426-0770-46A6-8607-96A28AF23116}"/>
    <cellStyle name="Currency 2 2 2 2 2 6 2 3 2 2 2" xfId="39408" xr:uid="{AAB4D93C-8C28-4C53-A695-A9AD727C7276}"/>
    <cellStyle name="Currency 2 2 2 2 2 6 2 3 2 2 3" xfId="54292" xr:uid="{A2A9F27E-E5E3-420B-97D9-3C215DD12F57}"/>
    <cellStyle name="Currency 2 2 2 2 2 6 2 3 2 3" xfId="18872" xr:uid="{AFA810F1-3D3C-403C-A409-2CEA1CA2EA1D}"/>
    <cellStyle name="Currency 2 2 2 2 2 6 2 3 2 4" xfId="32562" xr:uid="{A109466F-78FC-447F-94F4-551B468ED45C}"/>
    <cellStyle name="Currency 2 2 2 2 2 6 2 3 2 5" xfId="47446" xr:uid="{B90919DE-DE07-4C25-AA73-B6B9753F652E}"/>
    <cellStyle name="Currency 2 2 2 2 2 6 2 3 3" xfId="22294" xr:uid="{2C0FB601-F6C6-4290-A93D-A4EB03A6415A}"/>
    <cellStyle name="Currency 2 2 2 2 2 6 2 3 3 2" xfId="35986" xr:uid="{D7092E3A-AADF-4B0A-BFAA-D3D63A0743C2}"/>
    <cellStyle name="Currency 2 2 2 2 2 6 2 3 3 3" xfId="50870" xr:uid="{3062990C-92D3-4580-8471-BB6017F0AABF}"/>
    <cellStyle name="Currency 2 2 2 2 2 6 2 3 4" xfId="15450" xr:uid="{3F6B3AA4-8758-492E-AF37-7E4DEB73D4F8}"/>
    <cellStyle name="Currency 2 2 2 2 2 6 2 3 5" xfId="29140" xr:uid="{21A548E2-9F32-41F7-91EE-12F65F40EEEA}"/>
    <cellStyle name="Currency 2 2 2 2 2 6 2 3 6" xfId="44024" xr:uid="{46798F42-9778-4CDF-9B84-174761F3EF6D}"/>
    <cellStyle name="Currency 2 2 2 2 2 6 2 4" xfId="10314" xr:uid="{19AAAF36-DEE8-497B-A769-61DF8483D5E7}"/>
    <cellStyle name="Currency 2 2 2 2 2 6 2 4 2" xfId="24004" xr:uid="{915521C1-FF93-4C73-93E4-B6BAA1E188B5}"/>
    <cellStyle name="Currency 2 2 2 2 2 6 2 4 2 2" xfId="37696" xr:uid="{CF1758BC-41CE-4112-B1C8-6BFFAF756C7C}"/>
    <cellStyle name="Currency 2 2 2 2 2 6 2 4 2 3" xfId="52580" xr:uid="{51527971-FC10-4F72-B2AB-36A00C36A116}"/>
    <cellStyle name="Currency 2 2 2 2 2 6 2 4 3" xfId="17160" xr:uid="{EA8E8B0F-8313-46B6-8932-850CAF64E372}"/>
    <cellStyle name="Currency 2 2 2 2 2 6 2 4 4" xfId="30850" xr:uid="{DB7D05E3-3B17-4B15-91FE-3E72A0848FEB}"/>
    <cellStyle name="Currency 2 2 2 2 2 6 2 4 5" xfId="45734" xr:uid="{701C60F2-4E8D-45B2-8F4A-C0FF88286A0B}"/>
    <cellStyle name="Currency 2 2 2 2 2 6 2 5" xfId="20582" xr:uid="{96BDC71E-6061-41FD-AE24-1D5DB7DF8C2B}"/>
    <cellStyle name="Currency 2 2 2 2 2 6 2 5 2" xfId="34274" xr:uid="{ED4AF47A-4692-442D-9E25-5CA6B19C5853}"/>
    <cellStyle name="Currency 2 2 2 2 2 6 2 5 3" xfId="49158" xr:uid="{4BCE639D-202B-48E2-96BD-8DCD50A10218}"/>
    <cellStyle name="Currency 2 2 2 2 2 6 2 6" xfId="13738" xr:uid="{C416FBAD-CD69-492C-8EE0-8267AD94B540}"/>
    <cellStyle name="Currency 2 2 2 2 2 6 2 7" xfId="27428" xr:uid="{2A82C63E-74A8-4121-8965-62C49F1B9557}"/>
    <cellStyle name="Currency 2 2 2 2 2 6 2 8" xfId="42312" xr:uid="{541B9A5D-009D-4269-BB8D-90BBE3E506C5}"/>
    <cellStyle name="Currency 2 2 2 2 2 6 3" xfId="6893" xr:uid="{6351968E-7252-49A7-B72A-C0E3B1A783FA}"/>
    <cellStyle name="Currency 2 2 2 2 2 6 3 2" xfId="8606" xr:uid="{909D2753-AA4B-4563-8330-7535002E9FDE}"/>
    <cellStyle name="Currency 2 2 2 2 2 6 3 2 2" xfId="12028" xr:uid="{511BF1C9-DC81-4712-A9EE-480839E431CF}"/>
    <cellStyle name="Currency 2 2 2 2 2 6 3 2 2 2" xfId="25718" xr:uid="{F6F71EEB-446D-40A8-BAAD-D7C26D5A87BF}"/>
    <cellStyle name="Currency 2 2 2 2 2 6 3 2 2 2 2" xfId="39410" xr:uid="{B0F0C57E-DC65-415C-B463-62C60C4DD6D9}"/>
    <cellStyle name="Currency 2 2 2 2 2 6 3 2 2 2 3" xfId="54294" xr:uid="{25DDA936-2027-4A1E-97E9-17DABA9EB74E}"/>
    <cellStyle name="Currency 2 2 2 2 2 6 3 2 2 3" xfId="18874" xr:uid="{72B391F5-B194-4E40-8521-0D8F03ACDD72}"/>
    <cellStyle name="Currency 2 2 2 2 2 6 3 2 2 4" xfId="32564" xr:uid="{7A6DDAE5-C0C2-4E83-8FD1-B8D673F645C1}"/>
    <cellStyle name="Currency 2 2 2 2 2 6 3 2 2 5" xfId="47448" xr:uid="{D82ADA37-CCF4-4656-ADB4-3305D89D433A}"/>
    <cellStyle name="Currency 2 2 2 2 2 6 3 2 3" xfId="22296" xr:uid="{100013B8-E4DC-437C-818A-4B893E03316D}"/>
    <cellStyle name="Currency 2 2 2 2 2 6 3 2 3 2" xfId="35988" xr:uid="{E2B63D03-4AC3-4637-85FE-DEB6607B22A4}"/>
    <cellStyle name="Currency 2 2 2 2 2 6 3 2 3 3" xfId="50872" xr:uid="{C6F44220-2F0A-40D3-9BB4-381657EACECC}"/>
    <cellStyle name="Currency 2 2 2 2 2 6 3 2 4" xfId="15452" xr:uid="{0DA90023-099E-4614-A6F9-8CA7CE0A1039}"/>
    <cellStyle name="Currency 2 2 2 2 2 6 3 2 5" xfId="29142" xr:uid="{E167CF08-D010-4099-8755-8E240114266B}"/>
    <cellStyle name="Currency 2 2 2 2 2 6 3 2 6" xfId="44026" xr:uid="{51BD693C-6446-4CA8-89D5-69ADD43E3520}"/>
    <cellStyle name="Currency 2 2 2 2 2 6 3 3" xfId="10316" xr:uid="{7A282C1C-AD4D-490C-BCEF-CDB04DEF58E9}"/>
    <cellStyle name="Currency 2 2 2 2 2 6 3 3 2" xfId="24006" xr:uid="{90ED8EE7-085D-4B49-AC4A-AEFE04664E75}"/>
    <cellStyle name="Currency 2 2 2 2 2 6 3 3 2 2" xfId="37698" xr:uid="{34CC0AFA-CEC4-46E6-9922-21DA0D25E1F8}"/>
    <cellStyle name="Currency 2 2 2 2 2 6 3 3 2 3" xfId="52582" xr:uid="{643E74B9-430D-44F2-B554-99C3F39F4B9D}"/>
    <cellStyle name="Currency 2 2 2 2 2 6 3 3 3" xfId="17162" xr:uid="{1B73BD1D-519A-4D5E-B4BE-16068E1DC345}"/>
    <cellStyle name="Currency 2 2 2 2 2 6 3 3 4" xfId="30852" xr:uid="{9A2B17E5-6194-4B77-B3F1-DF6DF11F9081}"/>
    <cellStyle name="Currency 2 2 2 2 2 6 3 3 5" xfId="45736" xr:uid="{79B156AB-823A-44CE-9C0E-04774D2316F0}"/>
    <cellStyle name="Currency 2 2 2 2 2 6 3 4" xfId="20584" xr:uid="{C5BA6DF8-5D75-45C7-8D2C-5475C7EC902A}"/>
    <cellStyle name="Currency 2 2 2 2 2 6 3 4 2" xfId="34276" xr:uid="{87880C1B-F892-4EED-B8D6-0E7E405E78CB}"/>
    <cellStyle name="Currency 2 2 2 2 2 6 3 4 3" xfId="49160" xr:uid="{FED1914B-65DB-42BE-8C5D-EBFBC2367C12}"/>
    <cellStyle name="Currency 2 2 2 2 2 6 3 5" xfId="13740" xr:uid="{BFEFF911-F2D6-42EB-8DF1-C2476B6DE64B}"/>
    <cellStyle name="Currency 2 2 2 2 2 6 3 6" xfId="27430" xr:uid="{1E0E1C81-B52A-442D-A52D-6FBB11C29900}"/>
    <cellStyle name="Currency 2 2 2 2 2 6 3 7" xfId="42314" xr:uid="{BA3E55FD-31AA-41EA-B0C0-8C65C2F05AEB}"/>
    <cellStyle name="Currency 2 2 2 2 2 6 4" xfId="6894" xr:uid="{0C159C29-EACC-4C2D-9D7B-03D009E4E85E}"/>
    <cellStyle name="Currency 2 2 2 2 2 6 4 2" xfId="8607" xr:uid="{330FDD37-EB5B-4B55-9B4C-CD41D10D3288}"/>
    <cellStyle name="Currency 2 2 2 2 2 6 4 2 2" xfId="12029" xr:uid="{885224B1-0F33-4F00-BBD4-94724D405BB4}"/>
    <cellStyle name="Currency 2 2 2 2 2 6 4 2 2 2" xfId="25719" xr:uid="{0DD54D35-FB1A-4D53-BBB7-E56D9B27318F}"/>
    <cellStyle name="Currency 2 2 2 2 2 6 4 2 2 2 2" xfId="39411" xr:uid="{A56DC7F5-1010-47B4-AC05-1DC923B4F46E}"/>
    <cellStyle name="Currency 2 2 2 2 2 6 4 2 2 2 3" xfId="54295" xr:uid="{A8B8C9FC-2823-4B39-B13A-532D4D9E5F7F}"/>
    <cellStyle name="Currency 2 2 2 2 2 6 4 2 2 3" xfId="18875" xr:uid="{5EACD804-7916-47F0-865F-F99B34B76169}"/>
    <cellStyle name="Currency 2 2 2 2 2 6 4 2 2 4" xfId="32565" xr:uid="{5623B3B6-F3F3-4395-9D2C-3E833CFD5FD8}"/>
    <cellStyle name="Currency 2 2 2 2 2 6 4 2 2 5" xfId="47449" xr:uid="{40754C89-EB28-450E-9491-DB3EE1CB1664}"/>
    <cellStyle name="Currency 2 2 2 2 2 6 4 2 3" xfId="22297" xr:uid="{FD973DFF-EE63-4150-879E-0D3C52EBAB0A}"/>
    <cellStyle name="Currency 2 2 2 2 2 6 4 2 3 2" xfId="35989" xr:uid="{DAE83D98-0A00-44F6-A7B4-507FC3387F1B}"/>
    <cellStyle name="Currency 2 2 2 2 2 6 4 2 3 3" xfId="50873" xr:uid="{431279F6-0E81-4AA1-941E-6FC446373E7C}"/>
    <cellStyle name="Currency 2 2 2 2 2 6 4 2 4" xfId="15453" xr:uid="{93A3FBC6-2573-48E0-9DD3-09B457F8DFB0}"/>
    <cellStyle name="Currency 2 2 2 2 2 6 4 2 5" xfId="29143" xr:uid="{1ABCDE98-5A87-49AC-9881-8A65501E5D15}"/>
    <cellStyle name="Currency 2 2 2 2 2 6 4 2 6" xfId="44027" xr:uid="{DB9A394F-463C-4C03-B904-BE61920744BB}"/>
    <cellStyle name="Currency 2 2 2 2 2 6 4 3" xfId="10317" xr:uid="{1FDA12F9-F664-4E58-AD5A-8FB8B2DAA26D}"/>
    <cellStyle name="Currency 2 2 2 2 2 6 4 3 2" xfId="24007" xr:uid="{F358FF3E-AA20-43B7-87A9-097DAA61DCDC}"/>
    <cellStyle name="Currency 2 2 2 2 2 6 4 3 2 2" xfId="37699" xr:uid="{D0326FE3-295E-4BDC-A77B-FECB4E7FEF2E}"/>
    <cellStyle name="Currency 2 2 2 2 2 6 4 3 2 3" xfId="52583" xr:uid="{D847235C-C1DC-4E08-8F27-BCE1E922E95C}"/>
    <cellStyle name="Currency 2 2 2 2 2 6 4 3 3" xfId="17163" xr:uid="{AC723E04-0EE4-4BF1-9607-CE2BCB503730}"/>
    <cellStyle name="Currency 2 2 2 2 2 6 4 3 4" xfId="30853" xr:uid="{B68444CF-37BD-47E4-A1AD-A4715EDDFC9B}"/>
    <cellStyle name="Currency 2 2 2 2 2 6 4 3 5" xfId="45737" xr:uid="{73078D0A-418F-4678-8E5F-638F174B72B2}"/>
    <cellStyle name="Currency 2 2 2 2 2 6 4 4" xfId="20585" xr:uid="{3609D7DD-9CBC-4200-8E2D-A7C631C38F5E}"/>
    <cellStyle name="Currency 2 2 2 2 2 6 4 4 2" xfId="34277" xr:uid="{E5029686-C6BA-4E82-855F-1C4F32897CE9}"/>
    <cellStyle name="Currency 2 2 2 2 2 6 4 4 3" xfId="49161" xr:uid="{6E581650-6A41-473C-A7CE-FF46F9BF313D}"/>
    <cellStyle name="Currency 2 2 2 2 2 6 4 5" xfId="13741" xr:uid="{9C04383C-7A71-4298-8D82-E5BAE9290669}"/>
    <cellStyle name="Currency 2 2 2 2 2 6 4 6" xfId="27431" xr:uid="{BC45348A-88CA-4F0F-A981-5C34BBBBFB06}"/>
    <cellStyle name="Currency 2 2 2 2 2 6 4 7" xfId="42315" xr:uid="{899E740F-1BF7-4BFB-ADDF-C614327947A9}"/>
    <cellStyle name="Currency 2 2 2 2 2 6 5" xfId="8603" xr:uid="{19548851-BEB1-4F64-A089-2463BCE3CB28}"/>
    <cellStyle name="Currency 2 2 2 2 2 6 5 2" xfId="12025" xr:uid="{ABA58A66-5185-4128-8AFF-BEE90498584F}"/>
    <cellStyle name="Currency 2 2 2 2 2 6 5 2 2" xfId="25715" xr:uid="{A603CE04-1D14-453B-BCB2-4CBC61F4EF96}"/>
    <cellStyle name="Currency 2 2 2 2 2 6 5 2 2 2" xfId="39407" xr:uid="{00643190-909C-4A6D-9C3B-A1D0C4A6B071}"/>
    <cellStyle name="Currency 2 2 2 2 2 6 5 2 2 3" xfId="54291" xr:uid="{7FDDFBD1-62CE-4C12-911C-D021C34BF139}"/>
    <cellStyle name="Currency 2 2 2 2 2 6 5 2 3" xfId="18871" xr:uid="{A7DB2682-396A-4383-B172-011451EBFEB3}"/>
    <cellStyle name="Currency 2 2 2 2 2 6 5 2 4" xfId="32561" xr:uid="{C4DBD1C0-8A18-48BB-B72D-AFEC354F84D8}"/>
    <cellStyle name="Currency 2 2 2 2 2 6 5 2 5" xfId="47445" xr:uid="{30765271-7C88-4166-8282-6602FC8675AC}"/>
    <cellStyle name="Currency 2 2 2 2 2 6 5 3" xfId="22293" xr:uid="{FAA27D16-7E55-4841-B753-EA30306CC8D0}"/>
    <cellStyle name="Currency 2 2 2 2 2 6 5 3 2" xfId="35985" xr:uid="{7F85403E-AD2D-451D-8D7E-6CAACC68D537}"/>
    <cellStyle name="Currency 2 2 2 2 2 6 5 3 3" xfId="50869" xr:uid="{015B1613-7362-4D04-80EF-B6086E980CCF}"/>
    <cellStyle name="Currency 2 2 2 2 2 6 5 4" xfId="15449" xr:uid="{5D0BF32A-68F5-42FB-9344-1C2CED4FE7EF}"/>
    <cellStyle name="Currency 2 2 2 2 2 6 5 5" xfId="29139" xr:uid="{9BA60FBB-644D-48A7-843D-536B7C3F58BC}"/>
    <cellStyle name="Currency 2 2 2 2 2 6 5 6" xfId="44023" xr:uid="{A8430301-E343-4F26-9649-02D197F9574E}"/>
    <cellStyle name="Currency 2 2 2 2 2 6 6" xfId="10313" xr:uid="{2A8CD07B-7CF5-43DD-8347-8B47D843AD8F}"/>
    <cellStyle name="Currency 2 2 2 2 2 6 6 2" xfId="24003" xr:uid="{13604F6C-5B49-4554-BE45-2D08CD84AF66}"/>
    <cellStyle name="Currency 2 2 2 2 2 6 6 2 2" xfId="37695" xr:uid="{FEF6E9B7-9377-4052-893F-291DA3A4EB4F}"/>
    <cellStyle name="Currency 2 2 2 2 2 6 6 2 3" xfId="52579" xr:uid="{0440C7D8-64F8-47C9-8729-0CD44C267F5B}"/>
    <cellStyle name="Currency 2 2 2 2 2 6 6 3" xfId="17159" xr:uid="{D50765E6-0F43-484D-B193-75304FA18852}"/>
    <cellStyle name="Currency 2 2 2 2 2 6 6 4" xfId="30849" xr:uid="{ACA53DE5-B670-4D40-9C20-2D9582936C6E}"/>
    <cellStyle name="Currency 2 2 2 2 2 6 6 5" xfId="45733" xr:uid="{757AACB8-2C62-4574-AD46-EB133AB1FD75}"/>
    <cellStyle name="Currency 2 2 2 2 2 6 7" xfId="20581" xr:uid="{839FFFA6-D019-4554-B0C5-6EB662252E1D}"/>
    <cellStyle name="Currency 2 2 2 2 2 6 7 2" xfId="34273" xr:uid="{45B70929-EB99-482F-AD23-08A09EA01B7E}"/>
    <cellStyle name="Currency 2 2 2 2 2 6 7 3" xfId="49157" xr:uid="{1E58CD2E-0C5D-4F93-B7D3-1F8BE397501E}"/>
    <cellStyle name="Currency 2 2 2 2 2 6 8" xfId="13737" xr:uid="{8CF7163E-481C-4890-8230-2D1D47B1E08D}"/>
    <cellStyle name="Currency 2 2 2 2 2 6 9" xfId="27427" xr:uid="{D4EAAE06-3E29-4DBA-9421-4685A0345C65}"/>
    <cellStyle name="Currency 2 2 2 2 2 7" xfId="6895" xr:uid="{2271F58B-033C-4213-96DA-70BFBFB7EA1F}"/>
    <cellStyle name="Currency 2 2 2 2 2 7 2" xfId="6896" xr:uid="{BC26EEE0-8F30-4AED-A120-994234F64A18}"/>
    <cellStyle name="Currency 2 2 2 2 2 7 2 2" xfId="8609" xr:uid="{2C36A66B-A1BD-41BB-8708-199624F4E5EB}"/>
    <cellStyle name="Currency 2 2 2 2 2 7 2 2 2" xfId="12031" xr:uid="{E5CCF625-7379-4937-A499-2B41CFF172AE}"/>
    <cellStyle name="Currency 2 2 2 2 2 7 2 2 2 2" xfId="25721" xr:uid="{10D8EB8D-123D-45AA-BB4A-C5E6693AA33C}"/>
    <cellStyle name="Currency 2 2 2 2 2 7 2 2 2 2 2" xfId="39413" xr:uid="{FB0AB376-DDE6-442C-8707-D46881C25A1E}"/>
    <cellStyle name="Currency 2 2 2 2 2 7 2 2 2 2 3" xfId="54297" xr:uid="{CC588D30-BBD0-40EB-AEDB-04276700BBBE}"/>
    <cellStyle name="Currency 2 2 2 2 2 7 2 2 2 3" xfId="18877" xr:uid="{292853E4-12D9-4341-8F83-0F730580EBD4}"/>
    <cellStyle name="Currency 2 2 2 2 2 7 2 2 2 4" xfId="32567" xr:uid="{53E09F7D-DDF9-45F4-B22C-7B2BBF7FC607}"/>
    <cellStyle name="Currency 2 2 2 2 2 7 2 2 2 5" xfId="47451" xr:uid="{4EC65812-4609-4583-B7D5-55D672C70A6A}"/>
    <cellStyle name="Currency 2 2 2 2 2 7 2 2 3" xfId="22299" xr:uid="{140B7463-4208-416D-9CA2-95E1FF697B88}"/>
    <cellStyle name="Currency 2 2 2 2 2 7 2 2 3 2" xfId="35991" xr:uid="{B5B4CAD0-7546-4C55-9267-FB724225010F}"/>
    <cellStyle name="Currency 2 2 2 2 2 7 2 2 3 3" xfId="50875" xr:uid="{BF1C4919-474A-44A8-BAA0-79A70F1A2483}"/>
    <cellStyle name="Currency 2 2 2 2 2 7 2 2 4" xfId="15455" xr:uid="{CC99E922-DE47-4B72-B391-70FBBD3FB191}"/>
    <cellStyle name="Currency 2 2 2 2 2 7 2 2 5" xfId="29145" xr:uid="{A51A29B3-6752-42C2-B959-676DE3457D01}"/>
    <cellStyle name="Currency 2 2 2 2 2 7 2 2 6" xfId="44029" xr:uid="{BB0B0593-31F2-4B7C-BE22-503F6E3CD24F}"/>
    <cellStyle name="Currency 2 2 2 2 2 7 2 3" xfId="10319" xr:uid="{8B332D6E-1ABD-42E7-A650-B98B5DC62244}"/>
    <cellStyle name="Currency 2 2 2 2 2 7 2 3 2" xfId="24009" xr:uid="{96C58677-9FFA-4BBE-99C7-EA75219F8DFF}"/>
    <cellStyle name="Currency 2 2 2 2 2 7 2 3 2 2" xfId="37701" xr:uid="{DCDD4DB3-1E68-4198-98E6-A7FF823E726A}"/>
    <cellStyle name="Currency 2 2 2 2 2 7 2 3 2 3" xfId="52585" xr:uid="{6C451F44-1A15-4C9D-B44C-72A6992B265D}"/>
    <cellStyle name="Currency 2 2 2 2 2 7 2 3 3" xfId="17165" xr:uid="{357E9CF1-525F-4856-B9B0-C428155DDA5E}"/>
    <cellStyle name="Currency 2 2 2 2 2 7 2 3 4" xfId="30855" xr:uid="{1EFA6F74-8CA7-4F1D-BEAA-6C9597FD2C1B}"/>
    <cellStyle name="Currency 2 2 2 2 2 7 2 3 5" xfId="45739" xr:uid="{C79A21D2-9BD1-4D06-A3BC-C1D16B4F938D}"/>
    <cellStyle name="Currency 2 2 2 2 2 7 2 4" xfId="20587" xr:uid="{B1742B61-7F06-4884-8006-F11D2D96F0EA}"/>
    <cellStyle name="Currency 2 2 2 2 2 7 2 4 2" xfId="34279" xr:uid="{6E2BD082-993C-4E5C-8965-3FE9280CE2B3}"/>
    <cellStyle name="Currency 2 2 2 2 2 7 2 4 3" xfId="49163" xr:uid="{5440B335-4D2C-438D-A2E1-76E982A627C5}"/>
    <cellStyle name="Currency 2 2 2 2 2 7 2 5" xfId="13743" xr:uid="{EA0F7FB1-6FF1-40CC-A75B-B9C3225DEF93}"/>
    <cellStyle name="Currency 2 2 2 2 2 7 2 6" xfId="27433" xr:uid="{BE52B3B6-0C41-4842-8C8A-176ED51A81B4}"/>
    <cellStyle name="Currency 2 2 2 2 2 7 2 7" xfId="42317" xr:uid="{E2EF7874-444F-4481-8727-7EC4F8068F6A}"/>
    <cellStyle name="Currency 2 2 2 2 2 7 3" xfId="8608" xr:uid="{74FAC41C-2B3E-41C8-8FD7-5F7E78C147B9}"/>
    <cellStyle name="Currency 2 2 2 2 2 7 3 2" xfId="12030" xr:uid="{81D3E158-101C-410C-BEC1-A18790E721B8}"/>
    <cellStyle name="Currency 2 2 2 2 2 7 3 2 2" xfId="25720" xr:uid="{4049A5F5-52F9-4F6E-8FE2-63A7DE0A55C7}"/>
    <cellStyle name="Currency 2 2 2 2 2 7 3 2 2 2" xfId="39412" xr:uid="{0A7CF6D4-606F-4A21-AEA3-1D6CCFA91D13}"/>
    <cellStyle name="Currency 2 2 2 2 2 7 3 2 2 3" xfId="54296" xr:uid="{C36C72B8-EE32-4D7E-9D63-F48F660E4FB8}"/>
    <cellStyle name="Currency 2 2 2 2 2 7 3 2 3" xfId="18876" xr:uid="{1F901769-6F0D-4A94-8B43-279A8BF3623C}"/>
    <cellStyle name="Currency 2 2 2 2 2 7 3 2 4" xfId="32566" xr:uid="{5CADB301-3229-45D2-876D-F4FB42DD192B}"/>
    <cellStyle name="Currency 2 2 2 2 2 7 3 2 5" xfId="47450" xr:uid="{3686C61E-1227-474B-9B97-EEFECFCA367B}"/>
    <cellStyle name="Currency 2 2 2 2 2 7 3 3" xfId="22298" xr:uid="{81526CDA-EF68-448E-980D-5BC5810DBB0E}"/>
    <cellStyle name="Currency 2 2 2 2 2 7 3 3 2" xfId="35990" xr:uid="{E493B93C-E41B-41BB-AAA9-C8FE361FD0BA}"/>
    <cellStyle name="Currency 2 2 2 2 2 7 3 3 3" xfId="50874" xr:uid="{72C56C57-EF3E-435D-AF6A-5E9D58B7A20B}"/>
    <cellStyle name="Currency 2 2 2 2 2 7 3 4" xfId="15454" xr:uid="{825A718E-40DC-4F91-8312-3D26C0EA5CC5}"/>
    <cellStyle name="Currency 2 2 2 2 2 7 3 5" xfId="29144" xr:uid="{A16EE840-8CF5-4D66-BFBD-4399977F265C}"/>
    <cellStyle name="Currency 2 2 2 2 2 7 3 6" xfId="44028" xr:uid="{46D19C9D-2E34-44C3-BFD4-80A81796488D}"/>
    <cellStyle name="Currency 2 2 2 2 2 7 4" xfId="10318" xr:uid="{A821BA72-EA28-4698-A7CB-EF08DFD2FDFE}"/>
    <cellStyle name="Currency 2 2 2 2 2 7 4 2" xfId="24008" xr:uid="{557EB675-7CC0-4566-8E55-CFE996206B46}"/>
    <cellStyle name="Currency 2 2 2 2 2 7 4 2 2" xfId="37700" xr:uid="{545D58D6-0AA3-446B-A120-8A765915B1DD}"/>
    <cellStyle name="Currency 2 2 2 2 2 7 4 2 3" xfId="52584" xr:uid="{7EA971C0-F53A-47FF-9B1E-D186CE031143}"/>
    <cellStyle name="Currency 2 2 2 2 2 7 4 3" xfId="17164" xr:uid="{6B1764C0-1E31-4B78-AC5F-6A39F5A47434}"/>
    <cellStyle name="Currency 2 2 2 2 2 7 4 4" xfId="30854" xr:uid="{8AE9C540-AE53-4D21-ADD3-2936A10892F5}"/>
    <cellStyle name="Currency 2 2 2 2 2 7 4 5" xfId="45738" xr:uid="{4FAE0CC2-5709-4D6F-BB8D-E64FB1FCA458}"/>
    <cellStyle name="Currency 2 2 2 2 2 7 5" xfId="20586" xr:uid="{8E1247F6-AFD9-40A7-AE97-7B2CC1B83A46}"/>
    <cellStyle name="Currency 2 2 2 2 2 7 5 2" xfId="34278" xr:uid="{35BB4553-443D-4763-B997-8F4F0EADA70A}"/>
    <cellStyle name="Currency 2 2 2 2 2 7 5 3" xfId="49162" xr:uid="{4027EC12-14CF-441B-A02C-4D1C0E956D84}"/>
    <cellStyle name="Currency 2 2 2 2 2 7 6" xfId="13742" xr:uid="{810339FA-479B-4EE9-A227-71A7755815A1}"/>
    <cellStyle name="Currency 2 2 2 2 2 7 7" xfId="27432" xr:uid="{B4B9EB3C-CB76-487B-9C48-5FD7FB9C7456}"/>
    <cellStyle name="Currency 2 2 2 2 2 7 8" xfId="42316" xr:uid="{7171DEA6-DB19-47B6-A883-9AD45EF165DF}"/>
    <cellStyle name="Currency 2 2 2 2 2 8" xfId="6897" xr:uid="{7B62E02E-4202-4EC5-9CBF-A8E638408F6A}"/>
    <cellStyle name="Currency 2 2 2 2 2 8 2" xfId="8610" xr:uid="{DFB133E0-45C3-4B37-AB49-5ED1D028BD69}"/>
    <cellStyle name="Currency 2 2 2 2 2 8 2 2" xfId="12032" xr:uid="{7859D35B-F627-48E8-A433-E99705A4B637}"/>
    <cellStyle name="Currency 2 2 2 2 2 8 2 2 2" xfId="25722" xr:uid="{CDE68E0D-A79E-4EB5-9D24-741B2658A1DD}"/>
    <cellStyle name="Currency 2 2 2 2 2 8 2 2 2 2" xfId="39414" xr:uid="{E6D2A7A7-B4C1-488E-A1FC-89E8F0DD543F}"/>
    <cellStyle name="Currency 2 2 2 2 2 8 2 2 2 3" xfId="54298" xr:uid="{8DD72FA0-5F38-43F4-B1DC-5AC64E917AF4}"/>
    <cellStyle name="Currency 2 2 2 2 2 8 2 2 3" xfId="18878" xr:uid="{B16D1430-8224-4544-B56B-8C70CB8B7BCF}"/>
    <cellStyle name="Currency 2 2 2 2 2 8 2 2 4" xfId="32568" xr:uid="{6E94C1F4-8155-4233-A2BD-EDDA6AE0B5A6}"/>
    <cellStyle name="Currency 2 2 2 2 2 8 2 2 5" xfId="47452" xr:uid="{30083A8D-E81F-4EF1-ACCA-96886F8D7DEA}"/>
    <cellStyle name="Currency 2 2 2 2 2 8 2 3" xfId="22300" xr:uid="{937DA04F-A072-4D1C-BCA5-785411A6DD73}"/>
    <cellStyle name="Currency 2 2 2 2 2 8 2 3 2" xfId="35992" xr:uid="{88204185-8351-473C-87EB-0E0DB3A31C09}"/>
    <cellStyle name="Currency 2 2 2 2 2 8 2 3 3" xfId="50876" xr:uid="{E46387DE-00D5-4804-B58F-ED4664D61239}"/>
    <cellStyle name="Currency 2 2 2 2 2 8 2 4" xfId="15456" xr:uid="{6E877A7B-5598-4C65-A640-7A2DE5CE1E9D}"/>
    <cellStyle name="Currency 2 2 2 2 2 8 2 5" xfId="29146" xr:uid="{BF7A84C5-C58D-48F5-A629-B69DE59F3292}"/>
    <cellStyle name="Currency 2 2 2 2 2 8 2 6" xfId="44030" xr:uid="{8DEFD3C6-D07B-4091-A2D6-829BF3AB9AAF}"/>
    <cellStyle name="Currency 2 2 2 2 2 8 3" xfId="10320" xr:uid="{CC7076D4-461D-46A2-910D-2808EBE5929B}"/>
    <cellStyle name="Currency 2 2 2 2 2 8 3 2" xfId="24010" xr:uid="{7F2322F2-ED83-488B-99E9-6CF679AE26E2}"/>
    <cellStyle name="Currency 2 2 2 2 2 8 3 2 2" xfId="37702" xr:uid="{9EB2B457-5D3F-4462-ABC2-20B90829C497}"/>
    <cellStyle name="Currency 2 2 2 2 2 8 3 2 3" xfId="52586" xr:uid="{6E70F268-ADAB-45FC-A41C-74BABED3E009}"/>
    <cellStyle name="Currency 2 2 2 2 2 8 3 3" xfId="17166" xr:uid="{C2BB11B4-6237-493F-BA85-96C4B3BC39FD}"/>
    <cellStyle name="Currency 2 2 2 2 2 8 3 4" xfId="30856" xr:uid="{2BF378DD-481E-4FB4-9EB8-1B0AB0C5D51C}"/>
    <cellStyle name="Currency 2 2 2 2 2 8 3 5" xfId="45740" xr:uid="{8C8F5F5F-D7F1-4CD8-9544-1CFD8E32040E}"/>
    <cellStyle name="Currency 2 2 2 2 2 8 4" xfId="20588" xr:uid="{8628B364-5DEB-4230-B112-7AB1510D3B02}"/>
    <cellStyle name="Currency 2 2 2 2 2 8 4 2" xfId="34280" xr:uid="{89178EAD-5618-4C81-9C4B-91668440E267}"/>
    <cellStyle name="Currency 2 2 2 2 2 8 4 3" xfId="49164" xr:uid="{E066388D-61E9-4110-9DE3-7016C4EDE3CD}"/>
    <cellStyle name="Currency 2 2 2 2 2 8 5" xfId="13744" xr:uid="{CECE298D-15B3-478E-8BEC-56A5D659B23E}"/>
    <cellStyle name="Currency 2 2 2 2 2 8 6" xfId="27434" xr:uid="{A2FFB1B6-869C-4D9D-972E-2B4A37BD9198}"/>
    <cellStyle name="Currency 2 2 2 2 2 8 7" xfId="42318" xr:uid="{09B47DD1-0D65-4048-887D-1B18D2189543}"/>
    <cellStyle name="Currency 2 2 2 2 2 9" xfId="6898" xr:uid="{A8471120-2D5A-49DB-A104-5A21C5B7450F}"/>
    <cellStyle name="Currency 2 2 2 2 2 9 2" xfId="8611" xr:uid="{4A336EC8-F98C-4A4F-A6BE-820D2E026B05}"/>
    <cellStyle name="Currency 2 2 2 2 2 9 2 2" xfId="12033" xr:uid="{00927C43-A0E0-4E22-8432-0195A8A2440E}"/>
    <cellStyle name="Currency 2 2 2 2 2 9 2 2 2" xfId="25723" xr:uid="{3CC263E3-6ADC-416D-995B-5043ECBE9ED4}"/>
    <cellStyle name="Currency 2 2 2 2 2 9 2 2 2 2" xfId="39415" xr:uid="{48BB19AC-E12B-4E64-953A-938881EDB396}"/>
    <cellStyle name="Currency 2 2 2 2 2 9 2 2 2 3" xfId="54299" xr:uid="{D2F51A08-C0E4-419E-9998-1F2DB1BB4365}"/>
    <cellStyle name="Currency 2 2 2 2 2 9 2 2 3" xfId="18879" xr:uid="{AC856AF4-1B5C-472E-9260-9DF12824B126}"/>
    <cellStyle name="Currency 2 2 2 2 2 9 2 2 4" xfId="32569" xr:uid="{A015E781-97B2-45DA-8358-512E76997A35}"/>
    <cellStyle name="Currency 2 2 2 2 2 9 2 2 5" xfId="47453" xr:uid="{6C8E677A-0C43-4DB9-9710-DAF9E932E10F}"/>
    <cellStyle name="Currency 2 2 2 2 2 9 2 3" xfId="22301" xr:uid="{C1989B21-2C6F-4701-A612-CAAE7FED4963}"/>
    <cellStyle name="Currency 2 2 2 2 2 9 2 3 2" xfId="35993" xr:uid="{6D624E21-D982-445C-8C6E-3062D44A8467}"/>
    <cellStyle name="Currency 2 2 2 2 2 9 2 3 3" xfId="50877" xr:uid="{2A150B66-2096-485A-88BA-52EF5514883A}"/>
    <cellStyle name="Currency 2 2 2 2 2 9 2 4" xfId="15457" xr:uid="{74650E06-6509-45FE-A72D-4CD57B5E0A8C}"/>
    <cellStyle name="Currency 2 2 2 2 2 9 2 5" xfId="29147" xr:uid="{ADC45CB1-DC73-41C6-89A1-73355252BB00}"/>
    <cellStyle name="Currency 2 2 2 2 2 9 2 6" xfId="44031" xr:uid="{226C1CDE-FA86-4B58-B76E-8195F629F128}"/>
    <cellStyle name="Currency 2 2 2 2 2 9 3" xfId="10321" xr:uid="{B1AF2965-8878-446A-B5CC-9231E3834FFA}"/>
    <cellStyle name="Currency 2 2 2 2 2 9 3 2" xfId="24011" xr:uid="{255E7B20-1367-4171-BF92-1855A59D2FCD}"/>
    <cellStyle name="Currency 2 2 2 2 2 9 3 2 2" xfId="37703" xr:uid="{8F5A8403-6133-4E31-9B17-49C8D7382DE8}"/>
    <cellStyle name="Currency 2 2 2 2 2 9 3 2 3" xfId="52587" xr:uid="{17FD8BC0-5E9C-42F0-BBC6-270CA6CA9F7E}"/>
    <cellStyle name="Currency 2 2 2 2 2 9 3 3" xfId="17167" xr:uid="{407608D6-9A0A-40C3-97CB-60CAC13DA7B5}"/>
    <cellStyle name="Currency 2 2 2 2 2 9 3 4" xfId="30857" xr:uid="{0D520EBD-4A1F-4013-B0D2-717D5FB0BAC5}"/>
    <cellStyle name="Currency 2 2 2 2 2 9 3 5" xfId="45741" xr:uid="{F3189988-0014-4A99-A0A2-303A55047E4D}"/>
    <cellStyle name="Currency 2 2 2 2 2 9 4" xfId="20589" xr:uid="{AA88FFA5-D84E-4E05-B8E6-A03C1D9001FA}"/>
    <cellStyle name="Currency 2 2 2 2 2 9 4 2" xfId="34281" xr:uid="{9FCCBF72-9548-41A5-A552-30C62BC7D700}"/>
    <cellStyle name="Currency 2 2 2 2 2 9 4 3" xfId="49165" xr:uid="{2D3DE96F-FB3F-4E2C-9473-6360955E191E}"/>
    <cellStyle name="Currency 2 2 2 2 2 9 5" xfId="13745" xr:uid="{75E1C44C-5C24-44EB-9E5F-73FD2E6EB769}"/>
    <cellStyle name="Currency 2 2 2 2 2 9 6" xfId="27435" xr:uid="{8E9274DC-8082-43B5-9FC0-6052E9435E01}"/>
    <cellStyle name="Currency 2 2 2 2 2 9 7" xfId="42319" xr:uid="{8AA2FC36-4B90-4F17-81DA-4A61DD39CD65}"/>
    <cellStyle name="Currency 2 2 2 2 3" xfId="6899" xr:uid="{37A08E81-7728-4B8A-8160-C86F711CCF12}"/>
    <cellStyle name="Currency 2 2 2 2 3 10" xfId="20590" xr:uid="{DC13F6CD-3A96-490F-9101-8F8F5105EF36}"/>
    <cellStyle name="Currency 2 2 2 2 3 10 2" xfId="34282" xr:uid="{F34A04CE-AC47-4FD2-8007-FDFDD31AAEE5}"/>
    <cellStyle name="Currency 2 2 2 2 3 10 3" xfId="49166" xr:uid="{C2C50EA0-5D13-46AA-AC86-3B8CB56D73E5}"/>
    <cellStyle name="Currency 2 2 2 2 3 11" xfId="13746" xr:uid="{1ABB5A30-7FB0-4FB0-ABF3-108466CE1C42}"/>
    <cellStyle name="Currency 2 2 2 2 3 12" xfId="27436" xr:uid="{4A2AF63D-ABEB-4442-B441-7E99417F9DC8}"/>
    <cellStyle name="Currency 2 2 2 2 3 13" xfId="42320" xr:uid="{BC38F523-2ABF-4CD5-B8E3-B4C85A5C2CC7}"/>
    <cellStyle name="Currency 2 2 2 2 3 2" xfId="6900" xr:uid="{D345D5ED-5696-47EF-B79D-27310EC0746E}"/>
    <cellStyle name="Currency 2 2 2 2 3 2 10" xfId="13747" xr:uid="{E51182BE-39DC-46BF-B82F-1ECB04E0DF8B}"/>
    <cellStyle name="Currency 2 2 2 2 3 2 11" xfId="27437" xr:uid="{7A5534D0-2D05-42B8-A3B3-2BA56AD2CE72}"/>
    <cellStyle name="Currency 2 2 2 2 3 2 12" xfId="42321" xr:uid="{DDB218AB-5D43-4A54-A2A0-4BC26ED5BBFD}"/>
    <cellStyle name="Currency 2 2 2 2 3 2 2" xfId="6901" xr:uid="{5AF06A0B-C542-4737-8C9C-6E009F473807}"/>
    <cellStyle name="Currency 2 2 2 2 3 2 2 10" xfId="42322" xr:uid="{213B496E-C1FF-44D3-A301-87E67573541F}"/>
    <cellStyle name="Currency 2 2 2 2 3 2 2 2" xfId="6902" xr:uid="{8CBD66B8-709E-4486-A8FD-1A577DDFEFA2}"/>
    <cellStyle name="Currency 2 2 2 2 3 2 2 2 2" xfId="6903" xr:uid="{264EC35F-9BB2-4D09-B297-AF96E63B4D78}"/>
    <cellStyle name="Currency 2 2 2 2 3 2 2 2 2 2" xfId="8616" xr:uid="{FEA6D2C8-CFA7-4B01-AE79-A8618D7DD7BB}"/>
    <cellStyle name="Currency 2 2 2 2 3 2 2 2 2 2 2" xfId="12038" xr:uid="{569A5436-E22B-4FEE-BFEE-CF886FB2A6F2}"/>
    <cellStyle name="Currency 2 2 2 2 3 2 2 2 2 2 2 2" xfId="25728" xr:uid="{8F16E6D5-8272-4087-840D-7BD345E3F206}"/>
    <cellStyle name="Currency 2 2 2 2 3 2 2 2 2 2 2 2 2" xfId="39420" xr:uid="{0125B335-B047-4E65-B42F-46C8B4374CED}"/>
    <cellStyle name="Currency 2 2 2 2 3 2 2 2 2 2 2 2 3" xfId="54304" xr:uid="{C8AE8B32-6D46-4C9C-99A0-E950A1426069}"/>
    <cellStyle name="Currency 2 2 2 2 3 2 2 2 2 2 2 3" xfId="18884" xr:uid="{5947DD43-4757-4B31-B5D3-E9D490043769}"/>
    <cellStyle name="Currency 2 2 2 2 3 2 2 2 2 2 2 4" xfId="32574" xr:uid="{4C0B97B3-92DE-4396-B128-40FB83E4A894}"/>
    <cellStyle name="Currency 2 2 2 2 3 2 2 2 2 2 2 5" xfId="47458" xr:uid="{ACEAFFE5-697A-40BA-A4F8-9D1C7E87244F}"/>
    <cellStyle name="Currency 2 2 2 2 3 2 2 2 2 2 3" xfId="22306" xr:uid="{2CC8FFE4-5534-4B25-96F1-341574F3C68F}"/>
    <cellStyle name="Currency 2 2 2 2 3 2 2 2 2 2 3 2" xfId="35998" xr:uid="{5DF06D11-CEBE-44C1-B017-35594D37F448}"/>
    <cellStyle name="Currency 2 2 2 2 3 2 2 2 2 2 3 3" xfId="50882" xr:uid="{DE1D0195-1C45-403F-AA7F-FCFDF3E95112}"/>
    <cellStyle name="Currency 2 2 2 2 3 2 2 2 2 2 4" xfId="15462" xr:uid="{DF2D8073-5B5A-47EF-832E-F56C39DC309E}"/>
    <cellStyle name="Currency 2 2 2 2 3 2 2 2 2 2 5" xfId="29152" xr:uid="{ED923C96-02F7-42E0-8BE6-D055807C9E11}"/>
    <cellStyle name="Currency 2 2 2 2 3 2 2 2 2 2 6" xfId="44036" xr:uid="{F17C7340-24E0-4E0B-8DF7-A7D07FA8F6B6}"/>
    <cellStyle name="Currency 2 2 2 2 3 2 2 2 2 3" xfId="10326" xr:uid="{15FC3EDE-7ACF-4818-B7AA-0B20ABCCCE78}"/>
    <cellStyle name="Currency 2 2 2 2 3 2 2 2 2 3 2" xfId="24016" xr:uid="{123D29AC-864A-44FC-836A-66E2895355F8}"/>
    <cellStyle name="Currency 2 2 2 2 3 2 2 2 2 3 2 2" xfId="37708" xr:uid="{9F7A36C5-7930-447E-BEC6-FC065E5099F8}"/>
    <cellStyle name="Currency 2 2 2 2 3 2 2 2 2 3 2 3" xfId="52592" xr:uid="{C4EE98FE-60C8-43F0-A2E3-C3B7789F175C}"/>
    <cellStyle name="Currency 2 2 2 2 3 2 2 2 2 3 3" xfId="17172" xr:uid="{C6242CDB-8B6B-4DC8-BD3F-4AA8B1C907D0}"/>
    <cellStyle name="Currency 2 2 2 2 3 2 2 2 2 3 4" xfId="30862" xr:uid="{007D1386-FC26-40B2-B426-0DE271F5944C}"/>
    <cellStyle name="Currency 2 2 2 2 3 2 2 2 2 3 5" xfId="45746" xr:uid="{4C32DD1E-9ED6-4889-80FD-5E6FF7BC0A69}"/>
    <cellStyle name="Currency 2 2 2 2 3 2 2 2 2 4" xfId="20594" xr:uid="{8E1C77C7-41E4-43DF-8CA3-136E132F4495}"/>
    <cellStyle name="Currency 2 2 2 2 3 2 2 2 2 4 2" xfId="34286" xr:uid="{4371378D-2019-4805-B6A5-0FF02AC7D24F}"/>
    <cellStyle name="Currency 2 2 2 2 3 2 2 2 2 4 3" xfId="49170" xr:uid="{ED917A43-0D76-41B2-A257-F40000384DF6}"/>
    <cellStyle name="Currency 2 2 2 2 3 2 2 2 2 5" xfId="13750" xr:uid="{6441201C-E64E-4E8E-A30F-FFD971C8F0CC}"/>
    <cellStyle name="Currency 2 2 2 2 3 2 2 2 2 6" xfId="27440" xr:uid="{7E86B312-CA7F-4112-9723-B05D76028379}"/>
    <cellStyle name="Currency 2 2 2 2 3 2 2 2 2 7" xfId="42324" xr:uid="{1EF05030-F39F-456C-8A6C-1EDF73E8E10A}"/>
    <cellStyle name="Currency 2 2 2 2 3 2 2 2 3" xfId="8615" xr:uid="{7455A70B-458C-401C-A076-F09257E181AF}"/>
    <cellStyle name="Currency 2 2 2 2 3 2 2 2 3 2" xfId="12037" xr:uid="{428FA698-5C64-4A85-BF32-E56A1FD8D857}"/>
    <cellStyle name="Currency 2 2 2 2 3 2 2 2 3 2 2" xfId="25727" xr:uid="{29669DD1-69B9-4100-835C-638EB727C13B}"/>
    <cellStyle name="Currency 2 2 2 2 3 2 2 2 3 2 2 2" xfId="39419" xr:uid="{DA770F5B-997F-4AC6-8722-D9008A06DC0B}"/>
    <cellStyle name="Currency 2 2 2 2 3 2 2 2 3 2 2 3" xfId="54303" xr:uid="{3A805669-35D2-46F2-B23A-213F633E9B1F}"/>
    <cellStyle name="Currency 2 2 2 2 3 2 2 2 3 2 3" xfId="18883" xr:uid="{B2EEBC91-BD41-49E4-BB10-0DA0ACB354F3}"/>
    <cellStyle name="Currency 2 2 2 2 3 2 2 2 3 2 4" xfId="32573" xr:uid="{CDED1EFC-75A0-420D-A8BD-26F104078529}"/>
    <cellStyle name="Currency 2 2 2 2 3 2 2 2 3 2 5" xfId="47457" xr:uid="{6172C4BA-1328-4200-942B-B01DFE4E9EE4}"/>
    <cellStyle name="Currency 2 2 2 2 3 2 2 2 3 3" xfId="22305" xr:uid="{EE1C837E-617E-4A43-92FC-27F087D0AB96}"/>
    <cellStyle name="Currency 2 2 2 2 3 2 2 2 3 3 2" xfId="35997" xr:uid="{B64DDCC9-5FCC-41D9-9F5D-D3E3063CCD08}"/>
    <cellStyle name="Currency 2 2 2 2 3 2 2 2 3 3 3" xfId="50881" xr:uid="{0D007F9B-F273-45AF-9AD1-59E613C3B99A}"/>
    <cellStyle name="Currency 2 2 2 2 3 2 2 2 3 4" xfId="15461" xr:uid="{B2CDB0A5-E08E-410C-A112-CB02E2725A84}"/>
    <cellStyle name="Currency 2 2 2 2 3 2 2 2 3 5" xfId="29151" xr:uid="{18FA58E0-DB58-4510-AFD9-70DEBB8F72CF}"/>
    <cellStyle name="Currency 2 2 2 2 3 2 2 2 3 6" xfId="44035" xr:uid="{7BA51DC6-B8D6-444E-88B0-83A8A975E3A4}"/>
    <cellStyle name="Currency 2 2 2 2 3 2 2 2 4" xfId="10325" xr:uid="{D50F0C2C-2DF7-4981-9C50-ADB92899E1A4}"/>
    <cellStyle name="Currency 2 2 2 2 3 2 2 2 4 2" xfId="24015" xr:uid="{0AE49F76-F9C1-42DB-AEF6-A100888BE43F}"/>
    <cellStyle name="Currency 2 2 2 2 3 2 2 2 4 2 2" xfId="37707" xr:uid="{D8BC217D-3664-4131-99D5-909E5FE0EE56}"/>
    <cellStyle name="Currency 2 2 2 2 3 2 2 2 4 2 3" xfId="52591" xr:uid="{A013B5FE-900E-412D-8F7C-5DB9604A6269}"/>
    <cellStyle name="Currency 2 2 2 2 3 2 2 2 4 3" xfId="17171" xr:uid="{9FB5A982-4EAB-462F-ACF7-E2D34978D041}"/>
    <cellStyle name="Currency 2 2 2 2 3 2 2 2 4 4" xfId="30861" xr:uid="{74B63F7E-6BC1-4648-B8DE-E87333868F23}"/>
    <cellStyle name="Currency 2 2 2 2 3 2 2 2 4 5" xfId="45745" xr:uid="{6AA8EB47-82EC-4318-8ACE-D854649F752C}"/>
    <cellStyle name="Currency 2 2 2 2 3 2 2 2 5" xfId="20593" xr:uid="{65FC3732-BD96-4403-9427-D0D91B6521C7}"/>
    <cellStyle name="Currency 2 2 2 2 3 2 2 2 5 2" xfId="34285" xr:uid="{E69CB715-9DFB-41FB-8CCC-4FF841E10C3C}"/>
    <cellStyle name="Currency 2 2 2 2 3 2 2 2 5 3" xfId="49169" xr:uid="{CBEC3E5A-DF2B-4CEC-8E4E-2FAF8355FA4F}"/>
    <cellStyle name="Currency 2 2 2 2 3 2 2 2 6" xfId="13749" xr:uid="{23E00CAE-2594-4545-8937-2C0EDBBB0416}"/>
    <cellStyle name="Currency 2 2 2 2 3 2 2 2 7" xfId="27439" xr:uid="{A1B5CE74-741E-43C3-9A5B-74D728A85ABE}"/>
    <cellStyle name="Currency 2 2 2 2 3 2 2 2 8" xfId="42323" xr:uid="{CE72C4E2-0E06-4A04-BFFF-E8E52273B05F}"/>
    <cellStyle name="Currency 2 2 2 2 3 2 2 3" xfId="6904" xr:uid="{A7F45561-73F5-4D8A-918C-A46222359AEE}"/>
    <cellStyle name="Currency 2 2 2 2 3 2 2 3 2" xfId="8617" xr:uid="{F6BAA9AB-FEF9-4C3C-A241-0661D5ACA40F}"/>
    <cellStyle name="Currency 2 2 2 2 3 2 2 3 2 2" xfId="12039" xr:uid="{EEE98AC9-CC3D-4B3E-8526-2600214E7817}"/>
    <cellStyle name="Currency 2 2 2 2 3 2 2 3 2 2 2" xfId="25729" xr:uid="{6DED6D93-29A9-440B-8BC5-641EE1F74872}"/>
    <cellStyle name="Currency 2 2 2 2 3 2 2 3 2 2 2 2" xfId="39421" xr:uid="{82577A6F-CFB1-4DDC-87CB-4D1CC9C610FB}"/>
    <cellStyle name="Currency 2 2 2 2 3 2 2 3 2 2 2 3" xfId="54305" xr:uid="{96B8292B-0B91-45B6-9F22-F25067AEAEB6}"/>
    <cellStyle name="Currency 2 2 2 2 3 2 2 3 2 2 3" xfId="18885" xr:uid="{6E17CEC4-5AFD-4CB0-B239-FC9E8230E3C8}"/>
    <cellStyle name="Currency 2 2 2 2 3 2 2 3 2 2 4" xfId="32575" xr:uid="{698D707A-F82C-43B8-A107-85A4625F649C}"/>
    <cellStyle name="Currency 2 2 2 2 3 2 2 3 2 2 5" xfId="47459" xr:uid="{80B17DD9-A1EE-4B04-97A0-EA86207FC948}"/>
    <cellStyle name="Currency 2 2 2 2 3 2 2 3 2 3" xfId="22307" xr:uid="{57BFE255-B8DB-43F4-9528-358F2B4665A3}"/>
    <cellStyle name="Currency 2 2 2 2 3 2 2 3 2 3 2" xfId="35999" xr:uid="{F4E7DFFA-05CE-40EB-9F52-E0F41AF05028}"/>
    <cellStyle name="Currency 2 2 2 2 3 2 2 3 2 3 3" xfId="50883" xr:uid="{B071B251-1702-40B9-A94C-CCDA23C326E4}"/>
    <cellStyle name="Currency 2 2 2 2 3 2 2 3 2 4" xfId="15463" xr:uid="{15040150-A133-4DAF-A904-C1CB39D06154}"/>
    <cellStyle name="Currency 2 2 2 2 3 2 2 3 2 5" xfId="29153" xr:uid="{8B71B3F4-49CD-4FE3-B6ED-5A5C90080124}"/>
    <cellStyle name="Currency 2 2 2 2 3 2 2 3 2 6" xfId="44037" xr:uid="{99350806-2675-4821-B9E5-AC0AFCAB4050}"/>
    <cellStyle name="Currency 2 2 2 2 3 2 2 3 3" xfId="10327" xr:uid="{EF98855D-CC3C-4638-BB34-63B61DBFF86D}"/>
    <cellStyle name="Currency 2 2 2 2 3 2 2 3 3 2" xfId="24017" xr:uid="{B7125D5C-FBE3-40E4-8E69-CA24CBC85A48}"/>
    <cellStyle name="Currency 2 2 2 2 3 2 2 3 3 2 2" xfId="37709" xr:uid="{ECC038F0-5236-44D6-9724-B094CE0729FF}"/>
    <cellStyle name="Currency 2 2 2 2 3 2 2 3 3 2 3" xfId="52593" xr:uid="{51106858-E81F-43FE-9940-F69FD38D1D87}"/>
    <cellStyle name="Currency 2 2 2 2 3 2 2 3 3 3" xfId="17173" xr:uid="{6673E343-8897-4449-BE82-D099FCDBEF0A}"/>
    <cellStyle name="Currency 2 2 2 2 3 2 2 3 3 4" xfId="30863" xr:uid="{16A67AFC-DFA8-4A90-9718-7A368ACE97D4}"/>
    <cellStyle name="Currency 2 2 2 2 3 2 2 3 3 5" xfId="45747" xr:uid="{A92DB218-D76B-4D59-93C8-EC384001BC35}"/>
    <cellStyle name="Currency 2 2 2 2 3 2 2 3 4" xfId="20595" xr:uid="{5260F3DE-9B37-4BCB-B792-94C5F9A0E14F}"/>
    <cellStyle name="Currency 2 2 2 2 3 2 2 3 4 2" xfId="34287" xr:uid="{FD30F8D3-98ED-4EC5-A1D6-11BF82AD4901}"/>
    <cellStyle name="Currency 2 2 2 2 3 2 2 3 4 3" xfId="49171" xr:uid="{ECBC8CEE-B06F-4323-A283-CC1A9580C8A7}"/>
    <cellStyle name="Currency 2 2 2 2 3 2 2 3 5" xfId="13751" xr:uid="{F3598210-0F7A-444B-9882-F7B93DB65175}"/>
    <cellStyle name="Currency 2 2 2 2 3 2 2 3 6" xfId="27441" xr:uid="{386EC398-BAFB-49CF-8587-2FE8F20D841D}"/>
    <cellStyle name="Currency 2 2 2 2 3 2 2 3 7" xfId="42325" xr:uid="{98594810-74E0-46AC-AF78-2E68BFC9A303}"/>
    <cellStyle name="Currency 2 2 2 2 3 2 2 4" xfId="6905" xr:uid="{B5621FCF-377E-4761-90CA-475B20377060}"/>
    <cellStyle name="Currency 2 2 2 2 3 2 2 4 2" xfId="8618" xr:uid="{9C53231E-BA82-4516-BA33-3FCB0D78D870}"/>
    <cellStyle name="Currency 2 2 2 2 3 2 2 4 2 2" xfId="12040" xr:uid="{1410767A-8FC8-4AA2-AAD1-D56D0FEF1437}"/>
    <cellStyle name="Currency 2 2 2 2 3 2 2 4 2 2 2" xfId="25730" xr:uid="{CB380E0E-B058-4007-91C4-931A536CB7DE}"/>
    <cellStyle name="Currency 2 2 2 2 3 2 2 4 2 2 2 2" xfId="39422" xr:uid="{17B3E873-47FB-43C4-9730-1480F1AC4488}"/>
    <cellStyle name="Currency 2 2 2 2 3 2 2 4 2 2 2 3" xfId="54306" xr:uid="{576499B5-87E9-4EDE-B81C-7E3AAEC20B13}"/>
    <cellStyle name="Currency 2 2 2 2 3 2 2 4 2 2 3" xfId="18886" xr:uid="{6079A443-CB4D-4139-B19D-D922FE352BD5}"/>
    <cellStyle name="Currency 2 2 2 2 3 2 2 4 2 2 4" xfId="32576" xr:uid="{B292B43A-EA2C-4125-9B29-1A9642302A46}"/>
    <cellStyle name="Currency 2 2 2 2 3 2 2 4 2 2 5" xfId="47460" xr:uid="{055758D1-28D1-4D82-AACA-E06F148F3446}"/>
    <cellStyle name="Currency 2 2 2 2 3 2 2 4 2 3" xfId="22308" xr:uid="{D8A6E450-AA38-4752-BBF5-B5EE20E075E3}"/>
    <cellStyle name="Currency 2 2 2 2 3 2 2 4 2 3 2" xfId="36000" xr:uid="{55C6A88B-C211-4DFA-A6F3-168101D10A2A}"/>
    <cellStyle name="Currency 2 2 2 2 3 2 2 4 2 3 3" xfId="50884" xr:uid="{B517C66F-C6DD-4255-B8F2-E36656830C98}"/>
    <cellStyle name="Currency 2 2 2 2 3 2 2 4 2 4" xfId="15464" xr:uid="{312488DE-E25E-49CE-BE0D-FE9A6403EB31}"/>
    <cellStyle name="Currency 2 2 2 2 3 2 2 4 2 5" xfId="29154" xr:uid="{0448B9F4-0B75-4E85-8CAA-82B81190CA3A}"/>
    <cellStyle name="Currency 2 2 2 2 3 2 2 4 2 6" xfId="44038" xr:uid="{6E20EC96-792D-49E4-B790-1A3BFC7FB196}"/>
    <cellStyle name="Currency 2 2 2 2 3 2 2 4 3" xfId="10328" xr:uid="{AAEC001F-A885-42CC-B375-210F46C5D419}"/>
    <cellStyle name="Currency 2 2 2 2 3 2 2 4 3 2" xfId="24018" xr:uid="{2BEAF7EC-7E65-41FA-9F14-10BFE550E1CA}"/>
    <cellStyle name="Currency 2 2 2 2 3 2 2 4 3 2 2" xfId="37710" xr:uid="{895665BC-A8DF-41EE-B68B-688684E55BE3}"/>
    <cellStyle name="Currency 2 2 2 2 3 2 2 4 3 2 3" xfId="52594" xr:uid="{7482FBB8-1979-484E-8F94-F8A8ECB281D5}"/>
    <cellStyle name="Currency 2 2 2 2 3 2 2 4 3 3" xfId="17174" xr:uid="{8394ED85-B6CC-4017-B0D9-91C81C2AF87E}"/>
    <cellStyle name="Currency 2 2 2 2 3 2 2 4 3 4" xfId="30864" xr:uid="{FD685CDE-F9C9-44C7-9979-2099CD3AF5BC}"/>
    <cellStyle name="Currency 2 2 2 2 3 2 2 4 3 5" xfId="45748" xr:uid="{4FD81ED0-6C52-4A23-8F7E-D2F47D3AE90F}"/>
    <cellStyle name="Currency 2 2 2 2 3 2 2 4 4" xfId="20596" xr:uid="{2106C780-A356-44A6-BE8F-F1DA72B8955E}"/>
    <cellStyle name="Currency 2 2 2 2 3 2 2 4 4 2" xfId="34288" xr:uid="{B65FE7FA-5213-4653-890C-30F0A42A11A6}"/>
    <cellStyle name="Currency 2 2 2 2 3 2 2 4 4 3" xfId="49172" xr:uid="{B3ACF1C9-7B9F-4249-86EF-02D7A4351794}"/>
    <cellStyle name="Currency 2 2 2 2 3 2 2 4 5" xfId="13752" xr:uid="{CBC71CC3-D522-4A16-AED0-8BFEF3919F07}"/>
    <cellStyle name="Currency 2 2 2 2 3 2 2 4 6" xfId="27442" xr:uid="{5BBE27A4-7673-486B-9CF5-F389588CEBB9}"/>
    <cellStyle name="Currency 2 2 2 2 3 2 2 4 7" xfId="42326" xr:uid="{B8988EB9-C3FB-4B16-8FA6-A6763A03DD61}"/>
    <cellStyle name="Currency 2 2 2 2 3 2 2 5" xfId="8614" xr:uid="{E029FAE0-4AF1-48F5-9481-F84BF3517A6F}"/>
    <cellStyle name="Currency 2 2 2 2 3 2 2 5 2" xfId="12036" xr:uid="{70A67304-5F6E-40AD-8D34-00CA3F04B66C}"/>
    <cellStyle name="Currency 2 2 2 2 3 2 2 5 2 2" xfId="25726" xr:uid="{15CA2113-C291-4C9A-9A26-883FB385A036}"/>
    <cellStyle name="Currency 2 2 2 2 3 2 2 5 2 2 2" xfId="39418" xr:uid="{57C558C0-2E81-457D-91FB-2ED05ECCFC3B}"/>
    <cellStyle name="Currency 2 2 2 2 3 2 2 5 2 2 3" xfId="54302" xr:uid="{AB0EFB56-7653-40F5-82C7-0BE21B2ADFB9}"/>
    <cellStyle name="Currency 2 2 2 2 3 2 2 5 2 3" xfId="18882" xr:uid="{E8FB8F47-A28B-4BF6-84AF-2C544383E28D}"/>
    <cellStyle name="Currency 2 2 2 2 3 2 2 5 2 4" xfId="32572" xr:uid="{E8E12A89-7F12-41C0-B3D5-4DB348D788E0}"/>
    <cellStyle name="Currency 2 2 2 2 3 2 2 5 2 5" xfId="47456" xr:uid="{B807D5A6-5F6C-4E03-88B3-65E361C0F365}"/>
    <cellStyle name="Currency 2 2 2 2 3 2 2 5 3" xfId="22304" xr:uid="{C0B296F7-6145-4797-A3D0-8D8E277969C8}"/>
    <cellStyle name="Currency 2 2 2 2 3 2 2 5 3 2" xfId="35996" xr:uid="{88A63396-9633-4F3B-AC97-BA2D23DB60BD}"/>
    <cellStyle name="Currency 2 2 2 2 3 2 2 5 3 3" xfId="50880" xr:uid="{5D92463E-967A-4BE0-A088-EA1AB43E8E47}"/>
    <cellStyle name="Currency 2 2 2 2 3 2 2 5 4" xfId="15460" xr:uid="{299E612D-66AF-4473-A3C9-4E279AE72FA5}"/>
    <cellStyle name="Currency 2 2 2 2 3 2 2 5 5" xfId="29150" xr:uid="{13520CB6-6D1E-4AA7-BC1C-E7A19AFC4F6D}"/>
    <cellStyle name="Currency 2 2 2 2 3 2 2 5 6" xfId="44034" xr:uid="{5886DD39-39FA-4C74-A22D-3F2386A2BBD9}"/>
    <cellStyle name="Currency 2 2 2 2 3 2 2 6" xfId="10324" xr:uid="{9CE15948-7FFB-40A3-8C16-8165674EB1B7}"/>
    <cellStyle name="Currency 2 2 2 2 3 2 2 6 2" xfId="24014" xr:uid="{6FEC5D52-0ECA-4EE3-8AE9-69982E9B4D7B}"/>
    <cellStyle name="Currency 2 2 2 2 3 2 2 6 2 2" xfId="37706" xr:uid="{D5AF4703-5139-4B24-A373-608337282DBD}"/>
    <cellStyle name="Currency 2 2 2 2 3 2 2 6 2 3" xfId="52590" xr:uid="{06587215-A346-4D88-A303-7233C06C9463}"/>
    <cellStyle name="Currency 2 2 2 2 3 2 2 6 3" xfId="17170" xr:uid="{E86E68E1-887F-46FF-AF65-F8CB7979F189}"/>
    <cellStyle name="Currency 2 2 2 2 3 2 2 6 4" xfId="30860" xr:uid="{EDDA32CC-7BAF-4657-91E7-7CB2EAA60515}"/>
    <cellStyle name="Currency 2 2 2 2 3 2 2 6 5" xfId="45744" xr:uid="{49DBDF55-63FA-4B4D-94DA-F2050ADCFE4E}"/>
    <cellStyle name="Currency 2 2 2 2 3 2 2 7" xfId="20592" xr:uid="{D895BFD9-567F-45C7-ACFA-14FC5216B477}"/>
    <cellStyle name="Currency 2 2 2 2 3 2 2 7 2" xfId="34284" xr:uid="{C84D62C8-B532-45BE-965D-E694FFE7B03F}"/>
    <cellStyle name="Currency 2 2 2 2 3 2 2 7 3" xfId="49168" xr:uid="{0246D0B7-FAE1-4B63-8987-4EA4ED7622A0}"/>
    <cellStyle name="Currency 2 2 2 2 3 2 2 8" xfId="13748" xr:uid="{B09B316E-CC79-4EDF-B2A5-525F2C6F4ABB}"/>
    <cellStyle name="Currency 2 2 2 2 3 2 2 9" xfId="27438" xr:uid="{3B15F8CC-5F9B-4662-BA3F-66C251C3E65F}"/>
    <cellStyle name="Currency 2 2 2 2 3 2 3" xfId="6906" xr:uid="{C62F7F0C-DD96-4202-8C79-7E45D869AEFF}"/>
    <cellStyle name="Currency 2 2 2 2 3 2 3 10" xfId="42327" xr:uid="{4B1953DA-AC1A-48CD-BCDE-0118B376492E}"/>
    <cellStyle name="Currency 2 2 2 2 3 2 3 2" xfId="6907" xr:uid="{8870715D-B1B0-407D-8440-BF26222789FB}"/>
    <cellStyle name="Currency 2 2 2 2 3 2 3 2 2" xfId="6908" xr:uid="{631CDD78-0716-4194-BB2C-D4AB237A660F}"/>
    <cellStyle name="Currency 2 2 2 2 3 2 3 2 2 2" xfId="8621" xr:uid="{9F738F15-31C0-4F58-9C4D-1C7DDB5CD4D6}"/>
    <cellStyle name="Currency 2 2 2 2 3 2 3 2 2 2 2" xfId="12043" xr:uid="{A8ECA955-46C4-44AD-A26F-AD731A2D1E9B}"/>
    <cellStyle name="Currency 2 2 2 2 3 2 3 2 2 2 2 2" xfId="25733" xr:uid="{67EF912C-3CE7-4795-AAF1-8A70EC7BC39D}"/>
    <cellStyle name="Currency 2 2 2 2 3 2 3 2 2 2 2 2 2" xfId="39425" xr:uid="{35280D0C-B881-42B6-86ED-DF7C892E42D3}"/>
    <cellStyle name="Currency 2 2 2 2 3 2 3 2 2 2 2 2 3" xfId="54309" xr:uid="{D3E32B33-E996-424D-B19F-B18E020529C0}"/>
    <cellStyle name="Currency 2 2 2 2 3 2 3 2 2 2 2 3" xfId="18889" xr:uid="{F0761E40-E3DF-49F5-A56B-77DDC98FB490}"/>
    <cellStyle name="Currency 2 2 2 2 3 2 3 2 2 2 2 4" xfId="32579" xr:uid="{E2472605-D6A6-469D-A6C2-8157B2C529CD}"/>
    <cellStyle name="Currency 2 2 2 2 3 2 3 2 2 2 2 5" xfId="47463" xr:uid="{35F73636-9EFB-42C1-BD63-28133D58BB5A}"/>
    <cellStyle name="Currency 2 2 2 2 3 2 3 2 2 2 3" xfId="22311" xr:uid="{9AF3A483-1DC2-47C7-BCBD-F6159DD2BF35}"/>
    <cellStyle name="Currency 2 2 2 2 3 2 3 2 2 2 3 2" xfId="36003" xr:uid="{4DE079C2-FBB1-401E-BFC0-8ABC03BED8AE}"/>
    <cellStyle name="Currency 2 2 2 2 3 2 3 2 2 2 3 3" xfId="50887" xr:uid="{29E4110B-A314-47C7-9D92-BDC880D8D855}"/>
    <cellStyle name="Currency 2 2 2 2 3 2 3 2 2 2 4" xfId="15467" xr:uid="{C9624886-E1F5-4594-AF64-9480BE280796}"/>
    <cellStyle name="Currency 2 2 2 2 3 2 3 2 2 2 5" xfId="29157" xr:uid="{B8281D4C-C9E7-42C5-903D-301A19C8B9A4}"/>
    <cellStyle name="Currency 2 2 2 2 3 2 3 2 2 2 6" xfId="44041" xr:uid="{6ED39B91-9DCF-4AEB-91F5-1497E335205A}"/>
    <cellStyle name="Currency 2 2 2 2 3 2 3 2 2 3" xfId="10331" xr:uid="{F7AB24D6-D246-4EDE-BC9C-10563C99529C}"/>
    <cellStyle name="Currency 2 2 2 2 3 2 3 2 2 3 2" xfId="24021" xr:uid="{51F31417-72C8-4A2E-9F0B-31F6AE0A7ABF}"/>
    <cellStyle name="Currency 2 2 2 2 3 2 3 2 2 3 2 2" xfId="37713" xr:uid="{D8AB5C9A-6AE8-4D65-98ED-63300CA0E6F5}"/>
    <cellStyle name="Currency 2 2 2 2 3 2 3 2 2 3 2 3" xfId="52597" xr:uid="{00E3D57C-A57A-433E-9AAB-847BAEE86FBC}"/>
    <cellStyle name="Currency 2 2 2 2 3 2 3 2 2 3 3" xfId="17177" xr:uid="{E872E047-BB2B-4414-9AFC-F2A5782915FE}"/>
    <cellStyle name="Currency 2 2 2 2 3 2 3 2 2 3 4" xfId="30867" xr:uid="{4D924D8D-08C3-46F5-8338-A2F8B4840934}"/>
    <cellStyle name="Currency 2 2 2 2 3 2 3 2 2 3 5" xfId="45751" xr:uid="{B5B0BA7D-F84E-411E-95CE-253AEE543388}"/>
    <cellStyle name="Currency 2 2 2 2 3 2 3 2 2 4" xfId="20599" xr:uid="{EAD72F3A-4BE9-4D62-9D42-3AB88C54D233}"/>
    <cellStyle name="Currency 2 2 2 2 3 2 3 2 2 4 2" xfId="34291" xr:uid="{B8B95163-6EEA-47AF-8702-1C61E5D0AB5B}"/>
    <cellStyle name="Currency 2 2 2 2 3 2 3 2 2 4 3" xfId="49175" xr:uid="{B47AE288-9B71-4F46-8513-DB0105BB1627}"/>
    <cellStyle name="Currency 2 2 2 2 3 2 3 2 2 5" xfId="13755" xr:uid="{43A29DA1-27AF-40E9-81B3-EA1127B75E36}"/>
    <cellStyle name="Currency 2 2 2 2 3 2 3 2 2 6" xfId="27445" xr:uid="{768F02D9-8DD8-4D78-9E48-3D202652C1FE}"/>
    <cellStyle name="Currency 2 2 2 2 3 2 3 2 2 7" xfId="42329" xr:uid="{B32905D6-E7F0-4371-A135-887C6BE35F84}"/>
    <cellStyle name="Currency 2 2 2 2 3 2 3 2 3" xfId="8620" xr:uid="{DD6FCFF0-8075-4D8C-957D-AB1A8F7E978F}"/>
    <cellStyle name="Currency 2 2 2 2 3 2 3 2 3 2" xfId="12042" xr:uid="{1A02BB52-105C-4157-A707-A53237387B56}"/>
    <cellStyle name="Currency 2 2 2 2 3 2 3 2 3 2 2" xfId="25732" xr:uid="{4AE7F5B0-BB61-480B-8710-5195D08AB091}"/>
    <cellStyle name="Currency 2 2 2 2 3 2 3 2 3 2 2 2" xfId="39424" xr:uid="{47CC94A2-19D0-4C12-8CDD-16D900CC40EC}"/>
    <cellStyle name="Currency 2 2 2 2 3 2 3 2 3 2 2 3" xfId="54308" xr:uid="{0E0BD4A8-8A31-422C-B128-ED808AC7595E}"/>
    <cellStyle name="Currency 2 2 2 2 3 2 3 2 3 2 3" xfId="18888" xr:uid="{E4AD3DD9-3CF9-41C8-85F0-BFF82EA5998C}"/>
    <cellStyle name="Currency 2 2 2 2 3 2 3 2 3 2 4" xfId="32578" xr:uid="{4FF89D44-77E9-4E2F-B88B-2B1B20C3490B}"/>
    <cellStyle name="Currency 2 2 2 2 3 2 3 2 3 2 5" xfId="47462" xr:uid="{696027E0-5C83-47C2-92AE-460ADC071BC3}"/>
    <cellStyle name="Currency 2 2 2 2 3 2 3 2 3 3" xfId="22310" xr:uid="{0EC97C53-58B3-4E4E-853E-2C03D36A354D}"/>
    <cellStyle name="Currency 2 2 2 2 3 2 3 2 3 3 2" xfId="36002" xr:uid="{E487B070-37D2-4BE4-86E8-595C0F70F91D}"/>
    <cellStyle name="Currency 2 2 2 2 3 2 3 2 3 3 3" xfId="50886" xr:uid="{BB502FDF-F6DF-4B16-BB16-C0A23001E335}"/>
    <cellStyle name="Currency 2 2 2 2 3 2 3 2 3 4" xfId="15466" xr:uid="{6C813FB4-1857-4ED2-8DB2-0F65B83A3F65}"/>
    <cellStyle name="Currency 2 2 2 2 3 2 3 2 3 5" xfId="29156" xr:uid="{8003D2DB-BECF-4864-A093-548B1273EA8D}"/>
    <cellStyle name="Currency 2 2 2 2 3 2 3 2 3 6" xfId="44040" xr:uid="{E7BF90B9-E318-4CFD-AF7E-4100265B7FCD}"/>
    <cellStyle name="Currency 2 2 2 2 3 2 3 2 4" xfId="10330" xr:uid="{C692AF26-E419-4E95-A458-1BDA8D77B687}"/>
    <cellStyle name="Currency 2 2 2 2 3 2 3 2 4 2" xfId="24020" xr:uid="{D193A3FA-8367-4926-A781-BCA1649A7658}"/>
    <cellStyle name="Currency 2 2 2 2 3 2 3 2 4 2 2" xfId="37712" xr:uid="{E5909EA9-5F38-4C21-8344-F4DDA5E527D4}"/>
    <cellStyle name="Currency 2 2 2 2 3 2 3 2 4 2 3" xfId="52596" xr:uid="{4CBC6D45-2323-46CA-9D26-1BE4842265B3}"/>
    <cellStyle name="Currency 2 2 2 2 3 2 3 2 4 3" xfId="17176" xr:uid="{4D4EF241-64A3-4374-9B45-ECAF3595A33F}"/>
    <cellStyle name="Currency 2 2 2 2 3 2 3 2 4 4" xfId="30866" xr:uid="{42CD3A72-54C6-416A-B1D6-162EAC2D34C5}"/>
    <cellStyle name="Currency 2 2 2 2 3 2 3 2 4 5" xfId="45750" xr:uid="{646FA911-62DB-474D-9C43-26A68B35BB2D}"/>
    <cellStyle name="Currency 2 2 2 2 3 2 3 2 5" xfId="20598" xr:uid="{AA5A4A82-18FF-40B1-878E-7359DF972D66}"/>
    <cellStyle name="Currency 2 2 2 2 3 2 3 2 5 2" xfId="34290" xr:uid="{0FD1543A-817F-49D8-9D6C-AA9C9D2CA3EC}"/>
    <cellStyle name="Currency 2 2 2 2 3 2 3 2 5 3" xfId="49174" xr:uid="{DC33A651-3253-4775-A88D-CCE1A6D52E89}"/>
    <cellStyle name="Currency 2 2 2 2 3 2 3 2 6" xfId="13754" xr:uid="{E0A73C57-91BD-4C19-B9E8-12FA18DB9999}"/>
    <cellStyle name="Currency 2 2 2 2 3 2 3 2 7" xfId="27444" xr:uid="{D81F70C1-A00E-45AA-A714-320AA5299D77}"/>
    <cellStyle name="Currency 2 2 2 2 3 2 3 2 8" xfId="42328" xr:uid="{389F92D0-5DCF-4D72-9DC8-EFFDF6D9FD36}"/>
    <cellStyle name="Currency 2 2 2 2 3 2 3 3" xfId="6909" xr:uid="{D0F917A1-DDDC-4475-86C0-D1D1BB2CAE94}"/>
    <cellStyle name="Currency 2 2 2 2 3 2 3 3 2" xfId="8622" xr:uid="{5909FD5D-2D18-45F9-91A3-C076B800EA68}"/>
    <cellStyle name="Currency 2 2 2 2 3 2 3 3 2 2" xfId="12044" xr:uid="{49F20F9A-9CC0-42E5-86B7-23D46A7F92B2}"/>
    <cellStyle name="Currency 2 2 2 2 3 2 3 3 2 2 2" xfId="25734" xr:uid="{95058B00-0244-4C7E-8814-68D152062972}"/>
    <cellStyle name="Currency 2 2 2 2 3 2 3 3 2 2 2 2" xfId="39426" xr:uid="{AF249F32-63DA-4D91-9BF2-DAE125E3D126}"/>
    <cellStyle name="Currency 2 2 2 2 3 2 3 3 2 2 2 3" xfId="54310" xr:uid="{E95210B3-4380-433C-9DD0-806046C463B2}"/>
    <cellStyle name="Currency 2 2 2 2 3 2 3 3 2 2 3" xfId="18890" xr:uid="{2EA4AE88-D44C-455C-91BC-3C79EA4C85CF}"/>
    <cellStyle name="Currency 2 2 2 2 3 2 3 3 2 2 4" xfId="32580" xr:uid="{0599C26F-E5F8-4C6C-9153-0D4BC8401D18}"/>
    <cellStyle name="Currency 2 2 2 2 3 2 3 3 2 2 5" xfId="47464" xr:uid="{53AA7428-40C0-45D1-8993-E9F882E4BE3C}"/>
    <cellStyle name="Currency 2 2 2 2 3 2 3 3 2 3" xfId="22312" xr:uid="{400D373B-5973-4146-8903-A291B02F6FA6}"/>
    <cellStyle name="Currency 2 2 2 2 3 2 3 3 2 3 2" xfId="36004" xr:uid="{E025BC9E-DA8B-4F7C-A0B0-28A6643B809C}"/>
    <cellStyle name="Currency 2 2 2 2 3 2 3 3 2 3 3" xfId="50888" xr:uid="{766608DE-354A-46C5-AE33-D369604B1ADC}"/>
    <cellStyle name="Currency 2 2 2 2 3 2 3 3 2 4" xfId="15468" xr:uid="{91FFDB0B-CA39-41F3-BB01-2149791B6271}"/>
    <cellStyle name="Currency 2 2 2 2 3 2 3 3 2 5" xfId="29158" xr:uid="{C0896CE9-69B8-424C-A077-2FE77C4804FA}"/>
    <cellStyle name="Currency 2 2 2 2 3 2 3 3 2 6" xfId="44042" xr:uid="{57D5D024-7659-4FA9-BF6D-4489A70EC8AC}"/>
    <cellStyle name="Currency 2 2 2 2 3 2 3 3 3" xfId="10332" xr:uid="{6AA36CBC-467C-40DB-9880-4659E57650EE}"/>
    <cellStyle name="Currency 2 2 2 2 3 2 3 3 3 2" xfId="24022" xr:uid="{F1BBDB9F-0263-4235-915C-D8400282EBC7}"/>
    <cellStyle name="Currency 2 2 2 2 3 2 3 3 3 2 2" xfId="37714" xr:uid="{41565F93-1347-44DC-81F7-DB74580C9D34}"/>
    <cellStyle name="Currency 2 2 2 2 3 2 3 3 3 2 3" xfId="52598" xr:uid="{3DC53D97-0300-423D-8098-004967192E4D}"/>
    <cellStyle name="Currency 2 2 2 2 3 2 3 3 3 3" xfId="17178" xr:uid="{4E709278-FAF6-4167-81F6-A8FDABD8C5E0}"/>
    <cellStyle name="Currency 2 2 2 2 3 2 3 3 3 4" xfId="30868" xr:uid="{230A6D3B-2735-413C-B1E0-AED32D714E88}"/>
    <cellStyle name="Currency 2 2 2 2 3 2 3 3 3 5" xfId="45752" xr:uid="{02D7E568-44E8-477B-9430-506FD46D5D01}"/>
    <cellStyle name="Currency 2 2 2 2 3 2 3 3 4" xfId="20600" xr:uid="{FB03DABF-BB5B-4DE2-9C36-713D76E655A2}"/>
    <cellStyle name="Currency 2 2 2 2 3 2 3 3 4 2" xfId="34292" xr:uid="{00D93E78-2D8A-4423-BFE4-DD092B27F3C5}"/>
    <cellStyle name="Currency 2 2 2 2 3 2 3 3 4 3" xfId="49176" xr:uid="{40AAA684-D70F-43CD-AF5F-30EC20C020A8}"/>
    <cellStyle name="Currency 2 2 2 2 3 2 3 3 5" xfId="13756" xr:uid="{7EB8AFD7-99FB-4786-A388-6899FE0A380D}"/>
    <cellStyle name="Currency 2 2 2 2 3 2 3 3 6" xfId="27446" xr:uid="{CDA1D4D9-BA4C-4639-9212-838B3011C8F5}"/>
    <cellStyle name="Currency 2 2 2 2 3 2 3 3 7" xfId="42330" xr:uid="{311F83B6-14F5-4EA5-A04A-64AB89CD8E7B}"/>
    <cellStyle name="Currency 2 2 2 2 3 2 3 4" xfId="6910" xr:uid="{E6D45E85-9561-4937-BB0E-BB01E40CC402}"/>
    <cellStyle name="Currency 2 2 2 2 3 2 3 4 2" xfId="8623" xr:uid="{DBA8876E-1549-4373-A5FF-C94FE308145D}"/>
    <cellStyle name="Currency 2 2 2 2 3 2 3 4 2 2" xfId="12045" xr:uid="{091C54EE-A0DC-4B78-86CB-0E1E7C7B1A89}"/>
    <cellStyle name="Currency 2 2 2 2 3 2 3 4 2 2 2" xfId="25735" xr:uid="{620E8765-C151-4F28-825D-54877C702EB3}"/>
    <cellStyle name="Currency 2 2 2 2 3 2 3 4 2 2 2 2" xfId="39427" xr:uid="{8CFFE453-3BC1-4A96-9852-F6927B62AC48}"/>
    <cellStyle name="Currency 2 2 2 2 3 2 3 4 2 2 2 3" xfId="54311" xr:uid="{402B2FC8-98B9-49AD-87FD-9B698727D181}"/>
    <cellStyle name="Currency 2 2 2 2 3 2 3 4 2 2 3" xfId="18891" xr:uid="{07894CD5-E5A1-493A-A0EE-6254D5747015}"/>
    <cellStyle name="Currency 2 2 2 2 3 2 3 4 2 2 4" xfId="32581" xr:uid="{A2203C6D-AC04-499A-933F-1F3173B4D35E}"/>
    <cellStyle name="Currency 2 2 2 2 3 2 3 4 2 2 5" xfId="47465" xr:uid="{8D192AC0-642E-4582-A1A2-4B9F9162DA55}"/>
    <cellStyle name="Currency 2 2 2 2 3 2 3 4 2 3" xfId="22313" xr:uid="{62A5F384-ACF6-4DA1-986B-885A8A4ECD6A}"/>
    <cellStyle name="Currency 2 2 2 2 3 2 3 4 2 3 2" xfId="36005" xr:uid="{C3EA20D7-7F60-42E8-A90C-0A7FC96C8087}"/>
    <cellStyle name="Currency 2 2 2 2 3 2 3 4 2 3 3" xfId="50889" xr:uid="{25E4F356-005C-42CE-9E2E-185C11784264}"/>
    <cellStyle name="Currency 2 2 2 2 3 2 3 4 2 4" xfId="15469" xr:uid="{08FB5BFE-42E7-44EE-AA12-06B16DEBA6B9}"/>
    <cellStyle name="Currency 2 2 2 2 3 2 3 4 2 5" xfId="29159" xr:uid="{37A0430B-3CFF-4F67-995E-86E9831A095F}"/>
    <cellStyle name="Currency 2 2 2 2 3 2 3 4 2 6" xfId="44043" xr:uid="{A1638DC0-5827-49E5-9DD8-2ED6B54087AC}"/>
    <cellStyle name="Currency 2 2 2 2 3 2 3 4 3" xfId="10333" xr:uid="{58CFE2A0-3CDA-4DD3-A329-0D0E13FBFECF}"/>
    <cellStyle name="Currency 2 2 2 2 3 2 3 4 3 2" xfId="24023" xr:uid="{CA560CF1-3978-4FAC-AA61-CF6C27FE6351}"/>
    <cellStyle name="Currency 2 2 2 2 3 2 3 4 3 2 2" xfId="37715" xr:uid="{92172447-AB74-480C-B620-8C0BC067BCA4}"/>
    <cellStyle name="Currency 2 2 2 2 3 2 3 4 3 2 3" xfId="52599" xr:uid="{3F17E644-6420-4295-84DB-0F01AA0D056C}"/>
    <cellStyle name="Currency 2 2 2 2 3 2 3 4 3 3" xfId="17179" xr:uid="{8ACB74B5-DBAC-42A0-8B9C-F05EDCECA068}"/>
    <cellStyle name="Currency 2 2 2 2 3 2 3 4 3 4" xfId="30869" xr:uid="{FF47C3A1-E239-4F6B-B258-FDC3F632ED04}"/>
    <cellStyle name="Currency 2 2 2 2 3 2 3 4 3 5" xfId="45753" xr:uid="{451F8071-69F9-4C2E-967B-C87F0F8834A9}"/>
    <cellStyle name="Currency 2 2 2 2 3 2 3 4 4" xfId="20601" xr:uid="{F21AB1AA-C72B-4AF8-B0CF-22596F0D4013}"/>
    <cellStyle name="Currency 2 2 2 2 3 2 3 4 4 2" xfId="34293" xr:uid="{95F5ED3D-7E1E-4088-9F0D-0A16045BC55F}"/>
    <cellStyle name="Currency 2 2 2 2 3 2 3 4 4 3" xfId="49177" xr:uid="{3F5CD687-1663-406F-B677-BE0CAF45FE83}"/>
    <cellStyle name="Currency 2 2 2 2 3 2 3 4 5" xfId="13757" xr:uid="{124BFBF6-1120-424D-8F2C-786296AA9952}"/>
    <cellStyle name="Currency 2 2 2 2 3 2 3 4 6" xfId="27447" xr:uid="{4E88FEF1-FD49-46AA-9699-6585966880D5}"/>
    <cellStyle name="Currency 2 2 2 2 3 2 3 4 7" xfId="42331" xr:uid="{D710905F-3EAE-41DE-8936-F78681F520DA}"/>
    <cellStyle name="Currency 2 2 2 2 3 2 3 5" xfId="8619" xr:uid="{CF023BF4-2EF3-4182-A8F6-79576B84C1E3}"/>
    <cellStyle name="Currency 2 2 2 2 3 2 3 5 2" xfId="12041" xr:uid="{0AA0A4FB-A24B-4DFA-AD77-7F163D1069DC}"/>
    <cellStyle name="Currency 2 2 2 2 3 2 3 5 2 2" xfId="25731" xr:uid="{83339EBE-71B2-4DC1-9C96-94B5E54EDA06}"/>
    <cellStyle name="Currency 2 2 2 2 3 2 3 5 2 2 2" xfId="39423" xr:uid="{389658E1-E5D9-4AD5-84EA-F1E80B046543}"/>
    <cellStyle name="Currency 2 2 2 2 3 2 3 5 2 2 3" xfId="54307" xr:uid="{8EA5BD00-7C98-40D5-A314-C1411B705CB6}"/>
    <cellStyle name="Currency 2 2 2 2 3 2 3 5 2 3" xfId="18887" xr:uid="{C77F1580-7BB6-477A-8ECE-3910DAFEDFD0}"/>
    <cellStyle name="Currency 2 2 2 2 3 2 3 5 2 4" xfId="32577" xr:uid="{2D0C8C70-1975-41B7-B327-25C330CE8D05}"/>
    <cellStyle name="Currency 2 2 2 2 3 2 3 5 2 5" xfId="47461" xr:uid="{F489F3B5-DDE6-4D6B-97B4-67E3E7F76204}"/>
    <cellStyle name="Currency 2 2 2 2 3 2 3 5 3" xfId="22309" xr:uid="{9D605F22-8E04-4991-AD8D-E14EA49D5769}"/>
    <cellStyle name="Currency 2 2 2 2 3 2 3 5 3 2" xfId="36001" xr:uid="{C2B91540-4DD6-4E8D-9C2E-04ED7947F0B7}"/>
    <cellStyle name="Currency 2 2 2 2 3 2 3 5 3 3" xfId="50885" xr:uid="{8A12A996-75C2-401A-9EE8-847C6C7CE2B8}"/>
    <cellStyle name="Currency 2 2 2 2 3 2 3 5 4" xfId="15465" xr:uid="{033ECF6F-58A8-41A8-BD0D-6C76B83A4C8B}"/>
    <cellStyle name="Currency 2 2 2 2 3 2 3 5 5" xfId="29155" xr:uid="{69319E84-F3EB-44FB-917F-EA7681D3E3AD}"/>
    <cellStyle name="Currency 2 2 2 2 3 2 3 5 6" xfId="44039" xr:uid="{D5886CFB-6F50-40BD-AB70-93697E6B2BDB}"/>
    <cellStyle name="Currency 2 2 2 2 3 2 3 6" xfId="10329" xr:uid="{BC0F5065-7041-48A7-9497-BCF9F573CE7C}"/>
    <cellStyle name="Currency 2 2 2 2 3 2 3 6 2" xfId="24019" xr:uid="{D468129B-A393-4131-83D6-CABF68C3EF6B}"/>
    <cellStyle name="Currency 2 2 2 2 3 2 3 6 2 2" xfId="37711" xr:uid="{57322DF1-909B-46A1-AD2D-6FDDCB5E5395}"/>
    <cellStyle name="Currency 2 2 2 2 3 2 3 6 2 3" xfId="52595" xr:uid="{C6E63561-C71C-48D8-A5A0-807D02122BFE}"/>
    <cellStyle name="Currency 2 2 2 2 3 2 3 6 3" xfId="17175" xr:uid="{61FFF354-20B6-4316-96AB-6D5B20EEF768}"/>
    <cellStyle name="Currency 2 2 2 2 3 2 3 6 4" xfId="30865" xr:uid="{9796B46D-B578-46E8-A989-154BA81C8E0F}"/>
    <cellStyle name="Currency 2 2 2 2 3 2 3 6 5" xfId="45749" xr:uid="{55834DD6-0C8A-4615-8CBB-3A68A8244357}"/>
    <cellStyle name="Currency 2 2 2 2 3 2 3 7" xfId="20597" xr:uid="{2C504B3C-EA6A-45E2-9B41-044A63ED8A1A}"/>
    <cellStyle name="Currency 2 2 2 2 3 2 3 7 2" xfId="34289" xr:uid="{E39542EC-A6F9-448F-B804-69CA13732C22}"/>
    <cellStyle name="Currency 2 2 2 2 3 2 3 7 3" xfId="49173" xr:uid="{48669368-C4E8-42A0-AEE6-F56FB718A273}"/>
    <cellStyle name="Currency 2 2 2 2 3 2 3 8" xfId="13753" xr:uid="{D5C78CCF-171B-4CB6-B63F-9DC083FD5D58}"/>
    <cellStyle name="Currency 2 2 2 2 3 2 3 9" xfId="27443" xr:uid="{C486BDB2-059F-493E-8264-B51603699EAB}"/>
    <cellStyle name="Currency 2 2 2 2 3 2 4" xfId="6911" xr:uid="{A8501E60-0ED7-40DC-B0CB-92E2972568AA}"/>
    <cellStyle name="Currency 2 2 2 2 3 2 4 2" xfId="6912" xr:uid="{3CBFDFBF-2627-4518-BE4E-453C94AD61E4}"/>
    <cellStyle name="Currency 2 2 2 2 3 2 4 2 2" xfId="8625" xr:uid="{92B84780-2DFF-4D22-8A63-7092E3991458}"/>
    <cellStyle name="Currency 2 2 2 2 3 2 4 2 2 2" xfId="12047" xr:uid="{40AA0681-845B-45F2-A4FE-4F556C02C602}"/>
    <cellStyle name="Currency 2 2 2 2 3 2 4 2 2 2 2" xfId="25737" xr:uid="{DDEC1E1F-33D3-496E-ADD0-D14825874BAC}"/>
    <cellStyle name="Currency 2 2 2 2 3 2 4 2 2 2 2 2" xfId="39429" xr:uid="{F9D5D6F0-3549-4C0E-8B92-CAFE3C824010}"/>
    <cellStyle name="Currency 2 2 2 2 3 2 4 2 2 2 2 3" xfId="54313" xr:uid="{F1E203F2-7F51-4185-A4EA-4E4EB4F716A1}"/>
    <cellStyle name="Currency 2 2 2 2 3 2 4 2 2 2 3" xfId="18893" xr:uid="{90335B1D-BAB2-4EA0-9936-78ED69FA60E4}"/>
    <cellStyle name="Currency 2 2 2 2 3 2 4 2 2 2 4" xfId="32583" xr:uid="{80CD40EE-0AE0-4EDE-BB3B-A31A18CF43B7}"/>
    <cellStyle name="Currency 2 2 2 2 3 2 4 2 2 2 5" xfId="47467" xr:uid="{A6BC2064-36B8-4762-B566-77615CFE476B}"/>
    <cellStyle name="Currency 2 2 2 2 3 2 4 2 2 3" xfId="22315" xr:uid="{9473ADEF-5945-4F32-86ED-6AE91ECCFD35}"/>
    <cellStyle name="Currency 2 2 2 2 3 2 4 2 2 3 2" xfId="36007" xr:uid="{21A10795-13B6-402A-97A2-BA76115EC459}"/>
    <cellStyle name="Currency 2 2 2 2 3 2 4 2 2 3 3" xfId="50891" xr:uid="{91B798B1-0468-4A9B-9ECC-9E5F6A885CE8}"/>
    <cellStyle name="Currency 2 2 2 2 3 2 4 2 2 4" xfId="15471" xr:uid="{474C8FEE-4B77-413E-9F87-E36075E4BB11}"/>
    <cellStyle name="Currency 2 2 2 2 3 2 4 2 2 5" xfId="29161" xr:uid="{22D38BBB-51DC-4052-B755-9BEA2636E1C3}"/>
    <cellStyle name="Currency 2 2 2 2 3 2 4 2 2 6" xfId="44045" xr:uid="{B49A6C0A-3FF0-4448-A293-598F1CAC5C33}"/>
    <cellStyle name="Currency 2 2 2 2 3 2 4 2 3" xfId="10335" xr:uid="{70DDC2F7-793A-4014-BEA7-6F26E69ABEB5}"/>
    <cellStyle name="Currency 2 2 2 2 3 2 4 2 3 2" xfId="24025" xr:uid="{A32EFE90-507A-481B-B516-DF6EB2E8A5E2}"/>
    <cellStyle name="Currency 2 2 2 2 3 2 4 2 3 2 2" xfId="37717" xr:uid="{AA11FB50-7FD0-43F0-B69F-902C67B29E95}"/>
    <cellStyle name="Currency 2 2 2 2 3 2 4 2 3 2 3" xfId="52601" xr:uid="{23C6EFD9-821F-4DB8-96DE-37C15312FCF7}"/>
    <cellStyle name="Currency 2 2 2 2 3 2 4 2 3 3" xfId="17181" xr:uid="{998B454B-273D-498E-A33F-0FCBD67D40F2}"/>
    <cellStyle name="Currency 2 2 2 2 3 2 4 2 3 4" xfId="30871" xr:uid="{07279A13-087F-4EE8-A4F5-A20A6950520F}"/>
    <cellStyle name="Currency 2 2 2 2 3 2 4 2 3 5" xfId="45755" xr:uid="{3ECD3B85-1EB6-459C-B8F0-12A4920EDDDB}"/>
    <cellStyle name="Currency 2 2 2 2 3 2 4 2 4" xfId="20603" xr:uid="{6E7F4C46-2251-4D10-8096-C6D9A93F8FB4}"/>
    <cellStyle name="Currency 2 2 2 2 3 2 4 2 4 2" xfId="34295" xr:uid="{55C528B0-C081-48F5-96F1-1FC129F25265}"/>
    <cellStyle name="Currency 2 2 2 2 3 2 4 2 4 3" xfId="49179" xr:uid="{77EA2035-DCCE-4E48-A7D9-363779AB8969}"/>
    <cellStyle name="Currency 2 2 2 2 3 2 4 2 5" xfId="13759" xr:uid="{3592C1B1-19C8-470E-8E31-38132FCCA391}"/>
    <cellStyle name="Currency 2 2 2 2 3 2 4 2 6" xfId="27449" xr:uid="{020258C4-A2CC-430B-B1EB-A2B411541B61}"/>
    <cellStyle name="Currency 2 2 2 2 3 2 4 2 7" xfId="42333" xr:uid="{9EDB12D4-7398-450C-8D35-7CEE4CF744A5}"/>
    <cellStyle name="Currency 2 2 2 2 3 2 4 3" xfId="8624" xr:uid="{B9E3E67D-8B8F-481E-B12B-925A293A1BAE}"/>
    <cellStyle name="Currency 2 2 2 2 3 2 4 3 2" xfId="12046" xr:uid="{335BCB50-D7AA-4083-BDD6-9E1D1723463F}"/>
    <cellStyle name="Currency 2 2 2 2 3 2 4 3 2 2" xfId="25736" xr:uid="{4A155556-1D1E-41B5-BA9F-D82F4147BD57}"/>
    <cellStyle name="Currency 2 2 2 2 3 2 4 3 2 2 2" xfId="39428" xr:uid="{432B1EAB-E506-4251-8BA0-2DB75459BE9C}"/>
    <cellStyle name="Currency 2 2 2 2 3 2 4 3 2 2 3" xfId="54312" xr:uid="{DE6812BB-CA74-47C0-BB39-D2C6E1E54322}"/>
    <cellStyle name="Currency 2 2 2 2 3 2 4 3 2 3" xfId="18892" xr:uid="{32941410-BCFC-455C-B86A-EB28C5EC75C2}"/>
    <cellStyle name="Currency 2 2 2 2 3 2 4 3 2 4" xfId="32582" xr:uid="{7D2DC60B-437F-4485-B60D-1B055BB9D857}"/>
    <cellStyle name="Currency 2 2 2 2 3 2 4 3 2 5" xfId="47466" xr:uid="{26F3D316-AB7A-47F2-8177-E63EB43D05F8}"/>
    <cellStyle name="Currency 2 2 2 2 3 2 4 3 3" xfId="22314" xr:uid="{F26DAE4C-7E63-4D54-8B86-E238C14E2B7A}"/>
    <cellStyle name="Currency 2 2 2 2 3 2 4 3 3 2" xfId="36006" xr:uid="{F96787FB-07C7-4FCB-A404-B8E700CAA2FD}"/>
    <cellStyle name="Currency 2 2 2 2 3 2 4 3 3 3" xfId="50890" xr:uid="{F5FA5A59-BB66-43D7-89D0-D09CAC4A9A5A}"/>
    <cellStyle name="Currency 2 2 2 2 3 2 4 3 4" xfId="15470" xr:uid="{8F3E1A39-C4E9-45BC-A16B-DB332AA5B807}"/>
    <cellStyle name="Currency 2 2 2 2 3 2 4 3 5" xfId="29160" xr:uid="{2F072096-6D26-4ED9-B94C-A32510B19B54}"/>
    <cellStyle name="Currency 2 2 2 2 3 2 4 3 6" xfId="44044" xr:uid="{8061242C-52C4-4728-A271-4AF09EF2BECA}"/>
    <cellStyle name="Currency 2 2 2 2 3 2 4 4" xfId="10334" xr:uid="{BA4CD620-D082-4767-855D-14ADEAFD1359}"/>
    <cellStyle name="Currency 2 2 2 2 3 2 4 4 2" xfId="24024" xr:uid="{98C1300F-ADFC-43C9-A4B4-325F67D007B9}"/>
    <cellStyle name="Currency 2 2 2 2 3 2 4 4 2 2" xfId="37716" xr:uid="{C419BD03-F4DD-4A68-8D56-107443D355E7}"/>
    <cellStyle name="Currency 2 2 2 2 3 2 4 4 2 3" xfId="52600" xr:uid="{9B761C5C-46EC-44FB-9675-9B9B84E5D6FC}"/>
    <cellStyle name="Currency 2 2 2 2 3 2 4 4 3" xfId="17180" xr:uid="{34B33724-40F7-4033-9569-DE7B447CB6D8}"/>
    <cellStyle name="Currency 2 2 2 2 3 2 4 4 4" xfId="30870" xr:uid="{D133DDC1-86AF-496A-B2B0-9D9BD5201A96}"/>
    <cellStyle name="Currency 2 2 2 2 3 2 4 4 5" xfId="45754" xr:uid="{0860D564-5FDC-4D33-832C-5728C2F6AB21}"/>
    <cellStyle name="Currency 2 2 2 2 3 2 4 5" xfId="20602" xr:uid="{AE0548F0-C39B-4C51-82AB-BCCF7B1C5A46}"/>
    <cellStyle name="Currency 2 2 2 2 3 2 4 5 2" xfId="34294" xr:uid="{E2CDB16E-82C7-4343-9306-01E09DFDD529}"/>
    <cellStyle name="Currency 2 2 2 2 3 2 4 5 3" xfId="49178" xr:uid="{983414A5-1880-45F7-B8B3-A967F89450D1}"/>
    <cellStyle name="Currency 2 2 2 2 3 2 4 6" xfId="13758" xr:uid="{750994CF-61CB-4093-8B5C-CD90C7FB95BA}"/>
    <cellStyle name="Currency 2 2 2 2 3 2 4 7" xfId="27448" xr:uid="{4E6BF998-9B95-4646-9413-71E106168DB2}"/>
    <cellStyle name="Currency 2 2 2 2 3 2 4 8" xfId="42332" xr:uid="{9BD3967E-2F7B-44E6-86F3-3D73EDB29E26}"/>
    <cellStyle name="Currency 2 2 2 2 3 2 5" xfId="6913" xr:uid="{0EEC8D0B-8783-4B96-9075-613BD28A265C}"/>
    <cellStyle name="Currency 2 2 2 2 3 2 5 2" xfId="8626" xr:uid="{B20F2A66-FF39-45C4-BB76-A3C8DDD0C40A}"/>
    <cellStyle name="Currency 2 2 2 2 3 2 5 2 2" xfId="12048" xr:uid="{469EE9BF-9CD5-4E63-9F5A-028CE438339D}"/>
    <cellStyle name="Currency 2 2 2 2 3 2 5 2 2 2" xfId="25738" xr:uid="{03562F42-6E0D-4D1B-A227-0BD3A003C722}"/>
    <cellStyle name="Currency 2 2 2 2 3 2 5 2 2 2 2" xfId="39430" xr:uid="{1920E176-64E3-458F-9334-3266995A77FA}"/>
    <cellStyle name="Currency 2 2 2 2 3 2 5 2 2 2 3" xfId="54314" xr:uid="{6F5D2395-B40C-4C87-B5D6-54A8AA9E3039}"/>
    <cellStyle name="Currency 2 2 2 2 3 2 5 2 2 3" xfId="18894" xr:uid="{35587951-8F9C-40ED-8E4B-02B508CC2285}"/>
    <cellStyle name="Currency 2 2 2 2 3 2 5 2 2 4" xfId="32584" xr:uid="{FC10BC62-3ACE-4817-80A8-1B55E2A76F98}"/>
    <cellStyle name="Currency 2 2 2 2 3 2 5 2 2 5" xfId="47468" xr:uid="{81EA618F-509C-43DE-869D-ED5B28DC6D75}"/>
    <cellStyle name="Currency 2 2 2 2 3 2 5 2 3" xfId="22316" xr:uid="{C8773417-8170-4093-86C8-CAF4705747F2}"/>
    <cellStyle name="Currency 2 2 2 2 3 2 5 2 3 2" xfId="36008" xr:uid="{0FB23C4D-7257-4DE5-AEA9-0C6F77374A1A}"/>
    <cellStyle name="Currency 2 2 2 2 3 2 5 2 3 3" xfId="50892" xr:uid="{99075DA3-C033-4C96-9920-2F5F6E837FBE}"/>
    <cellStyle name="Currency 2 2 2 2 3 2 5 2 4" xfId="15472" xr:uid="{DB68AC4D-6494-4F44-B0B4-1B8115AE0D8B}"/>
    <cellStyle name="Currency 2 2 2 2 3 2 5 2 5" xfId="29162" xr:uid="{0A05E2B2-2A35-437B-A5EE-341C5FED750C}"/>
    <cellStyle name="Currency 2 2 2 2 3 2 5 2 6" xfId="44046" xr:uid="{2AA66B1A-024F-439A-BED4-B6E9499CD8E0}"/>
    <cellStyle name="Currency 2 2 2 2 3 2 5 3" xfId="10336" xr:uid="{C233F806-0D6B-4C53-9317-D94530782EA7}"/>
    <cellStyle name="Currency 2 2 2 2 3 2 5 3 2" xfId="24026" xr:uid="{EA1220D8-EF5D-4785-BA63-36FE6AEAC5D4}"/>
    <cellStyle name="Currency 2 2 2 2 3 2 5 3 2 2" xfId="37718" xr:uid="{79402B78-4E3B-4AB3-B916-00ED99209446}"/>
    <cellStyle name="Currency 2 2 2 2 3 2 5 3 2 3" xfId="52602" xr:uid="{4A9E7349-6D71-4DFD-8638-27DC4CCD40AF}"/>
    <cellStyle name="Currency 2 2 2 2 3 2 5 3 3" xfId="17182" xr:uid="{55397F2A-943E-4537-B8DE-D216C60922C9}"/>
    <cellStyle name="Currency 2 2 2 2 3 2 5 3 4" xfId="30872" xr:uid="{76E882F5-D08E-48AD-931B-3A8D8B9F6753}"/>
    <cellStyle name="Currency 2 2 2 2 3 2 5 3 5" xfId="45756" xr:uid="{0E89720F-203F-4616-864C-74221E3C794A}"/>
    <cellStyle name="Currency 2 2 2 2 3 2 5 4" xfId="20604" xr:uid="{56B72712-72AD-44D3-8B28-B8AD0AB0D045}"/>
    <cellStyle name="Currency 2 2 2 2 3 2 5 4 2" xfId="34296" xr:uid="{75157EF8-6A2D-410A-B6F9-D76EA0381264}"/>
    <cellStyle name="Currency 2 2 2 2 3 2 5 4 3" xfId="49180" xr:uid="{EDD44D54-5C7F-4367-A53A-CDB32BFCB75E}"/>
    <cellStyle name="Currency 2 2 2 2 3 2 5 5" xfId="13760" xr:uid="{0838EF0B-5AE8-4400-9DB4-1DE51EAB6498}"/>
    <cellStyle name="Currency 2 2 2 2 3 2 5 6" xfId="27450" xr:uid="{F9D32F93-0A67-4A86-987F-BFFD4CF0881B}"/>
    <cellStyle name="Currency 2 2 2 2 3 2 5 7" xfId="42334" xr:uid="{A67C34FC-A842-4A95-9DD5-FEBB60D76BAD}"/>
    <cellStyle name="Currency 2 2 2 2 3 2 6" xfId="6914" xr:uid="{579B6E10-EC54-47BE-A7A8-CF21A7CE6A25}"/>
    <cellStyle name="Currency 2 2 2 2 3 2 6 2" xfId="8627" xr:uid="{B6B6A4EC-F895-4D60-BDF3-35DB7B9D614C}"/>
    <cellStyle name="Currency 2 2 2 2 3 2 6 2 2" xfId="12049" xr:uid="{A059557D-902D-41AB-BA48-C57D91C2731B}"/>
    <cellStyle name="Currency 2 2 2 2 3 2 6 2 2 2" xfId="25739" xr:uid="{0FC0FB42-4E93-4762-A159-32B0CB3A001A}"/>
    <cellStyle name="Currency 2 2 2 2 3 2 6 2 2 2 2" xfId="39431" xr:uid="{B5F8BB9E-B395-447F-B486-14A60F3BF306}"/>
    <cellStyle name="Currency 2 2 2 2 3 2 6 2 2 2 3" xfId="54315" xr:uid="{A3E267DF-587F-460B-82CE-251879B7C9FC}"/>
    <cellStyle name="Currency 2 2 2 2 3 2 6 2 2 3" xfId="18895" xr:uid="{834F4223-A30D-4EC7-AF95-3FA320B8CCF3}"/>
    <cellStyle name="Currency 2 2 2 2 3 2 6 2 2 4" xfId="32585" xr:uid="{3CCB30D2-F312-4810-BB5B-57CA2D13D125}"/>
    <cellStyle name="Currency 2 2 2 2 3 2 6 2 2 5" xfId="47469" xr:uid="{6026ABE1-F812-4260-B983-6B7D17013039}"/>
    <cellStyle name="Currency 2 2 2 2 3 2 6 2 3" xfId="22317" xr:uid="{1AC8A00D-26E8-4ECA-BC2A-15CBF1D992A3}"/>
    <cellStyle name="Currency 2 2 2 2 3 2 6 2 3 2" xfId="36009" xr:uid="{009A367D-486E-4E0D-BFF0-441C484C7494}"/>
    <cellStyle name="Currency 2 2 2 2 3 2 6 2 3 3" xfId="50893" xr:uid="{DDB67430-1861-4373-AE52-062DAD272DCC}"/>
    <cellStyle name="Currency 2 2 2 2 3 2 6 2 4" xfId="15473" xr:uid="{2E82577D-49B6-4007-AAB3-EA6C9C05B1D2}"/>
    <cellStyle name="Currency 2 2 2 2 3 2 6 2 5" xfId="29163" xr:uid="{83E9E4AE-37B5-48F9-B455-DF66F05F2052}"/>
    <cellStyle name="Currency 2 2 2 2 3 2 6 2 6" xfId="44047" xr:uid="{0EA7C898-2C96-4B3E-90F0-54F6C76A81A2}"/>
    <cellStyle name="Currency 2 2 2 2 3 2 6 3" xfId="10337" xr:uid="{2BFCCB10-8726-4FD4-B3AE-71D6EDB17FDF}"/>
    <cellStyle name="Currency 2 2 2 2 3 2 6 3 2" xfId="24027" xr:uid="{F6652568-E8DD-49BC-B7F9-8E54F1951A6B}"/>
    <cellStyle name="Currency 2 2 2 2 3 2 6 3 2 2" xfId="37719" xr:uid="{DA5B29A3-0869-457B-849C-D564CD98FE74}"/>
    <cellStyle name="Currency 2 2 2 2 3 2 6 3 2 3" xfId="52603" xr:uid="{A7AAD63E-7C91-4302-84E0-DA988DA055BE}"/>
    <cellStyle name="Currency 2 2 2 2 3 2 6 3 3" xfId="17183" xr:uid="{4C237E9C-E514-4E94-8CA1-7AECBA5170F9}"/>
    <cellStyle name="Currency 2 2 2 2 3 2 6 3 4" xfId="30873" xr:uid="{439522B1-DD82-4D9F-9534-01256F93C4E2}"/>
    <cellStyle name="Currency 2 2 2 2 3 2 6 3 5" xfId="45757" xr:uid="{BF1AD0E4-BCC5-45AE-B1DE-75EA6FEA6C0B}"/>
    <cellStyle name="Currency 2 2 2 2 3 2 6 4" xfId="20605" xr:uid="{0C50AFE3-CC16-4BCE-ACA7-E8FD7849F2C3}"/>
    <cellStyle name="Currency 2 2 2 2 3 2 6 4 2" xfId="34297" xr:uid="{38350B46-FC24-4E09-9693-3D43EFBD587D}"/>
    <cellStyle name="Currency 2 2 2 2 3 2 6 4 3" xfId="49181" xr:uid="{D6AFFD75-B980-4B6A-9FCC-32932D304305}"/>
    <cellStyle name="Currency 2 2 2 2 3 2 6 5" xfId="13761" xr:uid="{81AD452F-4C45-4F48-83D9-2EF5DEACA869}"/>
    <cellStyle name="Currency 2 2 2 2 3 2 6 6" xfId="27451" xr:uid="{ABF17C08-7ED4-4FBD-BFB5-6858D49B32A0}"/>
    <cellStyle name="Currency 2 2 2 2 3 2 6 7" xfId="42335" xr:uid="{8177740A-BE03-48F4-B337-B382C8064D88}"/>
    <cellStyle name="Currency 2 2 2 2 3 2 7" xfId="8613" xr:uid="{4AA180E0-03EA-45EA-86A8-2B3B63BE6BAE}"/>
    <cellStyle name="Currency 2 2 2 2 3 2 7 2" xfId="12035" xr:uid="{B763A568-0D90-42EC-B019-A12DC36006D9}"/>
    <cellStyle name="Currency 2 2 2 2 3 2 7 2 2" xfId="25725" xr:uid="{802D05B9-AB3B-40A6-808C-1DA21DB5DFCD}"/>
    <cellStyle name="Currency 2 2 2 2 3 2 7 2 2 2" xfId="39417" xr:uid="{BFD3632C-2FED-469E-8912-8DEF73B7A0AF}"/>
    <cellStyle name="Currency 2 2 2 2 3 2 7 2 2 3" xfId="54301" xr:uid="{72544E45-4069-457A-9FCE-9DA98A3F65DD}"/>
    <cellStyle name="Currency 2 2 2 2 3 2 7 2 3" xfId="18881" xr:uid="{C70518FE-2C93-43AE-8DF8-DDD46B712F27}"/>
    <cellStyle name="Currency 2 2 2 2 3 2 7 2 4" xfId="32571" xr:uid="{6FF3023E-6403-4E6E-A111-6F074AC4055C}"/>
    <cellStyle name="Currency 2 2 2 2 3 2 7 2 5" xfId="47455" xr:uid="{485E386A-1036-4263-81BD-7732807106FE}"/>
    <cellStyle name="Currency 2 2 2 2 3 2 7 3" xfId="22303" xr:uid="{0B9B751E-1273-4BC4-8C21-1831FAA05B54}"/>
    <cellStyle name="Currency 2 2 2 2 3 2 7 3 2" xfId="35995" xr:uid="{DC1F1600-A655-4567-B635-D10B63F6F3D3}"/>
    <cellStyle name="Currency 2 2 2 2 3 2 7 3 3" xfId="50879" xr:uid="{D5859B7D-2009-4F4A-88C8-22092EFE3AC9}"/>
    <cellStyle name="Currency 2 2 2 2 3 2 7 4" xfId="15459" xr:uid="{3B802629-5342-4C52-8722-4B57A8DD75D4}"/>
    <cellStyle name="Currency 2 2 2 2 3 2 7 5" xfId="29149" xr:uid="{A44D4B95-A2F0-41F2-A927-19CA610CF122}"/>
    <cellStyle name="Currency 2 2 2 2 3 2 7 6" xfId="44033" xr:uid="{3F4F0392-E047-462B-A4F1-89D03E44F464}"/>
    <cellStyle name="Currency 2 2 2 2 3 2 8" xfId="10323" xr:uid="{D33B5A3A-512A-4BB2-8503-3BDDAD243A9D}"/>
    <cellStyle name="Currency 2 2 2 2 3 2 8 2" xfId="24013" xr:uid="{104FA9C6-B315-4A4D-94FB-D0DE55469893}"/>
    <cellStyle name="Currency 2 2 2 2 3 2 8 2 2" xfId="37705" xr:uid="{105A4E0C-36FC-4D81-AFB7-6F92DE8A53E5}"/>
    <cellStyle name="Currency 2 2 2 2 3 2 8 2 3" xfId="52589" xr:uid="{C17CBE19-8E93-44E2-A692-2D77054CA015}"/>
    <cellStyle name="Currency 2 2 2 2 3 2 8 3" xfId="17169" xr:uid="{E83EE3F7-F697-4324-B2E6-4603B77A0EC1}"/>
    <cellStyle name="Currency 2 2 2 2 3 2 8 4" xfId="30859" xr:uid="{FCB3147C-6CA8-4114-9454-D7E68454A4E8}"/>
    <cellStyle name="Currency 2 2 2 2 3 2 8 5" xfId="45743" xr:uid="{7629591F-5B9B-4787-8F33-09312B73A441}"/>
    <cellStyle name="Currency 2 2 2 2 3 2 9" xfId="20591" xr:uid="{D289AE67-305C-4945-BE30-1C0B79D2F7FE}"/>
    <cellStyle name="Currency 2 2 2 2 3 2 9 2" xfId="34283" xr:uid="{E3341360-AF17-4E3B-84F8-15386BFE7A22}"/>
    <cellStyle name="Currency 2 2 2 2 3 2 9 3" xfId="49167" xr:uid="{48273987-3D24-41D6-A513-7C7E4E0C7393}"/>
    <cellStyle name="Currency 2 2 2 2 3 3" xfId="6915" xr:uid="{A5F6581E-A52D-4D80-8627-1B75EC7B856D}"/>
    <cellStyle name="Currency 2 2 2 2 3 3 10" xfId="42336" xr:uid="{E783A1AD-3595-45AC-9914-39B8EB2536BC}"/>
    <cellStyle name="Currency 2 2 2 2 3 3 2" xfId="6916" xr:uid="{ACE5B3C5-E9E2-4FA3-A8DB-4C83B2965C33}"/>
    <cellStyle name="Currency 2 2 2 2 3 3 2 2" xfId="6917" xr:uid="{999B3ACD-BAC9-4E29-B613-690EF4A83E36}"/>
    <cellStyle name="Currency 2 2 2 2 3 3 2 2 2" xfId="8630" xr:uid="{2719DBE7-7A14-4263-BD12-6AB414E44AD2}"/>
    <cellStyle name="Currency 2 2 2 2 3 3 2 2 2 2" xfId="12052" xr:uid="{01A38816-21CF-4F44-A08A-585DB93AEC37}"/>
    <cellStyle name="Currency 2 2 2 2 3 3 2 2 2 2 2" xfId="25742" xr:uid="{483672AD-0DFB-498F-BDEE-3D6CF97FF516}"/>
    <cellStyle name="Currency 2 2 2 2 3 3 2 2 2 2 2 2" xfId="39434" xr:uid="{11094606-C493-42FE-928A-96FCB64A2AEE}"/>
    <cellStyle name="Currency 2 2 2 2 3 3 2 2 2 2 2 3" xfId="54318" xr:uid="{941F200E-4B9A-433D-8755-F302C2C03512}"/>
    <cellStyle name="Currency 2 2 2 2 3 3 2 2 2 2 3" xfId="18898" xr:uid="{A360EE32-875C-4D85-83A8-359FBE97C94A}"/>
    <cellStyle name="Currency 2 2 2 2 3 3 2 2 2 2 4" xfId="32588" xr:uid="{80F2D2AF-990F-4C76-9A12-BDF70EBA2124}"/>
    <cellStyle name="Currency 2 2 2 2 3 3 2 2 2 2 5" xfId="47472" xr:uid="{30EB97C1-98A3-4653-8273-4D938D9A9685}"/>
    <cellStyle name="Currency 2 2 2 2 3 3 2 2 2 3" xfId="22320" xr:uid="{DD507617-D2F6-42F2-AB93-B5B2E98938CA}"/>
    <cellStyle name="Currency 2 2 2 2 3 3 2 2 2 3 2" xfId="36012" xr:uid="{3BE53032-AAE6-43B5-88E9-E28EF1D0475B}"/>
    <cellStyle name="Currency 2 2 2 2 3 3 2 2 2 3 3" xfId="50896" xr:uid="{2DF01257-3E71-4AF5-B05E-2D6F50E956E9}"/>
    <cellStyle name="Currency 2 2 2 2 3 3 2 2 2 4" xfId="15476" xr:uid="{328532AF-3297-4378-8D81-86E85EEF58E1}"/>
    <cellStyle name="Currency 2 2 2 2 3 3 2 2 2 5" xfId="29166" xr:uid="{023D0FCC-8B50-4017-976F-4E8BDA29990E}"/>
    <cellStyle name="Currency 2 2 2 2 3 3 2 2 2 6" xfId="44050" xr:uid="{C17A627E-E38B-4FCD-A6AF-2A10E151C537}"/>
    <cellStyle name="Currency 2 2 2 2 3 3 2 2 3" xfId="10340" xr:uid="{7CD5C983-9846-4070-93A6-86D21661D4FC}"/>
    <cellStyle name="Currency 2 2 2 2 3 3 2 2 3 2" xfId="24030" xr:uid="{1190B009-9077-404D-93CA-894C0C14CAB9}"/>
    <cellStyle name="Currency 2 2 2 2 3 3 2 2 3 2 2" xfId="37722" xr:uid="{07A6E2CE-C42E-410C-8CA9-2F6138479290}"/>
    <cellStyle name="Currency 2 2 2 2 3 3 2 2 3 2 3" xfId="52606" xr:uid="{7E057ABD-72E5-44D8-A42D-4C7024EBB1E2}"/>
    <cellStyle name="Currency 2 2 2 2 3 3 2 2 3 3" xfId="17186" xr:uid="{BA97F9D3-59BD-4199-8237-B64E06BA36C4}"/>
    <cellStyle name="Currency 2 2 2 2 3 3 2 2 3 4" xfId="30876" xr:uid="{1E644F00-7399-4043-A08E-3B5A3B454D94}"/>
    <cellStyle name="Currency 2 2 2 2 3 3 2 2 3 5" xfId="45760" xr:uid="{31D65135-263C-46E5-8184-3E6A3BB7D954}"/>
    <cellStyle name="Currency 2 2 2 2 3 3 2 2 4" xfId="20608" xr:uid="{97EAC69B-8BF2-4806-ABE5-E3222B363DCC}"/>
    <cellStyle name="Currency 2 2 2 2 3 3 2 2 4 2" xfId="34300" xr:uid="{7EE6BA1C-3D46-4FC7-95A4-0BC1552EBF33}"/>
    <cellStyle name="Currency 2 2 2 2 3 3 2 2 4 3" xfId="49184" xr:uid="{153C2E6D-B388-404B-85FD-5832E2C1D041}"/>
    <cellStyle name="Currency 2 2 2 2 3 3 2 2 5" xfId="13764" xr:uid="{0AEB70E1-D19F-4DA8-9A1D-B894E58BBF8C}"/>
    <cellStyle name="Currency 2 2 2 2 3 3 2 2 6" xfId="27454" xr:uid="{27685A31-6F6E-4A8C-AA1A-BB778A975964}"/>
    <cellStyle name="Currency 2 2 2 2 3 3 2 2 7" xfId="42338" xr:uid="{2456BA4F-4C1A-4FB0-BA18-51F49FD2E23E}"/>
    <cellStyle name="Currency 2 2 2 2 3 3 2 3" xfId="8629" xr:uid="{6C5C98C0-4BCB-49C1-9942-5911A8A7F3BC}"/>
    <cellStyle name="Currency 2 2 2 2 3 3 2 3 2" xfId="12051" xr:uid="{5A5C459F-5297-454F-A1CB-7B4F9003CC3C}"/>
    <cellStyle name="Currency 2 2 2 2 3 3 2 3 2 2" xfId="25741" xr:uid="{92BE3FA6-FFDF-46F0-8590-7150A5722DDF}"/>
    <cellStyle name="Currency 2 2 2 2 3 3 2 3 2 2 2" xfId="39433" xr:uid="{3BE1ACDB-BC27-4689-AAE1-5EBC8E29D2AD}"/>
    <cellStyle name="Currency 2 2 2 2 3 3 2 3 2 2 3" xfId="54317" xr:uid="{427B02DC-726D-4F3E-A423-7856A497509D}"/>
    <cellStyle name="Currency 2 2 2 2 3 3 2 3 2 3" xfId="18897" xr:uid="{8A54534F-2B2C-4FF4-B405-CDA1E1FE11F3}"/>
    <cellStyle name="Currency 2 2 2 2 3 3 2 3 2 4" xfId="32587" xr:uid="{3B9EE21F-FF11-4C07-B411-478811CCB9D7}"/>
    <cellStyle name="Currency 2 2 2 2 3 3 2 3 2 5" xfId="47471" xr:uid="{06056184-BC78-4850-9484-708317C9AE62}"/>
    <cellStyle name="Currency 2 2 2 2 3 3 2 3 3" xfId="22319" xr:uid="{87B257F4-6C24-469F-A838-1399C6CAA7D9}"/>
    <cellStyle name="Currency 2 2 2 2 3 3 2 3 3 2" xfId="36011" xr:uid="{511E84C8-E68E-4996-A52C-C0BB68DEC2D0}"/>
    <cellStyle name="Currency 2 2 2 2 3 3 2 3 3 3" xfId="50895" xr:uid="{982499D4-D780-4059-883C-A677F7F7AC08}"/>
    <cellStyle name="Currency 2 2 2 2 3 3 2 3 4" xfId="15475" xr:uid="{06D75ADD-11A7-4B48-A3F9-833FDCF4B347}"/>
    <cellStyle name="Currency 2 2 2 2 3 3 2 3 5" xfId="29165" xr:uid="{5295FAEC-97A8-4F00-99AF-9E55E341686F}"/>
    <cellStyle name="Currency 2 2 2 2 3 3 2 3 6" xfId="44049" xr:uid="{2BF238CF-364C-42B7-B779-BD68A1634E37}"/>
    <cellStyle name="Currency 2 2 2 2 3 3 2 4" xfId="10339" xr:uid="{7A642A59-143A-471A-8703-DC6B4B85C96B}"/>
    <cellStyle name="Currency 2 2 2 2 3 3 2 4 2" xfId="24029" xr:uid="{134AF83E-17DB-4C95-B18F-D0CCA645BA1A}"/>
    <cellStyle name="Currency 2 2 2 2 3 3 2 4 2 2" xfId="37721" xr:uid="{DB420352-4E1F-495F-BD77-C6E4943CE0B4}"/>
    <cellStyle name="Currency 2 2 2 2 3 3 2 4 2 3" xfId="52605" xr:uid="{F17DD79E-F627-4F8D-98F2-327FAC89135C}"/>
    <cellStyle name="Currency 2 2 2 2 3 3 2 4 3" xfId="17185" xr:uid="{D5A6E65D-9D26-4CDA-AF0E-5306A9825629}"/>
    <cellStyle name="Currency 2 2 2 2 3 3 2 4 4" xfId="30875" xr:uid="{C82B13E4-B9E9-42D6-A2DC-3D89298BA19C}"/>
    <cellStyle name="Currency 2 2 2 2 3 3 2 4 5" xfId="45759" xr:uid="{D38816F3-5E5B-44CC-A12D-AF58DE6E29AE}"/>
    <cellStyle name="Currency 2 2 2 2 3 3 2 5" xfId="20607" xr:uid="{A78D8B55-C689-402C-9830-6E1F7E8C3811}"/>
    <cellStyle name="Currency 2 2 2 2 3 3 2 5 2" xfId="34299" xr:uid="{0DE3DA88-EFBA-439F-8FA6-40A3BEF5969F}"/>
    <cellStyle name="Currency 2 2 2 2 3 3 2 5 3" xfId="49183" xr:uid="{3B217289-516D-4E5C-A1F9-58D3F2A02E56}"/>
    <cellStyle name="Currency 2 2 2 2 3 3 2 6" xfId="13763" xr:uid="{AE6B7565-A03D-4FBD-A3C0-2D5BB1B327EC}"/>
    <cellStyle name="Currency 2 2 2 2 3 3 2 7" xfId="27453" xr:uid="{81EDE98E-2835-4847-AA1C-E0427E389AF8}"/>
    <cellStyle name="Currency 2 2 2 2 3 3 2 8" xfId="42337" xr:uid="{5B4E20B0-9E23-4B3A-8CED-C391B3EBF82D}"/>
    <cellStyle name="Currency 2 2 2 2 3 3 3" xfId="6918" xr:uid="{6C61937A-CA14-40CE-B6D1-BF17B08F15B2}"/>
    <cellStyle name="Currency 2 2 2 2 3 3 3 2" xfId="8631" xr:uid="{306923F4-8AA7-4E86-A07F-4A7883DCBDFA}"/>
    <cellStyle name="Currency 2 2 2 2 3 3 3 2 2" xfId="12053" xr:uid="{5CDD438F-0D49-4F84-B1A0-E60C5CCD248B}"/>
    <cellStyle name="Currency 2 2 2 2 3 3 3 2 2 2" xfId="25743" xr:uid="{64CABF72-11E9-443F-90DB-D82B8094196E}"/>
    <cellStyle name="Currency 2 2 2 2 3 3 3 2 2 2 2" xfId="39435" xr:uid="{E6F54F1D-A3C6-4EAC-9426-3CE073A79AB9}"/>
    <cellStyle name="Currency 2 2 2 2 3 3 3 2 2 2 3" xfId="54319" xr:uid="{5F154953-97AE-4151-ACCF-37476C15057B}"/>
    <cellStyle name="Currency 2 2 2 2 3 3 3 2 2 3" xfId="18899" xr:uid="{9DF787EE-2CF8-4242-BE8F-574EC862EB9B}"/>
    <cellStyle name="Currency 2 2 2 2 3 3 3 2 2 4" xfId="32589" xr:uid="{DF2BF0C7-A692-41A3-990C-BAEE848FE9BC}"/>
    <cellStyle name="Currency 2 2 2 2 3 3 3 2 2 5" xfId="47473" xr:uid="{2A22323A-FC85-459A-AED6-9B219560B123}"/>
    <cellStyle name="Currency 2 2 2 2 3 3 3 2 3" xfId="22321" xr:uid="{F4A849A3-1DD5-416F-A130-15D39C27CF62}"/>
    <cellStyle name="Currency 2 2 2 2 3 3 3 2 3 2" xfId="36013" xr:uid="{A33ABDC4-6319-4FDD-AA60-697C00C589B7}"/>
    <cellStyle name="Currency 2 2 2 2 3 3 3 2 3 3" xfId="50897" xr:uid="{E1AB6143-9795-446D-8DFE-4FF063A1DDA9}"/>
    <cellStyle name="Currency 2 2 2 2 3 3 3 2 4" xfId="15477" xr:uid="{AB7EAE59-32EE-47E7-B531-98274E40BD42}"/>
    <cellStyle name="Currency 2 2 2 2 3 3 3 2 5" xfId="29167" xr:uid="{7C612EE0-C6FD-43B1-9027-78C939F9518A}"/>
    <cellStyle name="Currency 2 2 2 2 3 3 3 2 6" xfId="44051" xr:uid="{BC12A24C-4A77-4A41-B5F0-339D6ABA9242}"/>
    <cellStyle name="Currency 2 2 2 2 3 3 3 3" xfId="10341" xr:uid="{0805AF64-BEE5-44FC-9437-C6F1399A3F28}"/>
    <cellStyle name="Currency 2 2 2 2 3 3 3 3 2" xfId="24031" xr:uid="{64FA7BE6-01ED-46DD-BF33-6AC52A0A2C4A}"/>
    <cellStyle name="Currency 2 2 2 2 3 3 3 3 2 2" xfId="37723" xr:uid="{6C5B0004-D70D-4A80-843B-C496125942FB}"/>
    <cellStyle name="Currency 2 2 2 2 3 3 3 3 2 3" xfId="52607" xr:uid="{7698498B-3AFD-48FF-9B3E-C04A96263329}"/>
    <cellStyle name="Currency 2 2 2 2 3 3 3 3 3" xfId="17187" xr:uid="{0ABC224E-B4C4-4E61-859F-AC651C4EB26C}"/>
    <cellStyle name="Currency 2 2 2 2 3 3 3 3 4" xfId="30877" xr:uid="{E33BEFC7-17E6-4628-ACB7-2C64C116CB05}"/>
    <cellStyle name="Currency 2 2 2 2 3 3 3 3 5" xfId="45761" xr:uid="{EE612C2B-C0FF-4842-A431-17A5437672B5}"/>
    <cellStyle name="Currency 2 2 2 2 3 3 3 4" xfId="20609" xr:uid="{076BD371-B43D-4DA7-92F9-2E6750749607}"/>
    <cellStyle name="Currency 2 2 2 2 3 3 3 4 2" xfId="34301" xr:uid="{8D6FFFBF-57CA-4A03-ADE0-F50597002417}"/>
    <cellStyle name="Currency 2 2 2 2 3 3 3 4 3" xfId="49185" xr:uid="{A27DBFCE-F05E-45DA-AE22-FBD1179B6F11}"/>
    <cellStyle name="Currency 2 2 2 2 3 3 3 5" xfId="13765" xr:uid="{A0CBAEBC-9C1E-4717-84C8-25397B7383C8}"/>
    <cellStyle name="Currency 2 2 2 2 3 3 3 6" xfId="27455" xr:uid="{02ACCE7F-4B31-4C22-8B89-DEAFDB7C9D50}"/>
    <cellStyle name="Currency 2 2 2 2 3 3 3 7" xfId="42339" xr:uid="{B18D2425-8EB4-4063-93ED-B2CE5C7D2E30}"/>
    <cellStyle name="Currency 2 2 2 2 3 3 4" xfId="6919" xr:uid="{F4D30837-E7CC-4C11-8CEE-9B6AE1A25FC3}"/>
    <cellStyle name="Currency 2 2 2 2 3 3 4 2" xfId="8632" xr:uid="{AAE9E310-AF52-4A3B-BBE7-804AEFB82E01}"/>
    <cellStyle name="Currency 2 2 2 2 3 3 4 2 2" xfId="12054" xr:uid="{8DA67BD9-7F40-4D73-AAA4-39339704FA5F}"/>
    <cellStyle name="Currency 2 2 2 2 3 3 4 2 2 2" xfId="25744" xr:uid="{50C05656-4BFA-4C73-BC6F-854A25A53849}"/>
    <cellStyle name="Currency 2 2 2 2 3 3 4 2 2 2 2" xfId="39436" xr:uid="{F48971D1-DCE0-4D56-9CD9-D6C286151984}"/>
    <cellStyle name="Currency 2 2 2 2 3 3 4 2 2 2 3" xfId="54320" xr:uid="{EBB88EBC-1A04-41B6-B81C-3A740EC31A50}"/>
    <cellStyle name="Currency 2 2 2 2 3 3 4 2 2 3" xfId="18900" xr:uid="{14D2BEAA-C05E-43D0-B5DC-CD8C741656DB}"/>
    <cellStyle name="Currency 2 2 2 2 3 3 4 2 2 4" xfId="32590" xr:uid="{3FD3F711-C110-43B6-AC91-1126E4C6E7BE}"/>
    <cellStyle name="Currency 2 2 2 2 3 3 4 2 2 5" xfId="47474" xr:uid="{81EAD69E-F276-449D-8E0F-A59E5C0C57D8}"/>
    <cellStyle name="Currency 2 2 2 2 3 3 4 2 3" xfId="22322" xr:uid="{B32C94C1-CB6E-443B-8176-90556BF0AA2D}"/>
    <cellStyle name="Currency 2 2 2 2 3 3 4 2 3 2" xfId="36014" xr:uid="{BDCE2E30-7D88-4533-831A-938D9755D9EE}"/>
    <cellStyle name="Currency 2 2 2 2 3 3 4 2 3 3" xfId="50898" xr:uid="{EA589C61-B739-4E83-9403-4E310107E658}"/>
    <cellStyle name="Currency 2 2 2 2 3 3 4 2 4" xfId="15478" xr:uid="{88D74E8B-75E9-46EB-84AD-2D7216911808}"/>
    <cellStyle name="Currency 2 2 2 2 3 3 4 2 5" xfId="29168" xr:uid="{CE055A44-E37C-4DCD-97A8-0B681FD41D04}"/>
    <cellStyle name="Currency 2 2 2 2 3 3 4 2 6" xfId="44052" xr:uid="{8A73DECC-A175-4AA7-BEF3-42598769F1EA}"/>
    <cellStyle name="Currency 2 2 2 2 3 3 4 3" xfId="10342" xr:uid="{3FA8AEB2-A86E-4A45-AAFE-3D57345A2C57}"/>
    <cellStyle name="Currency 2 2 2 2 3 3 4 3 2" xfId="24032" xr:uid="{A656621F-4415-4263-B50F-840122DC7B3C}"/>
    <cellStyle name="Currency 2 2 2 2 3 3 4 3 2 2" xfId="37724" xr:uid="{B5DA7717-753C-4F64-8A7F-77A064C0648C}"/>
    <cellStyle name="Currency 2 2 2 2 3 3 4 3 2 3" xfId="52608" xr:uid="{819E2541-8E43-4968-BEBC-32BA8D0F9A79}"/>
    <cellStyle name="Currency 2 2 2 2 3 3 4 3 3" xfId="17188" xr:uid="{5BF32613-A019-47D4-87C0-A70CCFC2ACEF}"/>
    <cellStyle name="Currency 2 2 2 2 3 3 4 3 4" xfId="30878" xr:uid="{4C10E0CD-D8D5-47F6-B716-F4835B6454C0}"/>
    <cellStyle name="Currency 2 2 2 2 3 3 4 3 5" xfId="45762" xr:uid="{CC9990EB-BA7D-4CC5-8E3B-03006D537292}"/>
    <cellStyle name="Currency 2 2 2 2 3 3 4 4" xfId="20610" xr:uid="{77922C67-0CD5-4B44-BA29-64F089BDF0FD}"/>
    <cellStyle name="Currency 2 2 2 2 3 3 4 4 2" xfId="34302" xr:uid="{AE3F344D-B834-4C38-925A-326A9FBECD69}"/>
    <cellStyle name="Currency 2 2 2 2 3 3 4 4 3" xfId="49186" xr:uid="{C2B80ED6-C790-4045-BE9D-86942648FC3C}"/>
    <cellStyle name="Currency 2 2 2 2 3 3 4 5" xfId="13766" xr:uid="{86079CE3-98AF-4707-979A-43684A9A7088}"/>
    <cellStyle name="Currency 2 2 2 2 3 3 4 6" xfId="27456" xr:uid="{09741A05-3F02-418B-8EB3-F13C488547CD}"/>
    <cellStyle name="Currency 2 2 2 2 3 3 4 7" xfId="42340" xr:uid="{54FBF56E-7ACF-4313-BEB7-F4ED3E3FDF14}"/>
    <cellStyle name="Currency 2 2 2 2 3 3 5" xfId="8628" xr:uid="{25744EC2-E815-4E09-8CDF-73E8AE9EE086}"/>
    <cellStyle name="Currency 2 2 2 2 3 3 5 2" xfId="12050" xr:uid="{AD95CFAE-B083-4B8D-A0D0-DC30C47669C6}"/>
    <cellStyle name="Currency 2 2 2 2 3 3 5 2 2" xfId="25740" xr:uid="{AD2D4561-9C42-4A25-A185-AD6D0BD84DF0}"/>
    <cellStyle name="Currency 2 2 2 2 3 3 5 2 2 2" xfId="39432" xr:uid="{DB6589B6-7688-4894-A564-52C8C100F4F2}"/>
    <cellStyle name="Currency 2 2 2 2 3 3 5 2 2 3" xfId="54316" xr:uid="{4AD89BCF-62CE-4E98-A0D0-A4160708557A}"/>
    <cellStyle name="Currency 2 2 2 2 3 3 5 2 3" xfId="18896" xr:uid="{3D47148F-BB7B-48EB-8920-77D9B0433E24}"/>
    <cellStyle name="Currency 2 2 2 2 3 3 5 2 4" xfId="32586" xr:uid="{51F13609-56FD-4935-A2FE-04A2E4328974}"/>
    <cellStyle name="Currency 2 2 2 2 3 3 5 2 5" xfId="47470" xr:uid="{69BB3ED5-75E8-4701-91A0-1EA09C080980}"/>
    <cellStyle name="Currency 2 2 2 2 3 3 5 3" xfId="22318" xr:uid="{19437E98-058E-4C6F-958C-80346B5AAC6B}"/>
    <cellStyle name="Currency 2 2 2 2 3 3 5 3 2" xfId="36010" xr:uid="{0F34AAF6-DAC2-414A-9864-5CEBD97DF627}"/>
    <cellStyle name="Currency 2 2 2 2 3 3 5 3 3" xfId="50894" xr:uid="{D3F4CCAB-9F21-40B2-B0FD-3A6C1050B765}"/>
    <cellStyle name="Currency 2 2 2 2 3 3 5 4" xfId="15474" xr:uid="{1A16D010-017E-4F75-A5F6-3AD6624AA72A}"/>
    <cellStyle name="Currency 2 2 2 2 3 3 5 5" xfId="29164" xr:uid="{627B5712-9FD6-4496-8490-3A4841C34169}"/>
    <cellStyle name="Currency 2 2 2 2 3 3 5 6" xfId="44048" xr:uid="{FBE9C884-58EC-439D-AA1A-8F2B8415AD26}"/>
    <cellStyle name="Currency 2 2 2 2 3 3 6" xfId="10338" xr:uid="{43683904-9A3A-4A1B-8F18-27F1ED92872D}"/>
    <cellStyle name="Currency 2 2 2 2 3 3 6 2" xfId="24028" xr:uid="{BCD088CA-6C0C-412F-B84E-2FA9DDF54C79}"/>
    <cellStyle name="Currency 2 2 2 2 3 3 6 2 2" xfId="37720" xr:uid="{9B2F28BB-0CF5-4CDB-8699-DAA45C6A2426}"/>
    <cellStyle name="Currency 2 2 2 2 3 3 6 2 3" xfId="52604" xr:uid="{44700E7E-385A-46C5-B085-B8D9A84EC065}"/>
    <cellStyle name="Currency 2 2 2 2 3 3 6 3" xfId="17184" xr:uid="{0EEDDA43-94B7-49CC-AC16-559DBCB185DF}"/>
    <cellStyle name="Currency 2 2 2 2 3 3 6 4" xfId="30874" xr:uid="{FF1CD240-868B-40F4-9736-50D7EB9063C0}"/>
    <cellStyle name="Currency 2 2 2 2 3 3 6 5" xfId="45758" xr:uid="{CD86C2B3-7A3B-49FD-B258-4518C308AE8B}"/>
    <cellStyle name="Currency 2 2 2 2 3 3 7" xfId="20606" xr:uid="{C808EA5B-94B9-4204-9ED1-5B7AF2F94C22}"/>
    <cellStyle name="Currency 2 2 2 2 3 3 7 2" xfId="34298" xr:uid="{635C7493-E629-4457-8667-2BA449334E2F}"/>
    <cellStyle name="Currency 2 2 2 2 3 3 7 3" xfId="49182" xr:uid="{59849129-61E4-4361-9370-F256F1957A41}"/>
    <cellStyle name="Currency 2 2 2 2 3 3 8" xfId="13762" xr:uid="{7C81F252-1712-4DD2-BF11-3ED3499B157B}"/>
    <cellStyle name="Currency 2 2 2 2 3 3 9" xfId="27452" xr:uid="{5496BD2A-FEB8-49A5-9922-0CD345729F2A}"/>
    <cellStyle name="Currency 2 2 2 2 3 4" xfId="6920" xr:uid="{70A05E71-02D5-4451-89AE-F94937E51B75}"/>
    <cellStyle name="Currency 2 2 2 2 3 4 10" xfId="42341" xr:uid="{124D8773-3A9F-48C1-8509-D9C409BD5C33}"/>
    <cellStyle name="Currency 2 2 2 2 3 4 2" xfId="6921" xr:uid="{2DA34A91-4C96-42D1-9CC4-42207DF703D8}"/>
    <cellStyle name="Currency 2 2 2 2 3 4 2 2" xfId="6922" xr:uid="{B7903F45-A5A2-48F1-9E65-9CA394D5BA5E}"/>
    <cellStyle name="Currency 2 2 2 2 3 4 2 2 2" xfId="8635" xr:uid="{3870226F-2F9F-4C0F-9610-8F28E48A2585}"/>
    <cellStyle name="Currency 2 2 2 2 3 4 2 2 2 2" xfId="12057" xr:uid="{637E6B3F-D882-4D2C-AC9C-7D1AA893F6FC}"/>
    <cellStyle name="Currency 2 2 2 2 3 4 2 2 2 2 2" xfId="25747" xr:uid="{67B8091C-C7F5-44BB-BF68-C76D142A1346}"/>
    <cellStyle name="Currency 2 2 2 2 3 4 2 2 2 2 2 2" xfId="39439" xr:uid="{1A7953D1-3207-46AB-91D7-39B7189E450F}"/>
    <cellStyle name="Currency 2 2 2 2 3 4 2 2 2 2 2 3" xfId="54323" xr:uid="{B318F84A-F477-4238-9933-388160713F5B}"/>
    <cellStyle name="Currency 2 2 2 2 3 4 2 2 2 2 3" xfId="18903" xr:uid="{DB34BE46-8DA1-4F9C-ADB1-32071CAE8343}"/>
    <cellStyle name="Currency 2 2 2 2 3 4 2 2 2 2 4" xfId="32593" xr:uid="{F07E591B-890C-4B1A-8B67-3209E687A1E7}"/>
    <cellStyle name="Currency 2 2 2 2 3 4 2 2 2 2 5" xfId="47477" xr:uid="{F4451323-0DA5-469D-AB8C-F21B0B07CBA6}"/>
    <cellStyle name="Currency 2 2 2 2 3 4 2 2 2 3" xfId="22325" xr:uid="{B05BDD6F-BEE8-4FA3-ADAB-2566D5530795}"/>
    <cellStyle name="Currency 2 2 2 2 3 4 2 2 2 3 2" xfId="36017" xr:uid="{425EED29-D0BB-47D3-90CA-AF8479C99E5E}"/>
    <cellStyle name="Currency 2 2 2 2 3 4 2 2 2 3 3" xfId="50901" xr:uid="{E995279B-D498-4F8E-9FAB-9F6C1EF65DD1}"/>
    <cellStyle name="Currency 2 2 2 2 3 4 2 2 2 4" xfId="15481" xr:uid="{7FDBF443-200B-404B-9226-8AC46F0D52CB}"/>
    <cellStyle name="Currency 2 2 2 2 3 4 2 2 2 5" xfId="29171" xr:uid="{88AA3808-8E45-4B4C-8422-BFCF423AE425}"/>
    <cellStyle name="Currency 2 2 2 2 3 4 2 2 2 6" xfId="44055" xr:uid="{72CF3A5A-F06F-45A5-A87C-F19129631A34}"/>
    <cellStyle name="Currency 2 2 2 2 3 4 2 2 3" xfId="10345" xr:uid="{6092D927-5929-43EB-B4C2-47D993BAFB64}"/>
    <cellStyle name="Currency 2 2 2 2 3 4 2 2 3 2" xfId="24035" xr:uid="{943ED5DC-A0F0-4400-BF2F-5BF398FB55B6}"/>
    <cellStyle name="Currency 2 2 2 2 3 4 2 2 3 2 2" xfId="37727" xr:uid="{41500F3F-BBA2-40AA-8C60-176D5FBA986E}"/>
    <cellStyle name="Currency 2 2 2 2 3 4 2 2 3 2 3" xfId="52611" xr:uid="{E9F7A42D-F0DE-476C-BAEE-81E66CF307CE}"/>
    <cellStyle name="Currency 2 2 2 2 3 4 2 2 3 3" xfId="17191" xr:uid="{EA9B90B7-C6CE-49A7-9366-4B48464F5C91}"/>
    <cellStyle name="Currency 2 2 2 2 3 4 2 2 3 4" xfId="30881" xr:uid="{ABD624FE-9595-4017-9EF9-2DF5FD515DAE}"/>
    <cellStyle name="Currency 2 2 2 2 3 4 2 2 3 5" xfId="45765" xr:uid="{123ED8F7-F275-4950-B092-74857F5E524B}"/>
    <cellStyle name="Currency 2 2 2 2 3 4 2 2 4" xfId="20613" xr:uid="{04C8D66C-DD98-46C2-8A84-4AB81541EC2D}"/>
    <cellStyle name="Currency 2 2 2 2 3 4 2 2 4 2" xfId="34305" xr:uid="{C0EFA464-0579-412F-8F49-6AB02C229F86}"/>
    <cellStyle name="Currency 2 2 2 2 3 4 2 2 4 3" xfId="49189" xr:uid="{35B2AABA-68DE-4210-8009-2A04EB0E5A61}"/>
    <cellStyle name="Currency 2 2 2 2 3 4 2 2 5" xfId="13769" xr:uid="{AF2B7055-3E9C-464E-AE6C-EB21031BC062}"/>
    <cellStyle name="Currency 2 2 2 2 3 4 2 2 6" xfId="27459" xr:uid="{C105ACCE-97CA-4802-8F9A-36159F2F2DC1}"/>
    <cellStyle name="Currency 2 2 2 2 3 4 2 2 7" xfId="42343" xr:uid="{5F7F704D-F967-49AC-9512-631EA59633AB}"/>
    <cellStyle name="Currency 2 2 2 2 3 4 2 3" xfId="8634" xr:uid="{6D76B88B-ACC8-4AF8-B6BC-957B5E6175A3}"/>
    <cellStyle name="Currency 2 2 2 2 3 4 2 3 2" xfId="12056" xr:uid="{1243A28C-3BCC-4FE9-823A-4CED9AAF077D}"/>
    <cellStyle name="Currency 2 2 2 2 3 4 2 3 2 2" xfId="25746" xr:uid="{E32E6C73-455D-43F9-8268-DD7F15F75A01}"/>
    <cellStyle name="Currency 2 2 2 2 3 4 2 3 2 2 2" xfId="39438" xr:uid="{484D7846-5150-4B5F-856A-17A188FA2494}"/>
    <cellStyle name="Currency 2 2 2 2 3 4 2 3 2 2 3" xfId="54322" xr:uid="{5EB3A18F-F853-4ADD-A51F-136EDBEA1B2A}"/>
    <cellStyle name="Currency 2 2 2 2 3 4 2 3 2 3" xfId="18902" xr:uid="{A9251E26-3CCB-44CA-8FF7-5921EB0BD56D}"/>
    <cellStyle name="Currency 2 2 2 2 3 4 2 3 2 4" xfId="32592" xr:uid="{BB18F326-5A3F-45C6-82FE-6EC186C138E4}"/>
    <cellStyle name="Currency 2 2 2 2 3 4 2 3 2 5" xfId="47476" xr:uid="{F79C72E0-F22B-4541-B670-84D7A58AAE20}"/>
    <cellStyle name="Currency 2 2 2 2 3 4 2 3 3" xfId="22324" xr:uid="{1D1809E1-58DC-4378-89EC-2FEE7A9A175B}"/>
    <cellStyle name="Currency 2 2 2 2 3 4 2 3 3 2" xfId="36016" xr:uid="{F75C476F-935E-4F9B-95C9-237DBFF96690}"/>
    <cellStyle name="Currency 2 2 2 2 3 4 2 3 3 3" xfId="50900" xr:uid="{560F3682-8B28-4C7D-B6D8-5F380605F066}"/>
    <cellStyle name="Currency 2 2 2 2 3 4 2 3 4" xfId="15480" xr:uid="{6960DC8C-CA06-4333-897C-46B06F9801C6}"/>
    <cellStyle name="Currency 2 2 2 2 3 4 2 3 5" xfId="29170" xr:uid="{F6C3376A-0C50-4A49-BC9E-F755773A335D}"/>
    <cellStyle name="Currency 2 2 2 2 3 4 2 3 6" xfId="44054" xr:uid="{D0D91FAC-CD3C-44E3-82C1-85C22D957889}"/>
    <cellStyle name="Currency 2 2 2 2 3 4 2 4" xfId="10344" xr:uid="{0655D2E1-BF9F-4C0D-8631-81C98D4971D5}"/>
    <cellStyle name="Currency 2 2 2 2 3 4 2 4 2" xfId="24034" xr:uid="{728139CC-F39B-41D3-B47F-F1379D7B72F0}"/>
    <cellStyle name="Currency 2 2 2 2 3 4 2 4 2 2" xfId="37726" xr:uid="{25ED2CD6-5CE7-4AD3-BADA-215FB6EE28D0}"/>
    <cellStyle name="Currency 2 2 2 2 3 4 2 4 2 3" xfId="52610" xr:uid="{83969B29-D60B-4F8A-8838-406687CE6C5F}"/>
    <cellStyle name="Currency 2 2 2 2 3 4 2 4 3" xfId="17190" xr:uid="{8815D431-862C-4751-81DB-3179D3F0E004}"/>
    <cellStyle name="Currency 2 2 2 2 3 4 2 4 4" xfId="30880" xr:uid="{1DD63D2B-6B99-4441-9629-7E0A5FCB27F7}"/>
    <cellStyle name="Currency 2 2 2 2 3 4 2 4 5" xfId="45764" xr:uid="{23162FE0-4EA4-42AF-99D8-C102F30EE15F}"/>
    <cellStyle name="Currency 2 2 2 2 3 4 2 5" xfId="20612" xr:uid="{C1BF0D95-6461-43F6-AFEE-AFA8E1C27538}"/>
    <cellStyle name="Currency 2 2 2 2 3 4 2 5 2" xfId="34304" xr:uid="{C7CF2781-F123-4FCA-B90B-10F267C4F3C8}"/>
    <cellStyle name="Currency 2 2 2 2 3 4 2 5 3" xfId="49188" xr:uid="{0B6E6FC7-2EB9-4AB0-A98F-3B71C5823580}"/>
    <cellStyle name="Currency 2 2 2 2 3 4 2 6" xfId="13768" xr:uid="{22A103C8-72B7-427B-A895-CD0C264BA74F}"/>
    <cellStyle name="Currency 2 2 2 2 3 4 2 7" xfId="27458" xr:uid="{0824EE82-55B0-4CE3-9DF2-17737B058D0D}"/>
    <cellStyle name="Currency 2 2 2 2 3 4 2 8" xfId="42342" xr:uid="{DD50CFEF-E80D-4AA2-9037-20F485FC0493}"/>
    <cellStyle name="Currency 2 2 2 2 3 4 3" xfId="6923" xr:uid="{A909203F-FAB7-43B7-A8D9-0B6CF54991AC}"/>
    <cellStyle name="Currency 2 2 2 2 3 4 3 2" xfId="8636" xr:uid="{570C0302-0403-43A3-A1C1-04CD768582CC}"/>
    <cellStyle name="Currency 2 2 2 2 3 4 3 2 2" xfId="12058" xr:uid="{331FF404-352F-474D-945D-019D24654C3B}"/>
    <cellStyle name="Currency 2 2 2 2 3 4 3 2 2 2" xfId="25748" xr:uid="{084B7C51-DCD4-49C1-B5D6-A01C79C28A6D}"/>
    <cellStyle name="Currency 2 2 2 2 3 4 3 2 2 2 2" xfId="39440" xr:uid="{D4B96B87-CBCF-49D1-9B3F-B6172944715B}"/>
    <cellStyle name="Currency 2 2 2 2 3 4 3 2 2 2 3" xfId="54324" xr:uid="{466EB291-9F65-4106-A185-F59BB3D3AC3F}"/>
    <cellStyle name="Currency 2 2 2 2 3 4 3 2 2 3" xfId="18904" xr:uid="{6175B9E9-CC6C-4AFB-9FF3-0C0BDD06CDE7}"/>
    <cellStyle name="Currency 2 2 2 2 3 4 3 2 2 4" xfId="32594" xr:uid="{66376DA6-2656-4A41-931F-4E00CEF840C7}"/>
    <cellStyle name="Currency 2 2 2 2 3 4 3 2 2 5" xfId="47478" xr:uid="{FB1B324A-6E4A-40CB-8ABE-9684363710C2}"/>
    <cellStyle name="Currency 2 2 2 2 3 4 3 2 3" xfId="22326" xr:uid="{B036A920-7033-4231-A6DB-7F0755703248}"/>
    <cellStyle name="Currency 2 2 2 2 3 4 3 2 3 2" xfId="36018" xr:uid="{E36C72FF-6025-41F8-9966-7A320BF51573}"/>
    <cellStyle name="Currency 2 2 2 2 3 4 3 2 3 3" xfId="50902" xr:uid="{0A93DB7A-323F-40A8-B803-20259B312A99}"/>
    <cellStyle name="Currency 2 2 2 2 3 4 3 2 4" xfId="15482" xr:uid="{98E03708-87DA-459F-AFD9-A35D03FF253B}"/>
    <cellStyle name="Currency 2 2 2 2 3 4 3 2 5" xfId="29172" xr:uid="{000B8559-E703-4AB4-9C5D-43B3C02EA28C}"/>
    <cellStyle name="Currency 2 2 2 2 3 4 3 2 6" xfId="44056" xr:uid="{8BCD5B7B-25C5-449F-961F-76ED0FB74896}"/>
    <cellStyle name="Currency 2 2 2 2 3 4 3 3" xfId="10346" xr:uid="{9689E082-2035-4689-A152-1393B3CAE024}"/>
    <cellStyle name="Currency 2 2 2 2 3 4 3 3 2" xfId="24036" xr:uid="{4E16CF74-4812-45B3-9F3C-ACF40B6DBFD6}"/>
    <cellStyle name="Currency 2 2 2 2 3 4 3 3 2 2" xfId="37728" xr:uid="{30F8C080-4638-4727-AC81-4607676726E6}"/>
    <cellStyle name="Currency 2 2 2 2 3 4 3 3 2 3" xfId="52612" xr:uid="{85708584-61C5-4D97-AF9E-4D1E09C4BB6A}"/>
    <cellStyle name="Currency 2 2 2 2 3 4 3 3 3" xfId="17192" xr:uid="{D3A8D276-EE9C-4F21-A3C6-C7E5E05405E4}"/>
    <cellStyle name="Currency 2 2 2 2 3 4 3 3 4" xfId="30882" xr:uid="{A95F763F-9A96-4DCB-B89A-B13811239181}"/>
    <cellStyle name="Currency 2 2 2 2 3 4 3 3 5" xfId="45766" xr:uid="{0351F1E1-2253-4A14-B545-74714EA6BB99}"/>
    <cellStyle name="Currency 2 2 2 2 3 4 3 4" xfId="20614" xr:uid="{4A1F773F-E1E3-46F7-9ECC-01CD1040EE1F}"/>
    <cellStyle name="Currency 2 2 2 2 3 4 3 4 2" xfId="34306" xr:uid="{C365E30F-7167-4EB1-8C0A-E25E9F1B2A16}"/>
    <cellStyle name="Currency 2 2 2 2 3 4 3 4 3" xfId="49190" xr:uid="{7511A4B1-15B3-4655-822B-31DD52990DDB}"/>
    <cellStyle name="Currency 2 2 2 2 3 4 3 5" xfId="13770" xr:uid="{976D9A14-88E3-4531-9716-23921DEB7FA2}"/>
    <cellStyle name="Currency 2 2 2 2 3 4 3 6" xfId="27460" xr:uid="{7CA7901A-77D5-414E-B71A-0FCB3C762DE0}"/>
    <cellStyle name="Currency 2 2 2 2 3 4 3 7" xfId="42344" xr:uid="{D6062350-B0A6-479F-999F-AEFD669CA543}"/>
    <cellStyle name="Currency 2 2 2 2 3 4 4" xfId="6924" xr:uid="{E341AE19-FFED-4A8F-81CA-FC00C7F4A9D4}"/>
    <cellStyle name="Currency 2 2 2 2 3 4 4 2" xfId="8637" xr:uid="{A4F99039-272E-4296-A02E-1B17BE4F5024}"/>
    <cellStyle name="Currency 2 2 2 2 3 4 4 2 2" xfId="12059" xr:uid="{A940F695-D188-4D1A-A93F-AF74CA0A4A52}"/>
    <cellStyle name="Currency 2 2 2 2 3 4 4 2 2 2" xfId="25749" xr:uid="{EDCA986E-5494-4E0D-9309-3A206BD722B3}"/>
    <cellStyle name="Currency 2 2 2 2 3 4 4 2 2 2 2" xfId="39441" xr:uid="{4E09823A-EC37-44B5-8D70-60C2283A0968}"/>
    <cellStyle name="Currency 2 2 2 2 3 4 4 2 2 2 3" xfId="54325" xr:uid="{1F8BA2AD-D633-4AA2-BE7D-D7131E8F27DA}"/>
    <cellStyle name="Currency 2 2 2 2 3 4 4 2 2 3" xfId="18905" xr:uid="{0750E2E6-8FF4-4EBC-B3C6-77F488CF9810}"/>
    <cellStyle name="Currency 2 2 2 2 3 4 4 2 2 4" xfId="32595" xr:uid="{1E23B1BB-ECE3-4BE9-AF1E-CAB33A30B50E}"/>
    <cellStyle name="Currency 2 2 2 2 3 4 4 2 2 5" xfId="47479" xr:uid="{453E32CA-0C94-43FF-A910-3475C5DF8BDB}"/>
    <cellStyle name="Currency 2 2 2 2 3 4 4 2 3" xfId="22327" xr:uid="{845ED391-56A2-428A-9224-AB3B95E52841}"/>
    <cellStyle name="Currency 2 2 2 2 3 4 4 2 3 2" xfId="36019" xr:uid="{EB47C240-26CD-4BAB-9091-9211A88DFAB8}"/>
    <cellStyle name="Currency 2 2 2 2 3 4 4 2 3 3" xfId="50903" xr:uid="{072B0BBA-0CD9-493C-A96F-3DB73B45F9E2}"/>
    <cellStyle name="Currency 2 2 2 2 3 4 4 2 4" xfId="15483" xr:uid="{F82B4DF6-13DE-4BAD-985D-8109EC6EA749}"/>
    <cellStyle name="Currency 2 2 2 2 3 4 4 2 5" xfId="29173" xr:uid="{189B3BFC-0B6F-4C22-B4D2-7667D38A1B47}"/>
    <cellStyle name="Currency 2 2 2 2 3 4 4 2 6" xfId="44057" xr:uid="{3AA6A190-B3AE-4220-BFBD-46A62FFDF646}"/>
    <cellStyle name="Currency 2 2 2 2 3 4 4 3" xfId="10347" xr:uid="{F9D4B227-1ECE-4E6D-99F6-8F9DC0F893DF}"/>
    <cellStyle name="Currency 2 2 2 2 3 4 4 3 2" xfId="24037" xr:uid="{4DCF886C-83CD-4F27-8C38-F25611FFC40B}"/>
    <cellStyle name="Currency 2 2 2 2 3 4 4 3 2 2" xfId="37729" xr:uid="{F14D01CA-87CC-4954-8412-1BAF22C87510}"/>
    <cellStyle name="Currency 2 2 2 2 3 4 4 3 2 3" xfId="52613" xr:uid="{980BFB38-E7BB-4F85-A195-A90AAEEEED1D}"/>
    <cellStyle name="Currency 2 2 2 2 3 4 4 3 3" xfId="17193" xr:uid="{8289DA1F-A2ED-4ABA-9C53-1E955397E779}"/>
    <cellStyle name="Currency 2 2 2 2 3 4 4 3 4" xfId="30883" xr:uid="{7BBA83E2-BA78-4049-A13B-A7C5A1066A46}"/>
    <cellStyle name="Currency 2 2 2 2 3 4 4 3 5" xfId="45767" xr:uid="{47253991-A456-4E0C-A233-1149C5706B36}"/>
    <cellStyle name="Currency 2 2 2 2 3 4 4 4" xfId="20615" xr:uid="{713195B0-DE14-4465-97BB-B9A005ADC662}"/>
    <cellStyle name="Currency 2 2 2 2 3 4 4 4 2" xfId="34307" xr:uid="{5EF73D96-1BCA-4262-B775-B8BCC8D7C916}"/>
    <cellStyle name="Currency 2 2 2 2 3 4 4 4 3" xfId="49191" xr:uid="{87FA3CF0-78B0-4836-B454-441857E9E14D}"/>
    <cellStyle name="Currency 2 2 2 2 3 4 4 5" xfId="13771" xr:uid="{A20D32D0-937D-4C09-8262-102366502107}"/>
    <cellStyle name="Currency 2 2 2 2 3 4 4 6" xfId="27461" xr:uid="{08F98145-D3F0-4A09-8E29-FE205DE99BC7}"/>
    <cellStyle name="Currency 2 2 2 2 3 4 4 7" xfId="42345" xr:uid="{B7231555-7592-4717-AB96-C5185C703BBB}"/>
    <cellStyle name="Currency 2 2 2 2 3 4 5" xfId="8633" xr:uid="{6DC4E14F-6E8D-4B1D-A681-4E98B7843FFD}"/>
    <cellStyle name="Currency 2 2 2 2 3 4 5 2" xfId="12055" xr:uid="{E69DE064-44FA-4F62-8802-55DDC8F87EB7}"/>
    <cellStyle name="Currency 2 2 2 2 3 4 5 2 2" xfId="25745" xr:uid="{C1ED55B4-46C7-489C-8981-3CE1ED04F65C}"/>
    <cellStyle name="Currency 2 2 2 2 3 4 5 2 2 2" xfId="39437" xr:uid="{8D7C1F1E-EF42-41DA-AA7E-3EBD2F53F346}"/>
    <cellStyle name="Currency 2 2 2 2 3 4 5 2 2 3" xfId="54321" xr:uid="{5574D6A5-15AB-46CD-9070-CD55A6E613AD}"/>
    <cellStyle name="Currency 2 2 2 2 3 4 5 2 3" xfId="18901" xr:uid="{15C2414E-CED3-4233-AE1F-4AFD666D83DB}"/>
    <cellStyle name="Currency 2 2 2 2 3 4 5 2 4" xfId="32591" xr:uid="{76354A18-614B-4C33-88BF-FD6C74E5229D}"/>
    <cellStyle name="Currency 2 2 2 2 3 4 5 2 5" xfId="47475" xr:uid="{9761FDD8-08FA-43B8-B868-00B9BBED33D0}"/>
    <cellStyle name="Currency 2 2 2 2 3 4 5 3" xfId="22323" xr:uid="{146D8144-CAC5-41CA-8873-9E0073546A94}"/>
    <cellStyle name="Currency 2 2 2 2 3 4 5 3 2" xfId="36015" xr:uid="{0E42F7DB-9AD6-4252-B4DB-8C2D4DD01789}"/>
    <cellStyle name="Currency 2 2 2 2 3 4 5 3 3" xfId="50899" xr:uid="{7E0C3F22-0102-4D47-8BED-B7E755543981}"/>
    <cellStyle name="Currency 2 2 2 2 3 4 5 4" xfId="15479" xr:uid="{A25241D2-7E56-4FFF-B476-337E878ACFBE}"/>
    <cellStyle name="Currency 2 2 2 2 3 4 5 5" xfId="29169" xr:uid="{E47EA3D2-C0A3-4056-A019-30F42318A311}"/>
    <cellStyle name="Currency 2 2 2 2 3 4 5 6" xfId="44053" xr:uid="{E9D67390-6DA6-4F97-9EA4-C32042555389}"/>
    <cellStyle name="Currency 2 2 2 2 3 4 6" xfId="10343" xr:uid="{9E83EF02-4A36-45EB-8115-E3E070E5EEA7}"/>
    <cellStyle name="Currency 2 2 2 2 3 4 6 2" xfId="24033" xr:uid="{2EC0B3A4-CA50-4B8B-B053-EB902C011F5B}"/>
    <cellStyle name="Currency 2 2 2 2 3 4 6 2 2" xfId="37725" xr:uid="{30CF839F-D310-431F-8185-F72D16989F15}"/>
    <cellStyle name="Currency 2 2 2 2 3 4 6 2 3" xfId="52609" xr:uid="{F2692447-17BB-424B-8FD1-AEBBA5EF112B}"/>
    <cellStyle name="Currency 2 2 2 2 3 4 6 3" xfId="17189" xr:uid="{F579766E-E6B2-4E2F-B846-32AB8D1B68CE}"/>
    <cellStyle name="Currency 2 2 2 2 3 4 6 4" xfId="30879" xr:uid="{77C67575-9F16-48C5-87F7-94A1F8931029}"/>
    <cellStyle name="Currency 2 2 2 2 3 4 6 5" xfId="45763" xr:uid="{D9FA537A-AB81-4416-8D37-AB523C100C80}"/>
    <cellStyle name="Currency 2 2 2 2 3 4 7" xfId="20611" xr:uid="{5A9B978E-084B-4E5A-8854-623BB60F539B}"/>
    <cellStyle name="Currency 2 2 2 2 3 4 7 2" xfId="34303" xr:uid="{01976C72-6406-4BE4-A2D3-0587FE1E8A91}"/>
    <cellStyle name="Currency 2 2 2 2 3 4 7 3" xfId="49187" xr:uid="{DCA3AA6F-1A46-4BF7-80D2-6C534AE9ED4C}"/>
    <cellStyle name="Currency 2 2 2 2 3 4 8" xfId="13767" xr:uid="{6B8D4021-C502-4BEC-A5E0-728310304FD8}"/>
    <cellStyle name="Currency 2 2 2 2 3 4 9" xfId="27457" xr:uid="{211B6149-4D8D-412E-ABE7-190ADC3381A3}"/>
    <cellStyle name="Currency 2 2 2 2 3 5" xfId="6925" xr:uid="{77A1576E-6A30-48C9-813F-9CF5B9C203B3}"/>
    <cellStyle name="Currency 2 2 2 2 3 5 2" xfId="6926" xr:uid="{B364A97E-B565-4A3D-920C-6B2E46C6479A}"/>
    <cellStyle name="Currency 2 2 2 2 3 5 2 2" xfId="8639" xr:uid="{20820CE2-864F-4828-82B5-0F785529205A}"/>
    <cellStyle name="Currency 2 2 2 2 3 5 2 2 2" xfId="12061" xr:uid="{2633B3FC-7C9B-4B83-8879-CF5C71BB0007}"/>
    <cellStyle name="Currency 2 2 2 2 3 5 2 2 2 2" xfId="25751" xr:uid="{18ADBE5F-EB14-4C83-89C5-17166DE94A02}"/>
    <cellStyle name="Currency 2 2 2 2 3 5 2 2 2 2 2" xfId="39443" xr:uid="{AA98882B-CDAE-455E-B50A-A65F08296C21}"/>
    <cellStyle name="Currency 2 2 2 2 3 5 2 2 2 2 3" xfId="54327" xr:uid="{6E0D96B6-9AE5-499B-BB41-C012E502F6AF}"/>
    <cellStyle name="Currency 2 2 2 2 3 5 2 2 2 3" xfId="18907" xr:uid="{15149AE8-127F-4006-84E1-E0262F79F545}"/>
    <cellStyle name="Currency 2 2 2 2 3 5 2 2 2 4" xfId="32597" xr:uid="{EC774189-8D75-4743-8720-8ABE3A8A9832}"/>
    <cellStyle name="Currency 2 2 2 2 3 5 2 2 2 5" xfId="47481" xr:uid="{DB2A9C88-5F9C-4BA9-9BD5-68654DC117DD}"/>
    <cellStyle name="Currency 2 2 2 2 3 5 2 2 3" xfId="22329" xr:uid="{50304C40-A975-4E18-97B8-14E96F76A12B}"/>
    <cellStyle name="Currency 2 2 2 2 3 5 2 2 3 2" xfId="36021" xr:uid="{AFC51104-868A-4247-847A-D36D04DDBD2F}"/>
    <cellStyle name="Currency 2 2 2 2 3 5 2 2 3 3" xfId="50905" xr:uid="{FB4F55A6-00B3-483F-99F5-2B2EAC984D53}"/>
    <cellStyle name="Currency 2 2 2 2 3 5 2 2 4" xfId="15485" xr:uid="{E4305B58-FB36-4CCA-93E6-9A49EE8F27B2}"/>
    <cellStyle name="Currency 2 2 2 2 3 5 2 2 5" xfId="29175" xr:uid="{99D5D75C-D792-4F5F-9FF3-2AA4E09C5AB3}"/>
    <cellStyle name="Currency 2 2 2 2 3 5 2 2 6" xfId="44059" xr:uid="{CAB9F48A-B722-4B77-B195-15A380CD8287}"/>
    <cellStyle name="Currency 2 2 2 2 3 5 2 3" xfId="10349" xr:uid="{2FD527A4-BAB4-428E-8B9A-AD79C3ADFA8D}"/>
    <cellStyle name="Currency 2 2 2 2 3 5 2 3 2" xfId="24039" xr:uid="{D4190026-517E-4E59-9FDC-FD2F9127C232}"/>
    <cellStyle name="Currency 2 2 2 2 3 5 2 3 2 2" xfId="37731" xr:uid="{D40BC23E-FBF2-435E-9E80-2DF35A1F573C}"/>
    <cellStyle name="Currency 2 2 2 2 3 5 2 3 2 3" xfId="52615" xr:uid="{6AB48EE7-C1EA-4178-B804-71D909719BA7}"/>
    <cellStyle name="Currency 2 2 2 2 3 5 2 3 3" xfId="17195" xr:uid="{AA2C0059-A070-4FBD-B44F-D0CD126C0A6A}"/>
    <cellStyle name="Currency 2 2 2 2 3 5 2 3 4" xfId="30885" xr:uid="{12585B7C-7CFC-498B-9B62-387CED4B332F}"/>
    <cellStyle name="Currency 2 2 2 2 3 5 2 3 5" xfId="45769" xr:uid="{4BE65F2A-DCCD-4729-BA96-DD61CEA7A136}"/>
    <cellStyle name="Currency 2 2 2 2 3 5 2 4" xfId="20617" xr:uid="{8F1F14EE-159F-4357-85EF-8F711B5E1F5A}"/>
    <cellStyle name="Currency 2 2 2 2 3 5 2 4 2" xfId="34309" xr:uid="{D5AE5E14-5F4E-4DC0-954A-4579FE91AD1A}"/>
    <cellStyle name="Currency 2 2 2 2 3 5 2 4 3" xfId="49193" xr:uid="{B8C717FA-5695-4AC5-83DF-1F47D0603DEF}"/>
    <cellStyle name="Currency 2 2 2 2 3 5 2 5" xfId="13773" xr:uid="{02839519-7C12-4554-967B-BB92EAD5337A}"/>
    <cellStyle name="Currency 2 2 2 2 3 5 2 6" xfId="27463" xr:uid="{9B5F13CB-B95F-47E5-95B8-0C3F58711F19}"/>
    <cellStyle name="Currency 2 2 2 2 3 5 2 7" xfId="42347" xr:uid="{F10AFA65-9CBB-419F-9518-870D9F9343B7}"/>
    <cellStyle name="Currency 2 2 2 2 3 5 3" xfId="8638" xr:uid="{09A000A2-1181-4FFD-8A01-BB19DDC9E16A}"/>
    <cellStyle name="Currency 2 2 2 2 3 5 3 2" xfId="12060" xr:uid="{3E644EBF-4A38-45D9-A938-B60993748E8A}"/>
    <cellStyle name="Currency 2 2 2 2 3 5 3 2 2" xfId="25750" xr:uid="{D6C7EC33-B2C8-4346-8727-F6F4A2087079}"/>
    <cellStyle name="Currency 2 2 2 2 3 5 3 2 2 2" xfId="39442" xr:uid="{FFF049AD-8507-4C0A-A1E9-039B9C407796}"/>
    <cellStyle name="Currency 2 2 2 2 3 5 3 2 2 3" xfId="54326" xr:uid="{28F4DDF4-8130-4E08-9676-6B658FC20294}"/>
    <cellStyle name="Currency 2 2 2 2 3 5 3 2 3" xfId="18906" xr:uid="{7B18E971-1460-4C1B-AC21-EBB195CC7628}"/>
    <cellStyle name="Currency 2 2 2 2 3 5 3 2 4" xfId="32596" xr:uid="{452F9837-68F2-4E7C-82AF-363C482BB9AE}"/>
    <cellStyle name="Currency 2 2 2 2 3 5 3 2 5" xfId="47480" xr:uid="{2E8BE529-E697-46FE-B68B-9919E347163F}"/>
    <cellStyle name="Currency 2 2 2 2 3 5 3 3" xfId="22328" xr:uid="{59EFE393-02D8-4A83-8E8B-1883FE0BD841}"/>
    <cellStyle name="Currency 2 2 2 2 3 5 3 3 2" xfId="36020" xr:uid="{D8EF63FA-3C5B-46F1-B533-8586296EE0C9}"/>
    <cellStyle name="Currency 2 2 2 2 3 5 3 3 3" xfId="50904" xr:uid="{D5ED0EF2-C9EE-48E9-9636-157F376EC647}"/>
    <cellStyle name="Currency 2 2 2 2 3 5 3 4" xfId="15484" xr:uid="{7F361123-6518-4647-B57F-E5735B04C566}"/>
    <cellStyle name="Currency 2 2 2 2 3 5 3 5" xfId="29174" xr:uid="{692F4729-E7CF-44C7-A931-5F48EA1F974D}"/>
    <cellStyle name="Currency 2 2 2 2 3 5 3 6" xfId="44058" xr:uid="{399EBC79-120A-4498-BC01-ADB09B654542}"/>
    <cellStyle name="Currency 2 2 2 2 3 5 4" xfId="10348" xr:uid="{4F319DAF-11AB-4AEC-9253-71F3A3494DB7}"/>
    <cellStyle name="Currency 2 2 2 2 3 5 4 2" xfId="24038" xr:uid="{8C9CCC21-A24B-4ED0-97A5-B347E5F5516F}"/>
    <cellStyle name="Currency 2 2 2 2 3 5 4 2 2" xfId="37730" xr:uid="{CA51662B-D163-41D4-9A0C-7EEDF97CD519}"/>
    <cellStyle name="Currency 2 2 2 2 3 5 4 2 3" xfId="52614" xr:uid="{D3E138BB-96F9-4DCE-BAA4-482E36211653}"/>
    <cellStyle name="Currency 2 2 2 2 3 5 4 3" xfId="17194" xr:uid="{3C22E79A-C8AB-46DB-929C-C086A730814D}"/>
    <cellStyle name="Currency 2 2 2 2 3 5 4 4" xfId="30884" xr:uid="{18F03A76-C815-4A22-A0C3-6EF69CF5F25F}"/>
    <cellStyle name="Currency 2 2 2 2 3 5 4 5" xfId="45768" xr:uid="{8F8D1512-72A8-4459-BC77-40C0EA446239}"/>
    <cellStyle name="Currency 2 2 2 2 3 5 5" xfId="20616" xr:uid="{1EB9613C-ABFB-4858-A845-154C84E749F6}"/>
    <cellStyle name="Currency 2 2 2 2 3 5 5 2" xfId="34308" xr:uid="{1CDFCAFC-7793-4A7F-97CB-F8D43EADA869}"/>
    <cellStyle name="Currency 2 2 2 2 3 5 5 3" xfId="49192" xr:uid="{7D2CCF5E-3132-42BC-8FDB-5DEE870DB9ED}"/>
    <cellStyle name="Currency 2 2 2 2 3 5 6" xfId="13772" xr:uid="{45D94EFF-5FFF-4D56-ABE5-3E7D3AAB09DE}"/>
    <cellStyle name="Currency 2 2 2 2 3 5 7" xfId="27462" xr:uid="{13D2C5EC-9172-4B12-B0EB-50943DF1F6A6}"/>
    <cellStyle name="Currency 2 2 2 2 3 5 8" xfId="42346" xr:uid="{992F8BCC-3966-43FA-8CE5-33423C83975D}"/>
    <cellStyle name="Currency 2 2 2 2 3 6" xfId="6927" xr:uid="{A3A0B46F-AA86-4EF1-96DA-D1D6848F2C98}"/>
    <cellStyle name="Currency 2 2 2 2 3 6 2" xfId="8640" xr:uid="{DC676A5C-9355-4C1A-B405-9EF3C55D400A}"/>
    <cellStyle name="Currency 2 2 2 2 3 6 2 2" xfId="12062" xr:uid="{486DAF31-6FE2-4372-8AA3-9B4C6C3A492B}"/>
    <cellStyle name="Currency 2 2 2 2 3 6 2 2 2" xfId="25752" xr:uid="{5969B9E6-4F16-4545-A4B1-961F9EDD6D17}"/>
    <cellStyle name="Currency 2 2 2 2 3 6 2 2 2 2" xfId="39444" xr:uid="{26F1442F-EAE8-4833-B9EA-2EBE4CA76E5B}"/>
    <cellStyle name="Currency 2 2 2 2 3 6 2 2 2 3" xfId="54328" xr:uid="{6BE7D272-B8E9-4B62-9B61-8AE3FA84A884}"/>
    <cellStyle name="Currency 2 2 2 2 3 6 2 2 3" xfId="18908" xr:uid="{6782C7E2-F181-4068-B8EE-ADF04B30391D}"/>
    <cellStyle name="Currency 2 2 2 2 3 6 2 2 4" xfId="32598" xr:uid="{960EB018-CCDF-4716-A59C-BA9683F6DE14}"/>
    <cellStyle name="Currency 2 2 2 2 3 6 2 2 5" xfId="47482" xr:uid="{280B4BEB-E697-4A88-9821-9E34B39353D8}"/>
    <cellStyle name="Currency 2 2 2 2 3 6 2 3" xfId="22330" xr:uid="{404E0781-07BB-4C8A-834F-41B85C50A65A}"/>
    <cellStyle name="Currency 2 2 2 2 3 6 2 3 2" xfId="36022" xr:uid="{3B0BB128-76E6-4B29-9F75-B36EFB5477EB}"/>
    <cellStyle name="Currency 2 2 2 2 3 6 2 3 3" xfId="50906" xr:uid="{35EDA9E6-06D3-41E3-B409-252C904138A2}"/>
    <cellStyle name="Currency 2 2 2 2 3 6 2 4" xfId="15486" xr:uid="{5AE6720A-0CB3-40BC-9EE9-2C4421D8DD27}"/>
    <cellStyle name="Currency 2 2 2 2 3 6 2 5" xfId="29176" xr:uid="{A566112E-F13E-4071-9F64-650B8B299C3C}"/>
    <cellStyle name="Currency 2 2 2 2 3 6 2 6" xfId="44060" xr:uid="{6FAF80D9-831F-4786-B703-415F944C3976}"/>
    <cellStyle name="Currency 2 2 2 2 3 6 3" xfId="10350" xr:uid="{3853E057-2539-4473-86F5-B4B9FA97DB2D}"/>
    <cellStyle name="Currency 2 2 2 2 3 6 3 2" xfId="24040" xr:uid="{DC91106D-0D6A-4383-A0E1-60EE3946BEAD}"/>
    <cellStyle name="Currency 2 2 2 2 3 6 3 2 2" xfId="37732" xr:uid="{3F815118-0E2D-4644-AE13-87DE8EB03F84}"/>
    <cellStyle name="Currency 2 2 2 2 3 6 3 2 3" xfId="52616" xr:uid="{46BF1945-653C-419C-B458-382880317F12}"/>
    <cellStyle name="Currency 2 2 2 2 3 6 3 3" xfId="17196" xr:uid="{8D6D76E8-0AAC-4FBE-8D5C-568E68774E4D}"/>
    <cellStyle name="Currency 2 2 2 2 3 6 3 4" xfId="30886" xr:uid="{80715ABC-52A1-46FC-98E2-37B6C8F206EA}"/>
    <cellStyle name="Currency 2 2 2 2 3 6 3 5" xfId="45770" xr:uid="{5A4E363B-A313-43C3-8388-31C423D378E4}"/>
    <cellStyle name="Currency 2 2 2 2 3 6 4" xfId="20618" xr:uid="{D4594821-0D97-4809-936B-3B9E0DE91445}"/>
    <cellStyle name="Currency 2 2 2 2 3 6 4 2" xfId="34310" xr:uid="{2D26D78F-7629-4A9D-9B4A-22F0291CA337}"/>
    <cellStyle name="Currency 2 2 2 2 3 6 4 3" xfId="49194" xr:uid="{3D6A1D1F-8A77-49B2-A916-C2E5E566D51D}"/>
    <cellStyle name="Currency 2 2 2 2 3 6 5" xfId="13774" xr:uid="{ABA21412-4721-4B0C-8980-4C8DB7AE6DDF}"/>
    <cellStyle name="Currency 2 2 2 2 3 6 6" xfId="27464" xr:uid="{0C137BAF-7E54-4E0F-B4EE-FE316DCD6E8D}"/>
    <cellStyle name="Currency 2 2 2 2 3 6 7" xfId="42348" xr:uid="{7F56B669-0B07-4BD9-B2BB-DAD39671913F}"/>
    <cellStyle name="Currency 2 2 2 2 3 7" xfId="6928" xr:uid="{06D483DC-1903-4A72-A66C-5421E3635149}"/>
    <cellStyle name="Currency 2 2 2 2 3 7 2" xfId="8641" xr:uid="{1D985063-66E8-4414-ADAF-18AE80698DAC}"/>
    <cellStyle name="Currency 2 2 2 2 3 7 2 2" xfId="12063" xr:uid="{F9B12581-AB07-4DFE-90F1-F6C96461DB92}"/>
    <cellStyle name="Currency 2 2 2 2 3 7 2 2 2" xfId="25753" xr:uid="{60F1004D-982A-4A0E-ABB0-A464673DD5D8}"/>
    <cellStyle name="Currency 2 2 2 2 3 7 2 2 2 2" xfId="39445" xr:uid="{F4491B90-98AD-49EF-973C-993224E07DE2}"/>
    <cellStyle name="Currency 2 2 2 2 3 7 2 2 2 3" xfId="54329" xr:uid="{AB4BDFC3-0A2E-43FA-81A1-07D90EB86A5D}"/>
    <cellStyle name="Currency 2 2 2 2 3 7 2 2 3" xfId="18909" xr:uid="{988C76AD-CFE5-4EF7-A0F6-823644AC7EF8}"/>
    <cellStyle name="Currency 2 2 2 2 3 7 2 2 4" xfId="32599" xr:uid="{C2C27154-EB80-497C-BE28-6E84EDDC205B}"/>
    <cellStyle name="Currency 2 2 2 2 3 7 2 2 5" xfId="47483" xr:uid="{5492FC29-20DF-4F15-9138-B5C20FE58E09}"/>
    <cellStyle name="Currency 2 2 2 2 3 7 2 3" xfId="22331" xr:uid="{59C69096-20E6-445D-B2DB-97B876568E5A}"/>
    <cellStyle name="Currency 2 2 2 2 3 7 2 3 2" xfId="36023" xr:uid="{228050DE-2682-45C7-ACC3-4F88D12B8E62}"/>
    <cellStyle name="Currency 2 2 2 2 3 7 2 3 3" xfId="50907" xr:uid="{8C8E8B6E-4C84-468B-9122-970CCC69327A}"/>
    <cellStyle name="Currency 2 2 2 2 3 7 2 4" xfId="15487" xr:uid="{EFABC4F5-8BFA-4585-8291-BD6AA89E29D2}"/>
    <cellStyle name="Currency 2 2 2 2 3 7 2 5" xfId="29177" xr:uid="{29EEDB1E-3923-47F5-B24A-CF584B6A6698}"/>
    <cellStyle name="Currency 2 2 2 2 3 7 2 6" xfId="44061" xr:uid="{B1FE1BAA-AE69-409B-9FE8-DC520DB85B62}"/>
    <cellStyle name="Currency 2 2 2 2 3 7 3" xfId="10351" xr:uid="{4A01F3AA-8F01-46B8-A24D-917C58605D36}"/>
    <cellStyle name="Currency 2 2 2 2 3 7 3 2" xfId="24041" xr:uid="{A8FDC2B1-80CF-4C71-893F-A515F282EEC1}"/>
    <cellStyle name="Currency 2 2 2 2 3 7 3 2 2" xfId="37733" xr:uid="{51343758-3603-453B-99AF-24056C5F685D}"/>
    <cellStyle name="Currency 2 2 2 2 3 7 3 2 3" xfId="52617" xr:uid="{1D495B3D-D428-41D6-A087-AD40C8D7D8FD}"/>
    <cellStyle name="Currency 2 2 2 2 3 7 3 3" xfId="17197" xr:uid="{279083C3-03A5-47FB-A5E1-A0A8CFCE5FEB}"/>
    <cellStyle name="Currency 2 2 2 2 3 7 3 4" xfId="30887" xr:uid="{E447ACC4-A5EE-466D-989C-4BD6DC246D0D}"/>
    <cellStyle name="Currency 2 2 2 2 3 7 3 5" xfId="45771" xr:uid="{A6BE9E41-671F-461F-93C6-A47B649E269C}"/>
    <cellStyle name="Currency 2 2 2 2 3 7 4" xfId="20619" xr:uid="{425EC83B-0CEA-4A56-8FE4-E033547CCA99}"/>
    <cellStyle name="Currency 2 2 2 2 3 7 4 2" xfId="34311" xr:uid="{3BF52029-A36C-421B-BA7D-2A4EF1F70349}"/>
    <cellStyle name="Currency 2 2 2 2 3 7 4 3" xfId="49195" xr:uid="{684F6ED5-C5FF-43F0-A15B-0FDA6A2641F0}"/>
    <cellStyle name="Currency 2 2 2 2 3 7 5" xfId="13775" xr:uid="{DB9E551F-6807-447D-AD9F-36415AC13C48}"/>
    <cellStyle name="Currency 2 2 2 2 3 7 6" xfId="27465" xr:uid="{3B3BCB10-5FF2-426A-8F8B-DD359D5EEB0F}"/>
    <cellStyle name="Currency 2 2 2 2 3 7 7" xfId="42349" xr:uid="{F66C34CA-7732-43BD-B881-F2079A538260}"/>
    <cellStyle name="Currency 2 2 2 2 3 8" xfId="8612" xr:uid="{4F3C02A1-12FE-4C36-94EB-326D050AC8CB}"/>
    <cellStyle name="Currency 2 2 2 2 3 8 2" xfId="12034" xr:uid="{2133C7EF-1766-45A6-90F5-8A1E307AAE78}"/>
    <cellStyle name="Currency 2 2 2 2 3 8 2 2" xfId="25724" xr:uid="{F35BF3DB-473A-4833-865E-940248107254}"/>
    <cellStyle name="Currency 2 2 2 2 3 8 2 2 2" xfId="39416" xr:uid="{009290FD-0634-4EBA-8C75-B8121945705F}"/>
    <cellStyle name="Currency 2 2 2 2 3 8 2 2 3" xfId="54300" xr:uid="{6243BBBB-F710-4009-BB41-CE42B8141934}"/>
    <cellStyle name="Currency 2 2 2 2 3 8 2 3" xfId="18880" xr:uid="{EF7009C4-D83D-40F3-88A8-BB29320CFD35}"/>
    <cellStyle name="Currency 2 2 2 2 3 8 2 4" xfId="32570" xr:uid="{C3641518-E79D-45DD-8B03-45262227E670}"/>
    <cellStyle name="Currency 2 2 2 2 3 8 2 5" xfId="47454" xr:uid="{52AD6B82-2282-494E-B128-3DE61A828375}"/>
    <cellStyle name="Currency 2 2 2 2 3 8 3" xfId="22302" xr:uid="{D30FD576-63E1-4284-B176-0F1743A9BAB9}"/>
    <cellStyle name="Currency 2 2 2 2 3 8 3 2" xfId="35994" xr:uid="{3BFE03A7-F41D-43F2-BBEE-A50BDA688B70}"/>
    <cellStyle name="Currency 2 2 2 2 3 8 3 3" xfId="50878" xr:uid="{CA2D4744-C3CF-4B43-AE23-C6C73D801ACB}"/>
    <cellStyle name="Currency 2 2 2 2 3 8 4" xfId="15458" xr:uid="{9234242E-6255-48D7-9F6A-68A5ADAF2647}"/>
    <cellStyle name="Currency 2 2 2 2 3 8 5" xfId="29148" xr:uid="{713E7E95-9FFD-415C-BBD0-E3D7014E6051}"/>
    <cellStyle name="Currency 2 2 2 2 3 8 6" xfId="44032" xr:uid="{3EA790F2-1437-446A-8555-78ECBF52E883}"/>
    <cellStyle name="Currency 2 2 2 2 3 9" xfId="10322" xr:uid="{AAC88C7F-D10E-4C5D-BF48-F87900BAC40D}"/>
    <cellStyle name="Currency 2 2 2 2 3 9 2" xfId="24012" xr:uid="{8A484190-385F-4A7B-8E52-B933EB3428E6}"/>
    <cellStyle name="Currency 2 2 2 2 3 9 2 2" xfId="37704" xr:uid="{D06C2B72-E27B-4EC8-A66D-78F950B338DC}"/>
    <cellStyle name="Currency 2 2 2 2 3 9 2 3" xfId="52588" xr:uid="{5A228803-3115-4897-A2D6-AEF2E3D55EF7}"/>
    <cellStyle name="Currency 2 2 2 2 3 9 3" xfId="17168" xr:uid="{96D1331A-421C-490E-B895-DAFC86AE70F0}"/>
    <cellStyle name="Currency 2 2 2 2 3 9 4" xfId="30858" xr:uid="{40A01560-6D66-465C-AF20-C20A0A08D3BB}"/>
    <cellStyle name="Currency 2 2 2 2 3 9 5" xfId="45742" xr:uid="{CE199584-1645-4261-97DE-8297ECEFF5A6}"/>
    <cellStyle name="Currency 2 2 2 2 4" xfId="6929" xr:uid="{B97173B5-BB39-462A-AB43-772B21C52128}"/>
    <cellStyle name="Currency 2 2 2 2 4 10" xfId="13776" xr:uid="{06C2F9AB-04CF-438D-968D-362EFBCD68B4}"/>
    <cellStyle name="Currency 2 2 2 2 4 11" xfId="27466" xr:uid="{1B9145AD-6B51-4A7F-A37B-2905E1D3A2D2}"/>
    <cellStyle name="Currency 2 2 2 2 4 12" xfId="42350" xr:uid="{C38F92C6-AFD4-49BC-81FF-3EC4A3F3BA66}"/>
    <cellStyle name="Currency 2 2 2 2 4 2" xfId="6930" xr:uid="{F4EAB41A-319A-4316-BC50-36CC94D82182}"/>
    <cellStyle name="Currency 2 2 2 2 4 2 10" xfId="42351" xr:uid="{5CD19471-8FCC-4FB3-9858-DB1E4D6F42C5}"/>
    <cellStyle name="Currency 2 2 2 2 4 2 2" xfId="6931" xr:uid="{BD8709D7-2B56-4972-8077-49A59A6DBE98}"/>
    <cellStyle name="Currency 2 2 2 2 4 2 2 2" xfId="6932" xr:uid="{8187F627-82B1-4E6F-8EE5-29760D05A291}"/>
    <cellStyle name="Currency 2 2 2 2 4 2 2 2 2" xfId="8645" xr:uid="{15686ABD-8899-4526-B590-8E8116E5674C}"/>
    <cellStyle name="Currency 2 2 2 2 4 2 2 2 2 2" xfId="12067" xr:uid="{D84EFBF7-11F3-4A1B-9D2A-E4F5484484F8}"/>
    <cellStyle name="Currency 2 2 2 2 4 2 2 2 2 2 2" xfId="25757" xr:uid="{19E4451B-5CF9-40C1-B14D-0E447C639E00}"/>
    <cellStyle name="Currency 2 2 2 2 4 2 2 2 2 2 2 2" xfId="39449" xr:uid="{D914B98E-F471-4300-B068-D72519B7B8B6}"/>
    <cellStyle name="Currency 2 2 2 2 4 2 2 2 2 2 2 3" xfId="54333" xr:uid="{1E552E12-F60F-407C-BB2C-994D62DAD067}"/>
    <cellStyle name="Currency 2 2 2 2 4 2 2 2 2 2 3" xfId="18913" xr:uid="{0668986C-646F-4EA5-BE2C-2351A44311DC}"/>
    <cellStyle name="Currency 2 2 2 2 4 2 2 2 2 2 4" xfId="32603" xr:uid="{21ECDF52-E6E8-4056-A933-B9F79D2434CF}"/>
    <cellStyle name="Currency 2 2 2 2 4 2 2 2 2 2 5" xfId="47487" xr:uid="{FE374B87-2974-47CF-B423-2203D1295914}"/>
    <cellStyle name="Currency 2 2 2 2 4 2 2 2 2 3" xfId="22335" xr:uid="{65819352-56FC-4363-93BB-BD7328C49CD2}"/>
    <cellStyle name="Currency 2 2 2 2 4 2 2 2 2 3 2" xfId="36027" xr:uid="{4DF341C7-6CC9-4CE7-ACE1-9AD18EF6F7E5}"/>
    <cellStyle name="Currency 2 2 2 2 4 2 2 2 2 3 3" xfId="50911" xr:uid="{EABA9B6D-81B6-497D-821B-E04E39F4260E}"/>
    <cellStyle name="Currency 2 2 2 2 4 2 2 2 2 4" xfId="15491" xr:uid="{913AB858-7D94-4B69-9E12-F05B131A7C24}"/>
    <cellStyle name="Currency 2 2 2 2 4 2 2 2 2 5" xfId="29181" xr:uid="{506431F5-7FA3-4278-B07E-7E1FBA7F535F}"/>
    <cellStyle name="Currency 2 2 2 2 4 2 2 2 2 6" xfId="44065" xr:uid="{5313C3E3-6D6B-4BD5-989F-06AC2FF4EFC7}"/>
    <cellStyle name="Currency 2 2 2 2 4 2 2 2 3" xfId="10355" xr:uid="{1F72A728-E2D5-4D09-864E-4BF59F9583AB}"/>
    <cellStyle name="Currency 2 2 2 2 4 2 2 2 3 2" xfId="24045" xr:uid="{496599C3-EE88-4445-AAEA-FA60CD97AF20}"/>
    <cellStyle name="Currency 2 2 2 2 4 2 2 2 3 2 2" xfId="37737" xr:uid="{8124F678-C710-4549-A333-AD31AA328FB7}"/>
    <cellStyle name="Currency 2 2 2 2 4 2 2 2 3 2 3" xfId="52621" xr:uid="{3656F048-9519-4681-A3FA-67C356E8A8FE}"/>
    <cellStyle name="Currency 2 2 2 2 4 2 2 2 3 3" xfId="17201" xr:uid="{A3FA8948-970F-4DAD-A79F-2B6AF4A86203}"/>
    <cellStyle name="Currency 2 2 2 2 4 2 2 2 3 4" xfId="30891" xr:uid="{B2471756-3C78-4FEF-994A-5BFC9069B476}"/>
    <cellStyle name="Currency 2 2 2 2 4 2 2 2 3 5" xfId="45775" xr:uid="{94AB344F-9E3A-4825-B010-7A32BE9FA6D0}"/>
    <cellStyle name="Currency 2 2 2 2 4 2 2 2 4" xfId="20623" xr:uid="{EE9F039F-1E0C-477F-B1EA-D379FF9EA484}"/>
    <cellStyle name="Currency 2 2 2 2 4 2 2 2 4 2" xfId="34315" xr:uid="{BE9675CB-2FF6-4FC9-8E85-7359D120991B}"/>
    <cellStyle name="Currency 2 2 2 2 4 2 2 2 4 3" xfId="49199" xr:uid="{6F128E68-C8F9-4E68-963E-AA53E8158872}"/>
    <cellStyle name="Currency 2 2 2 2 4 2 2 2 5" xfId="13779" xr:uid="{81F7C9B6-B3A1-4FBB-AE8D-3E9C3C259A7C}"/>
    <cellStyle name="Currency 2 2 2 2 4 2 2 2 6" xfId="27469" xr:uid="{17C5363F-CD7A-447B-87C7-CCA9DC16B85E}"/>
    <cellStyle name="Currency 2 2 2 2 4 2 2 2 7" xfId="42353" xr:uid="{B36B7D11-0D57-4CFE-922B-A94C95F6FBAD}"/>
    <cellStyle name="Currency 2 2 2 2 4 2 2 3" xfId="8644" xr:uid="{33D491D8-A327-442A-91FA-B6C8C1C455E8}"/>
    <cellStyle name="Currency 2 2 2 2 4 2 2 3 2" xfId="12066" xr:uid="{97A48918-0AFF-44E5-893C-95F5FD29FC21}"/>
    <cellStyle name="Currency 2 2 2 2 4 2 2 3 2 2" xfId="25756" xr:uid="{3A4C2777-7809-4047-83A3-2E6566F84B3E}"/>
    <cellStyle name="Currency 2 2 2 2 4 2 2 3 2 2 2" xfId="39448" xr:uid="{E50CFEC9-DBBB-4445-B7FD-FB555DF57540}"/>
    <cellStyle name="Currency 2 2 2 2 4 2 2 3 2 2 3" xfId="54332" xr:uid="{20D54840-9B04-48E8-A0A2-DFFE8E163E54}"/>
    <cellStyle name="Currency 2 2 2 2 4 2 2 3 2 3" xfId="18912" xr:uid="{9E050DF1-2039-4B13-9F1C-FEE2310CC012}"/>
    <cellStyle name="Currency 2 2 2 2 4 2 2 3 2 4" xfId="32602" xr:uid="{EB7CC6FF-E575-44DA-8A62-CF91964B41ED}"/>
    <cellStyle name="Currency 2 2 2 2 4 2 2 3 2 5" xfId="47486" xr:uid="{B5A01896-6EE1-4AD4-987B-2351374B0623}"/>
    <cellStyle name="Currency 2 2 2 2 4 2 2 3 3" xfId="22334" xr:uid="{6E699CDB-C97C-490B-9938-D90BFC7C4B40}"/>
    <cellStyle name="Currency 2 2 2 2 4 2 2 3 3 2" xfId="36026" xr:uid="{69709BBD-AA7F-453C-9B32-72D5317D3DE9}"/>
    <cellStyle name="Currency 2 2 2 2 4 2 2 3 3 3" xfId="50910" xr:uid="{A6B0CC77-EADF-4E3A-AEC6-5C615F5037D4}"/>
    <cellStyle name="Currency 2 2 2 2 4 2 2 3 4" xfId="15490" xr:uid="{5FAB4CC4-2D99-4525-9571-E77AEA9EB171}"/>
    <cellStyle name="Currency 2 2 2 2 4 2 2 3 5" xfId="29180" xr:uid="{7A63B842-5B53-4B65-B9C7-9552BE2A73A3}"/>
    <cellStyle name="Currency 2 2 2 2 4 2 2 3 6" xfId="44064" xr:uid="{93CD8114-2E56-4D7A-A2E1-EC32591AA921}"/>
    <cellStyle name="Currency 2 2 2 2 4 2 2 4" xfId="10354" xr:uid="{189F10FD-7059-4491-9DE6-D062AE1142E4}"/>
    <cellStyle name="Currency 2 2 2 2 4 2 2 4 2" xfId="24044" xr:uid="{9F34475E-A512-4886-951D-618B2C280D2A}"/>
    <cellStyle name="Currency 2 2 2 2 4 2 2 4 2 2" xfId="37736" xr:uid="{8D712A6E-FFD1-4AD8-AA7A-072092BAFD2B}"/>
    <cellStyle name="Currency 2 2 2 2 4 2 2 4 2 3" xfId="52620" xr:uid="{D3432ED4-7201-42B3-A066-4D57E06D4C51}"/>
    <cellStyle name="Currency 2 2 2 2 4 2 2 4 3" xfId="17200" xr:uid="{489B0572-DF38-45E4-B10D-9D6EB52A3535}"/>
    <cellStyle name="Currency 2 2 2 2 4 2 2 4 4" xfId="30890" xr:uid="{71C8C0DB-4BE3-4FE5-AC55-E1D32F7E1760}"/>
    <cellStyle name="Currency 2 2 2 2 4 2 2 4 5" xfId="45774" xr:uid="{1977295D-BE6F-419F-BD22-481E46009140}"/>
    <cellStyle name="Currency 2 2 2 2 4 2 2 5" xfId="20622" xr:uid="{A1B876D4-C6B5-447E-BE8F-9505B4541841}"/>
    <cellStyle name="Currency 2 2 2 2 4 2 2 5 2" xfId="34314" xr:uid="{4F72AD2B-7CBE-4B2D-A665-F4CB9E185CDD}"/>
    <cellStyle name="Currency 2 2 2 2 4 2 2 5 3" xfId="49198" xr:uid="{0D338B42-C07B-4852-B22F-8CBAE1393E6B}"/>
    <cellStyle name="Currency 2 2 2 2 4 2 2 6" xfId="13778" xr:uid="{9F647B73-6671-4E95-AA98-A5C2A4FC6471}"/>
    <cellStyle name="Currency 2 2 2 2 4 2 2 7" xfId="27468" xr:uid="{AAA05BAD-A672-4D52-B1F8-88EFB73248BA}"/>
    <cellStyle name="Currency 2 2 2 2 4 2 2 8" xfId="42352" xr:uid="{F0F08338-0CEA-4712-945A-9F2AB7FEA463}"/>
    <cellStyle name="Currency 2 2 2 2 4 2 3" xfId="6933" xr:uid="{DAC172C0-2069-4F79-9096-CAF652D115CB}"/>
    <cellStyle name="Currency 2 2 2 2 4 2 3 2" xfId="8646" xr:uid="{BF2DDA0B-86D5-4270-A8A0-08A0F6C940BE}"/>
    <cellStyle name="Currency 2 2 2 2 4 2 3 2 2" xfId="12068" xr:uid="{F5667331-A147-4D5F-A245-A2AD366C9000}"/>
    <cellStyle name="Currency 2 2 2 2 4 2 3 2 2 2" xfId="25758" xr:uid="{5C3E4C5D-56F1-44DC-80A8-9B5EB5454D67}"/>
    <cellStyle name="Currency 2 2 2 2 4 2 3 2 2 2 2" xfId="39450" xr:uid="{81036702-A6CC-4DC0-86B0-1EE35EFF7E6F}"/>
    <cellStyle name="Currency 2 2 2 2 4 2 3 2 2 2 3" xfId="54334" xr:uid="{3ADDADA1-2BC8-4FA1-AC8D-51D0F0743ADD}"/>
    <cellStyle name="Currency 2 2 2 2 4 2 3 2 2 3" xfId="18914" xr:uid="{5A7AE8CC-6BDD-4324-B1FF-59202E8BCAC0}"/>
    <cellStyle name="Currency 2 2 2 2 4 2 3 2 2 4" xfId="32604" xr:uid="{328714B3-97D0-48FF-8B18-DA4969D099DD}"/>
    <cellStyle name="Currency 2 2 2 2 4 2 3 2 2 5" xfId="47488" xr:uid="{ABBF830A-45FB-40D4-B6F8-B54A7916FBBC}"/>
    <cellStyle name="Currency 2 2 2 2 4 2 3 2 3" xfId="22336" xr:uid="{4244E418-9C45-4F3F-BDE4-50BDE5B7C5C0}"/>
    <cellStyle name="Currency 2 2 2 2 4 2 3 2 3 2" xfId="36028" xr:uid="{9F615D11-65EA-40F8-AA32-9B84894E9BEE}"/>
    <cellStyle name="Currency 2 2 2 2 4 2 3 2 3 3" xfId="50912" xr:uid="{EA6ADE75-EA45-4FF7-B2FB-B5CEF6FD3168}"/>
    <cellStyle name="Currency 2 2 2 2 4 2 3 2 4" xfId="15492" xr:uid="{A291363C-FABE-450E-92EE-CA583811124D}"/>
    <cellStyle name="Currency 2 2 2 2 4 2 3 2 5" xfId="29182" xr:uid="{07C71769-7AD2-46A1-A123-60DBF3FE526B}"/>
    <cellStyle name="Currency 2 2 2 2 4 2 3 2 6" xfId="44066" xr:uid="{CAC19C65-0BE1-4A02-BAB4-A0780EF80A6E}"/>
    <cellStyle name="Currency 2 2 2 2 4 2 3 3" xfId="10356" xr:uid="{E5E5C413-071D-472A-983D-87EFBE8D28A3}"/>
    <cellStyle name="Currency 2 2 2 2 4 2 3 3 2" xfId="24046" xr:uid="{C7E6D131-0BC6-47FA-B7BB-FEFA3100C020}"/>
    <cellStyle name="Currency 2 2 2 2 4 2 3 3 2 2" xfId="37738" xr:uid="{44711B17-5A7D-4778-B286-48E9A72BADDE}"/>
    <cellStyle name="Currency 2 2 2 2 4 2 3 3 2 3" xfId="52622" xr:uid="{5DC5C2EC-D822-492E-98DF-48030B2D0FCD}"/>
    <cellStyle name="Currency 2 2 2 2 4 2 3 3 3" xfId="17202" xr:uid="{1194FFFB-8E05-4E37-932A-5F991F1A0EB3}"/>
    <cellStyle name="Currency 2 2 2 2 4 2 3 3 4" xfId="30892" xr:uid="{715D57E5-A806-47FB-AE35-110A20AFA6F2}"/>
    <cellStyle name="Currency 2 2 2 2 4 2 3 3 5" xfId="45776" xr:uid="{D1BD276E-C3D9-4F10-AF18-9D882AB19A17}"/>
    <cellStyle name="Currency 2 2 2 2 4 2 3 4" xfId="20624" xr:uid="{823A543D-3822-46A4-A649-638FFBB6D017}"/>
    <cellStyle name="Currency 2 2 2 2 4 2 3 4 2" xfId="34316" xr:uid="{DB1058F2-B1C1-4CD6-A822-90EB8FC7F64F}"/>
    <cellStyle name="Currency 2 2 2 2 4 2 3 4 3" xfId="49200" xr:uid="{ABC5A0D6-5D02-42F4-B4CA-528652A612E6}"/>
    <cellStyle name="Currency 2 2 2 2 4 2 3 5" xfId="13780" xr:uid="{3CB264B5-EADC-4333-8569-158A00DEB259}"/>
    <cellStyle name="Currency 2 2 2 2 4 2 3 6" xfId="27470" xr:uid="{A02A474B-AF3A-4F96-BB4C-441FC8488025}"/>
    <cellStyle name="Currency 2 2 2 2 4 2 3 7" xfId="42354" xr:uid="{9C31F472-BE09-414B-95CA-679901D408C6}"/>
    <cellStyle name="Currency 2 2 2 2 4 2 4" xfId="6934" xr:uid="{FD1AB3DF-8E75-4DEB-8425-84B39F4D71D6}"/>
    <cellStyle name="Currency 2 2 2 2 4 2 4 2" xfId="8647" xr:uid="{042E6E03-0ED0-4777-A4C3-3CFB0987C041}"/>
    <cellStyle name="Currency 2 2 2 2 4 2 4 2 2" xfId="12069" xr:uid="{A07080F9-ED8E-4384-966F-8306AB6B898B}"/>
    <cellStyle name="Currency 2 2 2 2 4 2 4 2 2 2" xfId="25759" xr:uid="{4A274997-2BA4-4B11-9DEF-755BAE857DB4}"/>
    <cellStyle name="Currency 2 2 2 2 4 2 4 2 2 2 2" xfId="39451" xr:uid="{A828A036-2A0C-4676-A4CB-7B48B7C5702A}"/>
    <cellStyle name="Currency 2 2 2 2 4 2 4 2 2 2 3" xfId="54335" xr:uid="{8E52171C-5BCD-4546-B695-E78A2CBA67DC}"/>
    <cellStyle name="Currency 2 2 2 2 4 2 4 2 2 3" xfId="18915" xr:uid="{D7BEC564-BB13-4D0C-8D71-18BA19C8B7C4}"/>
    <cellStyle name="Currency 2 2 2 2 4 2 4 2 2 4" xfId="32605" xr:uid="{63EAC573-EF41-438D-9298-D6F9B3350B14}"/>
    <cellStyle name="Currency 2 2 2 2 4 2 4 2 2 5" xfId="47489" xr:uid="{AE55164A-6915-4B46-A3ED-4313732D52A6}"/>
    <cellStyle name="Currency 2 2 2 2 4 2 4 2 3" xfId="22337" xr:uid="{AD748EC9-E20C-4AF4-8CB1-B4C9284E5D99}"/>
    <cellStyle name="Currency 2 2 2 2 4 2 4 2 3 2" xfId="36029" xr:uid="{3E448E81-5EC2-432E-8F0C-4B96A9557596}"/>
    <cellStyle name="Currency 2 2 2 2 4 2 4 2 3 3" xfId="50913" xr:uid="{F7E56704-AB08-4A98-BD32-CF69F8C11BC9}"/>
    <cellStyle name="Currency 2 2 2 2 4 2 4 2 4" xfId="15493" xr:uid="{462AEA6E-73C4-4A83-A51D-3D2B85CE7DB2}"/>
    <cellStyle name="Currency 2 2 2 2 4 2 4 2 5" xfId="29183" xr:uid="{AA7F7234-ED7D-4F98-B265-EB45EDF2AF15}"/>
    <cellStyle name="Currency 2 2 2 2 4 2 4 2 6" xfId="44067" xr:uid="{E588898A-837F-4B5B-913A-62F8A71559D8}"/>
    <cellStyle name="Currency 2 2 2 2 4 2 4 3" xfId="10357" xr:uid="{4FA27D1A-6CCD-4EF0-A9CE-9E33A0E1B638}"/>
    <cellStyle name="Currency 2 2 2 2 4 2 4 3 2" xfId="24047" xr:uid="{C67624D0-FB76-4F3E-BE58-11E90565BD86}"/>
    <cellStyle name="Currency 2 2 2 2 4 2 4 3 2 2" xfId="37739" xr:uid="{09A625D6-22D7-43E8-B3A3-EDD564D0FB4C}"/>
    <cellStyle name="Currency 2 2 2 2 4 2 4 3 2 3" xfId="52623" xr:uid="{42DCED69-10EF-4AC8-BD69-C03660D547D8}"/>
    <cellStyle name="Currency 2 2 2 2 4 2 4 3 3" xfId="17203" xr:uid="{7863F049-E190-49BE-858A-D75AA6B053B1}"/>
    <cellStyle name="Currency 2 2 2 2 4 2 4 3 4" xfId="30893" xr:uid="{1FD57A29-8348-4AAD-A089-A345886A4A10}"/>
    <cellStyle name="Currency 2 2 2 2 4 2 4 3 5" xfId="45777" xr:uid="{D06EFD87-2C58-4929-B3D9-18447D79B07C}"/>
    <cellStyle name="Currency 2 2 2 2 4 2 4 4" xfId="20625" xr:uid="{4E75C3F5-7301-4E56-B7B9-57AE8C4BD9F3}"/>
    <cellStyle name="Currency 2 2 2 2 4 2 4 4 2" xfId="34317" xr:uid="{659FB92D-D2E4-4F92-80EE-025846AA54FB}"/>
    <cellStyle name="Currency 2 2 2 2 4 2 4 4 3" xfId="49201" xr:uid="{69A88CCB-9CBB-4CF5-BED5-36E8F5280C5C}"/>
    <cellStyle name="Currency 2 2 2 2 4 2 4 5" xfId="13781" xr:uid="{F83D8C6A-02D4-46E6-8DC0-6F6BB0B6FEF7}"/>
    <cellStyle name="Currency 2 2 2 2 4 2 4 6" xfId="27471" xr:uid="{9403C5DB-18F5-46CC-9CAB-5180EFD025E7}"/>
    <cellStyle name="Currency 2 2 2 2 4 2 4 7" xfId="42355" xr:uid="{6E25FE0F-A759-4854-B487-0DE459D414DA}"/>
    <cellStyle name="Currency 2 2 2 2 4 2 5" xfId="8643" xr:uid="{63D6D4B0-1A1F-4AE1-84E1-198CC96DF564}"/>
    <cellStyle name="Currency 2 2 2 2 4 2 5 2" xfId="12065" xr:uid="{FF00ACB3-52EF-4C5B-A08D-752D21A3367B}"/>
    <cellStyle name="Currency 2 2 2 2 4 2 5 2 2" xfId="25755" xr:uid="{393F8DE0-5CE5-45DC-BCAC-4C0A5A9D0E19}"/>
    <cellStyle name="Currency 2 2 2 2 4 2 5 2 2 2" xfId="39447" xr:uid="{121C00DD-F7FD-4B24-82EE-434CCF3258BD}"/>
    <cellStyle name="Currency 2 2 2 2 4 2 5 2 2 3" xfId="54331" xr:uid="{813BCFB3-0670-47DB-9B57-FD967E67544D}"/>
    <cellStyle name="Currency 2 2 2 2 4 2 5 2 3" xfId="18911" xr:uid="{1156ED6D-EDA2-4138-AE75-69CDA21855FD}"/>
    <cellStyle name="Currency 2 2 2 2 4 2 5 2 4" xfId="32601" xr:uid="{B59D2757-1FC5-4661-A66E-4665F561491F}"/>
    <cellStyle name="Currency 2 2 2 2 4 2 5 2 5" xfId="47485" xr:uid="{A3B8B891-B452-44B0-8674-44242D565D79}"/>
    <cellStyle name="Currency 2 2 2 2 4 2 5 3" xfId="22333" xr:uid="{AB6A312F-E5E4-4A86-9EDE-5AD05CD0B1C6}"/>
    <cellStyle name="Currency 2 2 2 2 4 2 5 3 2" xfId="36025" xr:uid="{94888C1E-C71C-4DA3-BD7B-593A0912DF07}"/>
    <cellStyle name="Currency 2 2 2 2 4 2 5 3 3" xfId="50909" xr:uid="{15D8C688-B684-4B9E-BBF9-4DC2BE672EAC}"/>
    <cellStyle name="Currency 2 2 2 2 4 2 5 4" xfId="15489" xr:uid="{5C584302-1096-47E3-9044-043D8CDEF170}"/>
    <cellStyle name="Currency 2 2 2 2 4 2 5 5" xfId="29179" xr:uid="{4BAC5F32-3EB2-4F96-9007-2B862B0999C8}"/>
    <cellStyle name="Currency 2 2 2 2 4 2 5 6" xfId="44063" xr:uid="{A4BAF576-23B1-4E3F-BA6A-E80B8636DB49}"/>
    <cellStyle name="Currency 2 2 2 2 4 2 6" xfId="10353" xr:uid="{60AB08E8-9568-4F62-A014-F2811738A70F}"/>
    <cellStyle name="Currency 2 2 2 2 4 2 6 2" xfId="24043" xr:uid="{2E34831B-8F28-4216-A6C9-E54C086AEC26}"/>
    <cellStyle name="Currency 2 2 2 2 4 2 6 2 2" xfId="37735" xr:uid="{400BACD5-3229-49A9-9E57-E57ECA91CF12}"/>
    <cellStyle name="Currency 2 2 2 2 4 2 6 2 3" xfId="52619" xr:uid="{8333F7B1-7909-42B2-BFD2-E028DF2CD37D}"/>
    <cellStyle name="Currency 2 2 2 2 4 2 6 3" xfId="17199" xr:uid="{0D8D2357-15FF-460F-88F0-76B3AC4D2108}"/>
    <cellStyle name="Currency 2 2 2 2 4 2 6 4" xfId="30889" xr:uid="{E2D2EC93-9994-4EBF-A0F4-0D3683B2339D}"/>
    <cellStyle name="Currency 2 2 2 2 4 2 6 5" xfId="45773" xr:uid="{038CF78B-02A5-4A8C-BD50-C8AA54B40003}"/>
    <cellStyle name="Currency 2 2 2 2 4 2 7" xfId="20621" xr:uid="{716A40FE-7CEB-4D6B-B29D-91C943BA84C9}"/>
    <cellStyle name="Currency 2 2 2 2 4 2 7 2" xfId="34313" xr:uid="{2724698F-D959-41FC-AA2A-EA40FAED3120}"/>
    <cellStyle name="Currency 2 2 2 2 4 2 7 3" xfId="49197" xr:uid="{72D5989A-DE4A-44F8-A7F4-D7F3BB8963CE}"/>
    <cellStyle name="Currency 2 2 2 2 4 2 8" xfId="13777" xr:uid="{6653F251-E99B-4219-8222-704C2EDD3F2E}"/>
    <cellStyle name="Currency 2 2 2 2 4 2 9" xfId="27467" xr:uid="{B1A145CE-BA0A-46C7-8DEE-7F245B8D96D5}"/>
    <cellStyle name="Currency 2 2 2 2 4 3" xfId="6935" xr:uid="{56E40566-145E-4054-BF1C-E9354FD90763}"/>
    <cellStyle name="Currency 2 2 2 2 4 3 10" xfId="42356" xr:uid="{465BB9A6-C089-4CEF-825D-3C91D9316EB9}"/>
    <cellStyle name="Currency 2 2 2 2 4 3 2" xfId="6936" xr:uid="{D96A994B-47A4-4696-9557-6187D31011C7}"/>
    <cellStyle name="Currency 2 2 2 2 4 3 2 2" xfId="6937" xr:uid="{F968BA9A-E4A1-4B0E-BB00-EFD76375BDB1}"/>
    <cellStyle name="Currency 2 2 2 2 4 3 2 2 2" xfId="8650" xr:uid="{12B598D7-42F9-4173-A3B9-924C67CBD0A7}"/>
    <cellStyle name="Currency 2 2 2 2 4 3 2 2 2 2" xfId="12072" xr:uid="{20A145EF-0C98-46A5-9DF6-9E2EAE4EA671}"/>
    <cellStyle name="Currency 2 2 2 2 4 3 2 2 2 2 2" xfId="25762" xr:uid="{6635CF29-6A90-4DE3-BDC5-B256A403F61C}"/>
    <cellStyle name="Currency 2 2 2 2 4 3 2 2 2 2 2 2" xfId="39454" xr:uid="{17DCF94C-E9AF-4C28-8209-E9FE043C5D1E}"/>
    <cellStyle name="Currency 2 2 2 2 4 3 2 2 2 2 2 3" xfId="54338" xr:uid="{B539C540-3E56-436D-8A17-B944EC2A5545}"/>
    <cellStyle name="Currency 2 2 2 2 4 3 2 2 2 2 3" xfId="18918" xr:uid="{248AA1FE-EC2F-4D1E-A15E-1B4766047A70}"/>
    <cellStyle name="Currency 2 2 2 2 4 3 2 2 2 2 4" xfId="32608" xr:uid="{C424DCB8-0701-4A62-85E2-D846F819768C}"/>
    <cellStyle name="Currency 2 2 2 2 4 3 2 2 2 2 5" xfId="47492" xr:uid="{D5FC008A-F692-4A4F-8F99-3822D8097F0F}"/>
    <cellStyle name="Currency 2 2 2 2 4 3 2 2 2 3" xfId="22340" xr:uid="{846635D8-DABB-4173-99EC-ED69AECD1C28}"/>
    <cellStyle name="Currency 2 2 2 2 4 3 2 2 2 3 2" xfId="36032" xr:uid="{D2BF63DF-AB3E-4C88-9B2B-EB9D1C04FA16}"/>
    <cellStyle name="Currency 2 2 2 2 4 3 2 2 2 3 3" xfId="50916" xr:uid="{75AADB0B-D8B5-40E3-B520-3DCEE822C3A8}"/>
    <cellStyle name="Currency 2 2 2 2 4 3 2 2 2 4" xfId="15496" xr:uid="{CE4633CE-5C19-4225-B90B-D38236DC0554}"/>
    <cellStyle name="Currency 2 2 2 2 4 3 2 2 2 5" xfId="29186" xr:uid="{25C78432-EFF0-44F9-BB63-E82743A5A104}"/>
    <cellStyle name="Currency 2 2 2 2 4 3 2 2 2 6" xfId="44070" xr:uid="{6A85393D-4CBB-4401-92C3-E520467A4864}"/>
    <cellStyle name="Currency 2 2 2 2 4 3 2 2 3" xfId="10360" xr:uid="{C501EA37-9556-481D-BEDB-6A84BF4A1717}"/>
    <cellStyle name="Currency 2 2 2 2 4 3 2 2 3 2" xfId="24050" xr:uid="{B7F17CD2-F46D-401C-9593-D73D4B6C48F8}"/>
    <cellStyle name="Currency 2 2 2 2 4 3 2 2 3 2 2" xfId="37742" xr:uid="{DAC5A8C5-82B1-4963-B687-C7F4FEB33269}"/>
    <cellStyle name="Currency 2 2 2 2 4 3 2 2 3 2 3" xfId="52626" xr:uid="{471EF1FF-BCCE-4FDA-AE1E-999F520B192B}"/>
    <cellStyle name="Currency 2 2 2 2 4 3 2 2 3 3" xfId="17206" xr:uid="{3AA6BB83-D11D-4524-AE56-F792C57CE028}"/>
    <cellStyle name="Currency 2 2 2 2 4 3 2 2 3 4" xfId="30896" xr:uid="{EBF56192-CD68-440A-9E8F-4FBFF3CE9659}"/>
    <cellStyle name="Currency 2 2 2 2 4 3 2 2 3 5" xfId="45780" xr:uid="{21823919-46A5-41C7-BC07-50125A9012D1}"/>
    <cellStyle name="Currency 2 2 2 2 4 3 2 2 4" xfId="20628" xr:uid="{D8ABB741-1B89-4F74-9E73-0595B1807CD9}"/>
    <cellStyle name="Currency 2 2 2 2 4 3 2 2 4 2" xfId="34320" xr:uid="{995C2547-40F3-473A-852C-43E25C4082BD}"/>
    <cellStyle name="Currency 2 2 2 2 4 3 2 2 4 3" xfId="49204" xr:uid="{3E506A95-0EF8-4655-B2E9-9A0ABB1329FD}"/>
    <cellStyle name="Currency 2 2 2 2 4 3 2 2 5" xfId="13784" xr:uid="{42EC7450-8CC1-40E1-97DA-640BEDD43A12}"/>
    <cellStyle name="Currency 2 2 2 2 4 3 2 2 6" xfId="27474" xr:uid="{FA6537DE-B2BD-4503-98E6-9FA5BC21D9CD}"/>
    <cellStyle name="Currency 2 2 2 2 4 3 2 2 7" xfId="42358" xr:uid="{A15BF49E-EF42-49D8-A254-ED4234EE0220}"/>
    <cellStyle name="Currency 2 2 2 2 4 3 2 3" xfId="8649" xr:uid="{60DFC32E-924E-4664-A425-AB2AB0428884}"/>
    <cellStyle name="Currency 2 2 2 2 4 3 2 3 2" xfId="12071" xr:uid="{68E218B7-E211-46F9-A59F-29C159007311}"/>
    <cellStyle name="Currency 2 2 2 2 4 3 2 3 2 2" xfId="25761" xr:uid="{AC505645-6960-4BD5-BF4F-DA8E188B98B8}"/>
    <cellStyle name="Currency 2 2 2 2 4 3 2 3 2 2 2" xfId="39453" xr:uid="{CD1B347B-0311-482A-BCF0-1FD1C157A1D0}"/>
    <cellStyle name="Currency 2 2 2 2 4 3 2 3 2 2 3" xfId="54337" xr:uid="{B43C5B92-0A5B-4923-A572-F1E6D64169E8}"/>
    <cellStyle name="Currency 2 2 2 2 4 3 2 3 2 3" xfId="18917" xr:uid="{4B216A43-8F4A-41C9-8392-DAF3CED3F72E}"/>
    <cellStyle name="Currency 2 2 2 2 4 3 2 3 2 4" xfId="32607" xr:uid="{2550A61F-5FD8-4845-BE81-EDBC960525BC}"/>
    <cellStyle name="Currency 2 2 2 2 4 3 2 3 2 5" xfId="47491" xr:uid="{508D31FA-E401-42FF-84C8-507F646F6894}"/>
    <cellStyle name="Currency 2 2 2 2 4 3 2 3 3" xfId="22339" xr:uid="{F1C09558-1F56-4AEE-B74B-BAE0B1776E6B}"/>
    <cellStyle name="Currency 2 2 2 2 4 3 2 3 3 2" xfId="36031" xr:uid="{EE5D5968-DA1E-49DB-80A0-2297CD787A8B}"/>
    <cellStyle name="Currency 2 2 2 2 4 3 2 3 3 3" xfId="50915" xr:uid="{68F39FB4-34BE-40A8-BD67-7706A1E4F704}"/>
    <cellStyle name="Currency 2 2 2 2 4 3 2 3 4" xfId="15495" xr:uid="{04417984-11B5-4491-AC56-7E9F5FCA52F6}"/>
    <cellStyle name="Currency 2 2 2 2 4 3 2 3 5" xfId="29185" xr:uid="{A405AC2D-70B4-4EA9-A71A-95A6267076CA}"/>
    <cellStyle name="Currency 2 2 2 2 4 3 2 3 6" xfId="44069" xr:uid="{EE6F95F1-DF0E-48E0-AF4D-3D60CA659599}"/>
    <cellStyle name="Currency 2 2 2 2 4 3 2 4" xfId="10359" xr:uid="{40740DB3-B717-4B04-B5EB-93E859B5D587}"/>
    <cellStyle name="Currency 2 2 2 2 4 3 2 4 2" xfId="24049" xr:uid="{06189B30-E6C0-4282-BE89-B7134A6398B0}"/>
    <cellStyle name="Currency 2 2 2 2 4 3 2 4 2 2" xfId="37741" xr:uid="{C1BD6614-620B-4CF7-89AC-8B187407746C}"/>
    <cellStyle name="Currency 2 2 2 2 4 3 2 4 2 3" xfId="52625" xr:uid="{7BA4DA06-BDD3-495E-BBF8-116FD8A47C90}"/>
    <cellStyle name="Currency 2 2 2 2 4 3 2 4 3" xfId="17205" xr:uid="{5B58BD52-B566-4FB8-BAF4-5C9EFBFD0DBB}"/>
    <cellStyle name="Currency 2 2 2 2 4 3 2 4 4" xfId="30895" xr:uid="{62E699DA-CCB2-4763-95C6-675F23C61A2B}"/>
    <cellStyle name="Currency 2 2 2 2 4 3 2 4 5" xfId="45779" xr:uid="{61CE5C70-4FE7-4ECB-99E5-13549358A98E}"/>
    <cellStyle name="Currency 2 2 2 2 4 3 2 5" xfId="20627" xr:uid="{96365C7D-57ED-4D4A-9635-A75FCC63206F}"/>
    <cellStyle name="Currency 2 2 2 2 4 3 2 5 2" xfId="34319" xr:uid="{47BDC704-1928-4635-AB02-4D5153954628}"/>
    <cellStyle name="Currency 2 2 2 2 4 3 2 5 3" xfId="49203" xr:uid="{F612B581-1DEB-4341-AEB7-507E470D4D43}"/>
    <cellStyle name="Currency 2 2 2 2 4 3 2 6" xfId="13783" xr:uid="{16BD1089-41A4-4ECF-991F-A26181F38D6F}"/>
    <cellStyle name="Currency 2 2 2 2 4 3 2 7" xfId="27473" xr:uid="{12615895-11E4-4421-9955-02D348A46B0F}"/>
    <cellStyle name="Currency 2 2 2 2 4 3 2 8" xfId="42357" xr:uid="{2CA1BBB9-4178-456B-AD2D-802BD2F67483}"/>
    <cellStyle name="Currency 2 2 2 2 4 3 3" xfId="6938" xr:uid="{D49FB1E5-EA67-49DE-B866-C457870D0F51}"/>
    <cellStyle name="Currency 2 2 2 2 4 3 3 2" xfId="8651" xr:uid="{D4DE81AB-F50F-49B6-B39B-D566FD399B0D}"/>
    <cellStyle name="Currency 2 2 2 2 4 3 3 2 2" xfId="12073" xr:uid="{C6093CAD-1C3F-45E9-8A1A-0C77A5931603}"/>
    <cellStyle name="Currency 2 2 2 2 4 3 3 2 2 2" xfId="25763" xr:uid="{FC856F11-80B2-4B9B-8AA5-D20476FE739A}"/>
    <cellStyle name="Currency 2 2 2 2 4 3 3 2 2 2 2" xfId="39455" xr:uid="{6A2D3976-C83A-4EF3-8AAB-3D07EF9CDE4C}"/>
    <cellStyle name="Currency 2 2 2 2 4 3 3 2 2 2 3" xfId="54339" xr:uid="{BE7B37D9-499E-479B-B8BA-A033170B7392}"/>
    <cellStyle name="Currency 2 2 2 2 4 3 3 2 2 3" xfId="18919" xr:uid="{A58061ED-BACB-49F6-98BA-63E0AC3125D7}"/>
    <cellStyle name="Currency 2 2 2 2 4 3 3 2 2 4" xfId="32609" xr:uid="{8093B7DC-EC0B-4706-AFDF-1BD521903D59}"/>
    <cellStyle name="Currency 2 2 2 2 4 3 3 2 2 5" xfId="47493" xr:uid="{9048C930-2742-490E-AFFE-E2C6DE67D62A}"/>
    <cellStyle name="Currency 2 2 2 2 4 3 3 2 3" xfId="22341" xr:uid="{F567AFAA-A9E1-4366-8D53-A82E0ABAE48D}"/>
    <cellStyle name="Currency 2 2 2 2 4 3 3 2 3 2" xfId="36033" xr:uid="{4EAEB38C-B1A9-4DB5-8E89-CC1A6DB46050}"/>
    <cellStyle name="Currency 2 2 2 2 4 3 3 2 3 3" xfId="50917" xr:uid="{E5CBD0D9-784B-49BF-97F7-380CF6375A2E}"/>
    <cellStyle name="Currency 2 2 2 2 4 3 3 2 4" xfId="15497" xr:uid="{F52A644F-6015-4F00-A5C2-0E1FF23C49FB}"/>
    <cellStyle name="Currency 2 2 2 2 4 3 3 2 5" xfId="29187" xr:uid="{39303634-573D-45DF-8EEF-D86EF40632D8}"/>
    <cellStyle name="Currency 2 2 2 2 4 3 3 2 6" xfId="44071" xr:uid="{17DA17E3-2339-4FE4-916F-6BBB62BA469C}"/>
    <cellStyle name="Currency 2 2 2 2 4 3 3 3" xfId="10361" xr:uid="{5C37E508-4185-4F46-ADE2-CD0AAD70A1C4}"/>
    <cellStyle name="Currency 2 2 2 2 4 3 3 3 2" xfId="24051" xr:uid="{F9D23658-8059-48A5-82CE-F7E92CFEC053}"/>
    <cellStyle name="Currency 2 2 2 2 4 3 3 3 2 2" xfId="37743" xr:uid="{2471293C-E74B-4D97-B46C-AB0D272F474B}"/>
    <cellStyle name="Currency 2 2 2 2 4 3 3 3 2 3" xfId="52627" xr:uid="{CACA4188-0668-4452-A75C-EFC27DC67159}"/>
    <cellStyle name="Currency 2 2 2 2 4 3 3 3 3" xfId="17207" xr:uid="{BC739B3C-B5C8-44A6-9B8E-2DEF23F8EB41}"/>
    <cellStyle name="Currency 2 2 2 2 4 3 3 3 4" xfId="30897" xr:uid="{A43A29A1-FD37-4BD2-81EA-B9473445513B}"/>
    <cellStyle name="Currency 2 2 2 2 4 3 3 3 5" xfId="45781" xr:uid="{CA694F6B-5971-4BA0-B46C-C558AA430295}"/>
    <cellStyle name="Currency 2 2 2 2 4 3 3 4" xfId="20629" xr:uid="{AA8C8589-7EC1-4573-9C5C-8A81A85521DB}"/>
    <cellStyle name="Currency 2 2 2 2 4 3 3 4 2" xfId="34321" xr:uid="{3AA2CFEC-EBFB-4AE8-8737-FA057468A373}"/>
    <cellStyle name="Currency 2 2 2 2 4 3 3 4 3" xfId="49205" xr:uid="{D2D6BA00-F364-4814-9F50-82EA83118E70}"/>
    <cellStyle name="Currency 2 2 2 2 4 3 3 5" xfId="13785" xr:uid="{DE03C59A-29BD-44A1-93B1-28CC29B3C613}"/>
    <cellStyle name="Currency 2 2 2 2 4 3 3 6" xfId="27475" xr:uid="{467ACC73-3626-4D0A-9E27-04656B3F44D2}"/>
    <cellStyle name="Currency 2 2 2 2 4 3 3 7" xfId="42359" xr:uid="{5EBE394D-AAE2-4A02-A38B-D085ABEEF85A}"/>
    <cellStyle name="Currency 2 2 2 2 4 3 4" xfId="6939" xr:uid="{913A9B33-E600-4A76-8760-06B793C4489B}"/>
    <cellStyle name="Currency 2 2 2 2 4 3 4 2" xfId="8652" xr:uid="{E1AC6431-4994-4D96-AB32-3191A227EB24}"/>
    <cellStyle name="Currency 2 2 2 2 4 3 4 2 2" xfId="12074" xr:uid="{70B15673-3CC4-44FD-923B-31C106423AC0}"/>
    <cellStyle name="Currency 2 2 2 2 4 3 4 2 2 2" xfId="25764" xr:uid="{455343D3-E57E-44D5-8F33-7B2005A1D79A}"/>
    <cellStyle name="Currency 2 2 2 2 4 3 4 2 2 2 2" xfId="39456" xr:uid="{0AF066C9-61A5-4386-83C8-A3A0A55484AB}"/>
    <cellStyle name="Currency 2 2 2 2 4 3 4 2 2 2 3" xfId="54340" xr:uid="{90BDD628-C22D-4839-B9CD-8B6F9EEC7278}"/>
    <cellStyle name="Currency 2 2 2 2 4 3 4 2 2 3" xfId="18920" xr:uid="{F41688D6-A71E-429F-8566-6FC07DB919CE}"/>
    <cellStyle name="Currency 2 2 2 2 4 3 4 2 2 4" xfId="32610" xr:uid="{36ECE749-8446-476E-B991-B9CABC7276AD}"/>
    <cellStyle name="Currency 2 2 2 2 4 3 4 2 2 5" xfId="47494" xr:uid="{64432A49-2786-4D1C-910B-362585608D0F}"/>
    <cellStyle name="Currency 2 2 2 2 4 3 4 2 3" xfId="22342" xr:uid="{6EC70F77-FB54-4B2E-A402-C4599C4B1CBC}"/>
    <cellStyle name="Currency 2 2 2 2 4 3 4 2 3 2" xfId="36034" xr:uid="{E2BF728B-388F-469A-9E0F-DED333545E8B}"/>
    <cellStyle name="Currency 2 2 2 2 4 3 4 2 3 3" xfId="50918" xr:uid="{C8025CDC-FA81-41BA-9CCE-7E2AF1D5DEAF}"/>
    <cellStyle name="Currency 2 2 2 2 4 3 4 2 4" xfId="15498" xr:uid="{DA21D214-383F-48E9-A9EA-AF0AE55EE59C}"/>
    <cellStyle name="Currency 2 2 2 2 4 3 4 2 5" xfId="29188" xr:uid="{38B2D893-4C24-4F16-8C44-9CA97A0EB94B}"/>
    <cellStyle name="Currency 2 2 2 2 4 3 4 2 6" xfId="44072" xr:uid="{CE8BA6A8-C883-40AC-948C-C0F2031E47D3}"/>
    <cellStyle name="Currency 2 2 2 2 4 3 4 3" xfId="10362" xr:uid="{F134AEC1-FB08-484D-AACC-C613D4321306}"/>
    <cellStyle name="Currency 2 2 2 2 4 3 4 3 2" xfId="24052" xr:uid="{B5387E9D-A944-4FE4-8D7B-8C6FD4C12007}"/>
    <cellStyle name="Currency 2 2 2 2 4 3 4 3 2 2" xfId="37744" xr:uid="{245179EC-0DC3-4696-928F-CD1178FFB6FD}"/>
    <cellStyle name="Currency 2 2 2 2 4 3 4 3 2 3" xfId="52628" xr:uid="{12DEBD89-4DE5-4F8F-817C-C711ECA143B1}"/>
    <cellStyle name="Currency 2 2 2 2 4 3 4 3 3" xfId="17208" xr:uid="{DC97E0AF-48F9-48AE-A338-82EAC30459AB}"/>
    <cellStyle name="Currency 2 2 2 2 4 3 4 3 4" xfId="30898" xr:uid="{A2964B32-3A4F-4884-AD92-A414EEA3530F}"/>
    <cellStyle name="Currency 2 2 2 2 4 3 4 3 5" xfId="45782" xr:uid="{ECEC9767-200C-4AB2-AF38-F606714F2F4F}"/>
    <cellStyle name="Currency 2 2 2 2 4 3 4 4" xfId="20630" xr:uid="{76C9B35D-A861-4E67-AC74-9492D646CCAA}"/>
    <cellStyle name="Currency 2 2 2 2 4 3 4 4 2" xfId="34322" xr:uid="{BF0531CF-5A8E-4C42-9C0A-B534331014AF}"/>
    <cellStyle name="Currency 2 2 2 2 4 3 4 4 3" xfId="49206" xr:uid="{252D9A7E-4124-4F71-9D0F-51BF8A474EC7}"/>
    <cellStyle name="Currency 2 2 2 2 4 3 4 5" xfId="13786" xr:uid="{A524412E-F901-43C8-9F12-9ED5EA26E648}"/>
    <cellStyle name="Currency 2 2 2 2 4 3 4 6" xfId="27476" xr:uid="{6BBD9A1E-63AC-4648-A467-7169EF0F62BB}"/>
    <cellStyle name="Currency 2 2 2 2 4 3 4 7" xfId="42360" xr:uid="{1CECD75B-5F18-4408-9D97-DD4685711FAB}"/>
    <cellStyle name="Currency 2 2 2 2 4 3 5" xfId="8648" xr:uid="{8D47DBF0-CB2C-4475-B06C-37B9AE9DE4D8}"/>
    <cellStyle name="Currency 2 2 2 2 4 3 5 2" xfId="12070" xr:uid="{D1525947-77A9-4622-8E0D-42A5FE7509AC}"/>
    <cellStyle name="Currency 2 2 2 2 4 3 5 2 2" xfId="25760" xr:uid="{499C5C16-D04D-4BFB-A48F-CCA2A8749E9A}"/>
    <cellStyle name="Currency 2 2 2 2 4 3 5 2 2 2" xfId="39452" xr:uid="{E45AFF60-B0A9-42E2-9AC3-A1F0934F2633}"/>
    <cellStyle name="Currency 2 2 2 2 4 3 5 2 2 3" xfId="54336" xr:uid="{307BDF62-D7DA-4F3A-995E-B7D6DA042319}"/>
    <cellStyle name="Currency 2 2 2 2 4 3 5 2 3" xfId="18916" xr:uid="{D687C9AD-E8E0-486A-BAC6-2D076A529115}"/>
    <cellStyle name="Currency 2 2 2 2 4 3 5 2 4" xfId="32606" xr:uid="{1A51534D-261B-45B2-AF71-4A33B5329E1A}"/>
    <cellStyle name="Currency 2 2 2 2 4 3 5 2 5" xfId="47490" xr:uid="{A416A8A2-7CC7-4CE2-B0E1-E9E859A5357A}"/>
    <cellStyle name="Currency 2 2 2 2 4 3 5 3" xfId="22338" xr:uid="{F5A22B71-7460-4E27-88AE-E6238D2B4DA9}"/>
    <cellStyle name="Currency 2 2 2 2 4 3 5 3 2" xfId="36030" xr:uid="{501206FA-613D-4C9B-A6D9-E031A6ED928B}"/>
    <cellStyle name="Currency 2 2 2 2 4 3 5 3 3" xfId="50914" xr:uid="{31F7EF99-8348-4CC9-9930-8ABCA31E237B}"/>
    <cellStyle name="Currency 2 2 2 2 4 3 5 4" xfId="15494" xr:uid="{CF189AC9-CE67-4463-8B32-CC0D9B5978D1}"/>
    <cellStyle name="Currency 2 2 2 2 4 3 5 5" xfId="29184" xr:uid="{7D8AB37A-4CCF-440B-88DB-FA9E11C1B820}"/>
    <cellStyle name="Currency 2 2 2 2 4 3 5 6" xfId="44068" xr:uid="{08B9976A-98C0-46C7-8F39-1D5556DE5C18}"/>
    <cellStyle name="Currency 2 2 2 2 4 3 6" xfId="10358" xr:uid="{737482FD-6FC3-4BCE-BEA2-CC6800255D04}"/>
    <cellStyle name="Currency 2 2 2 2 4 3 6 2" xfId="24048" xr:uid="{A0F4143D-EE7F-49CC-8CD3-72EF4C87F26B}"/>
    <cellStyle name="Currency 2 2 2 2 4 3 6 2 2" xfId="37740" xr:uid="{53570F1C-2451-4C0E-B412-C07BEDFF4E88}"/>
    <cellStyle name="Currency 2 2 2 2 4 3 6 2 3" xfId="52624" xr:uid="{09138FF6-520F-4CE7-BE9D-932E0EC629A0}"/>
    <cellStyle name="Currency 2 2 2 2 4 3 6 3" xfId="17204" xr:uid="{7E0B0EBC-BE78-4CEF-AE53-E1915106388C}"/>
    <cellStyle name="Currency 2 2 2 2 4 3 6 4" xfId="30894" xr:uid="{F4F381BA-5928-4195-91D1-DD1788C11C99}"/>
    <cellStyle name="Currency 2 2 2 2 4 3 6 5" xfId="45778" xr:uid="{DC778F05-2959-47DD-BBF8-B8BC5E5F430B}"/>
    <cellStyle name="Currency 2 2 2 2 4 3 7" xfId="20626" xr:uid="{A338BC6B-853E-42A1-B052-7ECFF0DCE720}"/>
    <cellStyle name="Currency 2 2 2 2 4 3 7 2" xfId="34318" xr:uid="{70FE9A8E-786F-4E9D-BFAC-172BEB76D1B5}"/>
    <cellStyle name="Currency 2 2 2 2 4 3 7 3" xfId="49202" xr:uid="{062F5390-1DC7-4CB8-B6BF-40FA111368A5}"/>
    <cellStyle name="Currency 2 2 2 2 4 3 8" xfId="13782" xr:uid="{B64121D1-7C2C-424F-B897-976F42FFC70E}"/>
    <cellStyle name="Currency 2 2 2 2 4 3 9" xfId="27472" xr:uid="{3DCAA390-1365-4390-AD9A-A17712A5D452}"/>
    <cellStyle name="Currency 2 2 2 2 4 4" xfId="6940" xr:uid="{A52227E5-B1C9-43E4-98D8-544B4CEDEE6B}"/>
    <cellStyle name="Currency 2 2 2 2 4 4 2" xfId="6941" xr:uid="{D52574FB-9B4E-495F-B500-085A026CB7F5}"/>
    <cellStyle name="Currency 2 2 2 2 4 4 2 2" xfId="8654" xr:uid="{0D421B8F-0625-4A59-BD2A-BB55C718FA92}"/>
    <cellStyle name="Currency 2 2 2 2 4 4 2 2 2" xfId="12076" xr:uid="{A863B1C5-A6FF-4E27-ABF3-C843661A79BE}"/>
    <cellStyle name="Currency 2 2 2 2 4 4 2 2 2 2" xfId="25766" xr:uid="{318A9180-EFCF-4FAE-B3BF-482AA90414BC}"/>
    <cellStyle name="Currency 2 2 2 2 4 4 2 2 2 2 2" xfId="39458" xr:uid="{FAB95CD1-14BE-4D08-81EE-1FB42E0744CC}"/>
    <cellStyle name="Currency 2 2 2 2 4 4 2 2 2 2 3" xfId="54342" xr:uid="{A36923EC-7B06-43A0-9C72-87163BB7D271}"/>
    <cellStyle name="Currency 2 2 2 2 4 4 2 2 2 3" xfId="18922" xr:uid="{369C301F-597B-41A5-91BC-B11DEE987631}"/>
    <cellStyle name="Currency 2 2 2 2 4 4 2 2 2 4" xfId="32612" xr:uid="{5A9E5CEF-1D3A-41F7-A96B-816D088E013F}"/>
    <cellStyle name="Currency 2 2 2 2 4 4 2 2 2 5" xfId="47496" xr:uid="{248BA6CA-A554-4311-A599-C01C654C0FD1}"/>
    <cellStyle name="Currency 2 2 2 2 4 4 2 2 3" xfId="22344" xr:uid="{4D9C557C-D371-44FE-AB58-12C647D6C376}"/>
    <cellStyle name="Currency 2 2 2 2 4 4 2 2 3 2" xfId="36036" xr:uid="{7995C106-99BF-4EF6-9515-1B1FADA6FF6E}"/>
    <cellStyle name="Currency 2 2 2 2 4 4 2 2 3 3" xfId="50920" xr:uid="{6B9A8943-CC55-415C-89EF-B336EB1DC699}"/>
    <cellStyle name="Currency 2 2 2 2 4 4 2 2 4" xfId="15500" xr:uid="{97124B17-9353-4984-A736-00F3E6357BA4}"/>
    <cellStyle name="Currency 2 2 2 2 4 4 2 2 5" xfId="29190" xr:uid="{399954BD-EB93-44F5-9885-88B86E0E1DA6}"/>
    <cellStyle name="Currency 2 2 2 2 4 4 2 2 6" xfId="44074" xr:uid="{F7A93691-D7E7-4F53-888F-72F1C2C7D2AD}"/>
    <cellStyle name="Currency 2 2 2 2 4 4 2 3" xfId="10364" xr:uid="{DD06B7B3-6032-4EF4-BD0C-D862FBD5BF7A}"/>
    <cellStyle name="Currency 2 2 2 2 4 4 2 3 2" xfId="24054" xr:uid="{37FDFC35-75A9-4B45-B153-18B47EB17D41}"/>
    <cellStyle name="Currency 2 2 2 2 4 4 2 3 2 2" xfId="37746" xr:uid="{24E11B68-CF78-4AAC-B2DD-2847198127DD}"/>
    <cellStyle name="Currency 2 2 2 2 4 4 2 3 2 3" xfId="52630" xr:uid="{56D566B1-9144-4277-BB07-74075303A1E5}"/>
    <cellStyle name="Currency 2 2 2 2 4 4 2 3 3" xfId="17210" xr:uid="{2297372D-33A4-489D-A649-66E024D351A2}"/>
    <cellStyle name="Currency 2 2 2 2 4 4 2 3 4" xfId="30900" xr:uid="{392DD349-9DD7-4283-A380-CEB00291EFA3}"/>
    <cellStyle name="Currency 2 2 2 2 4 4 2 3 5" xfId="45784" xr:uid="{73D500B1-BD64-4A4B-9714-BB0CC695D48D}"/>
    <cellStyle name="Currency 2 2 2 2 4 4 2 4" xfId="20632" xr:uid="{0BD3D2DA-126D-4F2B-B57B-CE13DAE80A4C}"/>
    <cellStyle name="Currency 2 2 2 2 4 4 2 4 2" xfId="34324" xr:uid="{83FEE3EC-DB0B-4F00-A7D0-9629F0BD5E31}"/>
    <cellStyle name="Currency 2 2 2 2 4 4 2 4 3" xfId="49208" xr:uid="{85CEE0E5-9AF7-4701-BB1F-59C04D596770}"/>
    <cellStyle name="Currency 2 2 2 2 4 4 2 5" xfId="13788" xr:uid="{F7E07B6D-B1F2-42B8-94FB-B2DDDF24DFF8}"/>
    <cellStyle name="Currency 2 2 2 2 4 4 2 6" xfId="27478" xr:uid="{EEC30639-427B-46E2-AD02-53494A174D17}"/>
    <cellStyle name="Currency 2 2 2 2 4 4 2 7" xfId="42362" xr:uid="{7FE59B96-C54E-44BB-B297-3771A8645053}"/>
    <cellStyle name="Currency 2 2 2 2 4 4 3" xfId="8653" xr:uid="{EB48703B-F2A3-46BA-A7BB-941ED21102C5}"/>
    <cellStyle name="Currency 2 2 2 2 4 4 3 2" xfId="12075" xr:uid="{680671E5-4B36-4891-A38E-FD815E5CF9C7}"/>
    <cellStyle name="Currency 2 2 2 2 4 4 3 2 2" xfId="25765" xr:uid="{FEA52C80-D8EF-47AE-9025-2A0980C48DEC}"/>
    <cellStyle name="Currency 2 2 2 2 4 4 3 2 2 2" xfId="39457" xr:uid="{921ABEEF-F751-448F-AD3C-DA30F4E7220C}"/>
    <cellStyle name="Currency 2 2 2 2 4 4 3 2 2 3" xfId="54341" xr:uid="{D1DCAE71-4C82-467D-A818-ABF7E6AD0594}"/>
    <cellStyle name="Currency 2 2 2 2 4 4 3 2 3" xfId="18921" xr:uid="{11E6179D-9295-4B72-81BE-0388E1A81B25}"/>
    <cellStyle name="Currency 2 2 2 2 4 4 3 2 4" xfId="32611" xr:uid="{8BBADEAC-5977-4980-81C5-87C7F9BC52AB}"/>
    <cellStyle name="Currency 2 2 2 2 4 4 3 2 5" xfId="47495" xr:uid="{79A91929-6512-4CBC-91F6-33CCF55009FD}"/>
    <cellStyle name="Currency 2 2 2 2 4 4 3 3" xfId="22343" xr:uid="{4D289AAB-7E35-402B-9A5E-03F8BE483A39}"/>
    <cellStyle name="Currency 2 2 2 2 4 4 3 3 2" xfId="36035" xr:uid="{143F291D-78F1-40DF-91DE-40E51793B429}"/>
    <cellStyle name="Currency 2 2 2 2 4 4 3 3 3" xfId="50919" xr:uid="{A72BA821-5A08-4756-8CAB-18578F927C05}"/>
    <cellStyle name="Currency 2 2 2 2 4 4 3 4" xfId="15499" xr:uid="{6C877EE3-EB8A-4422-BB86-432E3004BBD9}"/>
    <cellStyle name="Currency 2 2 2 2 4 4 3 5" xfId="29189" xr:uid="{241DD827-ADF1-4608-AC7E-B536A9024B10}"/>
    <cellStyle name="Currency 2 2 2 2 4 4 3 6" xfId="44073" xr:uid="{A1ADD3A8-0C91-488E-8EA5-3A959B5AD346}"/>
    <cellStyle name="Currency 2 2 2 2 4 4 4" xfId="10363" xr:uid="{794369B6-82BA-4F79-9CB0-7CD938F1A42A}"/>
    <cellStyle name="Currency 2 2 2 2 4 4 4 2" xfId="24053" xr:uid="{C2909B50-34E9-4C48-822F-5BA139B5B829}"/>
    <cellStyle name="Currency 2 2 2 2 4 4 4 2 2" xfId="37745" xr:uid="{D0938A0E-F164-496E-BBE3-D3A5464840AA}"/>
    <cellStyle name="Currency 2 2 2 2 4 4 4 2 3" xfId="52629" xr:uid="{AC942114-C333-40BD-8C2C-24CA5979274C}"/>
    <cellStyle name="Currency 2 2 2 2 4 4 4 3" xfId="17209" xr:uid="{AAE5029F-3235-4E39-A0E4-1038C1A3C673}"/>
    <cellStyle name="Currency 2 2 2 2 4 4 4 4" xfId="30899" xr:uid="{01021D37-6E0E-48AF-A9C9-4DE7396DEFA7}"/>
    <cellStyle name="Currency 2 2 2 2 4 4 4 5" xfId="45783" xr:uid="{D547C5E1-E608-4B87-9E1D-8AD3125DA312}"/>
    <cellStyle name="Currency 2 2 2 2 4 4 5" xfId="20631" xr:uid="{117FCF4E-E924-4D06-BF47-DC7554B40FA4}"/>
    <cellStyle name="Currency 2 2 2 2 4 4 5 2" xfId="34323" xr:uid="{F9D02698-747A-430A-8AA6-7FA1B5819F38}"/>
    <cellStyle name="Currency 2 2 2 2 4 4 5 3" xfId="49207" xr:uid="{4D05541E-7C89-4E9B-87AE-787DAEB216D6}"/>
    <cellStyle name="Currency 2 2 2 2 4 4 6" xfId="13787" xr:uid="{F915C701-8670-45AB-BDF9-0FC46D2FAC94}"/>
    <cellStyle name="Currency 2 2 2 2 4 4 7" xfId="27477" xr:uid="{9F266F9D-8E6B-40F3-8DBE-3CE44F104A8C}"/>
    <cellStyle name="Currency 2 2 2 2 4 4 8" xfId="42361" xr:uid="{62F2788F-53CB-49DE-A8E2-6B7A8255B240}"/>
    <cellStyle name="Currency 2 2 2 2 4 5" xfId="6942" xr:uid="{AB69340D-4B4B-4207-8352-6C52490C8673}"/>
    <cellStyle name="Currency 2 2 2 2 4 5 2" xfId="8655" xr:uid="{8781D8E0-A204-4F7D-8259-5C203F4062F5}"/>
    <cellStyle name="Currency 2 2 2 2 4 5 2 2" xfId="12077" xr:uid="{F48D52FA-FCA5-4738-A7BA-442CCE8FFFC8}"/>
    <cellStyle name="Currency 2 2 2 2 4 5 2 2 2" xfId="25767" xr:uid="{774D1DB0-0D8D-4F41-BCB7-675E86F93746}"/>
    <cellStyle name="Currency 2 2 2 2 4 5 2 2 2 2" xfId="39459" xr:uid="{B35F47DC-3523-40FC-B6AD-C49C7FB995E3}"/>
    <cellStyle name="Currency 2 2 2 2 4 5 2 2 2 3" xfId="54343" xr:uid="{1CDC222C-8DFB-4AB6-BAFE-9A56016EC464}"/>
    <cellStyle name="Currency 2 2 2 2 4 5 2 2 3" xfId="18923" xr:uid="{F06FF68E-D9B4-438A-A02C-59AE4BB9A2B2}"/>
    <cellStyle name="Currency 2 2 2 2 4 5 2 2 4" xfId="32613" xr:uid="{B3FE7DE4-8884-452A-8917-377F99810A07}"/>
    <cellStyle name="Currency 2 2 2 2 4 5 2 2 5" xfId="47497" xr:uid="{EC996DFF-E8CF-44EE-84A1-17FD7EADF462}"/>
    <cellStyle name="Currency 2 2 2 2 4 5 2 3" xfId="22345" xr:uid="{B0B8D235-EEE4-424E-819A-9540CF32A065}"/>
    <cellStyle name="Currency 2 2 2 2 4 5 2 3 2" xfId="36037" xr:uid="{EC243C6E-37D5-4775-BD70-8637B5AB0126}"/>
    <cellStyle name="Currency 2 2 2 2 4 5 2 3 3" xfId="50921" xr:uid="{52783C05-FA0C-4944-B7A7-2AC90F962B99}"/>
    <cellStyle name="Currency 2 2 2 2 4 5 2 4" xfId="15501" xr:uid="{65D66FFD-359C-4FA7-9D19-7EEB2090CA9B}"/>
    <cellStyle name="Currency 2 2 2 2 4 5 2 5" xfId="29191" xr:uid="{6E5CC647-70AF-4113-9A7F-6AAD787F05A8}"/>
    <cellStyle name="Currency 2 2 2 2 4 5 2 6" xfId="44075" xr:uid="{F6C5288A-BBB3-45D5-A550-351B2FD50156}"/>
    <cellStyle name="Currency 2 2 2 2 4 5 3" xfId="10365" xr:uid="{9F98F78F-2909-4BA8-A4CF-DA9B692478A0}"/>
    <cellStyle name="Currency 2 2 2 2 4 5 3 2" xfId="24055" xr:uid="{033D23DA-F99B-47ED-AFE3-780365F91A6B}"/>
    <cellStyle name="Currency 2 2 2 2 4 5 3 2 2" xfId="37747" xr:uid="{0280D27F-5A47-4C8E-B3A1-F51145AC6696}"/>
    <cellStyle name="Currency 2 2 2 2 4 5 3 2 3" xfId="52631" xr:uid="{7804A4A8-1658-4B4F-ACAB-9DCC87A3F887}"/>
    <cellStyle name="Currency 2 2 2 2 4 5 3 3" xfId="17211" xr:uid="{3582223D-61C4-41D4-BF65-D6AAB7975989}"/>
    <cellStyle name="Currency 2 2 2 2 4 5 3 4" xfId="30901" xr:uid="{033021B9-7854-42F5-ABDE-D59E74BD109F}"/>
    <cellStyle name="Currency 2 2 2 2 4 5 3 5" xfId="45785" xr:uid="{49D42C34-A030-4B37-B55E-CC7480AE4764}"/>
    <cellStyle name="Currency 2 2 2 2 4 5 4" xfId="20633" xr:uid="{7E265686-147B-4FC2-9CD5-86D2E4DFC7D1}"/>
    <cellStyle name="Currency 2 2 2 2 4 5 4 2" xfId="34325" xr:uid="{D1406A7D-F3D7-4965-A413-93650349E15D}"/>
    <cellStyle name="Currency 2 2 2 2 4 5 4 3" xfId="49209" xr:uid="{6958A0EB-782E-4E49-8C3C-782768C0AF6E}"/>
    <cellStyle name="Currency 2 2 2 2 4 5 5" xfId="13789" xr:uid="{209F9628-D806-4087-B35B-592CF1E5725F}"/>
    <cellStyle name="Currency 2 2 2 2 4 5 6" xfId="27479" xr:uid="{7950933E-8253-4977-BBD6-74B4228C72E3}"/>
    <cellStyle name="Currency 2 2 2 2 4 5 7" xfId="42363" xr:uid="{7E5CA8DC-D84E-4761-AB29-0ED138232723}"/>
    <cellStyle name="Currency 2 2 2 2 4 6" xfId="6943" xr:uid="{E57E486D-365C-4607-8AB8-6F368AB09789}"/>
    <cellStyle name="Currency 2 2 2 2 4 6 2" xfId="8656" xr:uid="{D7104AF5-54DA-4C72-A655-B81D0A2DEDAC}"/>
    <cellStyle name="Currency 2 2 2 2 4 6 2 2" xfId="12078" xr:uid="{536BB03B-A2F1-4A76-895B-2AD4C4AB0E9E}"/>
    <cellStyle name="Currency 2 2 2 2 4 6 2 2 2" xfId="25768" xr:uid="{9D32E329-5A59-418B-AED8-9BDE90BB92D3}"/>
    <cellStyle name="Currency 2 2 2 2 4 6 2 2 2 2" xfId="39460" xr:uid="{2E7547FB-1CAD-4F00-8653-83CFD7B3B550}"/>
    <cellStyle name="Currency 2 2 2 2 4 6 2 2 2 3" xfId="54344" xr:uid="{6FE42D5C-92DE-4001-9CDD-E71DF07B1FAF}"/>
    <cellStyle name="Currency 2 2 2 2 4 6 2 2 3" xfId="18924" xr:uid="{D1F11436-AADB-42B5-AECF-3B58EC594841}"/>
    <cellStyle name="Currency 2 2 2 2 4 6 2 2 4" xfId="32614" xr:uid="{1AE5EAF1-7C6C-440E-A058-71903E56584B}"/>
    <cellStyle name="Currency 2 2 2 2 4 6 2 2 5" xfId="47498" xr:uid="{0B5B01EC-60E2-482C-B926-7203652810F6}"/>
    <cellStyle name="Currency 2 2 2 2 4 6 2 3" xfId="22346" xr:uid="{53700ED5-8ADA-4522-8ED7-87194B1995D4}"/>
    <cellStyle name="Currency 2 2 2 2 4 6 2 3 2" xfId="36038" xr:uid="{D646D2A7-419C-421E-B2BC-ADF610E602FF}"/>
    <cellStyle name="Currency 2 2 2 2 4 6 2 3 3" xfId="50922" xr:uid="{84DF749F-0ABB-4141-ACCB-D2B011574159}"/>
    <cellStyle name="Currency 2 2 2 2 4 6 2 4" xfId="15502" xr:uid="{369E31F3-6D33-4450-BC02-9242550990D6}"/>
    <cellStyle name="Currency 2 2 2 2 4 6 2 5" xfId="29192" xr:uid="{C6334942-63A9-4EF2-BC39-00A180E18024}"/>
    <cellStyle name="Currency 2 2 2 2 4 6 2 6" xfId="44076" xr:uid="{124CB10B-D0BA-465E-9A6C-2A04FB19AA93}"/>
    <cellStyle name="Currency 2 2 2 2 4 6 3" xfId="10366" xr:uid="{6178EC4F-7EAE-40D8-9992-BEF41232D80C}"/>
    <cellStyle name="Currency 2 2 2 2 4 6 3 2" xfId="24056" xr:uid="{E5714EBA-200A-4472-A4CB-E2894DB6740F}"/>
    <cellStyle name="Currency 2 2 2 2 4 6 3 2 2" xfId="37748" xr:uid="{515E75D4-7002-42DD-AF28-62194C30E629}"/>
    <cellStyle name="Currency 2 2 2 2 4 6 3 2 3" xfId="52632" xr:uid="{CFD3A4B5-2343-43BA-9F91-49E130FF8DB5}"/>
    <cellStyle name="Currency 2 2 2 2 4 6 3 3" xfId="17212" xr:uid="{7DA8E20A-0575-4289-9D45-05B1041C1EFB}"/>
    <cellStyle name="Currency 2 2 2 2 4 6 3 4" xfId="30902" xr:uid="{628CE524-2239-4F5D-A380-754462C21A5B}"/>
    <cellStyle name="Currency 2 2 2 2 4 6 3 5" xfId="45786" xr:uid="{86F3B689-069C-45AC-B4EB-3ADF9659E33D}"/>
    <cellStyle name="Currency 2 2 2 2 4 6 4" xfId="20634" xr:uid="{95C93EF7-4468-41A2-882A-4503967E73F5}"/>
    <cellStyle name="Currency 2 2 2 2 4 6 4 2" xfId="34326" xr:uid="{5E8A439A-6EF5-4943-AB46-B03426C84DBC}"/>
    <cellStyle name="Currency 2 2 2 2 4 6 4 3" xfId="49210" xr:uid="{AAE7D16F-E22D-4B6F-8056-851886931CE8}"/>
    <cellStyle name="Currency 2 2 2 2 4 6 5" xfId="13790" xr:uid="{94D99D60-EDB6-4DC4-B128-79FCCA4B6042}"/>
    <cellStyle name="Currency 2 2 2 2 4 6 6" xfId="27480" xr:uid="{6A339316-29E3-4179-ADD0-4EB1B00BB8BA}"/>
    <cellStyle name="Currency 2 2 2 2 4 6 7" xfId="42364" xr:uid="{3E1EC558-1A3C-424F-93F7-95F35D37D2AD}"/>
    <cellStyle name="Currency 2 2 2 2 4 7" xfId="8642" xr:uid="{37E274AE-0FCC-4F17-A77E-0060B5B83684}"/>
    <cellStyle name="Currency 2 2 2 2 4 7 2" xfId="12064" xr:uid="{968A09C5-7255-417E-B8CC-DDD285B3A4B8}"/>
    <cellStyle name="Currency 2 2 2 2 4 7 2 2" xfId="25754" xr:uid="{905FD3A9-37D9-4C0F-821B-201E57FD9E70}"/>
    <cellStyle name="Currency 2 2 2 2 4 7 2 2 2" xfId="39446" xr:uid="{9EB2A275-5579-4245-9CB1-C2CD5F74A467}"/>
    <cellStyle name="Currency 2 2 2 2 4 7 2 2 3" xfId="54330" xr:uid="{4A3F824D-D991-45C3-8E5E-81E7EB04D201}"/>
    <cellStyle name="Currency 2 2 2 2 4 7 2 3" xfId="18910" xr:uid="{DFB3C790-18A8-4D41-A67F-B52C6CC69B48}"/>
    <cellStyle name="Currency 2 2 2 2 4 7 2 4" xfId="32600" xr:uid="{47E69905-1FFB-41DD-8C2C-35D8D4FDEB5C}"/>
    <cellStyle name="Currency 2 2 2 2 4 7 2 5" xfId="47484" xr:uid="{59343747-5EA3-4A61-8277-7897E2C39DE7}"/>
    <cellStyle name="Currency 2 2 2 2 4 7 3" xfId="22332" xr:uid="{BD12E2F9-74AD-4EF4-A43A-0C627BA45C22}"/>
    <cellStyle name="Currency 2 2 2 2 4 7 3 2" xfId="36024" xr:uid="{77DEF434-DC18-4F83-8856-305E4BF981AB}"/>
    <cellStyle name="Currency 2 2 2 2 4 7 3 3" xfId="50908" xr:uid="{24F2F383-960D-4782-BBF5-95E6A493E0E7}"/>
    <cellStyle name="Currency 2 2 2 2 4 7 4" xfId="15488" xr:uid="{100A6B87-B9E5-4F13-8406-CFAA205E1E27}"/>
    <cellStyle name="Currency 2 2 2 2 4 7 5" xfId="29178" xr:uid="{BB103319-528F-4C51-B197-725882C9EC79}"/>
    <cellStyle name="Currency 2 2 2 2 4 7 6" xfId="44062" xr:uid="{857F0045-E3B6-4E17-B72D-E21BCCAAE7BE}"/>
    <cellStyle name="Currency 2 2 2 2 4 8" xfId="10352" xr:uid="{202C7334-4A06-4EA3-817E-F03E356C3C50}"/>
    <cellStyle name="Currency 2 2 2 2 4 8 2" xfId="24042" xr:uid="{1A9AFEB8-79FF-4995-82CA-DD825FD6B3F7}"/>
    <cellStyle name="Currency 2 2 2 2 4 8 2 2" xfId="37734" xr:uid="{BF064E50-FCC0-452A-9163-D4F4656B8A03}"/>
    <cellStyle name="Currency 2 2 2 2 4 8 2 3" xfId="52618" xr:uid="{4F3A2366-5287-4231-A379-345E7F15F75B}"/>
    <cellStyle name="Currency 2 2 2 2 4 8 3" xfId="17198" xr:uid="{0F0A83B2-464F-44BF-B648-4AB5EF9D446B}"/>
    <cellStyle name="Currency 2 2 2 2 4 8 4" xfId="30888" xr:uid="{85854F08-9607-4CB1-961D-725E4B12148A}"/>
    <cellStyle name="Currency 2 2 2 2 4 8 5" xfId="45772" xr:uid="{90822CDC-CDBB-4200-AA4D-AE3EA0D16C91}"/>
    <cellStyle name="Currency 2 2 2 2 4 9" xfId="20620" xr:uid="{1E3760A5-20D4-40F8-8AB5-CE267CA18EE3}"/>
    <cellStyle name="Currency 2 2 2 2 4 9 2" xfId="34312" xr:uid="{B3361184-2E97-4D7E-B89C-2D1CFFE9963E}"/>
    <cellStyle name="Currency 2 2 2 2 4 9 3" xfId="49196" xr:uid="{84074118-1C9E-4606-B92A-27204E7F752F}"/>
    <cellStyle name="Currency 2 2 2 2 5" xfId="6944" xr:uid="{B70E7D35-14D0-4DFE-9D5D-087CC0034270}"/>
    <cellStyle name="Currency 2 2 2 2 5 10" xfId="13791" xr:uid="{C1F80E2E-3E56-4C30-9DC3-52B352468BA1}"/>
    <cellStyle name="Currency 2 2 2 2 5 11" xfId="27481" xr:uid="{026675B9-9B44-481E-A548-9F8E17D1D5C0}"/>
    <cellStyle name="Currency 2 2 2 2 5 12" xfId="42365" xr:uid="{C79B17F2-0FF3-4AD6-8E81-58A19FE31411}"/>
    <cellStyle name="Currency 2 2 2 2 5 2" xfId="6945" xr:uid="{C3079D10-0CED-4DA7-9925-363FB51CF6B5}"/>
    <cellStyle name="Currency 2 2 2 2 5 2 10" xfId="42366" xr:uid="{20689844-2982-4484-80B2-C78CFF8C2538}"/>
    <cellStyle name="Currency 2 2 2 2 5 2 2" xfId="6946" xr:uid="{954A49A0-B0D8-4CFE-9AD4-EE9E285F672E}"/>
    <cellStyle name="Currency 2 2 2 2 5 2 2 2" xfId="6947" xr:uid="{180A7441-4728-4DE3-82B6-BEA6BF89EA04}"/>
    <cellStyle name="Currency 2 2 2 2 5 2 2 2 2" xfId="8660" xr:uid="{24C7DA90-182C-4E0B-870A-C811F8B9AC38}"/>
    <cellStyle name="Currency 2 2 2 2 5 2 2 2 2 2" xfId="12082" xr:uid="{052655AE-7DAE-47A4-B038-F26338D40376}"/>
    <cellStyle name="Currency 2 2 2 2 5 2 2 2 2 2 2" xfId="25772" xr:uid="{54E8A919-1F03-4342-9CC3-9B886E1AC8D7}"/>
    <cellStyle name="Currency 2 2 2 2 5 2 2 2 2 2 2 2" xfId="39464" xr:uid="{A80B7079-D5AC-4370-B50E-2568314579C2}"/>
    <cellStyle name="Currency 2 2 2 2 5 2 2 2 2 2 2 3" xfId="54348" xr:uid="{A0705914-171D-427C-8EE7-D89E68564C95}"/>
    <cellStyle name="Currency 2 2 2 2 5 2 2 2 2 2 3" xfId="18928" xr:uid="{117265D6-D552-418C-B7AC-EAD2942A7736}"/>
    <cellStyle name="Currency 2 2 2 2 5 2 2 2 2 2 4" xfId="32618" xr:uid="{EEF54F59-CFBF-4E8D-AA3E-38213807261A}"/>
    <cellStyle name="Currency 2 2 2 2 5 2 2 2 2 2 5" xfId="47502" xr:uid="{79F9CCBE-9A5E-49E2-BAC7-B0A8FB1E55D2}"/>
    <cellStyle name="Currency 2 2 2 2 5 2 2 2 2 3" xfId="22350" xr:uid="{6E7D42AD-0270-4EAF-BD1A-2EF0FF52AB2D}"/>
    <cellStyle name="Currency 2 2 2 2 5 2 2 2 2 3 2" xfId="36042" xr:uid="{CE462783-96BE-4CE6-93E0-ED5410F0D697}"/>
    <cellStyle name="Currency 2 2 2 2 5 2 2 2 2 3 3" xfId="50926" xr:uid="{95F19215-C05B-4C6C-8E9B-C120484ECAF0}"/>
    <cellStyle name="Currency 2 2 2 2 5 2 2 2 2 4" xfId="15506" xr:uid="{C7456BCB-606C-4492-B68F-A335E563F00B}"/>
    <cellStyle name="Currency 2 2 2 2 5 2 2 2 2 5" xfId="29196" xr:uid="{D742D6DE-1991-49A4-A657-5C18D3324647}"/>
    <cellStyle name="Currency 2 2 2 2 5 2 2 2 2 6" xfId="44080" xr:uid="{9EE7390B-E243-4029-88C7-9187514200D3}"/>
    <cellStyle name="Currency 2 2 2 2 5 2 2 2 3" xfId="10370" xr:uid="{1A42BF90-EF6F-44A8-ACE4-AFABABDC57F3}"/>
    <cellStyle name="Currency 2 2 2 2 5 2 2 2 3 2" xfId="24060" xr:uid="{3FACBB6B-7D4C-4E58-A1BF-102436FE0E2D}"/>
    <cellStyle name="Currency 2 2 2 2 5 2 2 2 3 2 2" xfId="37752" xr:uid="{25AEE2B5-6CB5-4048-AB70-ECA08361E9B3}"/>
    <cellStyle name="Currency 2 2 2 2 5 2 2 2 3 2 3" xfId="52636" xr:uid="{A5F0EC88-9F7A-4E26-8C3B-33B7387315E0}"/>
    <cellStyle name="Currency 2 2 2 2 5 2 2 2 3 3" xfId="17216" xr:uid="{8D0B59BB-3500-49C9-B148-E26CDD75E432}"/>
    <cellStyle name="Currency 2 2 2 2 5 2 2 2 3 4" xfId="30906" xr:uid="{D43B6836-80AA-423B-8B36-2DE5FB284E3E}"/>
    <cellStyle name="Currency 2 2 2 2 5 2 2 2 3 5" xfId="45790" xr:uid="{8A46094A-6EFF-48BC-A4A2-3368A2F548C2}"/>
    <cellStyle name="Currency 2 2 2 2 5 2 2 2 4" xfId="20638" xr:uid="{7D7EBD51-0741-4D0E-9438-306DAD2C281B}"/>
    <cellStyle name="Currency 2 2 2 2 5 2 2 2 4 2" xfId="34330" xr:uid="{C35DF23F-7B54-4658-ADA5-AC545F8AFEF1}"/>
    <cellStyle name="Currency 2 2 2 2 5 2 2 2 4 3" xfId="49214" xr:uid="{D6248DEE-2EBC-4C2A-A36A-7236FE178FE2}"/>
    <cellStyle name="Currency 2 2 2 2 5 2 2 2 5" xfId="13794" xr:uid="{CE28C281-7A27-4656-81A2-2886236F160B}"/>
    <cellStyle name="Currency 2 2 2 2 5 2 2 2 6" xfId="27484" xr:uid="{5132C5C4-988C-49E2-B4D6-4FFEA10308B0}"/>
    <cellStyle name="Currency 2 2 2 2 5 2 2 2 7" xfId="42368" xr:uid="{FAB8AF6D-F13F-4B7A-8455-5EB82D50E2CB}"/>
    <cellStyle name="Currency 2 2 2 2 5 2 2 3" xfId="8659" xr:uid="{982CA16D-74A1-492C-9E0D-41BBFE38A74F}"/>
    <cellStyle name="Currency 2 2 2 2 5 2 2 3 2" xfId="12081" xr:uid="{E1458755-8723-485B-BEA1-FECDB6675B5D}"/>
    <cellStyle name="Currency 2 2 2 2 5 2 2 3 2 2" xfId="25771" xr:uid="{F977B61E-E78B-4025-A084-9AC54CC8CA8C}"/>
    <cellStyle name="Currency 2 2 2 2 5 2 2 3 2 2 2" xfId="39463" xr:uid="{329B8843-7021-4CD8-B7EE-FADEBA4EDBFE}"/>
    <cellStyle name="Currency 2 2 2 2 5 2 2 3 2 2 3" xfId="54347" xr:uid="{D2E30D1F-1D43-4B1F-A88A-2B2A53093FD0}"/>
    <cellStyle name="Currency 2 2 2 2 5 2 2 3 2 3" xfId="18927" xr:uid="{D5A30BF5-29FD-4866-AD81-413ACD753F1C}"/>
    <cellStyle name="Currency 2 2 2 2 5 2 2 3 2 4" xfId="32617" xr:uid="{E430DC6D-38C0-4929-A5EB-49B69E45AAB5}"/>
    <cellStyle name="Currency 2 2 2 2 5 2 2 3 2 5" xfId="47501" xr:uid="{401B2587-6BE9-4208-8AE3-F6DD4F69D57E}"/>
    <cellStyle name="Currency 2 2 2 2 5 2 2 3 3" xfId="22349" xr:uid="{82ECEC0C-CAF7-4E07-8E86-80922FCF197E}"/>
    <cellStyle name="Currency 2 2 2 2 5 2 2 3 3 2" xfId="36041" xr:uid="{1B5FADFE-9981-42B2-A87A-579D6CD51F35}"/>
    <cellStyle name="Currency 2 2 2 2 5 2 2 3 3 3" xfId="50925" xr:uid="{DD14CE87-8A3B-4FB8-A134-08C302731D94}"/>
    <cellStyle name="Currency 2 2 2 2 5 2 2 3 4" xfId="15505" xr:uid="{1C5A4BEA-0855-41F7-9922-7E3C4084DE2D}"/>
    <cellStyle name="Currency 2 2 2 2 5 2 2 3 5" xfId="29195" xr:uid="{FBD5576F-436F-4A22-A4C6-3DD2C4261910}"/>
    <cellStyle name="Currency 2 2 2 2 5 2 2 3 6" xfId="44079" xr:uid="{6DD661A9-C596-49F5-AD2F-7AEC9080BCC6}"/>
    <cellStyle name="Currency 2 2 2 2 5 2 2 4" xfId="10369" xr:uid="{D6CE2666-A758-4B99-B160-9E2DD47D7552}"/>
    <cellStyle name="Currency 2 2 2 2 5 2 2 4 2" xfId="24059" xr:uid="{5677EA83-ADF4-430C-B269-EE32DE6391A9}"/>
    <cellStyle name="Currency 2 2 2 2 5 2 2 4 2 2" xfId="37751" xr:uid="{CA277ACE-A28E-49F9-9952-6C5A5A216E06}"/>
    <cellStyle name="Currency 2 2 2 2 5 2 2 4 2 3" xfId="52635" xr:uid="{BA3D18A1-78AE-426E-8B4A-40C13BC5E364}"/>
    <cellStyle name="Currency 2 2 2 2 5 2 2 4 3" xfId="17215" xr:uid="{868FF115-19C3-4420-952F-81A2E464A8EC}"/>
    <cellStyle name="Currency 2 2 2 2 5 2 2 4 4" xfId="30905" xr:uid="{2D599400-82A4-4CDF-BCA3-44E26A5243C9}"/>
    <cellStyle name="Currency 2 2 2 2 5 2 2 4 5" xfId="45789" xr:uid="{4BE07859-D292-4FF1-90A6-56B688664342}"/>
    <cellStyle name="Currency 2 2 2 2 5 2 2 5" xfId="20637" xr:uid="{D53AFA80-206F-4649-98E2-65C4659CD00D}"/>
    <cellStyle name="Currency 2 2 2 2 5 2 2 5 2" xfId="34329" xr:uid="{0794C60F-0B2C-431C-9152-E7189DEF711C}"/>
    <cellStyle name="Currency 2 2 2 2 5 2 2 5 3" xfId="49213" xr:uid="{27634F57-D6D7-4579-A1E7-951FD1CC9124}"/>
    <cellStyle name="Currency 2 2 2 2 5 2 2 6" xfId="13793" xr:uid="{D4927C38-FBFF-4120-8F5B-4F0C04C21997}"/>
    <cellStyle name="Currency 2 2 2 2 5 2 2 7" xfId="27483" xr:uid="{B41A516B-748B-4341-9CC9-2E84EECF441D}"/>
    <cellStyle name="Currency 2 2 2 2 5 2 2 8" xfId="42367" xr:uid="{0B1C32D4-BE15-4878-80B1-FBBF5C9B6D80}"/>
    <cellStyle name="Currency 2 2 2 2 5 2 3" xfId="6948" xr:uid="{C1CEF76F-B045-4D3D-A136-ED429AF39681}"/>
    <cellStyle name="Currency 2 2 2 2 5 2 3 2" xfId="8661" xr:uid="{DD724FE1-1DD9-4165-8234-17B4D2E0859F}"/>
    <cellStyle name="Currency 2 2 2 2 5 2 3 2 2" xfId="12083" xr:uid="{43F69FEE-1879-4E37-B243-B3A998DD44D7}"/>
    <cellStyle name="Currency 2 2 2 2 5 2 3 2 2 2" xfId="25773" xr:uid="{11E60A10-A1F3-4F4C-87D7-E1A9DEED5F9E}"/>
    <cellStyle name="Currency 2 2 2 2 5 2 3 2 2 2 2" xfId="39465" xr:uid="{58E53492-9CD5-4C3F-BF9D-F81A96B7AB1F}"/>
    <cellStyle name="Currency 2 2 2 2 5 2 3 2 2 2 3" xfId="54349" xr:uid="{18FC2F49-4C7D-4B21-BB4A-CD4554B67543}"/>
    <cellStyle name="Currency 2 2 2 2 5 2 3 2 2 3" xfId="18929" xr:uid="{DE1FBC57-5A10-48BE-B53F-129446638FCB}"/>
    <cellStyle name="Currency 2 2 2 2 5 2 3 2 2 4" xfId="32619" xr:uid="{DDB8559C-6CCE-49C3-B9E7-87814688306B}"/>
    <cellStyle name="Currency 2 2 2 2 5 2 3 2 2 5" xfId="47503" xr:uid="{B07A2C2B-629D-48E5-B9E7-95A1F39E97EF}"/>
    <cellStyle name="Currency 2 2 2 2 5 2 3 2 3" xfId="22351" xr:uid="{BFFF6E8D-2765-4C29-8BDF-24F751F743D2}"/>
    <cellStyle name="Currency 2 2 2 2 5 2 3 2 3 2" xfId="36043" xr:uid="{7C9D74D9-CEE9-4F3B-BE60-7F9582DE8124}"/>
    <cellStyle name="Currency 2 2 2 2 5 2 3 2 3 3" xfId="50927" xr:uid="{CED22D93-8D48-465D-AD9E-66DE6BB49E68}"/>
    <cellStyle name="Currency 2 2 2 2 5 2 3 2 4" xfId="15507" xr:uid="{CAD555BB-0643-443E-80F6-5B9E2989DA96}"/>
    <cellStyle name="Currency 2 2 2 2 5 2 3 2 5" xfId="29197" xr:uid="{1DD56282-2D51-4B83-833D-8C51DFD89064}"/>
    <cellStyle name="Currency 2 2 2 2 5 2 3 2 6" xfId="44081" xr:uid="{CD99D88D-C927-449B-B4D7-5770537246B1}"/>
    <cellStyle name="Currency 2 2 2 2 5 2 3 3" xfId="10371" xr:uid="{860DD211-E54A-4AD7-97FE-58D671297039}"/>
    <cellStyle name="Currency 2 2 2 2 5 2 3 3 2" xfId="24061" xr:uid="{126DFC52-3BEC-422F-BD40-6A03E07F6D2D}"/>
    <cellStyle name="Currency 2 2 2 2 5 2 3 3 2 2" xfId="37753" xr:uid="{F283AFC7-EBC5-4D05-8F87-C9CD6F891B75}"/>
    <cellStyle name="Currency 2 2 2 2 5 2 3 3 2 3" xfId="52637" xr:uid="{4D5E1BD1-2196-423B-92BF-478D8858228C}"/>
    <cellStyle name="Currency 2 2 2 2 5 2 3 3 3" xfId="17217" xr:uid="{FAAC3355-10F7-41C2-BFBA-A39051AC9A63}"/>
    <cellStyle name="Currency 2 2 2 2 5 2 3 3 4" xfId="30907" xr:uid="{C81F84A8-1E03-4E14-BF82-C85F07F600F0}"/>
    <cellStyle name="Currency 2 2 2 2 5 2 3 3 5" xfId="45791" xr:uid="{D65D93D5-0501-4EF0-A6A5-D497F8CE3EE7}"/>
    <cellStyle name="Currency 2 2 2 2 5 2 3 4" xfId="20639" xr:uid="{3549EE66-5A7C-49F4-A85E-302A57BEB5CA}"/>
    <cellStyle name="Currency 2 2 2 2 5 2 3 4 2" xfId="34331" xr:uid="{790D423A-CE1F-468F-B665-0960FD541FC3}"/>
    <cellStyle name="Currency 2 2 2 2 5 2 3 4 3" xfId="49215" xr:uid="{EE006908-F3F7-4572-8C44-3A42C5F32C41}"/>
    <cellStyle name="Currency 2 2 2 2 5 2 3 5" xfId="13795" xr:uid="{BB5B5B1B-9780-463C-A946-D02E569A51DF}"/>
    <cellStyle name="Currency 2 2 2 2 5 2 3 6" xfId="27485" xr:uid="{D3C3839B-D004-4734-93DA-7F3A17F14AA0}"/>
    <cellStyle name="Currency 2 2 2 2 5 2 3 7" xfId="42369" xr:uid="{31F0DA72-18A6-437A-AFD5-F651F8DD73A6}"/>
    <cellStyle name="Currency 2 2 2 2 5 2 4" xfId="6949" xr:uid="{D368A602-916C-4933-A01B-FC7340A639A4}"/>
    <cellStyle name="Currency 2 2 2 2 5 2 4 2" xfId="8662" xr:uid="{D54F10C3-97D0-4C49-879B-026660BFDE77}"/>
    <cellStyle name="Currency 2 2 2 2 5 2 4 2 2" xfId="12084" xr:uid="{D4008045-0911-4A83-9283-5086EAB19B63}"/>
    <cellStyle name="Currency 2 2 2 2 5 2 4 2 2 2" xfId="25774" xr:uid="{3E6F6EBB-D2D3-413F-9B88-5F2A42692DCA}"/>
    <cellStyle name="Currency 2 2 2 2 5 2 4 2 2 2 2" xfId="39466" xr:uid="{DD39660F-9CA6-4EDA-9A4D-AAA939C464CF}"/>
    <cellStyle name="Currency 2 2 2 2 5 2 4 2 2 2 3" xfId="54350" xr:uid="{82A03C4E-909B-4862-8FC4-EB2CF8FC193C}"/>
    <cellStyle name="Currency 2 2 2 2 5 2 4 2 2 3" xfId="18930" xr:uid="{946E8FB0-1482-4D64-90A8-9D808971B1E9}"/>
    <cellStyle name="Currency 2 2 2 2 5 2 4 2 2 4" xfId="32620" xr:uid="{4B71BD82-ED08-4C51-9941-C00AF714CED2}"/>
    <cellStyle name="Currency 2 2 2 2 5 2 4 2 2 5" xfId="47504" xr:uid="{7F10CA44-C281-4C97-BCC4-699E9354FBA3}"/>
    <cellStyle name="Currency 2 2 2 2 5 2 4 2 3" xfId="22352" xr:uid="{0E13DB64-5351-4A17-9730-40D633074CFE}"/>
    <cellStyle name="Currency 2 2 2 2 5 2 4 2 3 2" xfId="36044" xr:uid="{8EB5DFAF-AED6-4BC3-9302-F064B385A512}"/>
    <cellStyle name="Currency 2 2 2 2 5 2 4 2 3 3" xfId="50928" xr:uid="{A9975441-8D05-4EFC-8D40-5C6582180D0E}"/>
    <cellStyle name="Currency 2 2 2 2 5 2 4 2 4" xfId="15508" xr:uid="{5D004558-2C18-48B4-8E31-89405A503D30}"/>
    <cellStyle name="Currency 2 2 2 2 5 2 4 2 5" xfId="29198" xr:uid="{D7B6D8EF-5BC1-4C40-9E13-8542C74F1E11}"/>
    <cellStyle name="Currency 2 2 2 2 5 2 4 2 6" xfId="44082" xr:uid="{E3E3C0E3-B22A-454D-A790-1925E9C7E3F5}"/>
    <cellStyle name="Currency 2 2 2 2 5 2 4 3" xfId="10372" xr:uid="{F6D24277-532E-4705-AEE3-54C90DA7B5E0}"/>
    <cellStyle name="Currency 2 2 2 2 5 2 4 3 2" xfId="24062" xr:uid="{C9817E17-B7AD-4371-8677-FFE35DD9AA08}"/>
    <cellStyle name="Currency 2 2 2 2 5 2 4 3 2 2" xfId="37754" xr:uid="{6EFFA4C4-87CB-4EFB-A3BF-5C3457CD260F}"/>
    <cellStyle name="Currency 2 2 2 2 5 2 4 3 2 3" xfId="52638" xr:uid="{E5F86007-0D19-4FFB-9394-67F59FDF6892}"/>
    <cellStyle name="Currency 2 2 2 2 5 2 4 3 3" xfId="17218" xr:uid="{AAA0E940-CCAF-4B9F-8F7B-59C5BA290DEA}"/>
    <cellStyle name="Currency 2 2 2 2 5 2 4 3 4" xfId="30908" xr:uid="{DF9454CD-D58E-44C0-B1AF-D2E83F856518}"/>
    <cellStyle name="Currency 2 2 2 2 5 2 4 3 5" xfId="45792" xr:uid="{D8AD11FC-1E9C-4519-AE19-4935285BB0FB}"/>
    <cellStyle name="Currency 2 2 2 2 5 2 4 4" xfId="20640" xr:uid="{3AB0B2C7-1AE8-4985-9BC1-AC98A681E8A1}"/>
    <cellStyle name="Currency 2 2 2 2 5 2 4 4 2" xfId="34332" xr:uid="{833452BA-10A2-4A44-A268-F5A461F7ED60}"/>
    <cellStyle name="Currency 2 2 2 2 5 2 4 4 3" xfId="49216" xr:uid="{389D6F20-E3C0-4E44-BEA8-F513E10AFB82}"/>
    <cellStyle name="Currency 2 2 2 2 5 2 4 5" xfId="13796" xr:uid="{F564B368-7F63-4AEC-882E-FF0DCD26687C}"/>
    <cellStyle name="Currency 2 2 2 2 5 2 4 6" xfId="27486" xr:uid="{89D83974-DD8D-4C5E-8CD4-107DBE7A7AB0}"/>
    <cellStyle name="Currency 2 2 2 2 5 2 4 7" xfId="42370" xr:uid="{8950A847-1741-433D-B80B-B958806081F9}"/>
    <cellStyle name="Currency 2 2 2 2 5 2 5" xfId="8658" xr:uid="{9B5E8006-EE5F-4870-97E7-14CB3D2B5C65}"/>
    <cellStyle name="Currency 2 2 2 2 5 2 5 2" xfId="12080" xr:uid="{552786D6-3EBE-4108-99BC-FE85D11D8180}"/>
    <cellStyle name="Currency 2 2 2 2 5 2 5 2 2" xfId="25770" xr:uid="{0B74928D-6C29-45A7-B57A-89C929150CBC}"/>
    <cellStyle name="Currency 2 2 2 2 5 2 5 2 2 2" xfId="39462" xr:uid="{EC3B8A3B-0E6D-49C4-A202-38C2BAF59C9D}"/>
    <cellStyle name="Currency 2 2 2 2 5 2 5 2 2 3" xfId="54346" xr:uid="{D007176D-8CCB-4AB6-BB44-313D0ABD28CB}"/>
    <cellStyle name="Currency 2 2 2 2 5 2 5 2 3" xfId="18926" xr:uid="{2D47CE79-F93C-47DF-8926-1B03031E4E3A}"/>
    <cellStyle name="Currency 2 2 2 2 5 2 5 2 4" xfId="32616" xr:uid="{D2244F21-3AA0-4423-AF7F-7907D3E7E0F3}"/>
    <cellStyle name="Currency 2 2 2 2 5 2 5 2 5" xfId="47500" xr:uid="{435C6F33-392E-412D-9357-2B078432123E}"/>
    <cellStyle name="Currency 2 2 2 2 5 2 5 3" xfId="22348" xr:uid="{6D14DCC8-EBFA-4173-981F-25CAD67CD77C}"/>
    <cellStyle name="Currency 2 2 2 2 5 2 5 3 2" xfId="36040" xr:uid="{56062B8D-3AB0-4BD8-B509-E2D2B8426AEF}"/>
    <cellStyle name="Currency 2 2 2 2 5 2 5 3 3" xfId="50924" xr:uid="{EE335332-021C-41E5-8885-A9D823C3CEBD}"/>
    <cellStyle name="Currency 2 2 2 2 5 2 5 4" xfId="15504" xr:uid="{53DC9A09-596B-445F-912A-EB7CE3350981}"/>
    <cellStyle name="Currency 2 2 2 2 5 2 5 5" xfId="29194" xr:uid="{732DD22E-237C-4B4F-9869-E5DDE646F063}"/>
    <cellStyle name="Currency 2 2 2 2 5 2 5 6" xfId="44078" xr:uid="{375DF105-CC78-4520-AFAF-9B38B8308772}"/>
    <cellStyle name="Currency 2 2 2 2 5 2 6" xfId="10368" xr:uid="{600D0AC4-AB40-4640-8401-5095B9BAA20E}"/>
    <cellStyle name="Currency 2 2 2 2 5 2 6 2" xfId="24058" xr:uid="{8025289D-3829-433F-8E0A-E5B294309A2C}"/>
    <cellStyle name="Currency 2 2 2 2 5 2 6 2 2" xfId="37750" xr:uid="{DC5BCC67-0F55-4768-BE52-B1B1E4DB1C90}"/>
    <cellStyle name="Currency 2 2 2 2 5 2 6 2 3" xfId="52634" xr:uid="{A8C32E21-36A1-4E6A-9E9C-C5D09FC597ED}"/>
    <cellStyle name="Currency 2 2 2 2 5 2 6 3" xfId="17214" xr:uid="{025A5601-52BB-4036-8E92-62A12894FB52}"/>
    <cellStyle name="Currency 2 2 2 2 5 2 6 4" xfId="30904" xr:uid="{3555084F-02B8-4A21-A6A4-C514CAB1E8DB}"/>
    <cellStyle name="Currency 2 2 2 2 5 2 6 5" xfId="45788" xr:uid="{849CCE49-1EA7-4865-9C7A-985F955C4110}"/>
    <cellStyle name="Currency 2 2 2 2 5 2 7" xfId="20636" xr:uid="{3FDE8943-EAF5-4F73-A611-CA5177D44F97}"/>
    <cellStyle name="Currency 2 2 2 2 5 2 7 2" xfId="34328" xr:uid="{8F2BFF63-B785-45FF-A6A4-F191E52B98FA}"/>
    <cellStyle name="Currency 2 2 2 2 5 2 7 3" xfId="49212" xr:uid="{CD1E32F6-FCDC-47B0-9CF9-703B58E429BA}"/>
    <cellStyle name="Currency 2 2 2 2 5 2 8" xfId="13792" xr:uid="{EFAEADDF-310E-49CC-A9B8-DF1EAB9687FD}"/>
    <cellStyle name="Currency 2 2 2 2 5 2 9" xfId="27482" xr:uid="{3D339697-2A80-4D5C-B437-7672C24B991A}"/>
    <cellStyle name="Currency 2 2 2 2 5 3" xfId="6950" xr:uid="{573BB6DF-BC14-48DB-9F51-565328865D25}"/>
    <cellStyle name="Currency 2 2 2 2 5 3 10" xfId="42371" xr:uid="{21348F32-5FA3-4248-9417-DF4C2E67BA24}"/>
    <cellStyle name="Currency 2 2 2 2 5 3 2" xfId="6951" xr:uid="{1E6CF90D-FB6A-4ABC-B36E-705B96E0800F}"/>
    <cellStyle name="Currency 2 2 2 2 5 3 2 2" xfId="6952" xr:uid="{58754C4A-EC02-4695-9D39-0DB05A8D0420}"/>
    <cellStyle name="Currency 2 2 2 2 5 3 2 2 2" xfId="8665" xr:uid="{622CB71C-4081-400A-A0ED-808CB9C93D9D}"/>
    <cellStyle name="Currency 2 2 2 2 5 3 2 2 2 2" xfId="12087" xr:uid="{500BAA9C-7647-4FC6-BC0F-7B1D27249716}"/>
    <cellStyle name="Currency 2 2 2 2 5 3 2 2 2 2 2" xfId="25777" xr:uid="{527E3C4B-8BC5-4887-8F71-82E75B5FCDB7}"/>
    <cellStyle name="Currency 2 2 2 2 5 3 2 2 2 2 2 2" xfId="39469" xr:uid="{761E19D5-B69F-4D25-BEDA-BD8CB00EF05F}"/>
    <cellStyle name="Currency 2 2 2 2 5 3 2 2 2 2 2 3" xfId="54353" xr:uid="{C78C1C54-1775-499B-B1E6-052BC4525325}"/>
    <cellStyle name="Currency 2 2 2 2 5 3 2 2 2 2 3" xfId="18933" xr:uid="{23FFE5B5-A31B-49F3-96B3-BD52B3AC7583}"/>
    <cellStyle name="Currency 2 2 2 2 5 3 2 2 2 2 4" xfId="32623" xr:uid="{CF124657-3AAD-41EE-BB20-7D840F847D0D}"/>
    <cellStyle name="Currency 2 2 2 2 5 3 2 2 2 2 5" xfId="47507" xr:uid="{B7605D32-0E4B-4898-B885-0EFE64A41066}"/>
    <cellStyle name="Currency 2 2 2 2 5 3 2 2 2 3" xfId="22355" xr:uid="{D88CC8B8-274B-4499-84AA-81D81975C973}"/>
    <cellStyle name="Currency 2 2 2 2 5 3 2 2 2 3 2" xfId="36047" xr:uid="{ECE2A7DA-DB6B-415B-A888-CC99A8A30ED3}"/>
    <cellStyle name="Currency 2 2 2 2 5 3 2 2 2 3 3" xfId="50931" xr:uid="{8C21EEBB-1AED-4A21-9834-7BACAC068640}"/>
    <cellStyle name="Currency 2 2 2 2 5 3 2 2 2 4" xfId="15511" xr:uid="{69D04D52-5A71-42E7-A868-604DE7911DC7}"/>
    <cellStyle name="Currency 2 2 2 2 5 3 2 2 2 5" xfId="29201" xr:uid="{24F29EE1-FE2A-491C-9C14-256A5A7BF5FA}"/>
    <cellStyle name="Currency 2 2 2 2 5 3 2 2 2 6" xfId="44085" xr:uid="{4CE0BA60-EFBB-4402-880F-332E31ED1EB0}"/>
    <cellStyle name="Currency 2 2 2 2 5 3 2 2 3" xfId="10375" xr:uid="{2B6F67EB-0B56-49C9-8EEF-C3686E9CA725}"/>
    <cellStyle name="Currency 2 2 2 2 5 3 2 2 3 2" xfId="24065" xr:uid="{B9F9B624-F4C6-4F64-9809-92BD79B382B2}"/>
    <cellStyle name="Currency 2 2 2 2 5 3 2 2 3 2 2" xfId="37757" xr:uid="{D21EF738-2827-48F7-BFF7-F3188F84D825}"/>
    <cellStyle name="Currency 2 2 2 2 5 3 2 2 3 2 3" xfId="52641" xr:uid="{5FF6DC30-A652-4D73-9FF9-B9F19C6FDD26}"/>
    <cellStyle name="Currency 2 2 2 2 5 3 2 2 3 3" xfId="17221" xr:uid="{9D76000A-3033-4ED6-B236-EDB38B815CA9}"/>
    <cellStyle name="Currency 2 2 2 2 5 3 2 2 3 4" xfId="30911" xr:uid="{0A49AAAC-DE94-45F6-9AF5-BD8667770913}"/>
    <cellStyle name="Currency 2 2 2 2 5 3 2 2 3 5" xfId="45795" xr:uid="{88FFAF02-F8B1-4172-B6D2-4340E8ED139B}"/>
    <cellStyle name="Currency 2 2 2 2 5 3 2 2 4" xfId="20643" xr:uid="{FA953AF5-7D40-4D82-B11F-6CB30873CB2A}"/>
    <cellStyle name="Currency 2 2 2 2 5 3 2 2 4 2" xfId="34335" xr:uid="{AAA95A05-900A-4651-B00B-8510A1B06CCE}"/>
    <cellStyle name="Currency 2 2 2 2 5 3 2 2 4 3" xfId="49219" xr:uid="{9FB3F092-B0F7-4C30-84A1-7E78710C2134}"/>
    <cellStyle name="Currency 2 2 2 2 5 3 2 2 5" xfId="13799" xr:uid="{D7EDFAB3-BB7C-432E-A628-A618E7AB9D6F}"/>
    <cellStyle name="Currency 2 2 2 2 5 3 2 2 6" xfId="27489" xr:uid="{66C898D5-DBA5-4267-897B-9A0A9217CF6A}"/>
    <cellStyle name="Currency 2 2 2 2 5 3 2 2 7" xfId="42373" xr:uid="{097215E6-A48F-4699-8F2B-21B462FE8709}"/>
    <cellStyle name="Currency 2 2 2 2 5 3 2 3" xfId="8664" xr:uid="{C30780CD-3388-48B3-8D9A-9491F4A5F8CF}"/>
    <cellStyle name="Currency 2 2 2 2 5 3 2 3 2" xfId="12086" xr:uid="{C065AABA-74CF-49CC-BD75-E709713E312A}"/>
    <cellStyle name="Currency 2 2 2 2 5 3 2 3 2 2" xfId="25776" xr:uid="{E6710141-F3A8-41E5-9591-6438F0475DC5}"/>
    <cellStyle name="Currency 2 2 2 2 5 3 2 3 2 2 2" xfId="39468" xr:uid="{33FC76BC-43A3-4D91-B4C6-5E2C33CDC565}"/>
    <cellStyle name="Currency 2 2 2 2 5 3 2 3 2 2 3" xfId="54352" xr:uid="{BA8172E5-412D-45D6-9D96-AF0280FB50DD}"/>
    <cellStyle name="Currency 2 2 2 2 5 3 2 3 2 3" xfId="18932" xr:uid="{C6EC8E7E-2D83-46A2-B0C6-E5533881CD4A}"/>
    <cellStyle name="Currency 2 2 2 2 5 3 2 3 2 4" xfId="32622" xr:uid="{7743DCE2-3D44-4798-BD6C-BB05E61F6EE2}"/>
    <cellStyle name="Currency 2 2 2 2 5 3 2 3 2 5" xfId="47506" xr:uid="{5B9A1DEC-6F57-44C0-A970-84CE11B357CB}"/>
    <cellStyle name="Currency 2 2 2 2 5 3 2 3 3" xfId="22354" xr:uid="{70729458-A86A-4058-8FFF-D9197DF2CD5E}"/>
    <cellStyle name="Currency 2 2 2 2 5 3 2 3 3 2" xfId="36046" xr:uid="{293D6CDB-FBAB-4113-AD98-D9DEE2D37664}"/>
    <cellStyle name="Currency 2 2 2 2 5 3 2 3 3 3" xfId="50930" xr:uid="{254FCBEF-1A4C-4F26-AB1B-BBD315A0CE84}"/>
    <cellStyle name="Currency 2 2 2 2 5 3 2 3 4" xfId="15510" xr:uid="{E67BDE8A-34CC-452D-8B9B-F113025C6359}"/>
    <cellStyle name="Currency 2 2 2 2 5 3 2 3 5" xfId="29200" xr:uid="{B80B5164-FC8D-4D99-B205-F7E704A518F3}"/>
    <cellStyle name="Currency 2 2 2 2 5 3 2 3 6" xfId="44084" xr:uid="{DA230956-F99E-47CF-95D7-799B3E4C45BC}"/>
    <cellStyle name="Currency 2 2 2 2 5 3 2 4" xfId="10374" xr:uid="{D6B20079-CD59-4B4B-B263-E32551317FB6}"/>
    <cellStyle name="Currency 2 2 2 2 5 3 2 4 2" xfId="24064" xr:uid="{F2269CE9-F942-41D5-9B91-11B75A3F341E}"/>
    <cellStyle name="Currency 2 2 2 2 5 3 2 4 2 2" xfId="37756" xr:uid="{44094741-D77E-4AED-826F-8C4D9F154ECE}"/>
    <cellStyle name="Currency 2 2 2 2 5 3 2 4 2 3" xfId="52640" xr:uid="{656361C5-F8AF-4170-8A91-D215B71AC7B2}"/>
    <cellStyle name="Currency 2 2 2 2 5 3 2 4 3" xfId="17220" xr:uid="{534111FD-5EAF-43F2-90BA-916C854EF714}"/>
    <cellStyle name="Currency 2 2 2 2 5 3 2 4 4" xfId="30910" xr:uid="{506E4445-297D-4AE5-969A-997C42C69176}"/>
    <cellStyle name="Currency 2 2 2 2 5 3 2 4 5" xfId="45794" xr:uid="{EC980FF5-99A4-4C3E-8180-01475DC38D73}"/>
    <cellStyle name="Currency 2 2 2 2 5 3 2 5" xfId="20642" xr:uid="{8E1BBE38-C1E2-48BA-82EE-F0490CA8E74E}"/>
    <cellStyle name="Currency 2 2 2 2 5 3 2 5 2" xfId="34334" xr:uid="{FC39C22B-17EC-4EF7-85B4-F099EF73E15C}"/>
    <cellStyle name="Currency 2 2 2 2 5 3 2 5 3" xfId="49218" xr:uid="{7E3819E8-58DC-4AE2-BAAD-C0C63AEB58C6}"/>
    <cellStyle name="Currency 2 2 2 2 5 3 2 6" xfId="13798" xr:uid="{A1814D82-26F4-4A48-BD0F-E2A20BB93533}"/>
    <cellStyle name="Currency 2 2 2 2 5 3 2 7" xfId="27488" xr:uid="{61AD450C-D95B-4812-878A-0FD80174B133}"/>
    <cellStyle name="Currency 2 2 2 2 5 3 2 8" xfId="42372" xr:uid="{B1DA6C1A-9885-4454-9D58-ED509B2B136C}"/>
    <cellStyle name="Currency 2 2 2 2 5 3 3" xfId="6953" xr:uid="{D567AD92-7E77-4A0E-B088-B191E07FD719}"/>
    <cellStyle name="Currency 2 2 2 2 5 3 3 2" xfId="8666" xr:uid="{BC066D18-7B5E-498C-9D74-33B0EC35A90B}"/>
    <cellStyle name="Currency 2 2 2 2 5 3 3 2 2" xfId="12088" xr:uid="{32222145-E80E-4EBE-874E-7A7E13DAC992}"/>
    <cellStyle name="Currency 2 2 2 2 5 3 3 2 2 2" xfId="25778" xr:uid="{CF1F9EC8-54F8-4230-9B55-83FE55D1D1DF}"/>
    <cellStyle name="Currency 2 2 2 2 5 3 3 2 2 2 2" xfId="39470" xr:uid="{749CEE84-8EF0-45CB-B66B-25EBCC1C8919}"/>
    <cellStyle name="Currency 2 2 2 2 5 3 3 2 2 2 3" xfId="54354" xr:uid="{270A96D5-94B3-4AC3-94C8-5A33C0306363}"/>
    <cellStyle name="Currency 2 2 2 2 5 3 3 2 2 3" xfId="18934" xr:uid="{DC7FEBE9-7F08-4732-8E48-0A8920C7212A}"/>
    <cellStyle name="Currency 2 2 2 2 5 3 3 2 2 4" xfId="32624" xr:uid="{D32631AE-7AEA-4F7A-A749-596F88833E0B}"/>
    <cellStyle name="Currency 2 2 2 2 5 3 3 2 2 5" xfId="47508" xr:uid="{EA88785F-A9CF-4277-A1FD-707F1FC4AC3D}"/>
    <cellStyle name="Currency 2 2 2 2 5 3 3 2 3" xfId="22356" xr:uid="{4D8D64AB-E8A2-4BE5-A242-798C194A653E}"/>
    <cellStyle name="Currency 2 2 2 2 5 3 3 2 3 2" xfId="36048" xr:uid="{FB0CF64E-2003-47C7-99FD-EF0AE1B7AF2E}"/>
    <cellStyle name="Currency 2 2 2 2 5 3 3 2 3 3" xfId="50932" xr:uid="{860B39A4-B318-479E-9C83-9C3D4B40AF3A}"/>
    <cellStyle name="Currency 2 2 2 2 5 3 3 2 4" xfId="15512" xr:uid="{32C9DA5C-CB95-40C1-BA51-F54CAD74A124}"/>
    <cellStyle name="Currency 2 2 2 2 5 3 3 2 5" xfId="29202" xr:uid="{2B8A1419-1375-443D-B71D-A079100BBD4D}"/>
    <cellStyle name="Currency 2 2 2 2 5 3 3 2 6" xfId="44086" xr:uid="{A2107568-B979-487A-AC85-632239CE6C96}"/>
    <cellStyle name="Currency 2 2 2 2 5 3 3 3" xfId="10376" xr:uid="{3679C943-119C-43CC-AC68-E9D5C0F19DF4}"/>
    <cellStyle name="Currency 2 2 2 2 5 3 3 3 2" xfId="24066" xr:uid="{81D87CD6-4C58-4113-9ADE-0CE216EBBC45}"/>
    <cellStyle name="Currency 2 2 2 2 5 3 3 3 2 2" xfId="37758" xr:uid="{F9BF88FD-D1D5-4CAD-90D0-6468E0604318}"/>
    <cellStyle name="Currency 2 2 2 2 5 3 3 3 2 3" xfId="52642" xr:uid="{AB0C983F-1BDC-4837-B1D1-30BD4F44FBED}"/>
    <cellStyle name="Currency 2 2 2 2 5 3 3 3 3" xfId="17222" xr:uid="{AA1BBC63-ADC7-44D8-8B6E-CC24E126C4D1}"/>
    <cellStyle name="Currency 2 2 2 2 5 3 3 3 4" xfId="30912" xr:uid="{2C5E0C85-39BF-46D9-8DBC-E507C8FE926C}"/>
    <cellStyle name="Currency 2 2 2 2 5 3 3 3 5" xfId="45796" xr:uid="{3F319789-F9CD-4758-B6CB-6A815B8935E4}"/>
    <cellStyle name="Currency 2 2 2 2 5 3 3 4" xfId="20644" xr:uid="{D2DCC32F-278B-4F9C-B6D3-1E04207D06A9}"/>
    <cellStyle name="Currency 2 2 2 2 5 3 3 4 2" xfId="34336" xr:uid="{3173FAEB-2330-455C-8E33-E66C7C2BA7DF}"/>
    <cellStyle name="Currency 2 2 2 2 5 3 3 4 3" xfId="49220" xr:uid="{EA256483-0D23-426D-864C-6FBBB5ACDD43}"/>
    <cellStyle name="Currency 2 2 2 2 5 3 3 5" xfId="13800" xr:uid="{C5A75EEB-74E6-42F1-ABA2-CC076A0D89FD}"/>
    <cellStyle name="Currency 2 2 2 2 5 3 3 6" xfId="27490" xr:uid="{3A1BC20E-02B8-493A-B660-6997B9C9E078}"/>
    <cellStyle name="Currency 2 2 2 2 5 3 3 7" xfId="42374" xr:uid="{A834C2FB-07C3-4B59-91CE-3892CADAA13D}"/>
    <cellStyle name="Currency 2 2 2 2 5 3 4" xfId="6954" xr:uid="{2DF0184F-E482-480C-81FD-985B5A57DB0F}"/>
    <cellStyle name="Currency 2 2 2 2 5 3 4 2" xfId="8667" xr:uid="{614E4C42-2E06-4ED4-98B8-38A6623E2286}"/>
    <cellStyle name="Currency 2 2 2 2 5 3 4 2 2" xfId="12089" xr:uid="{26793476-DA7A-490C-87DC-FBCF5E6B6FD7}"/>
    <cellStyle name="Currency 2 2 2 2 5 3 4 2 2 2" xfId="25779" xr:uid="{FF06F16D-305C-4E5F-9541-7DA8B644BBE8}"/>
    <cellStyle name="Currency 2 2 2 2 5 3 4 2 2 2 2" xfId="39471" xr:uid="{3AD2CA77-7D5F-4AD6-848C-5905C48056A0}"/>
    <cellStyle name="Currency 2 2 2 2 5 3 4 2 2 2 3" xfId="54355" xr:uid="{F015E28B-FE78-43E8-BECF-C32F719C36E9}"/>
    <cellStyle name="Currency 2 2 2 2 5 3 4 2 2 3" xfId="18935" xr:uid="{7A44A172-3F7C-41D4-8B58-F6EBD991D315}"/>
    <cellStyle name="Currency 2 2 2 2 5 3 4 2 2 4" xfId="32625" xr:uid="{EAE67D22-477E-4C80-9F23-1A3460FF576C}"/>
    <cellStyle name="Currency 2 2 2 2 5 3 4 2 2 5" xfId="47509" xr:uid="{5CB471D6-103B-40DC-A279-D0A07D2835DA}"/>
    <cellStyle name="Currency 2 2 2 2 5 3 4 2 3" xfId="22357" xr:uid="{F1DDED32-9BEF-4F5B-937A-C3C72AAB1402}"/>
    <cellStyle name="Currency 2 2 2 2 5 3 4 2 3 2" xfId="36049" xr:uid="{305E6E8F-FBC4-4537-B276-C86E6106AF8D}"/>
    <cellStyle name="Currency 2 2 2 2 5 3 4 2 3 3" xfId="50933" xr:uid="{5250554A-F113-445D-87BB-89F01E92A78B}"/>
    <cellStyle name="Currency 2 2 2 2 5 3 4 2 4" xfId="15513" xr:uid="{9C828F91-D8C9-4244-959B-BC786BF5A696}"/>
    <cellStyle name="Currency 2 2 2 2 5 3 4 2 5" xfId="29203" xr:uid="{381A0269-A531-4FF0-9738-8EF24EAC2A03}"/>
    <cellStyle name="Currency 2 2 2 2 5 3 4 2 6" xfId="44087" xr:uid="{37315B81-64E3-493A-B2A9-FE83B84A0AE0}"/>
    <cellStyle name="Currency 2 2 2 2 5 3 4 3" xfId="10377" xr:uid="{9E82807E-D619-49CC-B8D3-4ED92446E263}"/>
    <cellStyle name="Currency 2 2 2 2 5 3 4 3 2" xfId="24067" xr:uid="{0034EEBD-D2AE-465D-95F2-ABA4F5BA2ADD}"/>
    <cellStyle name="Currency 2 2 2 2 5 3 4 3 2 2" xfId="37759" xr:uid="{9E9D0D77-27F7-4B1A-B545-AD812CB8D793}"/>
    <cellStyle name="Currency 2 2 2 2 5 3 4 3 2 3" xfId="52643" xr:uid="{BB85616C-0718-4E69-BCC4-5F0EF4452372}"/>
    <cellStyle name="Currency 2 2 2 2 5 3 4 3 3" xfId="17223" xr:uid="{11D05283-22C8-4D46-8371-BCC4D8454FF2}"/>
    <cellStyle name="Currency 2 2 2 2 5 3 4 3 4" xfId="30913" xr:uid="{F02352BD-5B28-4F95-84A8-E414458AACC5}"/>
    <cellStyle name="Currency 2 2 2 2 5 3 4 3 5" xfId="45797" xr:uid="{ECF1E4E1-7DAA-41E8-8DF8-B751C5999072}"/>
    <cellStyle name="Currency 2 2 2 2 5 3 4 4" xfId="20645" xr:uid="{CD45ED48-5AB3-44C3-820E-B4C30DD64648}"/>
    <cellStyle name="Currency 2 2 2 2 5 3 4 4 2" xfId="34337" xr:uid="{B2A36D7E-351B-4C26-A657-D32B16114EDD}"/>
    <cellStyle name="Currency 2 2 2 2 5 3 4 4 3" xfId="49221" xr:uid="{51BAB7A1-CCF2-4D6E-A0F3-3AA98A432882}"/>
    <cellStyle name="Currency 2 2 2 2 5 3 4 5" xfId="13801" xr:uid="{EF98A765-8C38-4E63-B14F-31BA4560BA39}"/>
    <cellStyle name="Currency 2 2 2 2 5 3 4 6" xfId="27491" xr:uid="{18496AA2-3B36-45D7-B20C-D19A7545D964}"/>
    <cellStyle name="Currency 2 2 2 2 5 3 4 7" xfId="42375" xr:uid="{76F63BA4-1D3B-4F02-A548-2B4EB765730A}"/>
    <cellStyle name="Currency 2 2 2 2 5 3 5" xfId="8663" xr:uid="{E01585A7-34DE-4E51-8853-7424BBB63139}"/>
    <cellStyle name="Currency 2 2 2 2 5 3 5 2" xfId="12085" xr:uid="{1A16E71D-7B08-4165-AAE2-6F82EF1DF41D}"/>
    <cellStyle name="Currency 2 2 2 2 5 3 5 2 2" xfId="25775" xr:uid="{86F636A0-5DF8-4C1F-AFFC-9A6875D66903}"/>
    <cellStyle name="Currency 2 2 2 2 5 3 5 2 2 2" xfId="39467" xr:uid="{757383AB-B682-4654-BEAF-D40412A181AC}"/>
    <cellStyle name="Currency 2 2 2 2 5 3 5 2 2 3" xfId="54351" xr:uid="{3618F615-18D2-454B-84B7-FEEC6A825085}"/>
    <cellStyle name="Currency 2 2 2 2 5 3 5 2 3" xfId="18931" xr:uid="{2E548A00-0743-4F1B-AD21-0C98CAAECAE3}"/>
    <cellStyle name="Currency 2 2 2 2 5 3 5 2 4" xfId="32621" xr:uid="{50794F21-E16F-46BA-B290-5EA6627E7DD5}"/>
    <cellStyle name="Currency 2 2 2 2 5 3 5 2 5" xfId="47505" xr:uid="{71B671C3-A4D9-4A7B-91AF-48AB37AAEDCD}"/>
    <cellStyle name="Currency 2 2 2 2 5 3 5 3" xfId="22353" xr:uid="{3696445B-E6AA-4B17-9A53-F7B3D26FD150}"/>
    <cellStyle name="Currency 2 2 2 2 5 3 5 3 2" xfId="36045" xr:uid="{FB9F1644-5D29-44A5-84F9-0F9E83718BC8}"/>
    <cellStyle name="Currency 2 2 2 2 5 3 5 3 3" xfId="50929" xr:uid="{FEB202A3-0743-4898-8A8C-C9052E518C3C}"/>
    <cellStyle name="Currency 2 2 2 2 5 3 5 4" xfId="15509" xr:uid="{1CC1727A-348A-4942-9AE7-7D6B0C94C52D}"/>
    <cellStyle name="Currency 2 2 2 2 5 3 5 5" xfId="29199" xr:uid="{C16A7006-1246-49EB-AFCB-DA3DCDD33C24}"/>
    <cellStyle name="Currency 2 2 2 2 5 3 5 6" xfId="44083" xr:uid="{7D63A8BE-9541-4BAA-B4DF-75D9A04CFB95}"/>
    <cellStyle name="Currency 2 2 2 2 5 3 6" xfId="10373" xr:uid="{82854224-684A-4C42-B1DB-2FEF6C52EDCC}"/>
    <cellStyle name="Currency 2 2 2 2 5 3 6 2" xfId="24063" xr:uid="{34FB83DB-309A-4532-A33F-2B62142F7B32}"/>
    <cellStyle name="Currency 2 2 2 2 5 3 6 2 2" xfId="37755" xr:uid="{F846015E-72E2-4396-9FFE-1909DC35D95A}"/>
    <cellStyle name="Currency 2 2 2 2 5 3 6 2 3" xfId="52639" xr:uid="{01365BF1-18A0-46ED-9ED3-B2960D3658E4}"/>
    <cellStyle name="Currency 2 2 2 2 5 3 6 3" xfId="17219" xr:uid="{BD23E958-E4AA-4656-A118-E40B389F8435}"/>
    <cellStyle name="Currency 2 2 2 2 5 3 6 4" xfId="30909" xr:uid="{7767E725-0DAA-45E7-A208-AC4D865BC326}"/>
    <cellStyle name="Currency 2 2 2 2 5 3 6 5" xfId="45793" xr:uid="{3DB04B1E-7B7F-4A84-B06D-B69A8B48CB2F}"/>
    <cellStyle name="Currency 2 2 2 2 5 3 7" xfId="20641" xr:uid="{67FD8781-B824-4FDD-B65C-5144C78C78AB}"/>
    <cellStyle name="Currency 2 2 2 2 5 3 7 2" xfId="34333" xr:uid="{77FA7C1F-17BD-43F4-A603-0A794845CA20}"/>
    <cellStyle name="Currency 2 2 2 2 5 3 7 3" xfId="49217" xr:uid="{161A719C-D33B-488E-8A9E-F9664DA694AD}"/>
    <cellStyle name="Currency 2 2 2 2 5 3 8" xfId="13797" xr:uid="{D7F4DA30-7749-4017-B988-3261B3BB6CF3}"/>
    <cellStyle name="Currency 2 2 2 2 5 3 9" xfId="27487" xr:uid="{1D1BF29B-3E2F-422F-B87E-95ACF452E79A}"/>
    <cellStyle name="Currency 2 2 2 2 5 4" xfId="6955" xr:uid="{019D0479-7224-4245-9464-931DF3084597}"/>
    <cellStyle name="Currency 2 2 2 2 5 4 2" xfId="6956" xr:uid="{FCF09554-36C1-4E1D-8E55-9672C37BD471}"/>
    <cellStyle name="Currency 2 2 2 2 5 4 2 2" xfId="8669" xr:uid="{8B03FC4C-1FE9-4EE9-9243-87BB065C8266}"/>
    <cellStyle name="Currency 2 2 2 2 5 4 2 2 2" xfId="12091" xr:uid="{D76C20FF-2251-479D-A17C-AB5B9FE0B94F}"/>
    <cellStyle name="Currency 2 2 2 2 5 4 2 2 2 2" xfId="25781" xr:uid="{D68D3E38-948C-4222-A853-F00A541D7C1F}"/>
    <cellStyle name="Currency 2 2 2 2 5 4 2 2 2 2 2" xfId="39473" xr:uid="{FDBE8F7D-E6DB-4ED9-B7FC-C1BDCB7C102E}"/>
    <cellStyle name="Currency 2 2 2 2 5 4 2 2 2 2 3" xfId="54357" xr:uid="{DAC706EB-2CF3-4159-8EA8-354E5E567C41}"/>
    <cellStyle name="Currency 2 2 2 2 5 4 2 2 2 3" xfId="18937" xr:uid="{6DF166D6-73BB-4C44-9E12-127995891825}"/>
    <cellStyle name="Currency 2 2 2 2 5 4 2 2 2 4" xfId="32627" xr:uid="{6D2CBDC2-4CD3-4FDC-B10F-BDA677562742}"/>
    <cellStyle name="Currency 2 2 2 2 5 4 2 2 2 5" xfId="47511" xr:uid="{5AC1F50E-ED3B-44F1-B796-9FD9D565BD3F}"/>
    <cellStyle name="Currency 2 2 2 2 5 4 2 2 3" xfId="22359" xr:uid="{5BE06B93-0703-469E-AA66-2A2E8CE217AA}"/>
    <cellStyle name="Currency 2 2 2 2 5 4 2 2 3 2" xfId="36051" xr:uid="{645B1320-8A62-4691-8203-F1BA7A14A424}"/>
    <cellStyle name="Currency 2 2 2 2 5 4 2 2 3 3" xfId="50935" xr:uid="{101C4FAC-E2FC-4723-9FFB-5933366AF7F0}"/>
    <cellStyle name="Currency 2 2 2 2 5 4 2 2 4" xfId="15515" xr:uid="{BDC16E09-9C33-48EF-907C-D6D5282D1389}"/>
    <cellStyle name="Currency 2 2 2 2 5 4 2 2 5" xfId="29205" xr:uid="{D2167C89-D1CF-43A3-938F-8D5E2FDB5207}"/>
    <cellStyle name="Currency 2 2 2 2 5 4 2 2 6" xfId="44089" xr:uid="{97698DEE-E489-4FED-9D88-C5488F91A95F}"/>
    <cellStyle name="Currency 2 2 2 2 5 4 2 3" xfId="10379" xr:uid="{9AA1BFB4-9660-429E-B314-BC7842C25DFB}"/>
    <cellStyle name="Currency 2 2 2 2 5 4 2 3 2" xfId="24069" xr:uid="{425ED708-AC23-40E1-95BA-3EF68FD2B3D6}"/>
    <cellStyle name="Currency 2 2 2 2 5 4 2 3 2 2" xfId="37761" xr:uid="{4E69B596-8A4C-4AB1-BA3A-37E6AD45BFAA}"/>
    <cellStyle name="Currency 2 2 2 2 5 4 2 3 2 3" xfId="52645" xr:uid="{8DF29AA7-06CD-4927-A889-0BBD4F55FECE}"/>
    <cellStyle name="Currency 2 2 2 2 5 4 2 3 3" xfId="17225" xr:uid="{EF6C57A7-1423-486C-962D-FBB44A022202}"/>
    <cellStyle name="Currency 2 2 2 2 5 4 2 3 4" xfId="30915" xr:uid="{54A4C3A3-0905-404A-9341-8D5DE9F58CF5}"/>
    <cellStyle name="Currency 2 2 2 2 5 4 2 3 5" xfId="45799" xr:uid="{5B6D45FB-CC72-4A3D-B8C1-AFB08D41C8F5}"/>
    <cellStyle name="Currency 2 2 2 2 5 4 2 4" xfId="20647" xr:uid="{D97B1A82-8B1D-4DD8-8A12-F47399893652}"/>
    <cellStyle name="Currency 2 2 2 2 5 4 2 4 2" xfId="34339" xr:uid="{DCB4EB3D-78AA-4104-BFE4-6B6B834D25A3}"/>
    <cellStyle name="Currency 2 2 2 2 5 4 2 4 3" xfId="49223" xr:uid="{90908621-93B9-42E2-AF06-93F49DC0C529}"/>
    <cellStyle name="Currency 2 2 2 2 5 4 2 5" xfId="13803" xr:uid="{80FCA67D-6460-426A-8122-AFCE92E3BAE4}"/>
    <cellStyle name="Currency 2 2 2 2 5 4 2 6" xfId="27493" xr:uid="{A667CB22-6055-4011-AA0D-15A89BE6F58C}"/>
    <cellStyle name="Currency 2 2 2 2 5 4 2 7" xfId="42377" xr:uid="{FC13C773-2279-48E0-986E-F5D26AC7BB1F}"/>
    <cellStyle name="Currency 2 2 2 2 5 4 3" xfId="8668" xr:uid="{E5BFDFBB-E6A7-455E-9D46-859290225D3D}"/>
    <cellStyle name="Currency 2 2 2 2 5 4 3 2" xfId="12090" xr:uid="{DDB02939-70FA-4964-A4D6-51B8C4D88963}"/>
    <cellStyle name="Currency 2 2 2 2 5 4 3 2 2" xfId="25780" xr:uid="{B9C6593A-DEB9-4E78-9D0E-79321F3F237C}"/>
    <cellStyle name="Currency 2 2 2 2 5 4 3 2 2 2" xfId="39472" xr:uid="{E8EA913A-D71E-4739-91A6-C15D7CEF348D}"/>
    <cellStyle name="Currency 2 2 2 2 5 4 3 2 2 3" xfId="54356" xr:uid="{7379C990-AD19-495F-BE02-6E7AD5BB9ABA}"/>
    <cellStyle name="Currency 2 2 2 2 5 4 3 2 3" xfId="18936" xr:uid="{850855A3-10FD-4F11-8D6B-3A3069868D98}"/>
    <cellStyle name="Currency 2 2 2 2 5 4 3 2 4" xfId="32626" xr:uid="{472B19A6-E258-4168-8AD3-F3A9ED1292CF}"/>
    <cellStyle name="Currency 2 2 2 2 5 4 3 2 5" xfId="47510" xr:uid="{E4CD3D6A-B3D1-48C1-9868-64FB4391E7DB}"/>
    <cellStyle name="Currency 2 2 2 2 5 4 3 3" xfId="22358" xr:uid="{7571B85F-1504-47E8-A27C-16EA33E4319A}"/>
    <cellStyle name="Currency 2 2 2 2 5 4 3 3 2" xfId="36050" xr:uid="{5CD427BD-A362-493D-830B-C42B5278EB55}"/>
    <cellStyle name="Currency 2 2 2 2 5 4 3 3 3" xfId="50934" xr:uid="{B4EE5C70-0835-41FF-82A5-8BC0251EF3E7}"/>
    <cellStyle name="Currency 2 2 2 2 5 4 3 4" xfId="15514" xr:uid="{FBFB8514-8236-4149-B191-18454F9DE7F4}"/>
    <cellStyle name="Currency 2 2 2 2 5 4 3 5" xfId="29204" xr:uid="{DB3D271E-F9BB-4FDA-BCC8-73216656EFB5}"/>
    <cellStyle name="Currency 2 2 2 2 5 4 3 6" xfId="44088" xr:uid="{736AFB38-EF37-4895-A30B-1929141D74BE}"/>
    <cellStyle name="Currency 2 2 2 2 5 4 4" xfId="10378" xr:uid="{BA0BB3A2-1BB5-44F6-93AE-33464AB0BFC4}"/>
    <cellStyle name="Currency 2 2 2 2 5 4 4 2" xfId="24068" xr:uid="{D6D51CBF-DABD-42D7-8FFF-969D32A2A95D}"/>
    <cellStyle name="Currency 2 2 2 2 5 4 4 2 2" xfId="37760" xr:uid="{5B78006E-F4F3-4BA1-971D-114698AFCD56}"/>
    <cellStyle name="Currency 2 2 2 2 5 4 4 2 3" xfId="52644" xr:uid="{E477559B-419C-46AF-9BCB-35EFDFE3F359}"/>
    <cellStyle name="Currency 2 2 2 2 5 4 4 3" xfId="17224" xr:uid="{952E124B-6D2D-4D62-83AA-26664FF47C8C}"/>
    <cellStyle name="Currency 2 2 2 2 5 4 4 4" xfId="30914" xr:uid="{330354DD-7CA7-4087-9369-CC3B950DA469}"/>
    <cellStyle name="Currency 2 2 2 2 5 4 4 5" xfId="45798" xr:uid="{990B4663-0FE2-43E7-8DDE-BAC7BD0C7A7A}"/>
    <cellStyle name="Currency 2 2 2 2 5 4 5" xfId="20646" xr:uid="{11C0ED77-3102-4C4E-8E4C-9422FCE96DEC}"/>
    <cellStyle name="Currency 2 2 2 2 5 4 5 2" xfId="34338" xr:uid="{4420CE4F-CE40-4515-BE0C-9E5F450BE0EE}"/>
    <cellStyle name="Currency 2 2 2 2 5 4 5 3" xfId="49222" xr:uid="{0FD48618-21B7-4B91-9970-78B79355EE42}"/>
    <cellStyle name="Currency 2 2 2 2 5 4 6" xfId="13802" xr:uid="{D65A815F-EFA9-44B7-A1CA-D2C3182B008D}"/>
    <cellStyle name="Currency 2 2 2 2 5 4 7" xfId="27492" xr:uid="{BC05C2D7-23A4-40C8-B3AF-5B27E4ACDED0}"/>
    <cellStyle name="Currency 2 2 2 2 5 4 8" xfId="42376" xr:uid="{1DF0C6AF-4B73-4E17-B466-73A4AB429297}"/>
    <cellStyle name="Currency 2 2 2 2 5 5" xfId="6957" xr:uid="{65FB4F23-57C3-4A36-9571-A1291F1284A8}"/>
    <cellStyle name="Currency 2 2 2 2 5 5 2" xfId="8670" xr:uid="{308A9C6A-E36C-405A-83FF-0EB8F4D717D8}"/>
    <cellStyle name="Currency 2 2 2 2 5 5 2 2" xfId="12092" xr:uid="{B41018F1-3B23-4127-A971-B563DDA04EA3}"/>
    <cellStyle name="Currency 2 2 2 2 5 5 2 2 2" xfId="25782" xr:uid="{80D92483-9F4D-4E7A-A915-990F2A80C58F}"/>
    <cellStyle name="Currency 2 2 2 2 5 5 2 2 2 2" xfId="39474" xr:uid="{6369033B-443B-47BB-B505-72E1DD180035}"/>
    <cellStyle name="Currency 2 2 2 2 5 5 2 2 2 3" xfId="54358" xr:uid="{75730328-5CDD-49F9-8EC1-3FE3085E182B}"/>
    <cellStyle name="Currency 2 2 2 2 5 5 2 2 3" xfId="18938" xr:uid="{81DC0CBD-6E45-4686-93F8-ABED6A508A8F}"/>
    <cellStyle name="Currency 2 2 2 2 5 5 2 2 4" xfId="32628" xr:uid="{C915DE61-E3C2-4C39-B62D-80DBB2625CD3}"/>
    <cellStyle name="Currency 2 2 2 2 5 5 2 2 5" xfId="47512" xr:uid="{AE4E4BCF-2E4E-4706-B421-05409560881D}"/>
    <cellStyle name="Currency 2 2 2 2 5 5 2 3" xfId="22360" xr:uid="{DD705688-76B9-4EED-92D4-2BC0D6056357}"/>
    <cellStyle name="Currency 2 2 2 2 5 5 2 3 2" xfId="36052" xr:uid="{5BEE5C22-5B5F-48EB-9AD5-4A41DE537229}"/>
    <cellStyle name="Currency 2 2 2 2 5 5 2 3 3" xfId="50936" xr:uid="{63E96F4D-2C26-4CD8-B5B7-0E9581BA2909}"/>
    <cellStyle name="Currency 2 2 2 2 5 5 2 4" xfId="15516" xr:uid="{FEAEE5F9-9A27-43A0-9953-E2785AFD3988}"/>
    <cellStyle name="Currency 2 2 2 2 5 5 2 5" xfId="29206" xr:uid="{94CD25A8-1735-4F69-BEE2-7D56076DA207}"/>
    <cellStyle name="Currency 2 2 2 2 5 5 2 6" xfId="44090" xr:uid="{4AE546BF-BFC3-4258-9221-C15FDAC9B45A}"/>
    <cellStyle name="Currency 2 2 2 2 5 5 3" xfId="10380" xr:uid="{FAFCD8BA-0AAF-4BC0-A8AE-099DE22F2C25}"/>
    <cellStyle name="Currency 2 2 2 2 5 5 3 2" xfId="24070" xr:uid="{C9E6FAAD-0854-4C65-B2FC-77738EF811C9}"/>
    <cellStyle name="Currency 2 2 2 2 5 5 3 2 2" xfId="37762" xr:uid="{B885F745-4335-4095-A6CC-4D44838D9FA7}"/>
    <cellStyle name="Currency 2 2 2 2 5 5 3 2 3" xfId="52646" xr:uid="{E9B1E9E0-E4E2-4883-9357-B4CA1410DA57}"/>
    <cellStyle name="Currency 2 2 2 2 5 5 3 3" xfId="17226" xr:uid="{C1791EED-84D1-4212-9CA9-EE8403752C19}"/>
    <cellStyle name="Currency 2 2 2 2 5 5 3 4" xfId="30916" xr:uid="{D2555A9B-DDF5-4716-B099-16D59F60677C}"/>
    <cellStyle name="Currency 2 2 2 2 5 5 3 5" xfId="45800" xr:uid="{FB6676ED-8EB5-4DCC-9074-C7746451546D}"/>
    <cellStyle name="Currency 2 2 2 2 5 5 4" xfId="20648" xr:uid="{EDEA3063-C6B2-468F-8E35-97A64F0526D6}"/>
    <cellStyle name="Currency 2 2 2 2 5 5 4 2" xfId="34340" xr:uid="{260AD111-2161-487F-9319-A14E68CAD20E}"/>
    <cellStyle name="Currency 2 2 2 2 5 5 4 3" xfId="49224" xr:uid="{779854A3-E906-44B5-B2CF-3293D8564736}"/>
    <cellStyle name="Currency 2 2 2 2 5 5 5" xfId="13804" xr:uid="{F7974662-E09A-4BE5-889A-5DA3FCD23B03}"/>
    <cellStyle name="Currency 2 2 2 2 5 5 6" xfId="27494" xr:uid="{2E869A86-0225-4C44-8CC9-30FACA5A52F6}"/>
    <cellStyle name="Currency 2 2 2 2 5 5 7" xfId="42378" xr:uid="{EDBF7F42-1798-4076-A352-19775FBE9231}"/>
    <cellStyle name="Currency 2 2 2 2 5 6" xfId="6958" xr:uid="{D390A89A-203D-40A4-A512-3952BADF779D}"/>
    <cellStyle name="Currency 2 2 2 2 5 6 2" xfId="8671" xr:uid="{6556BC3B-6B8A-4F9C-967A-AE7ADEDE443D}"/>
    <cellStyle name="Currency 2 2 2 2 5 6 2 2" xfId="12093" xr:uid="{FC8C8E7B-0BCF-46B4-BA59-3543B86B0CAC}"/>
    <cellStyle name="Currency 2 2 2 2 5 6 2 2 2" xfId="25783" xr:uid="{1F6D9006-E1E0-4487-B610-7E899B32B242}"/>
    <cellStyle name="Currency 2 2 2 2 5 6 2 2 2 2" xfId="39475" xr:uid="{B1AD4C4E-AB9D-4ABB-9658-F88FDA352693}"/>
    <cellStyle name="Currency 2 2 2 2 5 6 2 2 2 3" xfId="54359" xr:uid="{F978C945-AFFB-4FE9-A907-18D1C15EFDD5}"/>
    <cellStyle name="Currency 2 2 2 2 5 6 2 2 3" xfId="18939" xr:uid="{03707A3B-ABC1-403F-A2AA-E67A58713120}"/>
    <cellStyle name="Currency 2 2 2 2 5 6 2 2 4" xfId="32629" xr:uid="{C3CE1099-EF8F-4A79-A02B-1B4AE21442BD}"/>
    <cellStyle name="Currency 2 2 2 2 5 6 2 2 5" xfId="47513" xr:uid="{D48273E0-5A60-4644-9FE9-A239E8E88108}"/>
    <cellStyle name="Currency 2 2 2 2 5 6 2 3" xfId="22361" xr:uid="{40D16DDA-288B-4A53-9810-ECA0942C704C}"/>
    <cellStyle name="Currency 2 2 2 2 5 6 2 3 2" xfId="36053" xr:uid="{EB52F5B5-9431-4300-808B-0BC379F48366}"/>
    <cellStyle name="Currency 2 2 2 2 5 6 2 3 3" xfId="50937" xr:uid="{07642EB3-88F9-4F89-8D64-6144FC198BF4}"/>
    <cellStyle name="Currency 2 2 2 2 5 6 2 4" xfId="15517" xr:uid="{6892976A-BFEF-4F68-AEC7-901D026C6120}"/>
    <cellStyle name="Currency 2 2 2 2 5 6 2 5" xfId="29207" xr:uid="{745DE4EA-7868-4665-9002-077D496C548C}"/>
    <cellStyle name="Currency 2 2 2 2 5 6 2 6" xfId="44091" xr:uid="{4C0CCD46-6DF7-4588-A393-C503E4262D39}"/>
    <cellStyle name="Currency 2 2 2 2 5 6 3" xfId="10381" xr:uid="{91295D76-A676-4763-B730-14E47C8A39D0}"/>
    <cellStyle name="Currency 2 2 2 2 5 6 3 2" xfId="24071" xr:uid="{3DFE8586-80D1-4ECC-B859-81CD77104F08}"/>
    <cellStyle name="Currency 2 2 2 2 5 6 3 2 2" xfId="37763" xr:uid="{FCB1247D-1E8C-4ECA-9C70-092B8F3151F0}"/>
    <cellStyle name="Currency 2 2 2 2 5 6 3 2 3" xfId="52647" xr:uid="{4048C2B5-8E9F-4A82-AB65-AD06E1A83B9E}"/>
    <cellStyle name="Currency 2 2 2 2 5 6 3 3" xfId="17227" xr:uid="{93BD0BDD-74FE-4A84-AD00-D17DF4DE8F32}"/>
    <cellStyle name="Currency 2 2 2 2 5 6 3 4" xfId="30917" xr:uid="{557D37B2-41DA-40E8-BDAD-5369207F73E1}"/>
    <cellStyle name="Currency 2 2 2 2 5 6 3 5" xfId="45801" xr:uid="{27579A92-BBA1-484A-8976-F7186135A235}"/>
    <cellStyle name="Currency 2 2 2 2 5 6 4" xfId="20649" xr:uid="{ABE01FE7-3E1D-4844-84EE-FCB49D8F6B5C}"/>
    <cellStyle name="Currency 2 2 2 2 5 6 4 2" xfId="34341" xr:uid="{759B9AF6-399E-4255-8577-02174697A35D}"/>
    <cellStyle name="Currency 2 2 2 2 5 6 4 3" xfId="49225" xr:uid="{3E13DEE3-4EC3-48C4-BB7B-AFF40B87EAC2}"/>
    <cellStyle name="Currency 2 2 2 2 5 6 5" xfId="13805" xr:uid="{BE897F89-A165-4FB3-95A9-7B3E093CC713}"/>
    <cellStyle name="Currency 2 2 2 2 5 6 6" xfId="27495" xr:uid="{7E32DF2F-6EDF-4CEA-A3EB-E490D832921F}"/>
    <cellStyle name="Currency 2 2 2 2 5 6 7" xfId="42379" xr:uid="{02958AF1-2027-4B8F-B0AF-E22E5E438826}"/>
    <cellStyle name="Currency 2 2 2 2 5 7" xfId="8657" xr:uid="{1715E726-CCBB-42BC-843B-930B956684F2}"/>
    <cellStyle name="Currency 2 2 2 2 5 7 2" xfId="12079" xr:uid="{F49128B1-08F5-44C7-B34A-A32827E68730}"/>
    <cellStyle name="Currency 2 2 2 2 5 7 2 2" xfId="25769" xr:uid="{88EA15D9-E150-43D8-A6CD-E3B8B4412D05}"/>
    <cellStyle name="Currency 2 2 2 2 5 7 2 2 2" xfId="39461" xr:uid="{B212E0D0-581F-427E-9603-788D747BF51C}"/>
    <cellStyle name="Currency 2 2 2 2 5 7 2 2 3" xfId="54345" xr:uid="{DD3B1646-1E65-453E-8BCD-99970D2119BE}"/>
    <cellStyle name="Currency 2 2 2 2 5 7 2 3" xfId="18925" xr:uid="{2A99F51A-E77B-4E35-BFE6-334402D2EDC3}"/>
    <cellStyle name="Currency 2 2 2 2 5 7 2 4" xfId="32615" xr:uid="{D34228E2-913D-47E5-920B-769277CDCBBF}"/>
    <cellStyle name="Currency 2 2 2 2 5 7 2 5" xfId="47499" xr:uid="{34F15268-9C4D-48EE-BFDC-94B362914A28}"/>
    <cellStyle name="Currency 2 2 2 2 5 7 3" xfId="22347" xr:uid="{2820B74C-BC12-415E-8FDF-21B60541F4FD}"/>
    <cellStyle name="Currency 2 2 2 2 5 7 3 2" xfId="36039" xr:uid="{0625066B-B0B7-40DF-8BBA-CF9A5065E186}"/>
    <cellStyle name="Currency 2 2 2 2 5 7 3 3" xfId="50923" xr:uid="{CBE8D896-BE9B-48B3-B071-36755557C6D0}"/>
    <cellStyle name="Currency 2 2 2 2 5 7 4" xfId="15503" xr:uid="{132DA516-9B92-4ABA-A293-06DFCC4B37BB}"/>
    <cellStyle name="Currency 2 2 2 2 5 7 5" xfId="29193" xr:uid="{1C500DB6-D69A-4553-B6B0-B061A86329CA}"/>
    <cellStyle name="Currency 2 2 2 2 5 7 6" xfId="44077" xr:uid="{41C27CED-7CF3-4698-ACAF-B69C016A1702}"/>
    <cellStyle name="Currency 2 2 2 2 5 8" xfId="10367" xr:uid="{AAA7ECB9-CCC7-46E9-A630-68E71240EABA}"/>
    <cellStyle name="Currency 2 2 2 2 5 8 2" xfId="24057" xr:uid="{6B429391-F311-4643-BB3A-3F74C6993807}"/>
    <cellStyle name="Currency 2 2 2 2 5 8 2 2" xfId="37749" xr:uid="{364416EA-F7EB-46E8-B98D-7AA107BA0C2B}"/>
    <cellStyle name="Currency 2 2 2 2 5 8 2 3" xfId="52633" xr:uid="{4E10CA96-6B74-4E55-B61A-38AFECC7C10C}"/>
    <cellStyle name="Currency 2 2 2 2 5 8 3" xfId="17213" xr:uid="{52F2FA2E-5029-472C-A095-EB619DD40D32}"/>
    <cellStyle name="Currency 2 2 2 2 5 8 4" xfId="30903" xr:uid="{6B26D111-DBD8-4393-8028-0E00DD73418E}"/>
    <cellStyle name="Currency 2 2 2 2 5 8 5" xfId="45787" xr:uid="{E1D36AF4-0EA4-4BB4-BDC8-40C4949C6E13}"/>
    <cellStyle name="Currency 2 2 2 2 5 9" xfId="20635" xr:uid="{F7512574-02FC-495E-B2A2-59A912F80E9A}"/>
    <cellStyle name="Currency 2 2 2 2 5 9 2" xfId="34327" xr:uid="{3771B081-3342-477A-9FAC-2C20FE00DE20}"/>
    <cellStyle name="Currency 2 2 2 2 5 9 3" xfId="49211" xr:uid="{A5541191-EDF3-494B-AF94-90DBDC2F5EDC}"/>
    <cellStyle name="Currency 2 2 2 2 6" xfId="6959" xr:uid="{E494649B-4F93-46D5-BD73-2B0E38B992E8}"/>
    <cellStyle name="Currency 2 2 2 2 6 10" xfId="42380" xr:uid="{45293DBD-257F-4E7A-8342-9DFD2F540FCE}"/>
    <cellStyle name="Currency 2 2 2 2 6 2" xfId="6960" xr:uid="{0918952F-58FA-4FA2-B3B0-4C8AAA6CF0E7}"/>
    <cellStyle name="Currency 2 2 2 2 6 2 2" xfId="6961" xr:uid="{526F6B25-8178-4F33-89A5-1CF38DA7AF54}"/>
    <cellStyle name="Currency 2 2 2 2 6 2 2 2" xfId="8674" xr:uid="{C7A6635C-7951-44F6-9607-A7D08F4A657B}"/>
    <cellStyle name="Currency 2 2 2 2 6 2 2 2 2" xfId="12096" xr:uid="{8E7782AF-688D-4B32-AD69-02BEBE048EA7}"/>
    <cellStyle name="Currency 2 2 2 2 6 2 2 2 2 2" xfId="25786" xr:uid="{C9C5CBC3-DAEB-4560-8E47-4C7DB346D3CF}"/>
    <cellStyle name="Currency 2 2 2 2 6 2 2 2 2 2 2" xfId="39478" xr:uid="{B1C73BA9-065D-4919-8117-8975C1834CED}"/>
    <cellStyle name="Currency 2 2 2 2 6 2 2 2 2 2 3" xfId="54362" xr:uid="{6980AB0E-2F00-424C-984D-81E0426EE527}"/>
    <cellStyle name="Currency 2 2 2 2 6 2 2 2 2 3" xfId="18942" xr:uid="{F146DB6B-A828-475E-B3C8-7583905EC4B3}"/>
    <cellStyle name="Currency 2 2 2 2 6 2 2 2 2 4" xfId="32632" xr:uid="{1C0963F1-ACE6-46D1-90D5-7E799CB1E603}"/>
    <cellStyle name="Currency 2 2 2 2 6 2 2 2 2 5" xfId="47516" xr:uid="{793D9888-67D7-4424-A313-C0A2CB1630AF}"/>
    <cellStyle name="Currency 2 2 2 2 6 2 2 2 3" xfId="22364" xr:uid="{4290C6C0-E48D-4611-9E83-D8572344EC31}"/>
    <cellStyle name="Currency 2 2 2 2 6 2 2 2 3 2" xfId="36056" xr:uid="{30FE9E78-9869-47F3-85BC-4678CC4F8117}"/>
    <cellStyle name="Currency 2 2 2 2 6 2 2 2 3 3" xfId="50940" xr:uid="{C35BFC4F-4579-477C-BCEF-A2A2920224EF}"/>
    <cellStyle name="Currency 2 2 2 2 6 2 2 2 4" xfId="15520" xr:uid="{2F2FE4DB-A8EA-49AC-AB36-3B494079054D}"/>
    <cellStyle name="Currency 2 2 2 2 6 2 2 2 5" xfId="29210" xr:uid="{446DBF9C-BB5D-45D2-90AF-5ED2C8F7301A}"/>
    <cellStyle name="Currency 2 2 2 2 6 2 2 2 6" xfId="44094" xr:uid="{0A2E98BE-9995-4875-863D-89970F5EAB65}"/>
    <cellStyle name="Currency 2 2 2 2 6 2 2 3" xfId="10384" xr:uid="{1CD686D7-141C-425C-AAAB-1931966E2AE9}"/>
    <cellStyle name="Currency 2 2 2 2 6 2 2 3 2" xfId="24074" xr:uid="{B50E5250-D6A5-4F14-9ED3-EDF9AF3206C6}"/>
    <cellStyle name="Currency 2 2 2 2 6 2 2 3 2 2" xfId="37766" xr:uid="{2C9C692A-60F4-4592-9D2B-D7D83BD96FD2}"/>
    <cellStyle name="Currency 2 2 2 2 6 2 2 3 2 3" xfId="52650" xr:uid="{E4FCABF2-BB65-43CE-AA5D-629DB08C2522}"/>
    <cellStyle name="Currency 2 2 2 2 6 2 2 3 3" xfId="17230" xr:uid="{9A88351C-F618-4ECA-BD60-CEA61F15CD42}"/>
    <cellStyle name="Currency 2 2 2 2 6 2 2 3 4" xfId="30920" xr:uid="{AD1B6E54-711B-49AE-A6D7-77C95D7097D6}"/>
    <cellStyle name="Currency 2 2 2 2 6 2 2 3 5" xfId="45804" xr:uid="{02E6561A-49FD-4C5A-AA9A-5988201DCD68}"/>
    <cellStyle name="Currency 2 2 2 2 6 2 2 4" xfId="20652" xr:uid="{7A69550B-D2F1-4FCC-944E-500AC71E4BB8}"/>
    <cellStyle name="Currency 2 2 2 2 6 2 2 4 2" xfId="34344" xr:uid="{60EEF6AF-A326-42A2-A999-8B5344B30447}"/>
    <cellStyle name="Currency 2 2 2 2 6 2 2 4 3" xfId="49228" xr:uid="{46EA7C6D-C229-4C10-A017-870D5E23536B}"/>
    <cellStyle name="Currency 2 2 2 2 6 2 2 5" xfId="13808" xr:uid="{980F6417-44C5-4950-A78C-52D4E22350C4}"/>
    <cellStyle name="Currency 2 2 2 2 6 2 2 6" xfId="27498" xr:uid="{71170DA1-B7E4-4D1C-AA37-DFC23770D27E}"/>
    <cellStyle name="Currency 2 2 2 2 6 2 2 7" xfId="42382" xr:uid="{A146A902-2F5D-401C-9448-2D11A9697AF5}"/>
    <cellStyle name="Currency 2 2 2 2 6 2 3" xfId="8673" xr:uid="{C6C7C338-18CB-4A13-AF6D-F8FF52F6B235}"/>
    <cellStyle name="Currency 2 2 2 2 6 2 3 2" xfId="12095" xr:uid="{78B95CAF-4C32-4AD1-B62E-32C2DE6D43D9}"/>
    <cellStyle name="Currency 2 2 2 2 6 2 3 2 2" xfId="25785" xr:uid="{55CAE5D5-A833-4C64-A0CE-4B2D15D0658A}"/>
    <cellStyle name="Currency 2 2 2 2 6 2 3 2 2 2" xfId="39477" xr:uid="{983F9505-A33E-4A5A-8100-41FCE9F359F0}"/>
    <cellStyle name="Currency 2 2 2 2 6 2 3 2 2 3" xfId="54361" xr:uid="{A917A0E0-C731-4A84-8CC3-911DFAD8EE47}"/>
    <cellStyle name="Currency 2 2 2 2 6 2 3 2 3" xfId="18941" xr:uid="{76AAE202-C91D-4F1A-8CC8-58A5F33C6924}"/>
    <cellStyle name="Currency 2 2 2 2 6 2 3 2 4" xfId="32631" xr:uid="{809F0F73-DBEE-4F6D-B4AA-85E139794921}"/>
    <cellStyle name="Currency 2 2 2 2 6 2 3 2 5" xfId="47515" xr:uid="{295C3811-B7D4-42DB-BE13-CAB7BDDBA4BC}"/>
    <cellStyle name="Currency 2 2 2 2 6 2 3 3" xfId="22363" xr:uid="{736DABA9-F486-4DE3-AC8E-CB3F1AB4548C}"/>
    <cellStyle name="Currency 2 2 2 2 6 2 3 3 2" xfId="36055" xr:uid="{EC947FAF-64BD-4A15-AEF0-E91B674B26A5}"/>
    <cellStyle name="Currency 2 2 2 2 6 2 3 3 3" xfId="50939" xr:uid="{20DC350B-1BE6-44F8-A0ED-3FEBF5180445}"/>
    <cellStyle name="Currency 2 2 2 2 6 2 3 4" xfId="15519" xr:uid="{E7F6AB51-C2FE-4003-9D09-7129337D6470}"/>
    <cellStyle name="Currency 2 2 2 2 6 2 3 5" xfId="29209" xr:uid="{3BD6B822-63C3-4AF2-AEE7-CAA1E2722AC2}"/>
    <cellStyle name="Currency 2 2 2 2 6 2 3 6" xfId="44093" xr:uid="{F8D11B70-2FB9-456D-B512-3A79BF85460E}"/>
    <cellStyle name="Currency 2 2 2 2 6 2 4" xfId="10383" xr:uid="{98BDCB4F-AAFE-49AC-887A-39BD610993ED}"/>
    <cellStyle name="Currency 2 2 2 2 6 2 4 2" xfId="24073" xr:uid="{5D6A4162-1A56-4DB1-B58D-F32BDAE91172}"/>
    <cellStyle name="Currency 2 2 2 2 6 2 4 2 2" xfId="37765" xr:uid="{B27E8780-6A02-4670-ADEE-CFC4DA3DE3E9}"/>
    <cellStyle name="Currency 2 2 2 2 6 2 4 2 3" xfId="52649" xr:uid="{693ADCBA-3009-4ECA-A452-F887BDBE1F25}"/>
    <cellStyle name="Currency 2 2 2 2 6 2 4 3" xfId="17229" xr:uid="{828000C8-3F1E-4F4C-A940-6FD30EEFD04B}"/>
    <cellStyle name="Currency 2 2 2 2 6 2 4 4" xfId="30919" xr:uid="{EE4E3915-CF0E-44A7-9EDD-A3844E344FD1}"/>
    <cellStyle name="Currency 2 2 2 2 6 2 4 5" xfId="45803" xr:uid="{0BF621CD-1CDC-4B06-8FFD-A9532509F23C}"/>
    <cellStyle name="Currency 2 2 2 2 6 2 5" xfId="20651" xr:uid="{A2B3D10B-1909-48A5-8017-A3A6BD80FD67}"/>
    <cellStyle name="Currency 2 2 2 2 6 2 5 2" xfId="34343" xr:uid="{5B5B12F4-DCD0-4441-956E-469A00BFC23D}"/>
    <cellStyle name="Currency 2 2 2 2 6 2 5 3" xfId="49227" xr:uid="{E8B70A50-29FF-4762-B374-A5D242A3FDA2}"/>
    <cellStyle name="Currency 2 2 2 2 6 2 6" xfId="13807" xr:uid="{B8AB1E09-4630-4778-8ACC-900EC4AB5069}"/>
    <cellStyle name="Currency 2 2 2 2 6 2 7" xfId="27497" xr:uid="{68E1E25C-0475-4B23-A15A-C1D041620101}"/>
    <cellStyle name="Currency 2 2 2 2 6 2 8" xfId="42381" xr:uid="{4A5A3A83-0C02-4246-B523-B5FA5C18C84E}"/>
    <cellStyle name="Currency 2 2 2 2 6 3" xfId="6962" xr:uid="{AE705A2E-96DD-4F27-8909-FFBF230ADF8F}"/>
    <cellStyle name="Currency 2 2 2 2 6 3 2" xfId="8675" xr:uid="{B76A5BDB-A81C-49D8-87C4-6045F101380D}"/>
    <cellStyle name="Currency 2 2 2 2 6 3 2 2" xfId="12097" xr:uid="{1D235B49-57C1-4A4F-A2F9-646D18D7F7E3}"/>
    <cellStyle name="Currency 2 2 2 2 6 3 2 2 2" xfId="25787" xr:uid="{4C4A1EF3-B553-4728-A189-7D6A6BF86DD5}"/>
    <cellStyle name="Currency 2 2 2 2 6 3 2 2 2 2" xfId="39479" xr:uid="{BE056AE5-3364-4E66-9A5E-008CD683C237}"/>
    <cellStyle name="Currency 2 2 2 2 6 3 2 2 2 3" xfId="54363" xr:uid="{19FBC32A-0D25-473C-8F3C-D98CB2EE5022}"/>
    <cellStyle name="Currency 2 2 2 2 6 3 2 2 3" xfId="18943" xr:uid="{9E0E2E6D-06C2-406A-B66A-AF3C2C71115F}"/>
    <cellStyle name="Currency 2 2 2 2 6 3 2 2 4" xfId="32633" xr:uid="{81729FF6-9889-43F7-AC95-9EE749B5475E}"/>
    <cellStyle name="Currency 2 2 2 2 6 3 2 2 5" xfId="47517" xr:uid="{CDAC28B8-45D1-419F-BC76-068EA35298E2}"/>
    <cellStyle name="Currency 2 2 2 2 6 3 2 3" xfId="22365" xr:uid="{4D4F4041-D97A-4E80-A153-6FE8AC4A2D5A}"/>
    <cellStyle name="Currency 2 2 2 2 6 3 2 3 2" xfId="36057" xr:uid="{954F4438-E55A-4F36-9B8A-9E8695569916}"/>
    <cellStyle name="Currency 2 2 2 2 6 3 2 3 3" xfId="50941" xr:uid="{36547363-0EE0-47B1-8BD8-4CF709982A48}"/>
    <cellStyle name="Currency 2 2 2 2 6 3 2 4" xfId="15521" xr:uid="{5D20E247-2F47-4DE0-866E-44A2AD4D64F2}"/>
    <cellStyle name="Currency 2 2 2 2 6 3 2 5" xfId="29211" xr:uid="{E6057F64-EC41-4765-A068-6ACF69DF673F}"/>
    <cellStyle name="Currency 2 2 2 2 6 3 2 6" xfId="44095" xr:uid="{3B57A616-F903-4E40-99AE-2269ECA44C87}"/>
    <cellStyle name="Currency 2 2 2 2 6 3 3" xfId="10385" xr:uid="{A493A5AA-037A-460A-B9AE-5F34F188D5B8}"/>
    <cellStyle name="Currency 2 2 2 2 6 3 3 2" xfId="24075" xr:uid="{3CB7514B-425F-4383-8C83-5A94CFED336C}"/>
    <cellStyle name="Currency 2 2 2 2 6 3 3 2 2" xfId="37767" xr:uid="{0BCE12B7-9EB3-4D06-B9E8-3E0BB018290B}"/>
    <cellStyle name="Currency 2 2 2 2 6 3 3 2 3" xfId="52651" xr:uid="{F5740854-8C7E-486D-B889-026CDEB7164F}"/>
    <cellStyle name="Currency 2 2 2 2 6 3 3 3" xfId="17231" xr:uid="{9EF40143-91EA-4888-B802-1FD4E1F1EE39}"/>
    <cellStyle name="Currency 2 2 2 2 6 3 3 4" xfId="30921" xr:uid="{97E43168-D2D1-4F11-8B2F-71378611BC7B}"/>
    <cellStyle name="Currency 2 2 2 2 6 3 3 5" xfId="45805" xr:uid="{0841A380-D85E-4DBB-A43D-27A7F619A4DD}"/>
    <cellStyle name="Currency 2 2 2 2 6 3 4" xfId="20653" xr:uid="{E4960C43-A511-4ADB-862C-EE0253B26BAB}"/>
    <cellStyle name="Currency 2 2 2 2 6 3 4 2" xfId="34345" xr:uid="{47C88922-E2C0-4A91-8B5B-B95A1E17A1D1}"/>
    <cellStyle name="Currency 2 2 2 2 6 3 4 3" xfId="49229" xr:uid="{160D8719-6E91-4F0A-B193-978A5DAD168E}"/>
    <cellStyle name="Currency 2 2 2 2 6 3 5" xfId="13809" xr:uid="{2841A0D1-2B79-4C6A-AF5E-087A66081C3B}"/>
    <cellStyle name="Currency 2 2 2 2 6 3 6" xfId="27499" xr:uid="{ECC92E8B-5ABC-4C3D-972B-5E815BEF4A3E}"/>
    <cellStyle name="Currency 2 2 2 2 6 3 7" xfId="42383" xr:uid="{41D40C2E-0F3D-4058-B152-47A9B9728529}"/>
    <cellStyle name="Currency 2 2 2 2 6 4" xfId="6963" xr:uid="{E6CCE01A-B941-4C77-B0C7-358C1EF62A03}"/>
    <cellStyle name="Currency 2 2 2 2 6 4 2" xfId="8676" xr:uid="{361E1818-1411-4150-9737-A4F0835E569A}"/>
    <cellStyle name="Currency 2 2 2 2 6 4 2 2" xfId="12098" xr:uid="{8938055D-2D36-47B6-9A92-FB446B7E7864}"/>
    <cellStyle name="Currency 2 2 2 2 6 4 2 2 2" xfId="25788" xr:uid="{DDAD8900-F68F-446D-AD06-5BA3AEFF234D}"/>
    <cellStyle name="Currency 2 2 2 2 6 4 2 2 2 2" xfId="39480" xr:uid="{9267F6B8-84BA-4E10-88D1-1AE15BF6D78B}"/>
    <cellStyle name="Currency 2 2 2 2 6 4 2 2 2 3" xfId="54364" xr:uid="{3B388E69-ED51-41AD-B7F7-ACE0122D4B01}"/>
    <cellStyle name="Currency 2 2 2 2 6 4 2 2 3" xfId="18944" xr:uid="{15F117A5-B170-4D3B-BB9A-FB4F4D666632}"/>
    <cellStyle name="Currency 2 2 2 2 6 4 2 2 4" xfId="32634" xr:uid="{1DD0BAD6-AF02-46D9-8C3E-9888FE5C3062}"/>
    <cellStyle name="Currency 2 2 2 2 6 4 2 2 5" xfId="47518" xr:uid="{58E3D3AD-0C30-4264-AD71-EC104A9BB231}"/>
    <cellStyle name="Currency 2 2 2 2 6 4 2 3" xfId="22366" xr:uid="{4C8EDF6B-BC14-4A81-B7F9-9D63DF86A74F}"/>
    <cellStyle name="Currency 2 2 2 2 6 4 2 3 2" xfId="36058" xr:uid="{D01140EB-E2DF-472F-A1EB-D2B074226B85}"/>
    <cellStyle name="Currency 2 2 2 2 6 4 2 3 3" xfId="50942" xr:uid="{496FFE7C-A6FC-4BA7-9729-5270953C6FB6}"/>
    <cellStyle name="Currency 2 2 2 2 6 4 2 4" xfId="15522" xr:uid="{A4EC6FC0-4651-4941-A54E-F40CC008488C}"/>
    <cellStyle name="Currency 2 2 2 2 6 4 2 5" xfId="29212" xr:uid="{FF08E6E8-866E-4726-B2E2-4E3A469DC2B1}"/>
    <cellStyle name="Currency 2 2 2 2 6 4 2 6" xfId="44096" xr:uid="{0788FB43-03D6-48A0-A111-F7F6E7693FFD}"/>
    <cellStyle name="Currency 2 2 2 2 6 4 3" xfId="10386" xr:uid="{E95D69A4-2175-45FF-A41E-1EC48EEC05B1}"/>
    <cellStyle name="Currency 2 2 2 2 6 4 3 2" xfId="24076" xr:uid="{A0D47823-9F05-4380-88A9-741043AFCB0F}"/>
    <cellStyle name="Currency 2 2 2 2 6 4 3 2 2" xfId="37768" xr:uid="{FFA43689-F38A-417D-9DB6-2882F17653BE}"/>
    <cellStyle name="Currency 2 2 2 2 6 4 3 2 3" xfId="52652" xr:uid="{7BE13868-0083-4E03-9244-989188C4F760}"/>
    <cellStyle name="Currency 2 2 2 2 6 4 3 3" xfId="17232" xr:uid="{7C962B2A-F7D7-4E00-8873-D0C30FB14C91}"/>
    <cellStyle name="Currency 2 2 2 2 6 4 3 4" xfId="30922" xr:uid="{E037CF29-5111-4604-A48A-C44A5864B6F6}"/>
    <cellStyle name="Currency 2 2 2 2 6 4 3 5" xfId="45806" xr:uid="{77D84355-4695-4924-9DD5-31F92C2C8031}"/>
    <cellStyle name="Currency 2 2 2 2 6 4 4" xfId="20654" xr:uid="{4295C47D-6CE0-4C59-AE77-9B5846CC161E}"/>
    <cellStyle name="Currency 2 2 2 2 6 4 4 2" xfId="34346" xr:uid="{74B60958-C15E-4A12-8A08-81F7DAD7EA2C}"/>
    <cellStyle name="Currency 2 2 2 2 6 4 4 3" xfId="49230" xr:uid="{F3393526-7338-4C17-A3E6-BE5E56C73DBD}"/>
    <cellStyle name="Currency 2 2 2 2 6 4 5" xfId="13810" xr:uid="{9A63D681-3D74-4FD4-9F0F-FAE2199E2943}"/>
    <cellStyle name="Currency 2 2 2 2 6 4 6" xfId="27500" xr:uid="{80A8964C-8BBF-41DD-8244-38F6679862CD}"/>
    <cellStyle name="Currency 2 2 2 2 6 4 7" xfId="42384" xr:uid="{3E84D918-DAA0-43C3-96CA-6ECFADA4CDB1}"/>
    <cellStyle name="Currency 2 2 2 2 6 5" xfId="8672" xr:uid="{747CCCF5-3130-423B-A708-2D4384DEA633}"/>
    <cellStyle name="Currency 2 2 2 2 6 5 2" xfId="12094" xr:uid="{A60786FF-D6AB-4DB8-B4C2-B01C7F26697D}"/>
    <cellStyle name="Currency 2 2 2 2 6 5 2 2" xfId="25784" xr:uid="{7BC8671E-D347-4779-9444-6E8F1A3DF693}"/>
    <cellStyle name="Currency 2 2 2 2 6 5 2 2 2" xfId="39476" xr:uid="{D1BAC696-052D-455D-B17F-49EE50599963}"/>
    <cellStyle name="Currency 2 2 2 2 6 5 2 2 3" xfId="54360" xr:uid="{F74C8369-74B4-418D-8992-345E6CC95DAB}"/>
    <cellStyle name="Currency 2 2 2 2 6 5 2 3" xfId="18940" xr:uid="{F45DD315-E279-4AAE-A891-2213C4678221}"/>
    <cellStyle name="Currency 2 2 2 2 6 5 2 4" xfId="32630" xr:uid="{8C11385B-A078-4802-B8AE-A0FD93E4C1C5}"/>
    <cellStyle name="Currency 2 2 2 2 6 5 2 5" xfId="47514" xr:uid="{2F9EDEBA-A55D-4891-B2AF-5C78F73246A1}"/>
    <cellStyle name="Currency 2 2 2 2 6 5 3" xfId="22362" xr:uid="{29BF23C9-92AF-4D2A-9EF3-0D92899CD71A}"/>
    <cellStyle name="Currency 2 2 2 2 6 5 3 2" xfId="36054" xr:uid="{ED2E2F64-B839-4650-A8A6-18CAFA14736A}"/>
    <cellStyle name="Currency 2 2 2 2 6 5 3 3" xfId="50938" xr:uid="{1721A7B6-8853-417E-953C-9BC1515EC7C8}"/>
    <cellStyle name="Currency 2 2 2 2 6 5 4" xfId="15518" xr:uid="{E56090EE-6947-42AA-8458-6DA8A27DB1F8}"/>
    <cellStyle name="Currency 2 2 2 2 6 5 5" xfId="29208" xr:uid="{EF257446-2DF1-4CB2-AAF1-C6E9615454F9}"/>
    <cellStyle name="Currency 2 2 2 2 6 5 6" xfId="44092" xr:uid="{60D2153E-1427-48BE-8B38-BB4AE1C7FA1D}"/>
    <cellStyle name="Currency 2 2 2 2 6 6" xfId="10382" xr:uid="{05F0E337-7DEA-479E-8F32-9A02C006B814}"/>
    <cellStyle name="Currency 2 2 2 2 6 6 2" xfId="24072" xr:uid="{9B33295A-9C11-46FF-A241-91EEAC58B6AB}"/>
    <cellStyle name="Currency 2 2 2 2 6 6 2 2" xfId="37764" xr:uid="{C13478D0-CEF8-40FF-B6C9-DD7DACB68DB0}"/>
    <cellStyle name="Currency 2 2 2 2 6 6 2 3" xfId="52648" xr:uid="{0D514B27-37CD-4406-AB08-BD2659A61FB4}"/>
    <cellStyle name="Currency 2 2 2 2 6 6 3" xfId="17228" xr:uid="{DE62BE41-CD5C-4DF3-9A22-2C28E3F0F2FB}"/>
    <cellStyle name="Currency 2 2 2 2 6 6 4" xfId="30918" xr:uid="{2A8F181B-19D1-4A14-9B72-7C76F1875243}"/>
    <cellStyle name="Currency 2 2 2 2 6 6 5" xfId="45802" xr:uid="{E7A516F4-4B21-4F87-8EF4-469DB561821F}"/>
    <cellStyle name="Currency 2 2 2 2 6 7" xfId="20650" xr:uid="{8EE9DCD9-73C8-4B93-A67B-F68684E994E4}"/>
    <cellStyle name="Currency 2 2 2 2 6 7 2" xfId="34342" xr:uid="{A69ED60D-BFE2-41AA-96E3-A7EC79AFBE1D}"/>
    <cellStyle name="Currency 2 2 2 2 6 7 3" xfId="49226" xr:uid="{06E82866-C6FD-477F-9EE3-AA3D84F32894}"/>
    <cellStyle name="Currency 2 2 2 2 6 8" xfId="13806" xr:uid="{6AD52981-46C5-4614-8562-63434A98A21F}"/>
    <cellStyle name="Currency 2 2 2 2 6 9" xfId="27496" xr:uid="{1B522A10-4656-4D64-AE74-0FC92825A0A7}"/>
    <cellStyle name="Currency 2 2 2 2 7" xfId="6964" xr:uid="{B57CB563-B4A2-4C35-85C7-D90907549292}"/>
    <cellStyle name="Currency 2 2 2 2 7 10" xfId="42385" xr:uid="{426FBCE3-D41C-4193-830B-F19D1F261EC0}"/>
    <cellStyle name="Currency 2 2 2 2 7 2" xfId="6965" xr:uid="{14C4712D-5400-4BD0-AD67-3EE96BE46D69}"/>
    <cellStyle name="Currency 2 2 2 2 7 2 2" xfId="6966" xr:uid="{04172B58-55A5-44BF-BAB0-F5A56AB6D553}"/>
    <cellStyle name="Currency 2 2 2 2 7 2 2 2" xfId="8679" xr:uid="{B10EEADA-4790-4566-979D-B468992D7C54}"/>
    <cellStyle name="Currency 2 2 2 2 7 2 2 2 2" xfId="12101" xr:uid="{E17B9621-A20B-4383-B817-583524E091B9}"/>
    <cellStyle name="Currency 2 2 2 2 7 2 2 2 2 2" xfId="25791" xr:uid="{82FA23DF-3051-46C9-A6D7-E6CC385D032E}"/>
    <cellStyle name="Currency 2 2 2 2 7 2 2 2 2 2 2" xfId="39483" xr:uid="{70AB4AB4-0ED2-40FB-8E81-ED61C1538CBE}"/>
    <cellStyle name="Currency 2 2 2 2 7 2 2 2 2 2 3" xfId="54367" xr:uid="{BE20033B-72D2-408F-BC90-8BCC31E2EA3A}"/>
    <cellStyle name="Currency 2 2 2 2 7 2 2 2 2 3" xfId="18947" xr:uid="{7425C3BB-EE38-4A15-B8A7-B6DAEC0F9715}"/>
    <cellStyle name="Currency 2 2 2 2 7 2 2 2 2 4" xfId="32637" xr:uid="{2B1533A4-7891-45DE-A2DF-5D7E0519914B}"/>
    <cellStyle name="Currency 2 2 2 2 7 2 2 2 2 5" xfId="47521" xr:uid="{71A0D14C-81EF-40A1-A5D1-11B9C98A63B0}"/>
    <cellStyle name="Currency 2 2 2 2 7 2 2 2 3" xfId="22369" xr:uid="{FCD18819-6B40-42F7-8F92-12B7A664B75C}"/>
    <cellStyle name="Currency 2 2 2 2 7 2 2 2 3 2" xfId="36061" xr:uid="{931403B8-4C29-4B6F-904B-E44C639C3312}"/>
    <cellStyle name="Currency 2 2 2 2 7 2 2 2 3 3" xfId="50945" xr:uid="{63E1DE6E-03AA-477F-A3B1-48FB3E467876}"/>
    <cellStyle name="Currency 2 2 2 2 7 2 2 2 4" xfId="15525" xr:uid="{4DB0E389-3E4A-48C5-AD57-B4F2A21F105E}"/>
    <cellStyle name="Currency 2 2 2 2 7 2 2 2 5" xfId="29215" xr:uid="{FC300CD3-081D-4AD6-BE07-26FEB6C63510}"/>
    <cellStyle name="Currency 2 2 2 2 7 2 2 2 6" xfId="44099" xr:uid="{F08DBA86-FDAC-4043-9FF2-05365ABB5760}"/>
    <cellStyle name="Currency 2 2 2 2 7 2 2 3" xfId="10389" xr:uid="{946528BA-0F80-43DF-81C8-48AC4CDD8CDD}"/>
    <cellStyle name="Currency 2 2 2 2 7 2 2 3 2" xfId="24079" xr:uid="{C55D2EA8-ED75-46BC-B70F-D2C2223B542A}"/>
    <cellStyle name="Currency 2 2 2 2 7 2 2 3 2 2" xfId="37771" xr:uid="{3EA90983-988A-4DD9-9845-AF89CB364189}"/>
    <cellStyle name="Currency 2 2 2 2 7 2 2 3 2 3" xfId="52655" xr:uid="{62B41475-04A9-4912-95A1-19D6BD448F9B}"/>
    <cellStyle name="Currency 2 2 2 2 7 2 2 3 3" xfId="17235" xr:uid="{76582007-2646-492D-93F1-98C3D7215343}"/>
    <cellStyle name="Currency 2 2 2 2 7 2 2 3 4" xfId="30925" xr:uid="{8C705707-8CC0-43D6-B414-A33C27FC0697}"/>
    <cellStyle name="Currency 2 2 2 2 7 2 2 3 5" xfId="45809" xr:uid="{9AE052E0-C0E1-4293-86B1-7B074D4257E1}"/>
    <cellStyle name="Currency 2 2 2 2 7 2 2 4" xfId="20657" xr:uid="{FCA41E0D-9C47-4DCC-A159-DC425F452FAA}"/>
    <cellStyle name="Currency 2 2 2 2 7 2 2 4 2" xfId="34349" xr:uid="{A92909B2-D4D7-44E6-AF2C-36E7B34845B5}"/>
    <cellStyle name="Currency 2 2 2 2 7 2 2 4 3" xfId="49233" xr:uid="{051D18E0-5B97-454B-B037-484E0E6EF4D5}"/>
    <cellStyle name="Currency 2 2 2 2 7 2 2 5" xfId="13813" xr:uid="{D5B1DFF9-A2D9-4A72-8C98-F0B588816736}"/>
    <cellStyle name="Currency 2 2 2 2 7 2 2 6" xfId="27503" xr:uid="{F27788B2-9D65-4FA2-92B5-0527FB0EFDAB}"/>
    <cellStyle name="Currency 2 2 2 2 7 2 2 7" xfId="42387" xr:uid="{2EA905AC-982E-4295-AE12-1EC8F4086DC6}"/>
    <cellStyle name="Currency 2 2 2 2 7 2 3" xfId="8678" xr:uid="{CFA97D0D-2375-4160-B1CB-DF5E86D1405C}"/>
    <cellStyle name="Currency 2 2 2 2 7 2 3 2" xfId="12100" xr:uid="{CF0E14E3-6E14-4BA5-8CB6-4DB4195D3DB2}"/>
    <cellStyle name="Currency 2 2 2 2 7 2 3 2 2" xfId="25790" xr:uid="{E08A2CE8-D6CF-4B68-9DA6-999E51F3AD63}"/>
    <cellStyle name="Currency 2 2 2 2 7 2 3 2 2 2" xfId="39482" xr:uid="{AAEB6783-5ABC-4F6F-893D-CC9923A1D388}"/>
    <cellStyle name="Currency 2 2 2 2 7 2 3 2 2 3" xfId="54366" xr:uid="{0BA51C95-90CD-439B-AC7D-E46EBB63F99B}"/>
    <cellStyle name="Currency 2 2 2 2 7 2 3 2 3" xfId="18946" xr:uid="{C1F9FC5E-6EC1-4784-90B9-A851CC3473D0}"/>
    <cellStyle name="Currency 2 2 2 2 7 2 3 2 4" xfId="32636" xr:uid="{0B96A7C9-39BE-4CE0-B61D-BBF8D90B846A}"/>
    <cellStyle name="Currency 2 2 2 2 7 2 3 2 5" xfId="47520" xr:uid="{84D7DC05-2927-46E5-9B3E-F47828B3A49E}"/>
    <cellStyle name="Currency 2 2 2 2 7 2 3 3" xfId="22368" xr:uid="{BBF9CEA7-7638-4D54-B694-C7AFB2A8282F}"/>
    <cellStyle name="Currency 2 2 2 2 7 2 3 3 2" xfId="36060" xr:uid="{A08A02F7-6E22-4EBB-A930-D8E830E5CBA1}"/>
    <cellStyle name="Currency 2 2 2 2 7 2 3 3 3" xfId="50944" xr:uid="{BF19A9B2-19DD-49DA-ACFC-300D7D1206C2}"/>
    <cellStyle name="Currency 2 2 2 2 7 2 3 4" xfId="15524" xr:uid="{09B8A119-1FB5-4248-81CD-9AB0EACD04FB}"/>
    <cellStyle name="Currency 2 2 2 2 7 2 3 5" xfId="29214" xr:uid="{DE65712D-EDC4-4F7F-A6DF-69F6B1E5BE45}"/>
    <cellStyle name="Currency 2 2 2 2 7 2 3 6" xfId="44098" xr:uid="{0C3761E3-EF20-4D7C-91A6-03A18FF4395B}"/>
    <cellStyle name="Currency 2 2 2 2 7 2 4" xfId="10388" xr:uid="{C3E155D2-D46A-40A2-A490-70C7D48DD25A}"/>
    <cellStyle name="Currency 2 2 2 2 7 2 4 2" xfId="24078" xr:uid="{B0D3654D-F67B-4DBF-AFC9-B6869F617BCE}"/>
    <cellStyle name="Currency 2 2 2 2 7 2 4 2 2" xfId="37770" xr:uid="{204B08B5-9633-4792-A5F5-7F31A227E7A4}"/>
    <cellStyle name="Currency 2 2 2 2 7 2 4 2 3" xfId="52654" xr:uid="{BA3019EE-45FE-4107-BD9D-6D98E66D8551}"/>
    <cellStyle name="Currency 2 2 2 2 7 2 4 3" xfId="17234" xr:uid="{96C294F8-2583-47CB-9FAF-974B29FF3D2E}"/>
    <cellStyle name="Currency 2 2 2 2 7 2 4 4" xfId="30924" xr:uid="{298DEA0E-8D82-4726-BB14-D482F77DECE8}"/>
    <cellStyle name="Currency 2 2 2 2 7 2 4 5" xfId="45808" xr:uid="{6E5E71C8-0D10-4B16-8009-F880E41FDDFA}"/>
    <cellStyle name="Currency 2 2 2 2 7 2 5" xfId="20656" xr:uid="{0A3580DD-B4F8-4471-907A-2B16FACFE558}"/>
    <cellStyle name="Currency 2 2 2 2 7 2 5 2" xfId="34348" xr:uid="{79BE822C-E58B-427C-BDDA-D4E626157D46}"/>
    <cellStyle name="Currency 2 2 2 2 7 2 5 3" xfId="49232" xr:uid="{FDB3F81B-6D84-4B67-B044-88C2CB31C055}"/>
    <cellStyle name="Currency 2 2 2 2 7 2 6" xfId="13812" xr:uid="{64E17A13-C274-47C5-B849-30A95F3B308C}"/>
    <cellStyle name="Currency 2 2 2 2 7 2 7" xfId="27502" xr:uid="{95A26B42-4907-4988-9A4A-8E3F7E9DCE67}"/>
    <cellStyle name="Currency 2 2 2 2 7 2 8" xfId="42386" xr:uid="{684AF4BC-EE18-4708-8926-A522D3755CD0}"/>
    <cellStyle name="Currency 2 2 2 2 7 3" xfId="6967" xr:uid="{FA36E153-3820-4533-84BA-61EF7669E867}"/>
    <cellStyle name="Currency 2 2 2 2 7 3 2" xfId="8680" xr:uid="{E5FEDB0C-7345-4E21-9496-0A71EBA2FC09}"/>
    <cellStyle name="Currency 2 2 2 2 7 3 2 2" xfId="12102" xr:uid="{BEC32A50-FE9B-44E4-B482-10E7CF4E9997}"/>
    <cellStyle name="Currency 2 2 2 2 7 3 2 2 2" xfId="25792" xr:uid="{78251FBB-E2E8-4726-81B2-D73A87C42F6E}"/>
    <cellStyle name="Currency 2 2 2 2 7 3 2 2 2 2" xfId="39484" xr:uid="{F446DD51-09BF-486B-8B22-70CDCE069EAF}"/>
    <cellStyle name="Currency 2 2 2 2 7 3 2 2 2 3" xfId="54368" xr:uid="{15579AAE-151D-4508-832B-F5119474DF80}"/>
    <cellStyle name="Currency 2 2 2 2 7 3 2 2 3" xfId="18948" xr:uid="{A558AC2A-81B6-4FD8-A1D0-E92257D606DF}"/>
    <cellStyle name="Currency 2 2 2 2 7 3 2 2 4" xfId="32638" xr:uid="{A88667DD-F907-488F-B5F0-23FF202B342E}"/>
    <cellStyle name="Currency 2 2 2 2 7 3 2 2 5" xfId="47522" xr:uid="{C3DC227B-4DF5-4A7D-BA6C-63EF2546FC83}"/>
    <cellStyle name="Currency 2 2 2 2 7 3 2 3" xfId="22370" xr:uid="{0A916D27-787F-4F4A-8D33-64882DBEDD3D}"/>
    <cellStyle name="Currency 2 2 2 2 7 3 2 3 2" xfId="36062" xr:uid="{5CA393C2-5A69-4E43-9D3E-8FCB52964E68}"/>
    <cellStyle name="Currency 2 2 2 2 7 3 2 3 3" xfId="50946" xr:uid="{6F6EF62D-B432-453C-B26A-0C2BADCA495D}"/>
    <cellStyle name="Currency 2 2 2 2 7 3 2 4" xfId="15526" xr:uid="{D7CC96BF-8D57-46EE-A138-EB8FD3F5AF8C}"/>
    <cellStyle name="Currency 2 2 2 2 7 3 2 5" xfId="29216" xr:uid="{78F2C630-A968-4595-A77D-BDC40F881615}"/>
    <cellStyle name="Currency 2 2 2 2 7 3 2 6" xfId="44100" xr:uid="{52A9E98D-D0BE-4EB3-ADA3-0856564928A0}"/>
    <cellStyle name="Currency 2 2 2 2 7 3 3" xfId="10390" xr:uid="{33496396-98FE-4AC5-8924-EA92852B3E8F}"/>
    <cellStyle name="Currency 2 2 2 2 7 3 3 2" xfId="24080" xr:uid="{E812F99C-789B-4948-8E1F-AC95BD73E631}"/>
    <cellStyle name="Currency 2 2 2 2 7 3 3 2 2" xfId="37772" xr:uid="{816474DC-3F31-402F-9812-8AE9E931D0E9}"/>
    <cellStyle name="Currency 2 2 2 2 7 3 3 2 3" xfId="52656" xr:uid="{D74260BB-80F9-40E6-99D2-951E3F482BC9}"/>
    <cellStyle name="Currency 2 2 2 2 7 3 3 3" xfId="17236" xr:uid="{255E9D46-4F6C-400B-847F-2D00281A5C56}"/>
    <cellStyle name="Currency 2 2 2 2 7 3 3 4" xfId="30926" xr:uid="{6804285B-7036-4663-87E0-AE5968C65C20}"/>
    <cellStyle name="Currency 2 2 2 2 7 3 3 5" xfId="45810" xr:uid="{F696C62D-18D7-4C54-BE60-6DB13784B54F}"/>
    <cellStyle name="Currency 2 2 2 2 7 3 4" xfId="20658" xr:uid="{03B8DF13-942C-4242-93B2-13044DB5ED15}"/>
    <cellStyle name="Currency 2 2 2 2 7 3 4 2" xfId="34350" xr:uid="{D20171AD-60F5-4D59-BBF4-A7B3B9BEB9D6}"/>
    <cellStyle name="Currency 2 2 2 2 7 3 4 3" xfId="49234" xr:uid="{34AE4558-95A3-4F70-95EF-04E313F2EE39}"/>
    <cellStyle name="Currency 2 2 2 2 7 3 5" xfId="13814" xr:uid="{78262FBD-CEA4-4ADA-A0BC-572BC176AC8A}"/>
    <cellStyle name="Currency 2 2 2 2 7 3 6" xfId="27504" xr:uid="{A5195446-8D1A-4FA3-A818-67E4D2B5FED4}"/>
    <cellStyle name="Currency 2 2 2 2 7 3 7" xfId="42388" xr:uid="{08232B6B-D668-4985-BBE3-0464508DAF6D}"/>
    <cellStyle name="Currency 2 2 2 2 7 4" xfId="6968" xr:uid="{7BDD6D8F-B51F-4685-9D5B-E44F96B2E415}"/>
    <cellStyle name="Currency 2 2 2 2 7 4 2" xfId="8681" xr:uid="{41C2C850-68ED-49C0-859F-2177697231B5}"/>
    <cellStyle name="Currency 2 2 2 2 7 4 2 2" xfId="12103" xr:uid="{8DF850AE-F4BB-4A80-B7A4-0B6367F2E25C}"/>
    <cellStyle name="Currency 2 2 2 2 7 4 2 2 2" xfId="25793" xr:uid="{E0F27B70-8F86-47E5-B73D-2ECC1B252944}"/>
    <cellStyle name="Currency 2 2 2 2 7 4 2 2 2 2" xfId="39485" xr:uid="{8749C97B-FB19-42C7-81A1-CA1A65B49A41}"/>
    <cellStyle name="Currency 2 2 2 2 7 4 2 2 2 3" xfId="54369" xr:uid="{CECEC4E6-0010-47EF-BDA2-766C058B1ECF}"/>
    <cellStyle name="Currency 2 2 2 2 7 4 2 2 3" xfId="18949" xr:uid="{D95AAA1D-F804-4796-B3A3-139C82137141}"/>
    <cellStyle name="Currency 2 2 2 2 7 4 2 2 4" xfId="32639" xr:uid="{F8D2E9B0-DAE4-4A5C-ACFB-4ED69023C72C}"/>
    <cellStyle name="Currency 2 2 2 2 7 4 2 2 5" xfId="47523" xr:uid="{C8BBA51E-84FE-4168-8E77-320F20111F07}"/>
    <cellStyle name="Currency 2 2 2 2 7 4 2 3" xfId="22371" xr:uid="{5C0A47B0-8FDC-4D4D-8102-013C4C95827D}"/>
    <cellStyle name="Currency 2 2 2 2 7 4 2 3 2" xfId="36063" xr:uid="{695771FF-9604-4852-9A7E-C44AD1E9CA5B}"/>
    <cellStyle name="Currency 2 2 2 2 7 4 2 3 3" xfId="50947" xr:uid="{F29A5F5E-AB5F-49E7-9C23-DC880EC59518}"/>
    <cellStyle name="Currency 2 2 2 2 7 4 2 4" xfId="15527" xr:uid="{9A02BA9C-BECC-48F8-A617-39AA214AF44A}"/>
    <cellStyle name="Currency 2 2 2 2 7 4 2 5" xfId="29217" xr:uid="{9EE0ADF8-85BE-4A33-AEF3-AC5192154B7F}"/>
    <cellStyle name="Currency 2 2 2 2 7 4 2 6" xfId="44101" xr:uid="{410BFFC7-4411-44F2-B35A-C126AB36EF64}"/>
    <cellStyle name="Currency 2 2 2 2 7 4 3" xfId="10391" xr:uid="{600972C4-0D6C-412E-B37A-BB55D0539BFE}"/>
    <cellStyle name="Currency 2 2 2 2 7 4 3 2" xfId="24081" xr:uid="{B1901983-AEC4-4413-94D0-06FE34A0E056}"/>
    <cellStyle name="Currency 2 2 2 2 7 4 3 2 2" xfId="37773" xr:uid="{EEEF3579-5D3C-46D6-B571-CB83C6FF545A}"/>
    <cellStyle name="Currency 2 2 2 2 7 4 3 2 3" xfId="52657" xr:uid="{E1B7423C-CBFB-4C98-BD96-8E50AEBBA1AD}"/>
    <cellStyle name="Currency 2 2 2 2 7 4 3 3" xfId="17237" xr:uid="{FD1CB7C1-979F-40C6-B686-48D304BE6B57}"/>
    <cellStyle name="Currency 2 2 2 2 7 4 3 4" xfId="30927" xr:uid="{5A71BCB2-04C9-4310-9C56-2E8BF4B20B32}"/>
    <cellStyle name="Currency 2 2 2 2 7 4 3 5" xfId="45811" xr:uid="{DCA131CE-C2AA-4755-8B8D-189E019236B5}"/>
    <cellStyle name="Currency 2 2 2 2 7 4 4" xfId="20659" xr:uid="{94E759C0-3A1B-4044-B46D-BB19ECB5AB79}"/>
    <cellStyle name="Currency 2 2 2 2 7 4 4 2" xfId="34351" xr:uid="{A8D27119-780E-49B8-8C81-291DE0EEC935}"/>
    <cellStyle name="Currency 2 2 2 2 7 4 4 3" xfId="49235" xr:uid="{01C03CC2-4879-4480-973B-E42C8179FB88}"/>
    <cellStyle name="Currency 2 2 2 2 7 4 5" xfId="13815" xr:uid="{A7CA5A62-70A9-4EEE-BC6D-E0CE76359895}"/>
    <cellStyle name="Currency 2 2 2 2 7 4 6" xfId="27505" xr:uid="{2EE90EB0-0BFE-4683-B89B-BA346C49E4CB}"/>
    <cellStyle name="Currency 2 2 2 2 7 4 7" xfId="42389" xr:uid="{351B89E7-7898-4DA5-8357-C8B56C62503B}"/>
    <cellStyle name="Currency 2 2 2 2 7 5" xfId="8677" xr:uid="{9F653DFA-3B13-4A94-8FE4-5559BB3EA092}"/>
    <cellStyle name="Currency 2 2 2 2 7 5 2" xfId="12099" xr:uid="{846B8285-909D-4289-AAA6-076223403A85}"/>
    <cellStyle name="Currency 2 2 2 2 7 5 2 2" xfId="25789" xr:uid="{43BDB201-A96D-4FDB-8E8D-A2649DB04712}"/>
    <cellStyle name="Currency 2 2 2 2 7 5 2 2 2" xfId="39481" xr:uid="{DF090DF6-C274-4047-86D1-739083186075}"/>
    <cellStyle name="Currency 2 2 2 2 7 5 2 2 3" xfId="54365" xr:uid="{E2F03251-8A57-43EF-A81B-C40D0CAFC1BA}"/>
    <cellStyle name="Currency 2 2 2 2 7 5 2 3" xfId="18945" xr:uid="{DFC2F2E3-34BD-433F-8AC3-7D746F62E512}"/>
    <cellStyle name="Currency 2 2 2 2 7 5 2 4" xfId="32635" xr:uid="{1BE64A70-5615-41DC-90CD-CB16662BACDE}"/>
    <cellStyle name="Currency 2 2 2 2 7 5 2 5" xfId="47519" xr:uid="{A8A670B5-BA78-4F25-A5C7-C77240E37D2F}"/>
    <cellStyle name="Currency 2 2 2 2 7 5 3" xfId="22367" xr:uid="{ABBBBFD8-A5D0-48F5-BD5D-928BCBFB8A3F}"/>
    <cellStyle name="Currency 2 2 2 2 7 5 3 2" xfId="36059" xr:uid="{47118ED3-B550-4203-A4EB-514CF36D4561}"/>
    <cellStyle name="Currency 2 2 2 2 7 5 3 3" xfId="50943" xr:uid="{40CC8E78-511A-4318-B7B2-6F66F6D4CCDC}"/>
    <cellStyle name="Currency 2 2 2 2 7 5 4" xfId="15523" xr:uid="{FAF589FB-D6AE-41DA-9A3F-08E350F207F7}"/>
    <cellStyle name="Currency 2 2 2 2 7 5 5" xfId="29213" xr:uid="{CA0E6D95-98FB-49C9-A298-9109A8A845DF}"/>
    <cellStyle name="Currency 2 2 2 2 7 5 6" xfId="44097" xr:uid="{41BDE979-54D1-4FA6-969F-8AD29B2A011D}"/>
    <cellStyle name="Currency 2 2 2 2 7 6" xfId="10387" xr:uid="{5AB11229-E39E-4005-A5B9-0D6523784B4D}"/>
    <cellStyle name="Currency 2 2 2 2 7 6 2" xfId="24077" xr:uid="{7E6F5BA6-5B3A-4027-89D5-9086F5250B10}"/>
    <cellStyle name="Currency 2 2 2 2 7 6 2 2" xfId="37769" xr:uid="{EF42C2A8-6420-49DD-9E1A-AB28C1607E04}"/>
    <cellStyle name="Currency 2 2 2 2 7 6 2 3" xfId="52653" xr:uid="{D372DDEB-671B-4119-86D3-615EB6D38ED4}"/>
    <cellStyle name="Currency 2 2 2 2 7 6 3" xfId="17233" xr:uid="{718B3E70-1544-490C-BD08-147F0B462007}"/>
    <cellStyle name="Currency 2 2 2 2 7 6 4" xfId="30923" xr:uid="{D64628C0-5CD4-43A2-B383-BC2BF93EE1A2}"/>
    <cellStyle name="Currency 2 2 2 2 7 6 5" xfId="45807" xr:uid="{D4DDAE8E-7BD4-4562-B985-A0CBF7F0681A}"/>
    <cellStyle name="Currency 2 2 2 2 7 7" xfId="20655" xr:uid="{743329CF-D2D5-404B-BF64-B7387E896F0A}"/>
    <cellStyle name="Currency 2 2 2 2 7 7 2" xfId="34347" xr:uid="{EC4C984B-71B4-4FAB-A99E-8799126C2942}"/>
    <cellStyle name="Currency 2 2 2 2 7 7 3" xfId="49231" xr:uid="{928F9008-0B7A-4700-AC44-018198FC3E25}"/>
    <cellStyle name="Currency 2 2 2 2 7 8" xfId="13811" xr:uid="{820C414B-A354-45DB-8BC2-CD9FF6E91A9F}"/>
    <cellStyle name="Currency 2 2 2 2 7 9" xfId="27501" xr:uid="{32F59963-ABD1-480C-8C24-58FD2341E816}"/>
    <cellStyle name="Currency 2 2 2 2 8" xfId="6969" xr:uid="{286FDD7B-22C1-470E-8E63-AF41EEBF920B}"/>
    <cellStyle name="Currency 2 2 2 2 8 2" xfId="6970" xr:uid="{CC5206B7-09EA-494C-8D3E-E7720CC2A178}"/>
    <cellStyle name="Currency 2 2 2 2 8 2 2" xfId="8683" xr:uid="{1BE55B6E-0E29-4873-B290-25A64D9EF258}"/>
    <cellStyle name="Currency 2 2 2 2 8 2 2 2" xfId="12105" xr:uid="{88BC6AB1-5483-4965-96A6-B73E231F032E}"/>
    <cellStyle name="Currency 2 2 2 2 8 2 2 2 2" xfId="25795" xr:uid="{807A069B-BAE2-4C14-8748-27B18D00A0F1}"/>
    <cellStyle name="Currency 2 2 2 2 8 2 2 2 2 2" xfId="39487" xr:uid="{14711BB8-CC83-4E94-97D3-68DC8BEB16AC}"/>
    <cellStyle name="Currency 2 2 2 2 8 2 2 2 2 3" xfId="54371" xr:uid="{B8683578-02B1-48FE-A3C1-DC4461236184}"/>
    <cellStyle name="Currency 2 2 2 2 8 2 2 2 3" xfId="18951" xr:uid="{1C5753BD-0466-4539-842C-CE7F85E1DCC3}"/>
    <cellStyle name="Currency 2 2 2 2 8 2 2 2 4" xfId="32641" xr:uid="{C5801FE7-E331-4739-B0E2-3351BB54FD41}"/>
    <cellStyle name="Currency 2 2 2 2 8 2 2 2 5" xfId="47525" xr:uid="{9B691AAD-7893-4EE8-B64E-8754C652E1FA}"/>
    <cellStyle name="Currency 2 2 2 2 8 2 2 3" xfId="22373" xr:uid="{79BA9BA2-A398-4825-AF5A-04C965B72548}"/>
    <cellStyle name="Currency 2 2 2 2 8 2 2 3 2" xfId="36065" xr:uid="{4856AFD4-5960-4556-8E23-2A947ABF2C9D}"/>
    <cellStyle name="Currency 2 2 2 2 8 2 2 3 3" xfId="50949" xr:uid="{6A2D327C-9666-4A8C-9EC5-E8219B8308BA}"/>
    <cellStyle name="Currency 2 2 2 2 8 2 2 4" xfId="15529" xr:uid="{446BCC05-99DF-4943-81BB-D3B64A7AF58B}"/>
    <cellStyle name="Currency 2 2 2 2 8 2 2 5" xfId="29219" xr:uid="{792FEF99-AF8C-4147-AFAF-2B5F72C2CA16}"/>
    <cellStyle name="Currency 2 2 2 2 8 2 2 6" xfId="44103" xr:uid="{06CD1C53-89C5-405B-875A-6FE57E31F77C}"/>
    <cellStyle name="Currency 2 2 2 2 8 2 3" xfId="10393" xr:uid="{C916CE6B-18F2-4875-9092-E52490C297B9}"/>
    <cellStyle name="Currency 2 2 2 2 8 2 3 2" xfId="24083" xr:uid="{318B842E-BD97-45D5-A465-6B9713FD94F5}"/>
    <cellStyle name="Currency 2 2 2 2 8 2 3 2 2" xfId="37775" xr:uid="{75969344-B742-4200-972E-6CA69A2C45E2}"/>
    <cellStyle name="Currency 2 2 2 2 8 2 3 2 3" xfId="52659" xr:uid="{C898358F-629A-42A5-82DC-CBB45CC23C4E}"/>
    <cellStyle name="Currency 2 2 2 2 8 2 3 3" xfId="17239" xr:uid="{2872DAB0-B7ED-49F3-9196-080176569093}"/>
    <cellStyle name="Currency 2 2 2 2 8 2 3 4" xfId="30929" xr:uid="{1E0B5864-4B6C-49D1-A95B-5A56AA8DAA77}"/>
    <cellStyle name="Currency 2 2 2 2 8 2 3 5" xfId="45813" xr:uid="{8B789B95-3F05-4A5E-BDD6-E53DDCFA9E48}"/>
    <cellStyle name="Currency 2 2 2 2 8 2 4" xfId="20661" xr:uid="{98B27A2A-B911-4FAC-8702-EFD44F201913}"/>
    <cellStyle name="Currency 2 2 2 2 8 2 4 2" xfId="34353" xr:uid="{9ABA63F3-496A-4832-8322-1C1BF27402E2}"/>
    <cellStyle name="Currency 2 2 2 2 8 2 4 3" xfId="49237" xr:uid="{92D7862E-BDEB-4410-91BC-2B4F0FFE9BA8}"/>
    <cellStyle name="Currency 2 2 2 2 8 2 5" xfId="13817" xr:uid="{92F8D929-1ACF-4D9D-B934-988D49A841D0}"/>
    <cellStyle name="Currency 2 2 2 2 8 2 6" xfId="27507" xr:uid="{C00F3000-C200-4CA8-A1E4-9ACAD284DDC0}"/>
    <cellStyle name="Currency 2 2 2 2 8 2 7" xfId="42391" xr:uid="{4BE899EF-8EC4-48EC-B6E6-DA15A97856BB}"/>
    <cellStyle name="Currency 2 2 2 2 8 3" xfId="8682" xr:uid="{3CA3F475-3943-494C-BE3B-A01CDC8D1705}"/>
    <cellStyle name="Currency 2 2 2 2 8 3 2" xfId="12104" xr:uid="{842F0778-8772-4FFE-B649-9BE6D3B62F73}"/>
    <cellStyle name="Currency 2 2 2 2 8 3 2 2" xfId="25794" xr:uid="{AC82026D-FF4F-4C97-A051-3BDF85FB0CB7}"/>
    <cellStyle name="Currency 2 2 2 2 8 3 2 2 2" xfId="39486" xr:uid="{3382C6C4-DD2C-45E7-97D4-A706184DBAE8}"/>
    <cellStyle name="Currency 2 2 2 2 8 3 2 2 3" xfId="54370" xr:uid="{924A1916-F03E-41A3-ADE2-CCB96D71D8D2}"/>
    <cellStyle name="Currency 2 2 2 2 8 3 2 3" xfId="18950" xr:uid="{AC0D86A0-EF00-4431-806F-4C7A10772532}"/>
    <cellStyle name="Currency 2 2 2 2 8 3 2 4" xfId="32640" xr:uid="{1CBA0750-51F9-426F-B1A3-08DA4664EA2C}"/>
    <cellStyle name="Currency 2 2 2 2 8 3 2 5" xfId="47524" xr:uid="{96EA82CD-C86A-457C-8E07-1F79F7828E2E}"/>
    <cellStyle name="Currency 2 2 2 2 8 3 3" xfId="22372" xr:uid="{048BEA25-642F-4C94-8044-DC2BB463AC5D}"/>
    <cellStyle name="Currency 2 2 2 2 8 3 3 2" xfId="36064" xr:uid="{89E13D38-EDFF-4CFD-9E6A-92D01E285A8F}"/>
    <cellStyle name="Currency 2 2 2 2 8 3 3 3" xfId="50948" xr:uid="{438BD424-6BE5-48A0-96B2-4DF5B9D145DB}"/>
    <cellStyle name="Currency 2 2 2 2 8 3 4" xfId="15528" xr:uid="{60F5F0E9-E5A4-434C-86C0-149207E2C7C6}"/>
    <cellStyle name="Currency 2 2 2 2 8 3 5" xfId="29218" xr:uid="{69B551C7-3C8B-46C1-AEB2-964237D2DEB9}"/>
    <cellStyle name="Currency 2 2 2 2 8 3 6" xfId="44102" xr:uid="{5D02386B-99D6-4DE8-A702-209AE877A0ED}"/>
    <cellStyle name="Currency 2 2 2 2 8 4" xfId="10392" xr:uid="{C194C004-554E-4DF1-A953-8916A5B04F1C}"/>
    <cellStyle name="Currency 2 2 2 2 8 4 2" xfId="24082" xr:uid="{C2EB18F1-DCD7-4FAD-9871-A157B5539B98}"/>
    <cellStyle name="Currency 2 2 2 2 8 4 2 2" xfId="37774" xr:uid="{CEC92B9D-0154-4916-9613-4D9DD39FBA9B}"/>
    <cellStyle name="Currency 2 2 2 2 8 4 2 3" xfId="52658" xr:uid="{1223C404-2FA2-4AC1-B046-26DE25308C5A}"/>
    <cellStyle name="Currency 2 2 2 2 8 4 3" xfId="17238" xr:uid="{EC9A0D2D-5368-48D7-8380-3CC9994B597A}"/>
    <cellStyle name="Currency 2 2 2 2 8 4 4" xfId="30928" xr:uid="{C5096DEC-D0C2-4F6B-AB56-B44A002C76F5}"/>
    <cellStyle name="Currency 2 2 2 2 8 4 5" xfId="45812" xr:uid="{70E7A78A-1EC3-4A6F-80F1-119607AD26C2}"/>
    <cellStyle name="Currency 2 2 2 2 8 5" xfId="20660" xr:uid="{150BB1EA-7906-43E9-899F-43CA58500B3E}"/>
    <cellStyle name="Currency 2 2 2 2 8 5 2" xfId="34352" xr:uid="{47E2F9F7-2953-4F79-98F1-4B30DABE6D11}"/>
    <cellStyle name="Currency 2 2 2 2 8 5 3" xfId="49236" xr:uid="{48651D3C-441B-4727-A3C0-EAF40DEB2846}"/>
    <cellStyle name="Currency 2 2 2 2 8 6" xfId="13816" xr:uid="{B842CB09-E072-4068-A5AD-A07D1133929F}"/>
    <cellStyle name="Currency 2 2 2 2 8 7" xfId="27506" xr:uid="{68888957-5AB5-4A71-B163-35F58088A988}"/>
    <cellStyle name="Currency 2 2 2 2 8 8" xfId="42390" xr:uid="{79BE6097-12D4-461E-952B-168771532690}"/>
    <cellStyle name="Currency 2 2 2 2 9" xfId="6971" xr:uid="{84071790-7616-4660-ADDE-F33EB900FC8A}"/>
    <cellStyle name="Currency 2 2 2 2 9 2" xfId="8684" xr:uid="{5552E707-EF9E-4049-9950-716B5BFF8AE0}"/>
    <cellStyle name="Currency 2 2 2 2 9 2 2" xfId="12106" xr:uid="{3B5E96BD-6E64-469D-93CD-34B6DFAED1F3}"/>
    <cellStyle name="Currency 2 2 2 2 9 2 2 2" xfId="25796" xr:uid="{53AAF71C-82A0-449F-B972-2D7E0788F5E3}"/>
    <cellStyle name="Currency 2 2 2 2 9 2 2 2 2" xfId="39488" xr:uid="{EEFFA36E-0C0C-4082-B9F9-DB96288DE2DB}"/>
    <cellStyle name="Currency 2 2 2 2 9 2 2 2 3" xfId="54372" xr:uid="{C7921C60-6E3D-4854-9D7C-C6D30E0CEF2A}"/>
    <cellStyle name="Currency 2 2 2 2 9 2 2 3" xfId="18952" xr:uid="{5832AC78-D738-414C-BAB7-FC65DE3A7A7A}"/>
    <cellStyle name="Currency 2 2 2 2 9 2 2 4" xfId="32642" xr:uid="{03000E92-E352-491E-AFC0-452A00AB242B}"/>
    <cellStyle name="Currency 2 2 2 2 9 2 2 5" xfId="47526" xr:uid="{B8505E99-D321-40D2-B226-335AD7114BBF}"/>
    <cellStyle name="Currency 2 2 2 2 9 2 3" xfId="22374" xr:uid="{F53DF1ED-F09B-4128-A1FC-1D6AB0447A3B}"/>
    <cellStyle name="Currency 2 2 2 2 9 2 3 2" xfId="36066" xr:uid="{F2114CD3-BC92-4BCB-B85D-3D35F013EF25}"/>
    <cellStyle name="Currency 2 2 2 2 9 2 3 3" xfId="50950" xr:uid="{2CBA4812-7074-4357-909F-22486926D89F}"/>
    <cellStyle name="Currency 2 2 2 2 9 2 4" xfId="15530" xr:uid="{3092AC54-2240-4C27-B6F8-6EB8B5E12DD0}"/>
    <cellStyle name="Currency 2 2 2 2 9 2 5" xfId="29220" xr:uid="{F663963A-81CC-48F6-B339-DE97D797B0D3}"/>
    <cellStyle name="Currency 2 2 2 2 9 2 6" xfId="44104" xr:uid="{C61A39C2-D344-4968-A1D6-3AC9E492257E}"/>
    <cellStyle name="Currency 2 2 2 2 9 3" xfId="10394" xr:uid="{15648E2D-2456-427D-9EF8-A1EB26828722}"/>
    <cellStyle name="Currency 2 2 2 2 9 3 2" xfId="24084" xr:uid="{CCD35BA7-7564-4822-8C60-BAA95114CAFC}"/>
    <cellStyle name="Currency 2 2 2 2 9 3 2 2" xfId="37776" xr:uid="{4183E066-EE20-4EC1-BB85-CA4E515FDAC9}"/>
    <cellStyle name="Currency 2 2 2 2 9 3 2 3" xfId="52660" xr:uid="{B7E3885E-F9F0-4CDA-B9DF-25E9A788F378}"/>
    <cellStyle name="Currency 2 2 2 2 9 3 3" xfId="17240" xr:uid="{9F93CF4A-BD09-4739-8556-BB76CB538D08}"/>
    <cellStyle name="Currency 2 2 2 2 9 3 4" xfId="30930" xr:uid="{AFBC0221-B2F8-4EF0-8B33-740151EA9FC1}"/>
    <cellStyle name="Currency 2 2 2 2 9 3 5" xfId="45814" xr:uid="{A62283CB-DAF2-41E9-AFBA-9CF5A51742C3}"/>
    <cellStyle name="Currency 2 2 2 2 9 4" xfId="20662" xr:uid="{32508EE6-2B21-4C99-B6C7-AB9E18A80592}"/>
    <cellStyle name="Currency 2 2 2 2 9 4 2" xfId="34354" xr:uid="{ABBDE4FA-6184-4032-8817-048FDBA6E21C}"/>
    <cellStyle name="Currency 2 2 2 2 9 4 3" xfId="49238" xr:uid="{5D8DFC04-6E00-423C-88D4-62007792B2EF}"/>
    <cellStyle name="Currency 2 2 2 2 9 5" xfId="13818" xr:uid="{FF537D42-B68F-48C7-837B-9FACF5A5E5CC}"/>
    <cellStyle name="Currency 2 2 2 2 9 6" xfId="27508" xr:uid="{F4FFFA6B-3F70-4E4A-B739-0C637E6C8C9F}"/>
    <cellStyle name="Currency 2 2 2 2 9 7" xfId="42392" xr:uid="{8E3424B9-6FCA-4D8C-8C98-F6A0CF0041C5}"/>
    <cellStyle name="Currency 2 2 2 3" xfId="26" xr:uid="{86BB1721-6DDF-47E9-B336-63148ABDB57C}"/>
    <cellStyle name="Currency 2 2 2 3 2" xfId="216" xr:uid="{6ED55618-D1F2-470E-88C8-9DF4047FD4D5}"/>
    <cellStyle name="Currency 2 2 2 3 2 2" xfId="4628" xr:uid="{473CF40A-2E49-4B81-AFDC-F9C17A2070E4}"/>
    <cellStyle name="Currency 2 2 2 3 3" xfId="4524" xr:uid="{84A32406-6803-4B06-8EEB-4F27ECF4C6F7}"/>
    <cellStyle name="Currency 2 2 2 4" xfId="217" xr:uid="{0F71CA38-AC66-4B3A-884D-CA6E7A5E16D2}"/>
    <cellStyle name="Currency 2 2 2 4 2" xfId="4629" xr:uid="{BAA81CA4-9358-4AF7-997F-A7B14332EFAF}"/>
    <cellStyle name="Currency 2 2 2 5" xfId="4523" xr:uid="{055FFB61-7E5A-4574-B22D-A2A947FBE877}"/>
    <cellStyle name="Currency 2 2 3" xfId="218" xr:uid="{50CBEBED-DAF7-4EFE-ABC9-D4DC1FCA59F4}"/>
    <cellStyle name="Currency 2 2 3 2" xfId="4630" xr:uid="{1B0BD5CB-E8DA-40E0-942E-169D77E72A20}"/>
    <cellStyle name="Currency 2 2 4" xfId="4522" xr:uid="{55B4255B-3F52-436B-BF61-EC4DAF6CA46B}"/>
    <cellStyle name="Currency 2 3" xfId="27" xr:uid="{FAC36845-64CB-4892-A856-98E68F5C9CD0}"/>
    <cellStyle name="Currency 2 3 2" xfId="219" xr:uid="{786C83BF-5D56-4992-A6B2-A5BE62CFDA83}"/>
    <cellStyle name="Currency 2 3 2 2" xfId="4631" xr:uid="{4B7232DF-4254-4F01-9873-A7E69DAF84DC}"/>
    <cellStyle name="Currency 2 3 3" xfId="4525" xr:uid="{BF6C1641-E5E5-4FA9-9F49-20375AEA62C4}"/>
    <cellStyle name="Currency 2 4" xfId="220" xr:uid="{EE6339F5-B26D-4496-A503-C513ED1B80DF}"/>
    <cellStyle name="Currency 2 4 2" xfId="221" xr:uid="{6269C51D-40C2-4E1C-81F8-8E1A4E132CD7}"/>
    <cellStyle name="Currency 2 5" xfId="222" xr:uid="{7A9EF7EC-CFAA-4085-9B6F-619206952A96}"/>
    <cellStyle name="Currency 2 5 2" xfId="223" xr:uid="{5FDA70E9-8DA9-4E0B-96E2-F3F7E84E596B}"/>
    <cellStyle name="Currency 2 6" xfId="224" xr:uid="{21A2E791-F29C-4F8F-BE88-9CE92BE5D749}"/>
    <cellStyle name="Currency 3" xfId="28" xr:uid="{1666CEEE-0098-4555-BABE-45BB51AE9AB3}"/>
    <cellStyle name="Currency 3 2" xfId="29" xr:uid="{06580626-1DA7-452E-9657-EFFCD9678315}"/>
    <cellStyle name="Currency 3 2 2" xfId="225" xr:uid="{CAA8EB2E-EDA1-44F1-8149-A40325B1E29C}"/>
    <cellStyle name="Currency 3 2 2 2" xfId="4632" xr:uid="{A3DA9EA5-DF1F-4CF4-B17D-0C2C5BB9A8B9}"/>
    <cellStyle name="Currency 3 2 3" xfId="4527" xr:uid="{4077FD3A-C525-4500-9997-F1A058D680E3}"/>
    <cellStyle name="Currency 3 3" xfId="30" xr:uid="{E8EA311B-2E8C-46FE-AADC-3D51FF277E67}"/>
    <cellStyle name="Currency 3 3 2" xfId="226" xr:uid="{65434756-2819-4C7F-B273-9D1F564F64B9}"/>
    <cellStyle name="Currency 3 3 2 2" xfId="4633" xr:uid="{4EC7B0A3-2249-4AD1-9280-81610C179708}"/>
    <cellStyle name="Currency 3 3 3" xfId="4528" xr:uid="{567DADBF-B55A-444D-87CA-2E8BB5A08849}"/>
    <cellStyle name="Currency 3 4" xfId="31" xr:uid="{9D057476-D377-4818-A8F8-7C4F2866892A}"/>
    <cellStyle name="Currency 3 4 2" xfId="227" xr:uid="{1113AFF0-B5D9-49BC-B825-2F84DA0675DA}"/>
    <cellStyle name="Currency 3 4 2 2" xfId="4634" xr:uid="{9B490241-8203-450B-8010-DF8DB043BEEC}"/>
    <cellStyle name="Currency 3 4 3" xfId="4529" xr:uid="{E47A664B-4039-4FCE-9F41-F4580DF0FFD3}"/>
    <cellStyle name="Currency 3 5" xfId="228" xr:uid="{0ECC14ED-D382-4056-928A-27B359B4085C}"/>
    <cellStyle name="Currency 3 5 2" xfId="4635" xr:uid="{CBEF4EDA-BDBF-47A9-B832-254859216423}"/>
    <cellStyle name="Currency 3 6" xfId="4526" xr:uid="{2AEA7972-C4BF-469A-9517-1838677C4C49}"/>
    <cellStyle name="Currency 4" xfId="32" xr:uid="{AF9DE857-7259-41E4-8214-57747703E55B}"/>
    <cellStyle name="Currency 4 2" xfId="33" xr:uid="{B9E4F9E1-9AC5-480B-9BD3-890743BB6A46}"/>
    <cellStyle name="Currency 4 2 2" xfId="229" xr:uid="{EFC759F0-7C1B-492A-9AFF-9B4D6B7B8EBF}"/>
    <cellStyle name="Currency 4 2 2 2" xfId="4636" xr:uid="{CD753F51-CC9D-493C-98E9-9F1FB59A706F}"/>
    <cellStyle name="Currency 4 2 3" xfId="4531" xr:uid="{271B409E-B0E8-4291-89BB-F0A2C4BD046D}"/>
    <cellStyle name="Currency 4 3" xfId="34" xr:uid="{8AE6DFDF-8546-46D8-B0DD-C7A007FC856F}"/>
    <cellStyle name="Currency 4 3 2" xfId="230" xr:uid="{6696626A-4AD6-4CDE-A4D2-B941DF47825E}"/>
    <cellStyle name="Currency 4 3 2 2" xfId="4637" xr:uid="{F6FEA4BA-D968-4162-9A02-F88C1F0D4C6A}"/>
    <cellStyle name="Currency 4 3 3" xfId="4532" xr:uid="{29963F95-0253-4428-96B9-16C7A4C53081}"/>
    <cellStyle name="Currency 4 4" xfId="231" xr:uid="{5791AD01-4AE7-44D4-86F1-9AF413D221A9}"/>
    <cellStyle name="Currency 4 4 2" xfId="4638" xr:uid="{E92B244B-5C5A-49E6-9437-58F4EA7442BC}"/>
    <cellStyle name="Currency 4 5" xfId="4328" xr:uid="{9C57DBFB-8534-479C-A1D9-1A0548492A67}"/>
    <cellStyle name="Currency 4 5 2" xfId="4442" xr:uid="{2F699B51-8666-4634-8F7C-208705E99C1C}"/>
    <cellStyle name="Currency 4 5 3" xfId="4724" xr:uid="{F8CE0B9A-F1FB-46A8-A9F7-B3316A44202E}"/>
    <cellStyle name="Currency 4 5 3 2" xfId="5319" xr:uid="{23826243-1B26-4E21-B954-8201808F735F}"/>
    <cellStyle name="Currency 4 5 3 2 2" xfId="41933" xr:uid="{19139A41-F616-442B-A89C-8B39E74A17B7}"/>
    <cellStyle name="Currency 4 5 3 2 3" xfId="6516" xr:uid="{629F42BD-C126-4ACC-BB5A-54E392509AFD}"/>
    <cellStyle name="Currency 4 5 3 2 4" xfId="5924" xr:uid="{BFA317ED-11C6-4D90-B853-79E4E1362820}"/>
    <cellStyle name="Currency 4 5 3 3" xfId="4764" xr:uid="{1FAF08B9-503F-4A30-99EB-C1F87E9CCB36}"/>
    <cellStyle name="Currency 4 5 3 4" xfId="41381" xr:uid="{6A9713EB-13E0-4C07-AB61-18CC14FB87D3}"/>
    <cellStyle name="Currency 4 5 3 5" xfId="5972" xr:uid="{D5D4F06B-91B3-4A1B-886B-4DB19084ACBF}"/>
    <cellStyle name="Currency 4 5 3 6" xfId="5380" xr:uid="{72A2D6E1-E12F-4E08-9860-D3E8A5A47400}"/>
    <cellStyle name="Currency 4 5 4" xfId="4701" xr:uid="{E68BA202-09B4-4DBD-BFBD-72CBAB1AFC8E}"/>
    <cellStyle name="Currency 4 5 5" xfId="41327" xr:uid="{225EB346-0202-42DB-A6EF-715A1D9A5A26}"/>
    <cellStyle name="Currency 4 5 6" xfId="5949" xr:uid="{82C12B02-4536-4509-A860-145031A03254}"/>
    <cellStyle name="Currency 4 5 7" xfId="5357" xr:uid="{0415A32E-631A-40AB-AD07-A0F8A37AE267}"/>
    <cellStyle name="Currency 4 6" xfId="4530" xr:uid="{A164EB0E-3699-4335-8DF0-355DB27D3C6E}"/>
    <cellStyle name="Currency 5" xfId="35" xr:uid="{0DD97A21-2229-4673-9B42-FF1382A14BB9}"/>
    <cellStyle name="Currency 5 10" xfId="6973" xr:uid="{DF586E4D-D891-439F-AC05-591C16FB11B4}"/>
    <cellStyle name="Currency 5 10 2" xfId="8686" xr:uid="{11642AF4-A6EB-4FFA-8FB3-58661B1E3565}"/>
    <cellStyle name="Currency 5 10 2 2" xfId="12108" xr:uid="{CDD47E41-9D70-4F84-A23F-4A0C43558196}"/>
    <cellStyle name="Currency 5 10 2 2 2" xfId="25798" xr:uid="{73E27339-6259-4BF4-AB22-7A9A0BE2EDCC}"/>
    <cellStyle name="Currency 5 10 2 2 2 2" xfId="39490" xr:uid="{65A111CF-778F-4E35-BE1D-16D144C01BCA}"/>
    <cellStyle name="Currency 5 10 2 2 2 3" xfId="54374" xr:uid="{0D1B27DD-CE32-4CCD-A8E7-4A4AF8D892A5}"/>
    <cellStyle name="Currency 5 10 2 2 3" xfId="18954" xr:uid="{F0DF32BA-457D-4A5B-9DEE-C3CEE8503A3E}"/>
    <cellStyle name="Currency 5 10 2 2 4" xfId="32644" xr:uid="{3339455D-5424-44CA-8E40-D68E0A27D1A6}"/>
    <cellStyle name="Currency 5 10 2 2 5" xfId="47528" xr:uid="{BD10AD6A-A95B-4745-BDF1-9EC62DEF6C9F}"/>
    <cellStyle name="Currency 5 10 2 3" xfId="22376" xr:uid="{8780387B-CC2E-4E37-A5CC-50BFD8F9A74C}"/>
    <cellStyle name="Currency 5 10 2 3 2" xfId="36068" xr:uid="{BB732169-237A-446B-824E-38272DD26C1A}"/>
    <cellStyle name="Currency 5 10 2 3 3" xfId="50952" xr:uid="{8B16317C-6FA7-4A02-8342-F0E1C1DB5B53}"/>
    <cellStyle name="Currency 5 10 2 4" xfId="15532" xr:uid="{18462DF2-7268-4BD8-B3E3-C26B1B3536F8}"/>
    <cellStyle name="Currency 5 10 2 5" xfId="29222" xr:uid="{A3C7082C-D715-4010-852B-D084912320B6}"/>
    <cellStyle name="Currency 5 10 2 6" xfId="44106" xr:uid="{AC031D5D-6B80-42D8-9D33-D32272F9121B}"/>
    <cellStyle name="Currency 5 10 3" xfId="10396" xr:uid="{BC3B5B2F-CC56-412C-AE02-243EB0336944}"/>
    <cellStyle name="Currency 5 10 3 2" xfId="24086" xr:uid="{C3E0A5C3-F575-4A77-A62C-6A6819F8D156}"/>
    <cellStyle name="Currency 5 10 3 2 2" xfId="37778" xr:uid="{B1D12D0D-5E12-4AF6-900E-5AA999108B79}"/>
    <cellStyle name="Currency 5 10 3 2 3" xfId="52662" xr:uid="{79DB4376-7D83-4FB2-B722-4F3DE198FEF7}"/>
    <cellStyle name="Currency 5 10 3 3" xfId="17242" xr:uid="{0DF9A048-CF80-4B24-A32F-6F17ED98C571}"/>
    <cellStyle name="Currency 5 10 3 4" xfId="30932" xr:uid="{6AB35D34-B993-4737-BA97-D86D9C1C8FC3}"/>
    <cellStyle name="Currency 5 10 3 5" xfId="45816" xr:uid="{D145E06D-EA89-49EB-A1DF-56348A6AA4B4}"/>
    <cellStyle name="Currency 5 10 4" xfId="20664" xr:uid="{2427698F-A255-425A-AFA1-57C27FEE533C}"/>
    <cellStyle name="Currency 5 10 4 2" xfId="34356" xr:uid="{CA39DE83-7D37-417E-AAD5-0419F2EB9A50}"/>
    <cellStyle name="Currency 5 10 4 3" xfId="49240" xr:uid="{422DF530-05E7-4612-8BA2-28CFD4AD699E}"/>
    <cellStyle name="Currency 5 10 5" xfId="13820" xr:uid="{0173D0D6-C28C-472C-A69B-DFD0640E3148}"/>
    <cellStyle name="Currency 5 10 6" xfId="27510" xr:uid="{044B8566-D14D-4F62-B3C1-633DFEC63996}"/>
    <cellStyle name="Currency 5 10 7" xfId="42394" xr:uid="{65A2EE45-BA9C-41C2-9E0C-0DFCF13F39D1}"/>
    <cellStyle name="Currency 5 11" xfId="6974" xr:uid="{48725E7C-3620-4AC9-9B5C-E3B64D4DB7F2}"/>
    <cellStyle name="Currency 5 11 2" xfId="8687" xr:uid="{40AB554F-1E60-4F56-8B83-37A6AA542727}"/>
    <cellStyle name="Currency 5 11 2 2" xfId="12109" xr:uid="{275D21ED-50A8-4846-B8C4-C0436FB213BF}"/>
    <cellStyle name="Currency 5 11 2 2 2" xfId="25799" xr:uid="{48135865-C2FC-41AB-AEED-4A66F0F42325}"/>
    <cellStyle name="Currency 5 11 2 2 2 2" xfId="39491" xr:uid="{5420FB97-0315-43FF-93A5-A3821E808AD4}"/>
    <cellStyle name="Currency 5 11 2 2 2 3" xfId="54375" xr:uid="{02B0D5C4-0515-485E-925C-371D23706C10}"/>
    <cellStyle name="Currency 5 11 2 2 3" xfId="18955" xr:uid="{62A7B9C3-9318-4EF7-B6FD-C4E66D66C590}"/>
    <cellStyle name="Currency 5 11 2 2 4" xfId="32645" xr:uid="{E1E90C30-99FE-41DA-9809-1203E2165302}"/>
    <cellStyle name="Currency 5 11 2 2 5" xfId="47529" xr:uid="{7DA4BF64-7645-4510-8D33-707FFF1A3C85}"/>
    <cellStyle name="Currency 5 11 2 3" xfId="22377" xr:uid="{BBF8F02B-813B-4CFD-AEF2-9273479C96E6}"/>
    <cellStyle name="Currency 5 11 2 3 2" xfId="36069" xr:uid="{E84A000B-A126-43E2-8C75-469D519F4013}"/>
    <cellStyle name="Currency 5 11 2 3 3" xfId="50953" xr:uid="{B7B1A70A-834A-4A59-B505-C6587F07A86E}"/>
    <cellStyle name="Currency 5 11 2 4" xfId="15533" xr:uid="{BA2FE4E2-6563-458A-8ECE-4BC2DD9C924D}"/>
    <cellStyle name="Currency 5 11 2 5" xfId="29223" xr:uid="{A84FD704-D748-421E-8FD1-CC817376405C}"/>
    <cellStyle name="Currency 5 11 2 6" xfId="44107" xr:uid="{2B1C8823-2D32-4C38-8752-C32D346C6CE1}"/>
    <cellStyle name="Currency 5 11 3" xfId="10397" xr:uid="{956B62CA-9C22-461C-A0B4-2CE2F16B3147}"/>
    <cellStyle name="Currency 5 11 3 2" xfId="24087" xr:uid="{B5D35667-9CC0-4434-A43C-2E156FD2A3EA}"/>
    <cellStyle name="Currency 5 11 3 2 2" xfId="37779" xr:uid="{0A2AD7B2-6CA9-430C-A3DA-7997995F809A}"/>
    <cellStyle name="Currency 5 11 3 2 3" xfId="52663" xr:uid="{F3667F1D-A569-4173-99D3-DC526B68FB38}"/>
    <cellStyle name="Currency 5 11 3 3" xfId="17243" xr:uid="{82FD6A95-8641-4114-8A20-46E12FDAA84A}"/>
    <cellStyle name="Currency 5 11 3 4" xfId="30933" xr:uid="{C50E7B1E-C4ED-48D4-9004-509BDC525CC5}"/>
    <cellStyle name="Currency 5 11 3 5" xfId="45817" xr:uid="{23ADF95E-420A-4AB8-89F3-3AF3A55BF5C2}"/>
    <cellStyle name="Currency 5 11 4" xfId="20665" xr:uid="{579658AF-2004-44A5-B62F-E7405C872B64}"/>
    <cellStyle name="Currency 5 11 4 2" xfId="34357" xr:uid="{CFD1CC5A-399A-4B50-8756-FB59CAD5F5D9}"/>
    <cellStyle name="Currency 5 11 4 3" xfId="49241" xr:uid="{584F5D32-C0AC-45EF-99BD-C4DD04F57A3D}"/>
    <cellStyle name="Currency 5 11 5" xfId="13821" xr:uid="{6C2CF05C-00B7-4963-AD50-2FF5141675FD}"/>
    <cellStyle name="Currency 5 11 6" xfId="27511" xr:uid="{9E109F3A-C07D-42E7-A03B-B9F4A6B2950D}"/>
    <cellStyle name="Currency 5 11 7" xfId="42395" xr:uid="{6EED8813-0FC4-463A-8110-0CAFD3374390}"/>
    <cellStyle name="Currency 5 12" xfId="8685" xr:uid="{188C68BD-43BB-47A2-807A-9CEB18B94FDE}"/>
    <cellStyle name="Currency 5 12 2" xfId="12107" xr:uid="{35F33C48-17E4-4836-8290-B3F511D7DC06}"/>
    <cellStyle name="Currency 5 12 2 2" xfId="25797" xr:uid="{461A0815-0A85-40D7-96ED-2F9BAFEFB8D0}"/>
    <cellStyle name="Currency 5 12 2 2 2" xfId="39489" xr:uid="{4468E10B-7EAC-42C7-8C82-A28031412F38}"/>
    <cellStyle name="Currency 5 12 2 2 3" xfId="54373" xr:uid="{D3DA1CD7-225D-49A1-A2A0-88C55BB73586}"/>
    <cellStyle name="Currency 5 12 2 3" xfId="18953" xr:uid="{EA06EB70-D611-494A-8641-71E59FC95AAE}"/>
    <cellStyle name="Currency 5 12 2 4" xfId="32643" xr:uid="{1BEC1C4F-73FB-41C6-A3C8-2FECBDE57DEF}"/>
    <cellStyle name="Currency 5 12 2 5" xfId="47527" xr:uid="{E89E1908-A04D-42D6-8E1D-222550447049}"/>
    <cellStyle name="Currency 5 12 3" xfId="22375" xr:uid="{F14A81FC-95DD-466C-B7DE-67677C243E97}"/>
    <cellStyle name="Currency 5 12 3 2" xfId="36067" xr:uid="{97C013FA-55E2-44B1-BE59-0D38C6925B53}"/>
    <cellStyle name="Currency 5 12 3 3" xfId="50951" xr:uid="{DB7CD78B-7537-41AE-A6D1-37B52B64FBF1}"/>
    <cellStyle name="Currency 5 12 4" xfId="15531" xr:uid="{00E8FB83-38D8-4509-9B7E-BEAAE6C4C253}"/>
    <cellStyle name="Currency 5 12 5" xfId="29221" xr:uid="{487D3286-2AB2-4598-A178-E89C2D6BFAC4}"/>
    <cellStyle name="Currency 5 12 6" xfId="44105" xr:uid="{4E500894-C38E-4A41-8E83-ACFCB15D3B7F}"/>
    <cellStyle name="Currency 5 13" xfId="10395" xr:uid="{462B005A-12EF-4C47-9AA6-6AE4B608F33D}"/>
    <cellStyle name="Currency 5 13 2" xfId="24085" xr:uid="{CB8B2008-DD65-4AC5-9EE9-5FF9F0910994}"/>
    <cellStyle name="Currency 5 13 2 2" xfId="37777" xr:uid="{0FF875FC-6765-41C3-A635-3D2BE267AE6F}"/>
    <cellStyle name="Currency 5 13 2 3" xfId="52661" xr:uid="{9C24C81B-E70D-4B70-96D4-E4D8F8FDE380}"/>
    <cellStyle name="Currency 5 13 3" xfId="17241" xr:uid="{2DD9BCD9-B7D8-4533-98F4-CAABBCED87A5}"/>
    <cellStyle name="Currency 5 13 4" xfId="30931" xr:uid="{6C69D871-3015-4C84-BFDC-41ED8271FE14}"/>
    <cellStyle name="Currency 5 13 5" xfId="45815" xr:uid="{60EF62D1-4597-46AF-B0EE-A6B482D4ABF9}"/>
    <cellStyle name="Currency 5 14" xfId="20663" xr:uid="{1954B775-9EA9-4240-AF61-5269A899DEFF}"/>
    <cellStyle name="Currency 5 14 2" xfId="34355" xr:uid="{986275AD-D791-42F1-A574-D38533200BFE}"/>
    <cellStyle name="Currency 5 14 3" xfId="49239" xr:uid="{AC4F7102-DB42-411A-BCE8-0A71FBCC9195}"/>
    <cellStyle name="Currency 5 15" xfId="13819" xr:uid="{8C3C44DD-B534-444A-A95B-461B44E40373}"/>
    <cellStyle name="Currency 5 15 2" xfId="40756" xr:uid="{AAD8CE9A-78A9-453B-B40A-D0A9F9463F6A}"/>
    <cellStyle name="Currency 5 16" xfId="27509" xr:uid="{F50509EC-D9F7-4F78-AB9E-3D97D246B8CA}"/>
    <cellStyle name="Currency 5 17" xfId="42393" xr:uid="{8ADEC729-A885-4956-BA1A-AB4E629B9C60}"/>
    <cellStyle name="Currency 5 18" xfId="6972" xr:uid="{316D5180-146B-45AA-8053-4C350BE20A51}"/>
    <cellStyle name="Currency 5 19" xfId="5934" xr:uid="{E2B729D1-0DE6-440B-8A28-E7EB3E7CED3E}"/>
    <cellStyle name="Currency 5 2" xfId="36" xr:uid="{72852014-2F4C-4AF5-A965-C8E5115868B8}"/>
    <cellStyle name="Currency 5 2 2" xfId="232" xr:uid="{C229DEB0-F046-4E5A-A154-593D62893FD0}"/>
    <cellStyle name="Currency 5 2 2 2" xfId="4639" xr:uid="{E6A37B64-E275-4A00-9771-C2A278F1BC86}"/>
    <cellStyle name="Currency 5 2 3" xfId="4533" xr:uid="{60BF32FD-CE6C-4A87-B15F-C15779C2ADDF}"/>
    <cellStyle name="Currency 5 20" xfId="5342" xr:uid="{F82AE6D4-C665-432F-9AEA-FE3DF0E3EDF1}"/>
    <cellStyle name="Currency 5 3" xfId="4329" xr:uid="{451F1C12-C2F9-4220-B392-AF6ECCB91D37}"/>
    <cellStyle name="Currency 5 3 10" xfId="8688" xr:uid="{C1B3D718-8ACF-49C9-B15D-53F06F740E40}"/>
    <cellStyle name="Currency 5 3 10 2" xfId="12110" xr:uid="{07A35304-AD34-4B87-83ED-7D33DB669F89}"/>
    <cellStyle name="Currency 5 3 10 2 2" xfId="25800" xr:uid="{449554A1-5C09-408C-936C-8A9CE7D2EBC2}"/>
    <cellStyle name="Currency 5 3 10 2 2 2" xfId="39492" xr:uid="{F2D4D2C3-5DB5-4719-99AB-7F27DB70CB7E}"/>
    <cellStyle name="Currency 5 3 10 2 2 3" xfId="54376" xr:uid="{DDC38C79-EC3C-4D13-8187-CA135D3D4B91}"/>
    <cellStyle name="Currency 5 3 10 2 3" xfId="18956" xr:uid="{A709CC94-93FD-4A1E-92E2-6393D514E6AC}"/>
    <cellStyle name="Currency 5 3 10 2 4" xfId="32646" xr:uid="{0E2D566E-02FC-4F06-8864-5A08E508A4CD}"/>
    <cellStyle name="Currency 5 3 10 2 5" xfId="47530" xr:uid="{8AFD8E25-601A-4A75-98FF-43EE24BC4B69}"/>
    <cellStyle name="Currency 5 3 10 3" xfId="22378" xr:uid="{800F5DE5-ACF7-4D1B-B87B-8CC04D28B592}"/>
    <cellStyle name="Currency 5 3 10 3 2" xfId="36070" xr:uid="{81D0840B-5B4A-4779-96EA-8012B8B44A40}"/>
    <cellStyle name="Currency 5 3 10 3 3" xfId="50954" xr:uid="{A21FB966-7B40-42A1-BECE-B7866AC12429}"/>
    <cellStyle name="Currency 5 3 10 4" xfId="15534" xr:uid="{464DE693-10DD-47E3-9FF9-078D729421B8}"/>
    <cellStyle name="Currency 5 3 10 5" xfId="29224" xr:uid="{91AA2122-0ED5-46A2-946F-F860FE49FE52}"/>
    <cellStyle name="Currency 5 3 10 6" xfId="44108" xr:uid="{B62F731A-3620-4FBB-8D74-2CF5ECF48E53}"/>
    <cellStyle name="Currency 5 3 11" xfId="10398" xr:uid="{2E732A40-17D1-4716-B556-C0EA8A585607}"/>
    <cellStyle name="Currency 5 3 11 2" xfId="24088" xr:uid="{C45DF588-C78F-4066-993F-E5E1DE9AC886}"/>
    <cellStyle name="Currency 5 3 11 2 2" xfId="37780" xr:uid="{9B999295-8013-4F39-A721-A31B6BD64484}"/>
    <cellStyle name="Currency 5 3 11 2 3" xfId="52664" xr:uid="{477AD335-87DA-4562-8266-FFE729D00596}"/>
    <cellStyle name="Currency 5 3 11 3" xfId="17244" xr:uid="{E0512E60-A342-4F84-9493-37D06109D8F8}"/>
    <cellStyle name="Currency 5 3 11 4" xfId="30934" xr:uid="{D33B60AD-B2DA-4F66-8204-D3A9E342DAA6}"/>
    <cellStyle name="Currency 5 3 11 5" xfId="45818" xr:uid="{072EDE49-8A09-470C-AD03-FA6656761C2A}"/>
    <cellStyle name="Currency 5 3 12" xfId="20666" xr:uid="{53BAFE97-BCAD-42D8-86B7-2ACBD6DE9D41}"/>
    <cellStyle name="Currency 5 3 12 2" xfId="34358" xr:uid="{15D1EBFE-BCAC-4B98-B172-64A720A9CD30}"/>
    <cellStyle name="Currency 5 3 12 3" xfId="49242" xr:uid="{BF80F740-4A1C-4679-8541-6D861D1F75E0}"/>
    <cellStyle name="Currency 5 3 13" xfId="13822" xr:uid="{3E574456-13B6-4DF4-AD9F-3F4F3D3780BE}"/>
    <cellStyle name="Currency 5 3 13 2" xfId="41328" xr:uid="{1F9C42A9-4467-4203-B6BD-2DC8AB6D746E}"/>
    <cellStyle name="Currency 5 3 14" xfId="27512" xr:uid="{BD425FFF-0DEC-4D5D-9884-FC156A856397}"/>
    <cellStyle name="Currency 5 3 15" xfId="42396" xr:uid="{E6282935-A77C-4493-80CC-F7112120E19E}"/>
    <cellStyle name="Currency 5 3 16" xfId="6975" xr:uid="{81CF9E22-91A3-4F3F-8C3A-6341E3DB01B1}"/>
    <cellStyle name="Currency 5 3 17" xfId="5950" xr:uid="{988436FB-5C4D-4754-B045-DE113F109623}"/>
    <cellStyle name="Currency 5 3 18" xfId="5358" xr:uid="{7B544AD0-CD1F-42FD-84A9-7313BD04E3D0}"/>
    <cellStyle name="Currency 5 3 2" xfId="4443" xr:uid="{F11C9546-26AE-4275-BBF2-171A081FA33A}"/>
    <cellStyle name="Currency 5 3 2 10" xfId="20667" xr:uid="{0B6B7820-FFAF-482C-B8C6-ACA07B2DA722}"/>
    <cellStyle name="Currency 5 3 2 10 2" xfId="34359" xr:uid="{756A3EA4-F94D-42B4-A9A5-1A3EDF511A83}"/>
    <cellStyle name="Currency 5 3 2 10 3" xfId="49243" xr:uid="{D9244487-47F8-4BA6-AD94-6C45955F00A6}"/>
    <cellStyle name="Currency 5 3 2 11" xfId="13823" xr:uid="{468D9FAC-CFC8-4283-A4B2-BD7B90711CBF}"/>
    <cellStyle name="Currency 5 3 2 11 2" xfId="41345" xr:uid="{4F793AF5-94D5-4669-9877-A053A676F29E}"/>
    <cellStyle name="Currency 5 3 2 12" xfId="27513" xr:uid="{9C795D27-EC6D-4D89-A1D4-773EFCF44BE8}"/>
    <cellStyle name="Currency 5 3 2 13" xfId="42397" xr:uid="{B19B49F1-D626-4C81-8402-C393FF531CCC}"/>
    <cellStyle name="Currency 5 3 2 14" xfId="6976" xr:uid="{ED6062D2-4E96-44C6-BC0A-B13C694AB4DC}"/>
    <cellStyle name="Currency 5 3 2 2" xfId="5309" xr:uid="{6C3B173F-8C98-4852-895E-BEA45F55FBFF}"/>
    <cellStyle name="Currency 5 3 2 2 10" xfId="13824" xr:uid="{407C125D-78F8-46F3-9C9B-95B12D1ED772}"/>
    <cellStyle name="Currency 5 3 2 2 10 2" xfId="41931" xr:uid="{666ED060-1EF4-45FD-9DDD-02F8CED3E6F8}"/>
    <cellStyle name="Currency 5 3 2 2 11" xfId="27514" xr:uid="{5E5B9CCF-8035-4776-82DE-196C098E1D13}"/>
    <cellStyle name="Currency 5 3 2 2 12" xfId="42398" xr:uid="{B336B4F6-4F42-4C49-A1A6-B8A5B3907726}"/>
    <cellStyle name="Currency 5 3 2 2 13" xfId="6977" xr:uid="{B17A5C74-FB5D-4700-9077-E89561A733FA}"/>
    <cellStyle name="Currency 5 3 2 2 2" xfId="6978" xr:uid="{3DB79708-92F1-4EDA-A222-834A0E7D9AEE}"/>
    <cellStyle name="Currency 5 3 2 2 2 10" xfId="42399" xr:uid="{2A695B18-DDD1-400C-A4DA-667B62BC9196}"/>
    <cellStyle name="Currency 5 3 2 2 2 2" xfId="6979" xr:uid="{3BD9B93D-8499-4560-9C9C-63E1138CFAC6}"/>
    <cellStyle name="Currency 5 3 2 2 2 2 2" xfId="6980" xr:uid="{1952A2A1-6F75-40C0-AA07-6D5E9BC17A28}"/>
    <cellStyle name="Currency 5 3 2 2 2 2 2 2" xfId="8693" xr:uid="{985196A2-CAA2-4543-80B8-915652AE0B9C}"/>
    <cellStyle name="Currency 5 3 2 2 2 2 2 2 2" xfId="12115" xr:uid="{79DAE48C-C72D-482C-92A1-32215D9F1BCF}"/>
    <cellStyle name="Currency 5 3 2 2 2 2 2 2 2 2" xfId="25805" xr:uid="{4652390E-02EF-42DA-9B22-0E6F3EC52FE0}"/>
    <cellStyle name="Currency 5 3 2 2 2 2 2 2 2 2 2" xfId="39497" xr:uid="{F3F034B4-416C-4BED-B580-ECB01A10D724}"/>
    <cellStyle name="Currency 5 3 2 2 2 2 2 2 2 2 3" xfId="54381" xr:uid="{F1A46B2E-3417-4E57-8499-6FDFEAD0BEEE}"/>
    <cellStyle name="Currency 5 3 2 2 2 2 2 2 2 3" xfId="18961" xr:uid="{FC068F2E-4A4B-461C-9843-04D8D62F03C9}"/>
    <cellStyle name="Currency 5 3 2 2 2 2 2 2 2 4" xfId="32651" xr:uid="{BC1135D4-529B-4849-B0D8-9D657409EA1A}"/>
    <cellStyle name="Currency 5 3 2 2 2 2 2 2 2 5" xfId="47535" xr:uid="{C2884214-A075-4979-866D-4C5CA861ECCD}"/>
    <cellStyle name="Currency 5 3 2 2 2 2 2 2 3" xfId="22383" xr:uid="{2F89F82D-F770-486C-8294-500E84B19877}"/>
    <cellStyle name="Currency 5 3 2 2 2 2 2 2 3 2" xfId="36075" xr:uid="{9A2098EA-5C1F-46C1-8B11-953F936781B1}"/>
    <cellStyle name="Currency 5 3 2 2 2 2 2 2 3 3" xfId="50959" xr:uid="{57C4198B-C9CB-4770-963C-980A4EEFCC4B}"/>
    <cellStyle name="Currency 5 3 2 2 2 2 2 2 4" xfId="15539" xr:uid="{CA6AB866-ADF4-4323-BB2B-2C87EE21875B}"/>
    <cellStyle name="Currency 5 3 2 2 2 2 2 2 5" xfId="29229" xr:uid="{7FFA6669-5FF6-4820-B1E6-8BD3B1BF8A05}"/>
    <cellStyle name="Currency 5 3 2 2 2 2 2 2 6" xfId="44113" xr:uid="{8E35DB74-B5CB-4713-9A30-735DE5B91CB9}"/>
    <cellStyle name="Currency 5 3 2 2 2 2 2 3" xfId="10403" xr:uid="{E56BAD73-D61D-4F49-A356-6A39C8A8586F}"/>
    <cellStyle name="Currency 5 3 2 2 2 2 2 3 2" xfId="24093" xr:uid="{72CAD2E8-EFC5-4D1D-B8AE-09D57A1D380F}"/>
    <cellStyle name="Currency 5 3 2 2 2 2 2 3 2 2" xfId="37785" xr:uid="{C54D90C2-5CD1-4299-8003-20088F0BF9E5}"/>
    <cellStyle name="Currency 5 3 2 2 2 2 2 3 2 3" xfId="52669" xr:uid="{413B2688-EA40-40CA-BEB6-675C77063AA4}"/>
    <cellStyle name="Currency 5 3 2 2 2 2 2 3 3" xfId="17249" xr:uid="{502C55BA-B66D-4EB5-8F8A-5EAB0A8F8945}"/>
    <cellStyle name="Currency 5 3 2 2 2 2 2 3 4" xfId="30939" xr:uid="{6920AE2D-96DC-442E-AA10-9005E9E8CBB7}"/>
    <cellStyle name="Currency 5 3 2 2 2 2 2 3 5" xfId="45823" xr:uid="{14A63659-553C-47CF-B68B-B9C22AC29D40}"/>
    <cellStyle name="Currency 5 3 2 2 2 2 2 4" xfId="20671" xr:uid="{CCC38790-3658-43AB-B323-44F6F529F9B8}"/>
    <cellStyle name="Currency 5 3 2 2 2 2 2 4 2" xfId="34363" xr:uid="{EECBDDA7-7A5F-45F4-B3F7-5A178D4B4FE4}"/>
    <cellStyle name="Currency 5 3 2 2 2 2 2 4 3" xfId="49247" xr:uid="{8069F7CF-CEBF-44D0-81E6-9CE064B2E8FE}"/>
    <cellStyle name="Currency 5 3 2 2 2 2 2 5" xfId="13827" xr:uid="{78DB8DC1-BA7A-4AFD-B996-69DD80B28BA1}"/>
    <cellStyle name="Currency 5 3 2 2 2 2 2 6" xfId="27517" xr:uid="{0C3E5FD1-18E3-41DB-AB36-036877DDFB35}"/>
    <cellStyle name="Currency 5 3 2 2 2 2 2 7" xfId="42401" xr:uid="{8459A26D-47DD-47ED-9A8E-5B29A19D7500}"/>
    <cellStyle name="Currency 5 3 2 2 2 2 3" xfId="8692" xr:uid="{3D008D71-6A4E-40E7-B142-DB4BB4C29817}"/>
    <cellStyle name="Currency 5 3 2 2 2 2 3 2" xfId="12114" xr:uid="{FF287A86-F5C3-4911-9EAB-9A8F0C364C85}"/>
    <cellStyle name="Currency 5 3 2 2 2 2 3 2 2" xfId="25804" xr:uid="{1F4EEFD3-C9CA-4540-8811-50FA032DC9DF}"/>
    <cellStyle name="Currency 5 3 2 2 2 2 3 2 2 2" xfId="39496" xr:uid="{C9FB1240-2578-4E29-A737-A9DCA14D6A1C}"/>
    <cellStyle name="Currency 5 3 2 2 2 2 3 2 2 3" xfId="54380" xr:uid="{4AE8E720-3F78-49F1-806A-27CD81C7BF7D}"/>
    <cellStyle name="Currency 5 3 2 2 2 2 3 2 3" xfId="18960" xr:uid="{CDBCAAB2-774B-478D-A64A-EBE1F728A87C}"/>
    <cellStyle name="Currency 5 3 2 2 2 2 3 2 4" xfId="32650" xr:uid="{9961CC85-1956-417D-B2F3-2B4980364543}"/>
    <cellStyle name="Currency 5 3 2 2 2 2 3 2 5" xfId="47534" xr:uid="{71076775-0D3F-480D-88E9-F3CCD8798DF0}"/>
    <cellStyle name="Currency 5 3 2 2 2 2 3 3" xfId="22382" xr:uid="{4DE32E08-3AAE-4792-950D-886E328538E5}"/>
    <cellStyle name="Currency 5 3 2 2 2 2 3 3 2" xfId="36074" xr:uid="{C13A9DDC-F8B3-4195-AF5B-59957D705A97}"/>
    <cellStyle name="Currency 5 3 2 2 2 2 3 3 3" xfId="50958" xr:uid="{FB74B730-0050-4F87-8C46-C31FD8A2C415}"/>
    <cellStyle name="Currency 5 3 2 2 2 2 3 4" xfId="15538" xr:uid="{29B5956B-1E62-4FEE-890A-655956669A32}"/>
    <cellStyle name="Currency 5 3 2 2 2 2 3 5" xfId="29228" xr:uid="{540CB531-C23E-4A2E-8136-38690A4B5891}"/>
    <cellStyle name="Currency 5 3 2 2 2 2 3 6" xfId="44112" xr:uid="{5E291362-0BCC-4305-A9D0-BA20CACFEB6A}"/>
    <cellStyle name="Currency 5 3 2 2 2 2 4" xfId="10402" xr:uid="{C5216FF9-9936-4989-B803-A109EA8930C5}"/>
    <cellStyle name="Currency 5 3 2 2 2 2 4 2" xfId="24092" xr:uid="{09EA1072-C781-41B8-A2E5-B763B5CADF3F}"/>
    <cellStyle name="Currency 5 3 2 2 2 2 4 2 2" xfId="37784" xr:uid="{B02FD46F-6BA2-400A-B696-11FD4986D545}"/>
    <cellStyle name="Currency 5 3 2 2 2 2 4 2 3" xfId="52668" xr:uid="{45CB3265-276A-44A9-89DA-71E21704560E}"/>
    <cellStyle name="Currency 5 3 2 2 2 2 4 3" xfId="17248" xr:uid="{2BF60A06-3ED6-406F-A4A3-79DDB87B9BE1}"/>
    <cellStyle name="Currency 5 3 2 2 2 2 4 4" xfId="30938" xr:uid="{E3698FEF-A126-43AF-B7BE-F07CA95DD73C}"/>
    <cellStyle name="Currency 5 3 2 2 2 2 4 5" xfId="45822" xr:uid="{1796C277-B60C-49D9-9648-56916F5466E9}"/>
    <cellStyle name="Currency 5 3 2 2 2 2 5" xfId="20670" xr:uid="{D384FEE5-6C7D-49BB-B514-1B3F51003FFF}"/>
    <cellStyle name="Currency 5 3 2 2 2 2 5 2" xfId="34362" xr:uid="{2D2880BD-2BA3-4542-BD94-30238610455F}"/>
    <cellStyle name="Currency 5 3 2 2 2 2 5 3" xfId="49246" xr:uid="{98CA5740-5D06-4B96-B926-C76229C61382}"/>
    <cellStyle name="Currency 5 3 2 2 2 2 6" xfId="13826" xr:uid="{671F73F9-ADCF-494C-A3CD-DAB233D183D4}"/>
    <cellStyle name="Currency 5 3 2 2 2 2 7" xfId="27516" xr:uid="{B1DEDD37-A6F4-4F54-A0F4-72D81AFF7534}"/>
    <cellStyle name="Currency 5 3 2 2 2 2 8" xfId="42400" xr:uid="{79F5A5F0-FB29-4A5D-88C6-42B86EA03E30}"/>
    <cellStyle name="Currency 5 3 2 2 2 3" xfId="6981" xr:uid="{9311985F-493F-472E-A778-F0391E6A8249}"/>
    <cellStyle name="Currency 5 3 2 2 2 3 2" xfId="8694" xr:uid="{5F722CBC-88E5-4043-859E-57562CDBE606}"/>
    <cellStyle name="Currency 5 3 2 2 2 3 2 2" xfId="12116" xr:uid="{233A1C96-3BA4-4318-8550-5F79B4F2F73B}"/>
    <cellStyle name="Currency 5 3 2 2 2 3 2 2 2" xfId="25806" xr:uid="{D49848AD-987B-49BD-8715-2D7C84C84087}"/>
    <cellStyle name="Currency 5 3 2 2 2 3 2 2 2 2" xfId="39498" xr:uid="{37EB6382-562D-499F-9610-91719433751E}"/>
    <cellStyle name="Currency 5 3 2 2 2 3 2 2 2 3" xfId="54382" xr:uid="{9C2B8A3F-0476-4101-A350-5AFFD8CB0323}"/>
    <cellStyle name="Currency 5 3 2 2 2 3 2 2 3" xfId="18962" xr:uid="{94A4C990-D1D5-4807-9FC9-08E5EA5B080A}"/>
    <cellStyle name="Currency 5 3 2 2 2 3 2 2 4" xfId="32652" xr:uid="{6FAAC99F-EC5B-4B3A-BB1E-FD0C215214D5}"/>
    <cellStyle name="Currency 5 3 2 2 2 3 2 2 5" xfId="47536" xr:uid="{01A55B94-7692-4E18-8B7F-F2D563AD0C76}"/>
    <cellStyle name="Currency 5 3 2 2 2 3 2 3" xfId="22384" xr:uid="{695CD579-FE4E-402C-AF69-C3F3AD7138A2}"/>
    <cellStyle name="Currency 5 3 2 2 2 3 2 3 2" xfId="36076" xr:uid="{558ABA90-60F5-4E65-A5E5-6D40B2398846}"/>
    <cellStyle name="Currency 5 3 2 2 2 3 2 3 3" xfId="50960" xr:uid="{15D21090-0790-494C-9962-0B41E929F47B}"/>
    <cellStyle name="Currency 5 3 2 2 2 3 2 4" xfId="15540" xr:uid="{71B79976-23B3-4B16-9B0A-995F8A7645EB}"/>
    <cellStyle name="Currency 5 3 2 2 2 3 2 5" xfId="29230" xr:uid="{E92CAB95-322F-4836-BF9F-26EC70A58453}"/>
    <cellStyle name="Currency 5 3 2 2 2 3 2 6" xfId="44114" xr:uid="{80DB425E-9D11-4279-A5D6-15CE409DF918}"/>
    <cellStyle name="Currency 5 3 2 2 2 3 3" xfId="10404" xr:uid="{56FADAC3-76D8-4019-BD75-2CAFEA3CBFD2}"/>
    <cellStyle name="Currency 5 3 2 2 2 3 3 2" xfId="24094" xr:uid="{691640F6-07B8-4F47-A848-4765B561301C}"/>
    <cellStyle name="Currency 5 3 2 2 2 3 3 2 2" xfId="37786" xr:uid="{34E82C72-0061-4CC0-AF3E-CCA23DCB7AF2}"/>
    <cellStyle name="Currency 5 3 2 2 2 3 3 2 3" xfId="52670" xr:uid="{9E57BEE0-B372-46E7-8A61-42AE15ADF288}"/>
    <cellStyle name="Currency 5 3 2 2 2 3 3 3" xfId="17250" xr:uid="{3699FE55-1D49-4709-9025-CA0F306002E2}"/>
    <cellStyle name="Currency 5 3 2 2 2 3 3 4" xfId="30940" xr:uid="{AF1FDB1B-C5D1-414D-9E06-5E9CF338666D}"/>
    <cellStyle name="Currency 5 3 2 2 2 3 3 5" xfId="45824" xr:uid="{F6E2E171-98E0-4B9F-B380-1DB3342DEA9E}"/>
    <cellStyle name="Currency 5 3 2 2 2 3 4" xfId="20672" xr:uid="{EA0F277C-BAA0-4512-BA9D-C0E700E230D7}"/>
    <cellStyle name="Currency 5 3 2 2 2 3 4 2" xfId="34364" xr:uid="{CF868EB5-4031-4640-84B8-8D3C5397BA95}"/>
    <cellStyle name="Currency 5 3 2 2 2 3 4 3" xfId="49248" xr:uid="{D68EEC06-7DEE-423B-A3DD-6B2FD5854C45}"/>
    <cellStyle name="Currency 5 3 2 2 2 3 5" xfId="13828" xr:uid="{B35339DB-8FAC-4873-920C-8E0B86079FC8}"/>
    <cellStyle name="Currency 5 3 2 2 2 3 6" xfId="27518" xr:uid="{8E1AEA93-F493-4A28-98D4-7D3ACA2832EB}"/>
    <cellStyle name="Currency 5 3 2 2 2 3 7" xfId="42402" xr:uid="{35B0CBCA-E54D-4B2C-A986-2AF061688A89}"/>
    <cellStyle name="Currency 5 3 2 2 2 4" xfId="6982" xr:uid="{54EC1CE0-4C6A-4D77-BA2C-B0C78D34BD92}"/>
    <cellStyle name="Currency 5 3 2 2 2 4 2" xfId="8695" xr:uid="{330B6481-2623-4E46-95D4-A81EB9C106C6}"/>
    <cellStyle name="Currency 5 3 2 2 2 4 2 2" xfId="12117" xr:uid="{8F7E637F-DE02-4D83-B148-EDE9F2C4750D}"/>
    <cellStyle name="Currency 5 3 2 2 2 4 2 2 2" xfId="25807" xr:uid="{9CBCDA66-CC20-4DC9-BFD9-EA7371487ACB}"/>
    <cellStyle name="Currency 5 3 2 2 2 4 2 2 2 2" xfId="39499" xr:uid="{113EF386-1E51-43E2-A2FE-372668F85F52}"/>
    <cellStyle name="Currency 5 3 2 2 2 4 2 2 2 3" xfId="54383" xr:uid="{821B6B15-5BAB-46A9-BD52-E245BD645DF8}"/>
    <cellStyle name="Currency 5 3 2 2 2 4 2 2 3" xfId="18963" xr:uid="{FC03F6DC-8AD5-4ABF-A117-C8AC4D2C4318}"/>
    <cellStyle name="Currency 5 3 2 2 2 4 2 2 4" xfId="32653" xr:uid="{3E122B69-B82E-49A2-9BC5-C4E8970C9DE6}"/>
    <cellStyle name="Currency 5 3 2 2 2 4 2 2 5" xfId="47537" xr:uid="{0271EC96-12CE-438E-9F68-B9435F0BA428}"/>
    <cellStyle name="Currency 5 3 2 2 2 4 2 3" xfId="22385" xr:uid="{A9733F29-8CF1-4A3B-B318-F92A05719C81}"/>
    <cellStyle name="Currency 5 3 2 2 2 4 2 3 2" xfId="36077" xr:uid="{3844A278-044F-41A6-BC6E-6FFB9C6E8B34}"/>
    <cellStyle name="Currency 5 3 2 2 2 4 2 3 3" xfId="50961" xr:uid="{615F6180-CCA3-4854-A163-4D69240A288A}"/>
    <cellStyle name="Currency 5 3 2 2 2 4 2 4" xfId="15541" xr:uid="{79981947-FBCD-49D5-A726-C6D574604514}"/>
    <cellStyle name="Currency 5 3 2 2 2 4 2 5" xfId="29231" xr:uid="{768FCD64-DBAF-42A3-B383-D0567F50CB0F}"/>
    <cellStyle name="Currency 5 3 2 2 2 4 2 6" xfId="44115" xr:uid="{4CA74A0B-1D2E-442C-8ACC-92ACB96B89C5}"/>
    <cellStyle name="Currency 5 3 2 2 2 4 3" xfId="10405" xr:uid="{46983BAE-7A94-4E42-986C-29530A506163}"/>
    <cellStyle name="Currency 5 3 2 2 2 4 3 2" xfId="24095" xr:uid="{F96FDD7E-F431-47AD-BC9C-67468F4808C7}"/>
    <cellStyle name="Currency 5 3 2 2 2 4 3 2 2" xfId="37787" xr:uid="{6A0F4CBD-D091-4E05-A87A-DDA5501658D0}"/>
    <cellStyle name="Currency 5 3 2 2 2 4 3 2 3" xfId="52671" xr:uid="{465D0EBE-7AA3-4EC8-A319-EB614F426AE5}"/>
    <cellStyle name="Currency 5 3 2 2 2 4 3 3" xfId="17251" xr:uid="{6A825958-0DA5-45B3-AFE2-3DBFB2967AEF}"/>
    <cellStyle name="Currency 5 3 2 2 2 4 3 4" xfId="30941" xr:uid="{EDBF549C-7BB7-4C1C-A043-5B67206D710F}"/>
    <cellStyle name="Currency 5 3 2 2 2 4 3 5" xfId="45825" xr:uid="{68AE2DDE-A593-407B-A178-2094BBFDB950}"/>
    <cellStyle name="Currency 5 3 2 2 2 4 4" xfId="20673" xr:uid="{705037B1-C533-49A8-9D5F-8593AC88E66D}"/>
    <cellStyle name="Currency 5 3 2 2 2 4 4 2" xfId="34365" xr:uid="{5FC847FB-C160-44AE-99DB-88E7C32318DF}"/>
    <cellStyle name="Currency 5 3 2 2 2 4 4 3" xfId="49249" xr:uid="{37AEE021-0E14-4C63-8E0A-4ACE381AD5BB}"/>
    <cellStyle name="Currency 5 3 2 2 2 4 5" xfId="13829" xr:uid="{BED22744-79AA-4B7B-B782-19549F50E9F5}"/>
    <cellStyle name="Currency 5 3 2 2 2 4 6" xfId="27519" xr:uid="{86E7B32F-8DDF-4AF3-B17B-88147C0DEF88}"/>
    <cellStyle name="Currency 5 3 2 2 2 4 7" xfId="42403" xr:uid="{82B6B471-D5B4-4999-8D71-020711AFFD54}"/>
    <cellStyle name="Currency 5 3 2 2 2 5" xfId="8691" xr:uid="{9732F9A0-2850-4DEE-9196-68A1F382CB44}"/>
    <cellStyle name="Currency 5 3 2 2 2 5 2" xfId="12113" xr:uid="{D149295B-6232-4470-9D71-5BE52D7AD252}"/>
    <cellStyle name="Currency 5 3 2 2 2 5 2 2" xfId="25803" xr:uid="{B3D65E87-A73B-4483-B9BF-7A3B088EC8AB}"/>
    <cellStyle name="Currency 5 3 2 2 2 5 2 2 2" xfId="39495" xr:uid="{C12B93B7-1988-4CA0-B79E-1C7B337AB02D}"/>
    <cellStyle name="Currency 5 3 2 2 2 5 2 2 3" xfId="54379" xr:uid="{A5DB342E-958C-4ACC-9A4F-F1FBF5A0C147}"/>
    <cellStyle name="Currency 5 3 2 2 2 5 2 3" xfId="18959" xr:uid="{EC0D7CE0-E2DC-4186-9B9D-A9ADB8CDFCC5}"/>
    <cellStyle name="Currency 5 3 2 2 2 5 2 4" xfId="32649" xr:uid="{8218D044-D9D1-42C7-B99E-5D9C23FB7539}"/>
    <cellStyle name="Currency 5 3 2 2 2 5 2 5" xfId="47533" xr:uid="{C1428381-A436-488C-A391-D885BCA6D903}"/>
    <cellStyle name="Currency 5 3 2 2 2 5 3" xfId="22381" xr:uid="{23DAF22B-91C8-4EBF-923A-2478C0D672CE}"/>
    <cellStyle name="Currency 5 3 2 2 2 5 3 2" xfId="36073" xr:uid="{08199A28-E135-4A60-9F56-12AE76779205}"/>
    <cellStyle name="Currency 5 3 2 2 2 5 3 3" xfId="50957" xr:uid="{093FC0C5-C498-4B6D-89E4-43A4A4225B56}"/>
    <cellStyle name="Currency 5 3 2 2 2 5 4" xfId="15537" xr:uid="{B8492F2B-9246-45F5-908B-30519F4B8EA2}"/>
    <cellStyle name="Currency 5 3 2 2 2 5 5" xfId="29227" xr:uid="{B37C9639-1783-4786-BD92-8FFB68A2ABA3}"/>
    <cellStyle name="Currency 5 3 2 2 2 5 6" xfId="44111" xr:uid="{DA6A4FB6-42E5-4998-95EF-C773AF36738B}"/>
    <cellStyle name="Currency 5 3 2 2 2 6" xfId="10401" xr:uid="{CCDFB7BF-35AA-40E7-82F2-7BD91F10982D}"/>
    <cellStyle name="Currency 5 3 2 2 2 6 2" xfId="24091" xr:uid="{485F33D6-EE29-4B87-9E4D-BDC12BE24C37}"/>
    <cellStyle name="Currency 5 3 2 2 2 6 2 2" xfId="37783" xr:uid="{2452385D-EA36-4A01-8F59-4C3F1600E160}"/>
    <cellStyle name="Currency 5 3 2 2 2 6 2 3" xfId="52667" xr:uid="{3B3A0FA4-9EE4-4FB2-9B79-08D9A28C0416}"/>
    <cellStyle name="Currency 5 3 2 2 2 6 3" xfId="17247" xr:uid="{F36CF4E9-2136-4A3F-A82B-028199F58BB5}"/>
    <cellStyle name="Currency 5 3 2 2 2 6 4" xfId="30937" xr:uid="{601D511C-A9F4-4E84-817A-4A3E0C6B580E}"/>
    <cellStyle name="Currency 5 3 2 2 2 6 5" xfId="45821" xr:uid="{10147FA6-3862-4513-8C5D-9AC020285A8F}"/>
    <cellStyle name="Currency 5 3 2 2 2 7" xfId="20669" xr:uid="{1E039227-77E2-4A97-84BB-7CDEC9926EAA}"/>
    <cellStyle name="Currency 5 3 2 2 2 7 2" xfId="34361" xr:uid="{92BB7D4C-3AD6-4A10-9F20-D228C8FABB86}"/>
    <cellStyle name="Currency 5 3 2 2 2 7 3" xfId="49245" xr:uid="{019B6AAE-5112-4E0F-9FF2-0653970A34EA}"/>
    <cellStyle name="Currency 5 3 2 2 2 8" xfId="13825" xr:uid="{A98E8769-39A7-4E35-8B6A-2A4808EBCCFB}"/>
    <cellStyle name="Currency 5 3 2 2 2 9" xfId="27515" xr:uid="{C8284348-F7B4-4F42-8F1C-3F46553FC83E}"/>
    <cellStyle name="Currency 5 3 2 2 3" xfId="6983" xr:uid="{E0B3EA52-815F-49AE-B4ED-B208F6F73042}"/>
    <cellStyle name="Currency 5 3 2 2 3 10" xfId="42404" xr:uid="{E7319A01-C74E-4EF5-854D-A1814EFA61D4}"/>
    <cellStyle name="Currency 5 3 2 2 3 2" xfId="6984" xr:uid="{6E7D10E9-1671-462D-A385-77666B90964A}"/>
    <cellStyle name="Currency 5 3 2 2 3 2 2" xfId="6985" xr:uid="{449B4298-1D9B-4F82-A803-1A70EC830976}"/>
    <cellStyle name="Currency 5 3 2 2 3 2 2 2" xfId="8698" xr:uid="{54EC497B-52DC-4D6D-A3B4-2B79EF0C44CF}"/>
    <cellStyle name="Currency 5 3 2 2 3 2 2 2 2" xfId="12120" xr:uid="{46471988-B9F0-4C09-AD34-EE37346DD993}"/>
    <cellStyle name="Currency 5 3 2 2 3 2 2 2 2 2" xfId="25810" xr:uid="{0C1ADD1A-D044-4402-85D7-92A0A06C65E1}"/>
    <cellStyle name="Currency 5 3 2 2 3 2 2 2 2 2 2" xfId="39502" xr:uid="{33800670-D637-4F9E-98F3-480CD38E452C}"/>
    <cellStyle name="Currency 5 3 2 2 3 2 2 2 2 2 3" xfId="54386" xr:uid="{0EB3B53A-E681-4485-8153-133D4BD83E61}"/>
    <cellStyle name="Currency 5 3 2 2 3 2 2 2 2 3" xfId="18966" xr:uid="{AF259063-A7F9-4961-A800-73D19F758A6F}"/>
    <cellStyle name="Currency 5 3 2 2 3 2 2 2 2 4" xfId="32656" xr:uid="{D8718EA3-DECA-471C-A957-58C9F32E3DBF}"/>
    <cellStyle name="Currency 5 3 2 2 3 2 2 2 2 5" xfId="47540" xr:uid="{E4A3BD66-BB15-4A7E-B03B-20E8B882B49B}"/>
    <cellStyle name="Currency 5 3 2 2 3 2 2 2 3" xfId="22388" xr:uid="{9B60AF8D-2199-4D86-9AC8-403C07512070}"/>
    <cellStyle name="Currency 5 3 2 2 3 2 2 2 3 2" xfId="36080" xr:uid="{42E7145A-F28D-4FB6-B0D4-78F7EA05F07C}"/>
    <cellStyle name="Currency 5 3 2 2 3 2 2 2 3 3" xfId="50964" xr:uid="{70C78796-2E9C-4078-8EE6-50735E2AADB8}"/>
    <cellStyle name="Currency 5 3 2 2 3 2 2 2 4" xfId="15544" xr:uid="{034C6682-5706-46EF-BA0B-8F9E701B7B61}"/>
    <cellStyle name="Currency 5 3 2 2 3 2 2 2 5" xfId="29234" xr:uid="{107BBCA7-736B-4612-A2BE-F3AB0C55F1E8}"/>
    <cellStyle name="Currency 5 3 2 2 3 2 2 2 6" xfId="44118" xr:uid="{73E0BB2D-009E-4D30-9C4F-2718A37683DF}"/>
    <cellStyle name="Currency 5 3 2 2 3 2 2 3" xfId="10408" xr:uid="{2DAD673E-7231-475A-9FBE-AE350BCA1643}"/>
    <cellStyle name="Currency 5 3 2 2 3 2 2 3 2" xfId="24098" xr:uid="{431648F4-D7CC-4A07-A4B4-5091339BB5B4}"/>
    <cellStyle name="Currency 5 3 2 2 3 2 2 3 2 2" xfId="37790" xr:uid="{EBA95C51-0A10-45A1-8579-C9CE9218CAFE}"/>
    <cellStyle name="Currency 5 3 2 2 3 2 2 3 2 3" xfId="52674" xr:uid="{E8893CE8-99C7-4016-A110-B6A5BE66E3FE}"/>
    <cellStyle name="Currency 5 3 2 2 3 2 2 3 3" xfId="17254" xr:uid="{703D39A8-9ABF-4588-ABB8-F01B7FD32EA3}"/>
    <cellStyle name="Currency 5 3 2 2 3 2 2 3 4" xfId="30944" xr:uid="{1E878693-BB03-4B21-9A87-CD3C79986607}"/>
    <cellStyle name="Currency 5 3 2 2 3 2 2 3 5" xfId="45828" xr:uid="{432FCE70-C9AB-457E-A130-659F5D3A1764}"/>
    <cellStyle name="Currency 5 3 2 2 3 2 2 4" xfId="20676" xr:uid="{50C30EE7-F1B3-452E-83B9-986150899976}"/>
    <cellStyle name="Currency 5 3 2 2 3 2 2 4 2" xfId="34368" xr:uid="{B53DC33F-3AB9-43E7-87F7-799D9F1E3FD3}"/>
    <cellStyle name="Currency 5 3 2 2 3 2 2 4 3" xfId="49252" xr:uid="{78DB7EF9-87EC-44CF-90FC-4695B98C9135}"/>
    <cellStyle name="Currency 5 3 2 2 3 2 2 5" xfId="13832" xr:uid="{0B9226E7-FF8A-46BB-8717-8A8572047B1E}"/>
    <cellStyle name="Currency 5 3 2 2 3 2 2 6" xfId="27522" xr:uid="{A7467C86-73EA-4BF2-8CC6-479A2785F290}"/>
    <cellStyle name="Currency 5 3 2 2 3 2 2 7" xfId="42406" xr:uid="{6D24B452-285E-4854-9FE0-BCDCC5D255DE}"/>
    <cellStyle name="Currency 5 3 2 2 3 2 3" xfId="8697" xr:uid="{65D4AEFC-9AA2-4FF9-AB10-741E575B2C5D}"/>
    <cellStyle name="Currency 5 3 2 2 3 2 3 2" xfId="12119" xr:uid="{5703D495-1CC7-4F74-9216-A579E1D85B8D}"/>
    <cellStyle name="Currency 5 3 2 2 3 2 3 2 2" xfId="25809" xr:uid="{E937E779-426A-41DF-BCD0-14D3055E0092}"/>
    <cellStyle name="Currency 5 3 2 2 3 2 3 2 2 2" xfId="39501" xr:uid="{8274E1C5-EB02-4314-AB44-90695A2B10C7}"/>
    <cellStyle name="Currency 5 3 2 2 3 2 3 2 2 3" xfId="54385" xr:uid="{2AEB6246-7FF9-4F40-9967-1AC9C4ED4788}"/>
    <cellStyle name="Currency 5 3 2 2 3 2 3 2 3" xfId="18965" xr:uid="{2057D79D-F996-42C7-B6CF-E0A3F46D2386}"/>
    <cellStyle name="Currency 5 3 2 2 3 2 3 2 4" xfId="32655" xr:uid="{A9F77E9C-EC49-4561-978B-1EB7FEB79056}"/>
    <cellStyle name="Currency 5 3 2 2 3 2 3 2 5" xfId="47539" xr:uid="{1AA5B2EA-7FF0-493E-93ED-573D0C163DED}"/>
    <cellStyle name="Currency 5 3 2 2 3 2 3 3" xfId="22387" xr:uid="{9D3A9FF6-EB30-4793-ACB1-C0EBEBA2EB2B}"/>
    <cellStyle name="Currency 5 3 2 2 3 2 3 3 2" xfId="36079" xr:uid="{BD872E34-D8A3-478F-88FA-533BC2EF24F8}"/>
    <cellStyle name="Currency 5 3 2 2 3 2 3 3 3" xfId="50963" xr:uid="{B08EBAC9-0034-4290-BD02-25208414D32A}"/>
    <cellStyle name="Currency 5 3 2 2 3 2 3 4" xfId="15543" xr:uid="{FA85F271-7572-4365-9169-6816EF3527BC}"/>
    <cellStyle name="Currency 5 3 2 2 3 2 3 5" xfId="29233" xr:uid="{949ED0DB-5063-4D07-ACCF-023BF7EEDDCB}"/>
    <cellStyle name="Currency 5 3 2 2 3 2 3 6" xfId="44117" xr:uid="{D78206F0-60A6-4AF5-A5B7-965399EAC470}"/>
    <cellStyle name="Currency 5 3 2 2 3 2 4" xfId="10407" xr:uid="{E546554B-9200-4A89-9BDA-FA642F6BD31F}"/>
    <cellStyle name="Currency 5 3 2 2 3 2 4 2" xfId="24097" xr:uid="{ECE3981F-64D6-43BD-9588-24D03F8C1D1D}"/>
    <cellStyle name="Currency 5 3 2 2 3 2 4 2 2" xfId="37789" xr:uid="{0C02FCA1-F5DD-41B9-9662-8E5757C8E84D}"/>
    <cellStyle name="Currency 5 3 2 2 3 2 4 2 3" xfId="52673" xr:uid="{69E621D1-A18D-4DB6-91CB-F5AB70130325}"/>
    <cellStyle name="Currency 5 3 2 2 3 2 4 3" xfId="17253" xr:uid="{90E661DC-B438-4973-AECF-13A285ED735E}"/>
    <cellStyle name="Currency 5 3 2 2 3 2 4 4" xfId="30943" xr:uid="{FA31E1DD-1E16-45DD-9020-E95C4E155AB9}"/>
    <cellStyle name="Currency 5 3 2 2 3 2 4 5" xfId="45827" xr:uid="{C1F7B551-0DCD-4737-AEF5-D15BADAC26AB}"/>
    <cellStyle name="Currency 5 3 2 2 3 2 5" xfId="20675" xr:uid="{70476E42-22B3-4648-974F-02DD04D104F6}"/>
    <cellStyle name="Currency 5 3 2 2 3 2 5 2" xfId="34367" xr:uid="{46F7B6EE-21EB-433A-9C0D-0EB55CC2A349}"/>
    <cellStyle name="Currency 5 3 2 2 3 2 5 3" xfId="49251" xr:uid="{CD57A87E-100A-4220-ADCA-AD27944774FA}"/>
    <cellStyle name="Currency 5 3 2 2 3 2 6" xfId="13831" xr:uid="{4D04A0C4-9420-4A7D-B266-EB96FC06A44E}"/>
    <cellStyle name="Currency 5 3 2 2 3 2 7" xfId="27521" xr:uid="{8C91F889-D6E1-42D0-955A-5F34280838AD}"/>
    <cellStyle name="Currency 5 3 2 2 3 2 8" xfId="42405" xr:uid="{8CB15B58-6EE7-410F-98EB-18124BACA987}"/>
    <cellStyle name="Currency 5 3 2 2 3 3" xfId="6986" xr:uid="{EBACED15-EB93-495B-805A-C188953D500B}"/>
    <cellStyle name="Currency 5 3 2 2 3 3 2" xfId="8699" xr:uid="{FED0A179-0347-4FB4-ADCF-57BA69915B65}"/>
    <cellStyle name="Currency 5 3 2 2 3 3 2 2" xfId="12121" xr:uid="{82114853-A68A-4B22-A67B-16D75921CD88}"/>
    <cellStyle name="Currency 5 3 2 2 3 3 2 2 2" xfId="25811" xr:uid="{A888CCC4-0718-4507-977E-F286CC7E35BD}"/>
    <cellStyle name="Currency 5 3 2 2 3 3 2 2 2 2" xfId="39503" xr:uid="{C7014C17-2580-497E-899B-C5A3AFC2A352}"/>
    <cellStyle name="Currency 5 3 2 2 3 3 2 2 2 3" xfId="54387" xr:uid="{D30EF1C4-B9DB-4408-B5E4-A4C60A4389B7}"/>
    <cellStyle name="Currency 5 3 2 2 3 3 2 2 3" xfId="18967" xr:uid="{F0D610FC-6638-4E6C-A42E-13D23C5F1BF5}"/>
    <cellStyle name="Currency 5 3 2 2 3 3 2 2 4" xfId="32657" xr:uid="{5600C2F1-37E3-480C-A01D-972846BCAC53}"/>
    <cellStyle name="Currency 5 3 2 2 3 3 2 2 5" xfId="47541" xr:uid="{6E939B14-8EEC-4B09-B694-3C2FFC5DCDCC}"/>
    <cellStyle name="Currency 5 3 2 2 3 3 2 3" xfId="22389" xr:uid="{7F153B4D-B0F4-47E5-BA49-6D2B4D026350}"/>
    <cellStyle name="Currency 5 3 2 2 3 3 2 3 2" xfId="36081" xr:uid="{763DD381-5485-4D61-A554-71AE9822C54B}"/>
    <cellStyle name="Currency 5 3 2 2 3 3 2 3 3" xfId="50965" xr:uid="{6C807A21-31E8-493A-AD63-931482EA6A55}"/>
    <cellStyle name="Currency 5 3 2 2 3 3 2 4" xfId="15545" xr:uid="{A0C4E9C0-A516-4E97-84EA-A7734797E7D2}"/>
    <cellStyle name="Currency 5 3 2 2 3 3 2 5" xfId="29235" xr:uid="{65BA6EA4-5B37-479D-982B-72202FCA1897}"/>
    <cellStyle name="Currency 5 3 2 2 3 3 2 6" xfId="44119" xr:uid="{BE1D0970-EDAB-4FCA-AEED-D1678FC8F4F4}"/>
    <cellStyle name="Currency 5 3 2 2 3 3 3" xfId="10409" xr:uid="{BEDF35E6-A831-4C0F-985B-BE22B6C5CD11}"/>
    <cellStyle name="Currency 5 3 2 2 3 3 3 2" xfId="24099" xr:uid="{A6CDFC92-AEE0-4474-9A7E-1802E068099F}"/>
    <cellStyle name="Currency 5 3 2 2 3 3 3 2 2" xfId="37791" xr:uid="{08C33699-2E23-4F81-BDB2-95CB35971765}"/>
    <cellStyle name="Currency 5 3 2 2 3 3 3 2 3" xfId="52675" xr:uid="{275A1C0D-B434-4B5A-9BCE-3C32BFBDE0E8}"/>
    <cellStyle name="Currency 5 3 2 2 3 3 3 3" xfId="17255" xr:uid="{022E1BBC-6754-44BD-BCE2-6AECD9C7323F}"/>
    <cellStyle name="Currency 5 3 2 2 3 3 3 4" xfId="30945" xr:uid="{A144080C-7DC8-41A2-A391-E8E0C6BA40B4}"/>
    <cellStyle name="Currency 5 3 2 2 3 3 3 5" xfId="45829" xr:uid="{0514637D-08DC-48ED-9625-967E059D67E7}"/>
    <cellStyle name="Currency 5 3 2 2 3 3 4" xfId="20677" xr:uid="{E564F96C-CF66-4783-8437-4468DA65C910}"/>
    <cellStyle name="Currency 5 3 2 2 3 3 4 2" xfId="34369" xr:uid="{D315F23C-696B-4DED-B81B-C14AADC5758E}"/>
    <cellStyle name="Currency 5 3 2 2 3 3 4 3" xfId="49253" xr:uid="{BDCF5E97-C235-49D9-8F4B-977691434A8D}"/>
    <cellStyle name="Currency 5 3 2 2 3 3 5" xfId="13833" xr:uid="{D985D281-337B-4AB5-8CE7-D8FAA4B24F86}"/>
    <cellStyle name="Currency 5 3 2 2 3 3 6" xfId="27523" xr:uid="{7198E723-A7EC-431A-9A55-D77BAEDD7714}"/>
    <cellStyle name="Currency 5 3 2 2 3 3 7" xfId="42407" xr:uid="{5876D0FE-3942-444B-A646-0639EDADA00A}"/>
    <cellStyle name="Currency 5 3 2 2 3 4" xfId="6987" xr:uid="{F964E39B-B944-49A5-A0C0-8A0BD6B7A40D}"/>
    <cellStyle name="Currency 5 3 2 2 3 4 2" xfId="8700" xr:uid="{91DA0FFE-B6D2-45AD-8614-5C1618940E85}"/>
    <cellStyle name="Currency 5 3 2 2 3 4 2 2" xfId="12122" xr:uid="{D90BBB75-BF0D-47E3-9DB8-2D0A087AF5A6}"/>
    <cellStyle name="Currency 5 3 2 2 3 4 2 2 2" xfId="25812" xr:uid="{09E6D0F3-80F4-4DDA-9FB4-8413A7C68DFF}"/>
    <cellStyle name="Currency 5 3 2 2 3 4 2 2 2 2" xfId="39504" xr:uid="{F6BF7365-F59C-4E0E-8B23-05A8748D053B}"/>
    <cellStyle name="Currency 5 3 2 2 3 4 2 2 2 3" xfId="54388" xr:uid="{1008BA95-CC54-40E5-BA08-C86BB4302B36}"/>
    <cellStyle name="Currency 5 3 2 2 3 4 2 2 3" xfId="18968" xr:uid="{D6D7F76B-60D3-43DF-AD88-2DA12C699DE5}"/>
    <cellStyle name="Currency 5 3 2 2 3 4 2 2 4" xfId="32658" xr:uid="{D24A9335-1E91-4C98-8EAF-0B097A28E441}"/>
    <cellStyle name="Currency 5 3 2 2 3 4 2 2 5" xfId="47542" xr:uid="{99C193E3-EEC0-4082-B922-97611BF90175}"/>
    <cellStyle name="Currency 5 3 2 2 3 4 2 3" xfId="22390" xr:uid="{61365F37-82F6-4593-A90D-9C2E63100979}"/>
    <cellStyle name="Currency 5 3 2 2 3 4 2 3 2" xfId="36082" xr:uid="{9FFB02B3-E561-4276-B665-31A2DCDAC82C}"/>
    <cellStyle name="Currency 5 3 2 2 3 4 2 3 3" xfId="50966" xr:uid="{E5BED4A1-C23D-495C-9551-A369099594D4}"/>
    <cellStyle name="Currency 5 3 2 2 3 4 2 4" xfId="15546" xr:uid="{AD7DC225-E40B-4877-B45B-986DBB824635}"/>
    <cellStyle name="Currency 5 3 2 2 3 4 2 5" xfId="29236" xr:uid="{8F779AE1-E1D7-4804-B6AE-BCF6D6223844}"/>
    <cellStyle name="Currency 5 3 2 2 3 4 2 6" xfId="44120" xr:uid="{1837C734-A5B2-4369-B149-6ED0308057DD}"/>
    <cellStyle name="Currency 5 3 2 2 3 4 3" xfId="10410" xr:uid="{3BD879B9-46E4-4513-BBC3-77F86ED48A46}"/>
    <cellStyle name="Currency 5 3 2 2 3 4 3 2" xfId="24100" xr:uid="{0401E615-F536-46EB-A7A4-D70419AA8FB3}"/>
    <cellStyle name="Currency 5 3 2 2 3 4 3 2 2" xfId="37792" xr:uid="{D793B1C2-C4D8-4A10-9CE7-20F9063BB2B7}"/>
    <cellStyle name="Currency 5 3 2 2 3 4 3 2 3" xfId="52676" xr:uid="{74BD632B-195A-4B11-9018-009E06FA0A8D}"/>
    <cellStyle name="Currency 5 3 2 2 3 4 3 3" xfId="17256" xr:uid="{80E25AA0-7A01-4B50-A081-FF726BB95F6A}"/>
    <cellStyle name="Currency 5 3 2 2 3 4 3 4" xfId="30946" xr:uid="{545321CD-320C-4A85-B3FA-39DF22E87E22}"/>
    <cellStyle name="Currency 5 3 2 2 3 4 3 5" xfId="45830" xr:uid="{8F79EE18-3EB4-43B6-BA2E-AA6FACD812CB}"/>
    <cellStyle name="Currency 5 3 2 2 3 4 4" xfId="20678" xr:uid="{5ADBFACD-4B0A-4EFC-9F85-A9EB3EEE9CB3}"/>
    <cellStyle name="Currency 5 3 2 2 3 4 4 2" xfId="34370" xr:uid="{52A9B868-818E-48AE-9A35-E7B99D890F9D}"/>
    <cellStyle name="Currency 5 3 2 2 3 4 4 3" xfId="49254" xr:uid="{2EFC9442-4A28-4192-B1D8-C25836E58294}"/>
    <cellStyle name="Currency 5 3 2 2 3 4 5" xfId="13834" xr:uid="{13D33CC9-F013-4E17-92A3-5159DCCBB28C}"/>
    <cellStyle name="Currency 5 3 2 2 3 4 6" xfId="27524" xr:uid="{C518F789-4CF4-4A6A-A9B3-646AD2C12630}"/>
    <cellStyle name="Currency 5 3 2 2 3 4 7" xfId="42408" xr:uid="{6BC94D47-0C6E-4AC1-A00C-C9174EC68903}"/>
    <cellStyle name="Currency 5 3 2 2 3 5" xfId="8696" xr:uid="{91AF5FBC-34C7-46E8-8776-5930893D6328}"/>
    <cellStyle name="Currency 5 3 2 2 3 5 2" xfId="12118" xr:uid="{C43F9E39-57A0-42A5-BBA1-5D84E605442E}"/>
    <cellStyle name="Currency 5 3 2 2 3 5 2 2" xfId="25808" xr:uid="{52722D3F-88A1-49FA-8270-732E8A9E7D04}"/>
    <cellStyle name="Currency 5 3 2 2 3 5 2 2 2" xfId="39500" xr:uid="{45AE9568-E8EB-43A6-A7F4-DC86A26FAF5C}"/>
    <cellStyle name="Currency 5 3 2 2 3 5 2 2 3" xfId="54384" xr:uid="{9869468E-6245-43B0-A1D8-5532D6746B66}"/>
    <cellStyle name="Currency 5 3 2 2 3 5 2 3" xfId="18964" xr:uid="{17850F4F-6F1C-4752-8444-9D2152F08234}"/>
    <cellStyle name="Currency 5 3 2 2 3 5 2 4" xfId="32654" xr:uid="{B4992B28-4CAF-41B1-B9CF-F6001A29C098}"/>
    <cellStyle name="Currency 5 3 2 2 3 5 2 5" xfId="47538" xr:uid="{64FCA3AD-A811-47C2-A258-7C3AA83882C8}"/>
    <cellStyle name="Currency 5 3 2 2 3 5 3" xfId="22386" xr:uid="{F4DAE404-D5E4-4889-B532-5F59BC845B65}"/>
    <cellStyle name="Currency 5 3 2 2 3 5 3 2" xfId="36078" xr:uid="{69A050AA-CF5F-4476-8A78-035B300C5C47}"/>
    <cellStyle name="Currency 5 3 2 2 3 5 3 3" xfId="50962" xr:uid="{18BEAA91-8374-49D4-8CB6-01F52784BC30}"/>
    <cellStyle name="Currency 5 3 2 2 3 5 4" xfId="15542" xr:uid="{4B081699-2B1A-408D-8D23-09B06BB88D34}"/>
    <cellStyle name="Currency 5 3 2 2 3 5 5" xfId="29232" xr:uid="{51EDB98A-F713-4963-8D1C-390854A839DA}"/>
    <cellStyle name="Currency 5 3 2 2 3 5 6" xfId="44116" xr:uid="{21DDC402-08B2-45E0-A5DE-756005958DE6}"/>
    <cellStyle name="Currency 5 3 2 2 3 6" xfId="10406" xr:uid="{40F8DB4D-B078-4776-8B50-CEF28787D00A}"/>
    <cellStyle name="Currency 5 3 2 2 3 6 2" xfId="24096" xr:uid="{00990BEF-020A-4DB7-8085-8D4F87862694}"/>
    <cellStyle name="Currency 5 3 2 2 3 6 2 2" xfId="37788" xr:uid="{A12EE060-FB68-49F2-9303-C6CA6B2B1251}"/>
    <cellStyle name="Currency 5 3 2 2 3 6 2 3" xfId="52672" xr:uid="{B80EBCED-6FB7-4A36-A372-26DC83F6E1D7}"/>
    <cellStyle name="Currency 5 3 2 2 3 6 3" xfId="17252" xr:uid="{0DE23D7E-C29E-46D3-BB06-5F6B54DE1B4A}"/>
    <cellStyle name="Currency 5 3 2 2 3 6 4" xfId="30942" xr:uid="{AA20DC6F-3859-4364-8350-160B9EAA8478}"/>
    <cellStyle name="Currency 5 3 2 2 3 6 5" xfId="45826" xr:uid="{A2CC418B-5AD7-425E-8AEC-D8A998A1B4D2}"/>
    <cellStyle name="Currency 5 3 2 2 3 7" xfId="20674" xr:uid="{87B4BC57-9F8E-4643-81A2-B4F008770E24}"/>
    <cellStyle name="Currency 5 3 2 2 3 7 2" xfId="34366" xr:uid="{23A8752A-2CF6-4B0B-88B2-07B8E1DC9C68}"/>
    <cellStyle name="Currency 5 3 2 2 3 7 3" xfId="49250" xr:uid="{A4174E6F-9295-4A17-817F-D6C8BCE65D2D}"/>
    <cellStyle name="Currency 5 3 2 2 3 8" xfId="13830" xr:uid="{16A41394-BB20-493A-89A8-B8150D59A11A}"/>
    <cellStyle name="Currency 5 3 2 2 3 9" xfId="27520" xr:uid="{DD676E71-AA00-4405-8961-CA9E83B7E6A2}"/>
    <cellStyle name="Currency 5 3 2 2 4" xfId="6988" xr:uid="{6F2C0B8F-BA7E-4B55-B9E9-410692C33043}"/>
    <cellStyle name="Currency 5 3 2 2 4 2" xfId="6989" xr:uid="{20422CF2-A4C0-42F6-8205-42A2B7D23389}"/>
    <cellStyle name="Currency 5 3 2 2 4 2 2" xfId="8702" xr:uid="{656FD9E9-B677-4BEF-AE15-147A7751A8E2}"/>
    <cellStyle name="Currency 5 3 2 2 4 2 2 2" xfId="12124" xr:uid="{6FDD9E3A-1719-4AD5-9C4C-BD7F18407EB8}"/>
    <cellStyle name="Currency 5 3 2 2 4 2 2 2 2" xfId="25814" xr:uid="{6527E587-7330-4B68-95E1-AFDBEE4F2D53}"/>
    <cellStyle name="Currency 5 3 2 2 4 2 2 2 2 2" xfId="39506" xr:uid="{650B6D85-C754-406E-A425-9403AF3B55EE}"/>
    <cellStyle name="Currency 5 3 2 2 4 2 2 2 2 3" xfId="54390" xr:uid="{BC6A27A7-A494-468E-ACBF-BF603B36D3FB}"/>
    <cellStyle name="Currency 5 3 2 2 4 2 2 2 3" xfId="18970" xr:uid="{0EDD8695-DF56-42ED-BA52-69BB2755815C}"/>
    <cellStyle name="Currency 5 3 2 2 4 2 2 2 4" xfId="32660" xr:uid="{9BD1A03D-61CB-45DD-BD10-4C57F878D054}"/>
    <cellStyle name="Currency 5 3 2 2 4 2 2 2 5" xfId="47544" xr:uid="{636C5C4F-C00E-4832-A61C-B25CA589B4E9}"/>
    <cellStyle name="Currency 5 3 2 2 4 2 2 3" xfId="22392" xr:uid="{0BBAC783-31B4-46F1-B76E-835545877057}"/>
    <cellStyle name="Currency 5 3 2 2 4 2 2 3 2" xfId="36084" xr:uid="{19CBB064-AA45-4FAF-BD25-8337B63ACE53}"/>
    <cellStyle name="Currency 5 3 2 2 4 2 2 3 3" xfId="50968" xr:uid="{89E02087-1465-4D76-84D7-BB97719E01BE}"/>
    <cellStyle name="Currency 5 3 2 2 4 2 2 4" xfId="15548" xr:uid="{ABD905C0-2FAB-4AB1-978A-24A43A2D1D69}"/>
    <cellStyle name="Currency 5 3 2 2 4 2 2 5" xfId="29238" xr:uid="{F78B6BE7-3ADF-405D-A4BC-24F2EF925EE3}"/>
    <cellStyle name="Currency 5 3 2 2 4 2 2 6" xfId="44122" xr:uid="{09B7E055-34E8-401D-A0BB-F11E939E9620}"/>
    <cellStyle name="Currency 5 3 2 2 4 2 3" xfId="10412" xr:uid="{06D93C39-BDCD-46E0-91A5-118C798163B5}"/>
    <cellStyle name="Currency 5 3 2 2 4 2 3 2" xfId="24102" xr:uid="{A92FBD2B-783A-4FEE-8A41-A86353DAB134}"/>
    <cellStyle name="Currency 5 3 2 2 4 2 3 2 2" xfId="37794" xr:uid="{01FCE9E2-AB89-427A-BAAC-753C6ED4CA7E}"/>
    <cellStyle name="Currency 5 3 2 2 4 2 3 2 3" xfId="52678" xr:uid="{675A281C-FD9A-4473-AF66-F3CD315AFF98}"/>
    <cellStyle name="Currency 5 3 2 2 4 2 3 3" xfId="17258" xr:uid="{2AA4BB57-523D-4AD3-9AAD-10664084040D}"/>
    <cellStyle name="Currency 5 3 2 2 4 2 3 4" xfId="30948" xr:uid="{8D443BFE-05D9-4D03-AE43-856345BC5C34}"/>
    <cellStyle name="Currency 5 3 2 2 4 2 3 5" xfId="45832" xr:uid="{2348F422-DE33-4A80-9671-B4D85B6E73E7}"/>
    <cellStyle name="Currency 5 3 2 2 4 2 4" xfId="20680" xr:uid="{1D08BF99-8433-4C01-9795-254264B77524}"/>
    <cellStyle name="Currency 5 3 2 2 4 2 4 2" xfId="34372" xr:uid="{D30408A6-6412-409B-9377-2BCB0D0BDD2D}"/>
    <cellStyle name="Currency 5 3 2 2 4 2 4 3" xfId="49256" xr:uid="{11C47DCF-CF56-4DCB-982B-31831AF943D3}"/>
    <cellStyle name="Currency 5 3 2 2 4 2 5" xfId="13836" xr:uid="{B16D8E8E-659D-466E-8EBA-898C3E8D0E12}"/>
    <cellStyle name="Currency 5 3 2 2 4 2 6" xfId="27526" xr:uid="{AF26595C-64D7-4FC4-B916-C55F01B2C4BA}"/>
    <cellStyle name="Currency 5 3 2 2 4 2 7" xfId="42410" xr:uid="{F6B090D3-096E-4D12-902F-E04387C19CE2}"/>
    <cellStyle name="Currency 5 3 2 2 4 3" xfId="8701" xr:uid="{62671A65-811B-43F5-8B41-88A401D666F9}"/>
    <cellStyle name="Currency 5 3 2 2 4 3 2" xfId="12123" xr:uid="{8360C3C9-4625-4A1D-971F-7FD35141BA23}"/>
    <cellStyle name="Currency 5 3 2 2 4 3 2 2" xfId="25813" xr:uid="{1CC1D43A-1EDC-4D8A-8306-B5359E2D6F8B}"/>
    <cellStyle name="Currency 5 3 2 2 4 3 2 2 2" xfId="39505" xr:uid="{0D0DA84B-333A-42EC-861D-B6096C0E7961}"/>
    <cellStyle name="Currency 5 3 2 2 4 3 2 2 3" xfId="54389" xr:uid="{9F5F4A48-EF46-4F65-9C60-8C0692669CCD}"/>
    <cellStyle name="Currency 5 3 2 2 4 3 2 3" xfId="18969" xr:uid="{241DFCED-40A0-4931-9F39-291537E157EF}"/>
    <cellStyle name="Currency 5 3 2 2 4 3 2 4" xfId="32659" xr:uid="{782D89E5-A418-4AA2-96E3-73F4A0747823}"/>
    <cellStyle name="Currency 5 3 2 2 4 3 2 5" xfId="47543" xr:uid="{22AF8D3C-B4C1-4564-A819-9F68593D93D1}"/>
    <cellStyle name="Currency 5 3 2 2 4 3 3" xfId="22391" xr:uid="{39253A9B-841C-4E98-8BED-B147FE0B4EC8}"/>
    <cellStyle name="Currency 5 3 2 2 4 3 3 2" xfId="36083" xr:uid="{DFA3DFE5-532C-4F2E-B988-D8357AE12E86}"/>
    <cellStyle name="Currency 5 3 2 2 4 3 3 3" xfId="50967" xr:uid="{2EE03A26-B672-457D-ABD5-E539F16D635B}"/>
    <cellStyle name="Currency 5 3 2 2 4 3 4" xfId="15547" xr:uid="{27A89896-0DC4-4A4E-B514-C8ADBDCB0581}"/>
    <cellStyle name="Currency 5 3 2 2 4 3 5" xfId="29237" xr:uid="{19CC3881-4DDF-445D-B3E0-6B5F48456129}"/>
    <cellStyle name="Currency 5 3 2 2 4 3 6" xfId="44121" xr:uid="{5EB675B4-D39C-407E-B3DE-B6B5F8833EB6}"/>
    <cellStyle name="Currency 5 3 2 2 4 4" xfId="10411" xr:uid="{B72D4A2B-73AB-4762-A999-6C740D983FF3}"/>
    <cellStyle name="Currency 5 3 2 2 4 4 2" xfId="24101" xr:uid="{80C540A9-F0F2-40AF-97AF-ACCF38E122FC}"/>
    <cellStyle name="Currency 5 3 2 2 4 4 2 2" xfId="37793" xr:uid="{4FDCFB5D-651A-4A76-840A-2973B5E1E16D}"/>
    <cellStyle name="Currency 5 3 2 2 4 4 2 3" xfId="52677" xr:uid="{C2B058FE-84AD-40E6-9E6F-619B77119913}"/>
    <cellStyle name="Currency 5 3 2 2 4 4 3" xfId="17257" xr:uid="{6269AE72-324E-4CC8-95A6-9BC29588EAAA}"/>
    <cellStyle name="Currency 5 3 2 2 4 4 4" xfId="30947" xr:uid="{EFB7D43E-6B00-4E62-8162-54B29AA08328}"/>
    <cellStyle name="Currency 5 3 2 2 4 4 5" xfId="45831" xr:uid="{15C6DB80-4F7D-490C-8C9E-175C4A173B8A}"/>
    <cellStyle name="Currency 5 3 2 2 4 5" xfId="20679" xr:uid="{C1FE0494-5949-4045-A733-A96C3D43903D}"/>
    <cellStyle name="Currency 5 3 2 2 4 5 2" xfId="34371" xr:uid="{7E64D9DD-7587-4A5C-B1CD-D099904AFD4A}"/>
    <cellStyle name="Currency 5 3 2 2 4 5 3" xfId="49255" xr:uid="{B70A51E8-992E-48B3-BBFE-846600C2F65A}"/>
    <cellStyle name="Currency 5 3 2 2 4 6" xfId="13835" xr:uid="{6015AF32-284D-4503-BB5C-FE86A2DD99B3}"/>
    <cellStyle name="Currency 5 3 2 2 4 7" xfId="27525" xr:uid="{57A19084-821F-4023-BF36-9E677AEA947A}"/>
    <cellStyle name="Currency 5 3 2 2 4 8" xfId="42409" xr:uid="{341A7DBD-78D9-4E6B-B253-244055CC1B35}"/>
    <cellStyle name="Currency 5 3 2 2 5" xfId="6990" xr:uid="{B232DC45-687F-4A74-94D0-3A4903BA60D2}"/>
    <cellStyle name="Currency 5 3 2 2 5 2" xfId="8703" xr:uid="{D719B211-34D1-46A7-818E-7DED41B29800}"/>
    <cellStyle name="Currency 5 3 2 2 5 2 2" xfId="12125" xr:uid="{1A709B3B-D6A1-42CE-BE65-3ECF32244567}"/>
    <cellStyle name="Currency 5 3 2 2 5 2 2 2" xfId="25815" xr:uid="{800C014F-ED69-4BBF-A62B-E31A178A4BE9}"/>
    <cellStyle name="Currency 5 3 2 2 5 2 2 2 2" xfId="39507" xr:uid="{06E2EA11-CFBB-4DB0-86F0-50281AC42BE0}"/>
    <cellStyle name="Currency 5 3 2 2 5 2 2 2 3" xfId="54391" xr:uid="{BB4A6CE8-2B50-4ADC-B1A1-FF48CF986779}"/>
    <cellStyle name="Currency 5 3 2 2 5 2 2 3" xfId="18971" xr:uid="{D2796E5C-98F1-48A3-847C-C813E524A62A}"/>
    <cellStyle name="Currency 5 3 2 2 5 2 2 4" xfId="32661" xr:uid="{B72C179A-9220-4FB6-B766-9EA6324C8EB3}"/>
    <cellStyle name="Currency 5 3 2 2 5 2 2 5" xfId="47545" xr:uid="{44CF9868-8FE3-4936-8E4F-456164136715}"/>
    <cellStyle name="Currency 5 3 2 2 5 2 3" xfId="22393" xr:uid="{CF2F5330-93A1-4CB1-8F6A-8BAC08EEEAD8}"/>
    <cellStyle name="Currency 5 3 2 2 5 2 3 2" xfId="36085" xr:uid="{55E33E4B-F128-4A15-A86F-10206CEACF36}"/>
    <cellStyle name="Currency 5 3 2 2 5 2 3 3" xfId="50969" xr:uid="{70D912A5-70AF-467C-91DC-022CEF1476A2}"/>
    <cellStyle name="Currency 5 3 2 2 5 2 4" xfId="15549" xr:uid="{30917A52-9AAF-43F2-8C19-8ACA5157261C}"/>
    <cellStyle name="Currency 5 3 2 2 5 2 5" xfId="29239" xr:uid="{15C0558C-6416-4D2B-8057-F96A8AE85567}"/>
    <cellStyle name="Currency 5 3 2 2 5 2 6" xfId="44123" xr:uid="{D086D43A-B705-4094-99A1-1ADC8148FA8B}"/>
    <cellStyle name="Currency 5 3 2 2 5 3" xfId="10413" xr:uid="{1B221DCB-8DBA-4CFF-B668-CFBBD7893529}"/>
    <cellStyle name="Currency 5 3 2 2 5 3 2" xfId="24103" xr:uid="{D3112D6F-F2C5-461C-B42F-2A303D46FF17}"/>
    <cellStyle name="Currency 5 3 2 2 5 3 2 2" xfId="37795" xr:uid="{DB66C3D9-1D35-4E9C-9D0E-396D68B5ABD4}"/>
    <cellStyle name="Currency 5 3 2 2 5 3 2 3" xfId="52679" xr:uid="{94DEC0F3-808A-4964-8C98-CF370478B070}"/>
    <cellStyle name="Currency 5 3 2 2 5 3 3" xfId="17259" xr:uid="{342846D0-928C-4E30-966B-17E15F74FDDB}"/>
    <cellStyle name="Currency 5 3 2 2 5 3 4" xfId="30949" xr:uid="{BCBC5243-29E6-42D3-A44E-64C5821BE235}"/>
    <cellStyle name="Currency 5 3 2 2 5 3 5" xfId="45833" xr:uid="{929D0833-67EF-4040-8488-2AB386013A72}"/>
    <cellStyle name="Currency 5 3 2 2 5 4" xfId="20681" xr:uid="{96B2A16D-A34A-4B1C-9368-67C4C1164583}"/>
    <cellStyle name="Currency 5 3 2 2 5 4 2" xfId="34373" xr:uid="{B634C97A-4642-4394-BF14-661B7C2CCF19}"/>
    <cellStyle name="Currency 5 3 2 2 5 4 3" xfId="49257" xr:uid="{EE27BA8B-4059-4B58-8160-E20B3EFE9D15}"/>
    <cellStyle name="Currency 5 3 2 2 5 5" xfId="13837" xr:uid="{951CF4C0-58E6-4068-8A08-AD1D93E342AE}"/>
    <cellStyle name="Currency 5 3 2 2 5 6" xfId="27527" xr:uid="{A50D77A5-5D87-427E-9433-B4E9D1260FF5}"/>
    <cellStyle name="Currency 5 3 2 2 5 7" xfId="42411" xr:uid="{B5E7360F-E1FB-49BB-A6E0-FD677A82B983}"/>
    <cellStyle name="Currency 5 3 2 2 6" xfId="6991" xr:uid="{6101B4A0-ACB1-4BAB-8330-E84E1F9DC413}"/>
    <cellStyle name="Currency 5 3 2 2 6 2" xfId="8704" xr:uid="{B2DEBCF1-3896-4ABB-A6EE-AAC1CA5AD1E2}"/>
    <cellStyle name="Currency 5 3 2 2 6 2 2" xfId="12126" xr:uid="{F3F349FE-5724-4A93-A734-0937D7B377A2}"/>
    <cellStyle name="Currency 5 3 2 2 6 2 2 2" xfId="25816" xr:uid="{93EFE808-30E8-4F8C-B2CD-98D4E455CAE0}"/>
    <cellStyle name="Currency 5 3 2 2 6 2 2 2 2" xfId="39508" xr:uid="{0F9D29D2-BC1F-45DA-8921-4D7D1914F7E7}"/>
    <cellStyle name="Currency 5 3 2 2 6 2 2 2 3" xfId="54392" xr:uid="{06057C3C-05BB-4C7A-96FF-132F5F256C0E}"/>
    <cellStyle name="Currency 5 3 2 2 6 2 2 3" xfId="18972" xr:uid="{4D83335C-53E4-4624-A300-85E07FB5851E}"/>
    <cellStyle name="Currency 5 3 2 2 6 2 2 4" xfId="32662" xr:uid="{87E0EA4D-AFB9-4146-A9AA-C4E81B3D0096}"/>
    <cellStyle name="Currency 5 3 2 2 6 2 2 5" xfId="47546" xr:uid="{439D962B-9942-4A16-A0EE-2F8A9C87E894}"/>
    <cellStyle name="Currency 5 3 2 2 6 2 3" xfId="22394" xr:uid="{A412983E-9B1B-4CAD-B630-D37DF843FFD7}"/>
    <cellStyle name="Currency 5 3 2 2 6 2 3 2" xfId="36086" xr:uid="{D88AB861-B223-4A00-9778-8C70935F8BD9}"/>
    <cellStyle name="Currency 5 3 2 2 6 2 3 3" xfId="50970" xr:uid="{9933633C-6CE6-489E-90B1-3678C43B1711}"/>
    <cellStyle name="Currency 5 3 2 2 6 2 4" xfId="15550" xr:uid="{8D466128-F949-4AD5-A99A-4604481AEC52}"/>
    <cellStyle name="Currency 5 3 2 2 6 2 5" xfId="29240" xr:uid="{CEC991A4-E8EA-4F4B-808A-A74177F84F61}"/>
    <cellStyle name="Currency 5 3 2 2 6 2 6" xfId="44124" xr:uid="{C6FE7AA4-D81B-4C1F-85B5-BC0A7EBBCA71}"/>
    <cellStyle name="Currency 5 3 2 2 6 3" xfId="10414" xr:uid="{4EE7C9E8-FC7C-4846-BCE3-5AE78A452CFD}"/>
    <cellStyle name="Currency 5 3 2 2 6 3 2" xfId="24104" xr:uid="{EE865EB9-D7E7-4E8D-B372-873DBF74C655}"/>
    <cellStyle name="Currency 5 3 2 2 6 3 2 2" xfId="37796" xr:uid="{CF1CF296-BA8B-4D1D-9F84-5E831A31BBD1}"/>
    <cellStyle name="Currency 5 3 2 2 6 3 2 3" xfId="52680" xr:uid="{B4D1AD97-89EA-4A07-8B1F-C19453D505F3}"/>
    <cellStyle name="Currency 5 3 2 2 6 3 3" xfId="17260" xr:uid="{7642263D-E125-45E8-B033-6F742BCBB7A9}"/>
    <cellStyle name="Currency 5 3 2 2 6 3 4" xfId="30950" xr:uid="{665F83E5-3397-4CB0-9EAF-492A837F52D0}"/>
    <cellStyle name="Currency 5 3 2 2 6 3 5" xfId="45834" xr:uid="{32C283C8-85FB-471D-8D98-42320E58EA0D}"/>
    <cellStyle name="Currency 5 3 2 2 6 4" xfId="20682" xr:uid="{0BA772E6-0936-4504-A181-36BF73D38C96}"/>
    <cellStyle name="Currency 5 3 2 2 6 4 2" xfId="34374" xr:uid="{42640644-2AD5-41D7-A090-B2CB58DDE533}"/>
    <cellStyle name="Currency 5 3 2 2 6 4 3" xfId="49258" xr:uid="{19FFC0EF-0342-4E42-8F36-7881EC821706}"/>
    <cellStyle name="Currency 5 3 2 2 6 5" xfId="13838" xr:uid="{E59F6E4B-B11A-4065-A89D-D2E3436D7296}"/>
    <cellStyle name="Currency 5 3 2 2 6 6" xfId="27528" xr:uid="{DDDA29F9-3FAC-49F0-8203-F52FAFBB03EC}"/>
    <cellStyle name="Currency 5 3 2 2 6 7" xfId="42412" xr:uid="{803E2047-FDEF-4796-B406-6A5143B426C5}"/>
    <cellStyle name="Currency 5 3 2 2 7" xfId="8690" xr:uid="{64D71D4B-B370-47CF-993A-91D1B493243F}"/>
    <cellStyle name="Currency 5 3 2 2 7 2" xfId="12112" xr:uid="{575912E6-DF86-4D60-8593-488073107388}"/>
    <cellStyle name="Currency 5 3 2 2 7 2 2" xfId="25802" xr:uid="{AE95CBE0-A8C1-4462-8523-132D1E1F64DF}"/>
    <cellStyle name="Currency 5 3 2 2 7 2 2 2" xfId="39494" xr:uid="{2B7E05C8-2F05-4A51-BD6A-3A3A5915B1AE}"/>
    <cellStyle name="Currency 5 3 2 2 7 2 2 3" xfId="54378" xr:uid="{2FED3817-6E2B-4CD1-9482-A94A213707DA}"/>
    <cellStyle name="Currency 5 3 2 2 7 2 3" xfId="18958" xr:uid="{ECF76340-E2FC-44DE-8000-81A8916F2851}"/>
    <cellStyle name="Currency 5 3 2 2 7 2 4" xfId="32648" xr:uid="{8E56C384-DB4C-413E-935B-E14F9A81D2D7}"/>
    <cellStyle name="Currency 5 3 2 2 7 2 5" xfId="47532" xr:uid="{FE3B580C-925F-4C90-A414-99217BE44174}"/>
    <cellStyle name="Currency 5 3 2 2 7 3" xfId="22380" xr:uid="{25ACF02F-0BCB-4013-B932-A2AF6ECDC377}"/>
    <cellStyle name="Currency 5 3 2 2 7 3 2" xfId="36072" xr:uid="{DF0A2BDB-F242-40F9-BA7B-D30D59A87A29}"/>
    <cellStyle name="Currency 5 3 2 2 7 3 3" xfId="50956" xr:uid="{DB7D4778-97C0-4B36-95FB-9815793FF61F}"/>
    <cellStyle name="Currency 5 3 2 2 7 4" xfId="15536" xr:uid="{0D6031A2-CC34-4485-A0FE-460D4525D9A2}"/>
    <cellStyle name="Currency 5 3 2 2 7 5" xfId="29226" xr:uid="{8D9CFCAB-DFC2-42B1-9C0C-DB285D494298}"/>
    <cellStyle name="Currency 5 3 2 2 7 6" xfId="44110" xr:uid="{C479B470-998B-49D1-968C-F4A79B717B04}"/>
    <cellStyle name="Currency 5 3 2 2 8" xfId="10400" xr:uid="{A5459C8C-D7F9-40CE-97A6-1B5529E9A73B}"/>
    <cellStyle name="Currency 5 3 2 2 8 2" xfId="24090" xr:uid="{98F35BBE-339D-42E3-AAE3-9036410D2201}"/>
    <cellStyle name="Currency 5 3 2 2 8 2 2" xfId="37782" xr:uid="{72278C17-C5C7-4CA2-8BED-975A3427B661}"/>
    <cellStyle name="Currency 5 3 2 2 8 2 3" xfId="52666" xr:uid="{DE199890-2083-4AF3-A77B-FFD6A51EF1C0}"/>
    <cellStyle name="Currency 5 3 2 2 8 3" xfId="17246" xr:uid="{755A39BE-3D86-4212-9F44-D3E282436C09}"/>
    <cellStyle name="Currency 5 3 2 2 8 4" xfId="30936" xr:uid="{A542E102-4012-44C7-A927-3AFE0B33E095}"/>
    <cellStyle name="Currency 5 3 2 2 8 5" xfId="45820" xr:uid="{1199D5AE-BF50-46D9-9A1F-AEF903F7FB7D}"/>
    <cellStyle name="Currency 5 3 2 2 9" xfId="20668" xr:uid="{4490B1C2-8EA6-4F33-80FE-C92B02A4A132}"/>
    <cellStyle name="Currency 5 3 2 2 9 2" xfId="34360" xr:uid="{4816155A-8274-4517-B809-2463FC9BEDBD}"/>
    <cellStyle name="Currency 5 3 2 2 9 3" xfId="49244" xr:uid="{127905F0-926A-43BD-8301-7F03AD4D79B4}"/>
    <cellStyle name="Currency 5 3 2 3" xfId="4766" xr:uid="{4AA2DF4D-4E43-4F99-992A-363A2102EABD}"/>
    <cellStyle name="Currency 5 3 2 3 10" xfId="42413" xr:uid="{B365E05F-DC5A-43A9-A9E7-E8638F0BDC7F}"/>
    <cellStyle name="Currency 5 3 2 3 11" xfId="6992" xr:uid="{AC18D8EB-19D7-433A-9B66-46E940CB961C}"/>
    <cellStyle name="Currency 5 3 2 3 2" xfId="6993" xr:uid="{16328FC7-0912-4FF7-8C7E-AEB1AFF7C539}"/>
    <cellStyle name="Currency 5 3 2 3 2 2" xfId="6994" xr:uid="{2D76958D-9326-4D94-9C5A-DFCE114AD333}"/>
    <cellStyle name="Currency 5 3 2 3 2 2 2" xfId="8707" xr:uid="{1681049E-453C-4B02-9C91-3BBD281C276F}"/>
    <cellStyle name="Currency 5 3 2 3 2 2 2 2" xfId="12129" xr:uid="{6CDBFD0E-C77E-4C2A-B500-CBF1107ABE35}"/>
    <cellStyle name="Currency 5 3 2 3 2 2 2 2 2" xfId="25819" xr:uid="{20DCBBC9-C38E-4FFC-ACBE-46B79B03C719}"/>
    <cellStyle name="Currency 5 3 2 3 2 2 2 2 2 2" xfId="39511" xr:uid="{20D49299-268E-4C93-A924-DA951F116357}"/>
    <cellStyle name="Currency 5 3 2 3 2 2 2 2 2 3" xfId="54395" xr:uid="{CC9CA7C1-9A18-460C-B9A0-321794BDAA16}"/>
    <cellStyle name="Currency 5 3 2 3 2 2 2 2 3" xfId="18975" xr:uid="{0506D2F4-01EC-42B1-85FA-43577265CCEC}"/>
    <cellStyle name="Currency 5 3 2 3 2 2 2 2 4" xfId="32665" xr:uid="{564440E4-3AB6-4B07-B5E5-69C217B6DF18}"/>
    <cellStyle name="Currency 5 3 2 3 2 2 2 2 5" xfId="47549" xr:uid="{E9306387-7327-47C8-8BDA-F1F1714EB29E}"/>
    <cellStyle name="Currency 5 3 2 3 2 2 2 3" xfId="22397" xr:uid="{F149F10F-DB6F-47FE-AEA2-760F604A2628}"/>
    <cellStyle name="Currency 5 3 2 3 2 2 2 3 2" xfId="36089" xr:uid="{10E57331-904E-41DE-B81B-171413C3E424}"/>
    <cellStyle name="Currency 5 3 2 3 2 2 2 3 3" xfId="50973" xr:uid="{6B47FFBF-9AA7-4432-8F66-E3F301EC5F8B}"/>
    <cellStyle name="Currency 5 3 2 3 2 2 2 4" xfId="15553" xr:uid="{7D8F5946-4151-48AD-BE5D-E2250855BB5B}"/>
    <cellStyle name="Currency 5 3 2 3 2 2 2 5" xfId="29243" xr:uid="{9F2BFF88-4F2E-4EFD-AD5F-1080BD53B7CC}"/>
    <cellStyle name="Currency 5 3 2 3 2 2 2 6" xfId="44127" xr:uid="{B23844F0-DC69-43C9-9D69-93767E160235}"/>
    <cellStyle name="Currency 5 3 2 3 2 2 3" xfId="10417" xr:uid="{CC8F55AC-D548-44D8-A57A-AF60E4AD0553}"/>
    <cellStyle name="Currency 5 3 2 3 2 2 3 2" xfId="24107" xr:uid="{28B580B6-9C3C-46CF-A4CC-1DC031EE8C9A}"/>
    <cellStyle name="Currency 5 3 2 3 2 2 3 2 2" xfId="37799" xr:uid="{79D2D2A7-CF0C-4423-B5AC-6BD487DC356B}"/>
    <cellStyle name="Currency 5 3 2 3 2 2 3 2 3" xfId="52683" xr:uid="{10279FE7-85EF-4776-9EE7-341887208EB6}"/>
    <cellStyle name="Currency 5 3 2 3 2 2 3 3" xfId="17263" xr:uid="{B55FE798-91DE-43C8-BC93-084101EC2623}"/>
    <cellStyle name="Currency 5 3 2 3 2 2 3 4" xfId="30953" xr:uid="{2668E881-D8EA-4079-A9D9-B12742D29B53}"/>
    <cellStyle name="Currency 5 3 2 3 2 2 3 5" xfId="45837" xr:uid="{0207498A-A2DB-4D9D-A4AE-E17620647B34}"/>
    <cellStyle name="Currency 5 3 2 3 2 2 4" xfId="20685" xr:uid="{60E6BEBD-A1EB-4AF1-A540-B72E9CBAA2B2}"/>
    <cellStyle name="Currency 5 3 2 3 2 2 4 2" xfId="34377" xr:uid="{B4DBD542-6729-4A1B-B0C0-4DD8A535D6F5}"/>
    <cellStyle name="Currency 5 3 2 3 2 2 4 3" xfId="49261" xr:uid="{75F7CE31-A7C8-4B5F-9AC5-D03296C667F0}"/>
    <cellStyle name="Currency 5 3 2 3 2 2 5" xfId="13841" xr:uid="{225B2112-DF17-4761-8E54-299EE671DD8A}"/>
    <cellStyle name="Currency 5 3 2 3 2 2 6" xfId="27531" xr:uid="{63433E73-2BCE-4E23-A4D2-DD34767A1091}"/>
    <cellStyle name="Currency 5 3 2 3 2 2 7" xfId="42415" xr:uid="{A514E815-EE87-43DB-A48E-F372381BBFFC}"/>
    <cellStyle name="Currency 5 3 2 3 2 3" xfId="8706" xr:uid="{987CF541-F733-4786-9FFB-7603167DC6D8}"/>
    <cellStyle name="Currency 5 3 2 3 2 3 2" xfId="12128" xr:uid="{94BCE0D1-7D94-4C82-8BCD-3A3BC07D0DF8}"/>
    <cellStyle name="Currency 5 3 2 3 2 3 2 2" xfId="25818" xr:uid="{7166268B-388E-4656-83FD-E8E7BCB52064}"/>
    <cellStyle name="Currency 5 3 2 3 2 3 2 2 2" xfId="39510" xr:uid="{CCB3AE09-072B-4101-8AEE-6289746AA403}"/>
    <cellStyle name="Currency 5 3 2 3 2 3 2 2 3" xfId="54394" xr:uid="{549005BA-8E3F-41CD-9033-040F7ACCF2C9}"/>
    <cellStyle name="Currency 5 3 2 3 2 3 2 3" xfId="18974" xr:uid="{2E35295E-2D7D-4495-8923-10FDC8371E67}"/>
    <cellStyle name="Currency 5 3 2 3 2 3 2 4" xfId="32664" xr:uid="{089FF2FF-07FF-4070-8436-02F8B49FBECE}"/>
    <cellStyle name="Currency 5 3 2 3 2 3 2 5" xfId="47548" xr:uid="{0123A660-CD3F-43A6-90C6-5CBE8835FA86}"/>
    <cellStyle name="Currency 5 3 2 3 2 3 3" xfId="22396" xr:uid="{E5F151F0-52F4-449C-9EDE-3918CF092D57}"/>
    <cellStyle name="Currency 5 3 2 3 2 3 3 2" xfId="36088" xr:uid="{7A130330-669E-4181-A908-39C73AD19BAD}"/>
    <cellStyle name="Currency 5 3 2 3 2 3 3 3" xfId="50972" xr:uid="{B88023E2-B8EA-4CBE-A394-5EAA2CD40D32}"/>
    <cellStyle name="Currency 5 3 2 3 2 3 4" xfId="15552" xr:uid="{4D0F0AF3-BD11-40F8-8D13-7551485334DC}"/>
    <cellStyle name="Currency 5 3 2 3 2 3 5" xfId="29242" xr:uid="{7CDC7166-E887-48D6-A227-B2B6249FA93A}"/>
    <cellStyle name="Currency 5 3 2 3 2 3 6" xfId="44126" xr:uid="{EB191FBD-144B-4D10-ADD3-E3388EA8307D}"/>
    <cellStyle name="Currency 5 3 2 3 2 4" xfId="10416" xr:uid="{2550D7A8-C0E9-4113-B40C-393AE819F76B}"/>
    <cellStyle name="Currency 5 3 2 3 2 4 2" xfId="24106" xr:uid="{2AD30D0C-37BF-4AAA-AB05-AE972233B79D}"/>
    <cellStyle name="Currency 5 3 2 3 2 4 2 2" xfId="37798" xr:uid="{1D773B58-EB62-4369-97E0-9F6B0E289402}"/>
    <cellStyle name="Currency 5 3 2 3 2 4 2 3" xfId="52682" xr:uid="{25B07AC0-3217-474E-8737-E3181B49E829}"/>
    <cellStyle name="Currency 5 3 2 3 2 4 3" xfId="17262" xr:uid="{124FA015-15AB-4C6F-99C9-7DFE007B7CEB}"/>
    <cellStyle name="Currency 5 3 2 3 2 4 4" xfId="30952" xr:uid="{5B99D6B7-DB4E-4114-B27A-D96C2BB61DD5}"/>
    <cellStyle name="Currency 5 3 2 3 2 4 5" xfId="45836" xr:uid="{0F814964-83CB-4C58-8657-8B2A26D9D4A5}"/>
    <cellStyle name="Currency 5 3 2 3 2 5" xfId="20684" xr:uid="{CB016B3A-93B6-46F0-8758-232C6D5C5CA3}"/>
    <cellStyle name="Currency 5 3 2 3 2 5 2" xfId="34376" xr:uid="{FFF37129-03B9-44A0-9A9E-FD422A27F525}"/>
    <cellStyle name="Currency 5 3 2 3 2 5 3" xfId="49260" xr:uid="{C8B646D4-0485-4B16-B299-E60EEE3B14ED}"/>
    <cellStyle name="Currency 5 3 2 3 2 6" xfId="13840" xr:uid="{49D69DA0-5A58-44B4-8F6B-64267CC3115D}"/>
    <cellStyle name="Currency 5 3 2 3 2 7" xfId="27530" xr:uid="{4E0C0C10-CCA3-4BEE-86CF-6E856F851BB7}"/>
    <cellStyle name="Currency 5 3 2 3 2 8" xfId="42414" xr:uid="{97FC9E3C-0DB3-4879-97D5-061B9470AA68}"/>
    <cellStyle name="Currency 5 3 2 3 3" xfId="6995" xr:uid="{EFE24D9A-CBD4-49FC-A79B-CEBD6C54B58E}"/>
    <cellStyle name="Currency 5 3 2 3 3 2" xfId="8708" xr:uid="{02CF3D0E-8563-4B09-88D0-CBEA66F25D35}"/>
    <cellStyle name="Currency 5 3 2 3 3 2 2" xfId="12130" xr:uid="{587CE4E3-CBD4-4F02-8684-996D6F25A930}"/>
    <cellStyle name="Currency 5 3 2 3 3 2 2 2" xfId="25820" xr:uid="{C0E899E8-FE63-44C4-AC56-DE259C9CB3DA}"/>
    <cellStyle name="Currency 5 3 2 3 3 2 2 2 2" xfId="39512" xr:uid="{DC284C66-08E8-4BFE-89F4-AEC09F412E95}"/>
    <cellStyle name="Currency 5 3 2 3 3 2 2 2 3" xfId="54396" xr:uid="{86BE5AE2-074B-4D84-85A2-5FD506C69F00}"/>
    <cellStyle name="Currency 5 3 2 3 3 2 2 3" xfId="18976" xr:uid="{284713E5-9C2B-4167-A4A8-FF4400AC33B7}"/>
    <cellStyle name="Currency 5 3 2 3 3 2 2 4" xfId="32666" xr:uid="{BD6975ED-B801-4B46-A791-A8068726CB42}"/>
    <cellStyle name="Currency 5 3 2 3 3 2 2 5" xfId="47550" xr:uid="{CAF07D6C-0CB7-4BA5-8342-ECAD25FAAFF2}"/>
    <cellStyle name="Currency 5 3 2 3 3 2 3" xfId="22398" xr:uid="{A9A29E6B-784D-4280-8585-A5BC1B9DBA16}"/>
    <cellStyle name="Currency 5 3 2 3 3 2 3 2" xfId="36090" xr:uid="{06A53E8B-5258-47CE-B398-B9616C5DBAE6}"/>
    <cellStyle name="Currency 5 3 2 3 3 2 3 3" xfId="50974" xr:uid="{C3CC5155-D93E-4E13-A4A6-EB31DA43FAAD}"/>
    <cellStyle name="Currency 5 3 2 3 3 2 4" xfId="15554" xr:uid="{B48816C8-BB49-42AA-8090-15301DCC8B38}"/>
    <cellStyle name="Currency 5 3 2 3 3 2 5" xfId="29244" xr:uid="{2F58CB2A-A305-4D25-8DC2-3DF72D3E9E73}"/>
    <cellStyle name="Currency 5 3 2 3 3 2 6" xfId="44128" xr:uid="{5069A20D-59A9-42C2-AA54-7EEAE4AE9DFB}"/>
    <cellStyle name="Currency 5 3 2 3 3 3" xfId="10418" xr:uid="{9F742343-82A5-4772-9470-89E2E9841ACF}"/>
    <cellStyle name="Currency 5 3 2 3 3 3 2" xfId="24108" xr:uid="{E99108C8-C2C5-4149-AF86-6CB86064ACE2}"/>
    <cellStyle name="Currency 5 3 2 3 3 3 2 2" xfId="37800" xr:uid="{6A6C1A81-5C24-4F47-A5D3-0776E14F698F}"/>
    <cellStyle name="Currency 5 3 2 3 3 3 2 3" xfId="52684" xr:uid="{0BCA65C8-24EA-4C14-98EB-B8E745FA54E0}"/>
    <cellStyle name="Currency 5 3 2 3 3 3 3" xfId="17264" xr:uid="{DF152D41-FEAD-4DE6-9C2D-226EA9C372D3}"/>
    <cellStyle name="Currency 5 3 2 3 3 3 4" xfId="30954" xr:uid="{461C3F14-CA9D-495E-8FAB-405939658D5E}"/>
    <cellStyle name="Currency 5 3 2 3 3 3 5" xfId="45838" xr:uid="{AA5E3673-A8FE-4173-91C2-DA1FAB3C307D}"/>
    <cellStyle name="Currency 5 3 2 3 3 4" xfId="20686" xr:uid="{4A1B5D7B-6DBB-47FB-852F-514234FB851D}"/>
    <cellStyle name="Currency 5 3 2 3 3 4 2" xfId="34378" xr:uid="{40EE337E-AC34-4CC5-9C2E-4BD663A41671}"/>
    <cellStyle name="Currency 5 3 2 3 3 4 3" xfId="49262" xr:uid="{02B0A6DD-F57F-4092-9880-331D15F9B66B}"/>
    <cellStyle name="Currency 5 3 2 3 3 5" xfId="13842" xr:uid="{A7CC60B8-E822-42A9-8038-A2C1F4DAEBF2}"/>
    <cellStyle name="Currency 5 3 2 3 3 6" xfId="27532" xr:uid="{00A08AA0-1F4B-418E-8DE4-A4233B616F23}"/>
    <cellStyle name="Currency 5 3 2 3 3 7" xfId="42416" xr:uid="{F497F88C-9CD6-4C80-9306-05B1E2F17A0C}"/>
    <cellStyle name="Currency 5 3 2 3 4" xfId="6996" xr:uid="{4966C820-7E93-4F11-A400-1DE393035388}"/>
    <cellStyle name="Currency 5 3 2 3 4 2" xfId="8709" xr:uid="{5231C4A9-207D-44C8-8342-A969BE886311}"/>
    <cellStyle name="Currency 5 3 2 3 4 2 2" xfId="12131" xr:uid="{510F919E-3340-4786-9DA2-A93249F0AD12}"/>
    <cellStyle name="Currency 5 3 2 3 4 2 2 2" xfId="25821" xr:uid="{4FD049E8-50A1-41BB-AB48-2A7ECADC4F5D}"/>
    <cellStyle name="Currency 5 3 2 3 4 2 2 2 2" xfId="39513" xr:uid="{E726E54B-3457-4DA1-8B9E-CED5D2165894}"/>
    <cellStyle name="Currency 5 3 2 3 4 2 2 2 3" xfId="54397" xr:uid="{3D016EB8-8F09-4F6D-8FC6-CB0416981423}"/>
    <cellStyle name="Currency 5 3 2 3 4 2 2 3" xfId="18977" xr:uid="{803B290C-7292-400C-8EEF-39412463D506}"/>
    <cellStyle name="Currency 5 3 2 3 4 2 2 4" xfId="32667" xr:uid="{17BDA5B4-AD3F-4B73-AC6F-3EB4A1DC025A}"/>
    <cellStyle name="Currency 5 3 2 3 4 2 2 5" xfId="47551" xr:uid="{44B67A24-6844-4F88-9CAF-B44BE6C3527E}"/>
    <cellStyle name="Currency 5 3 2 3 4 2 3" xfId="22399" xr:uid="{22BEE908-C955-4458-9C7F-87DD64AF0189}"/>
    <cellStyle name="Currency 5 3 2 3 4 2 3 2" xfId="36091" xr:uid="{F66EB7F3-5149-443E-9224-1F5DAEF95FC7}"/>
    <cellStyle name="Currency 5 3 2 3 4 2 3 3" xfId="50975" xr:uid="{273FC668-37AB-425E-A0B5-A21334A3307D}"/>
    <cellStyle name="Currency 5 3 2 3 4 2 4" xfId="15555" xr:uid="{ECE14FE4-6F73-4699-909A-6EB0DDF9DE1A}"/>
    <cellStyle name="Currency 5 3 2 3 4 2 5" xfId="29245" xr:uid="{BE94C9A3-4F5B-4E99-B634-E0008766645F}"/>
    <cellStyle name="Currency 5 3 2 3 4 2 6" xfId="44129" xr:uid="{105D23C1-EF3F-41EF-8F6C-73E590FA32B9}"/>
    <cellStyle name="Currency 5 3 2 3 4 3" xfId="10419" xr:uid="{E06DE777-903C-4D2C-91AE-DE1746BD1A2E}"/>
    <cellStyle name="Currency 5 3 2 3 4 3 2" xfId="24109" xr:uid="{5E560376-943B-4FD4-B8F1-8CB721C2305D}"/>
    <cellStyle name="Currency 5 3 2 3 4 3 2 2" xfId="37801" xr:uid="{F2A84121-EEE3-4A64-BAD1-3A4E96C51897}"/>
    <cellStyle name="Currency 5 3 2 3 4 3 2 3" xfId="52685" xr:uid="{7FFE3281-B145-4E4B-A95C-3AA7B83F027C}"/>
    <cellStyle name="Currency 5 3 2 3 4 3 3" xfId="17265" xr:uid="{18451867-4B2B-436C-A9D6-97645039252D}"/>
    <cellStyle name="Currency 5 3 2 3 4 3 4" xfId="30955" xr:uid="{379FEE51-34C8-407B-A27A-8F92A5771F7D}"/>
    <cellStyle name="Currency 5 3 2 3 4 3 5" xfId="45839" xr:uid="{F25B540C-2C39-46F5-BC59-1F130C6D9E8D}"/>
    <cellStyle name="Currency 5 3 2 3 4 4" xfId="20687" xr:uid="{32AD330A-5512-4D5A-91F1-C5AC3061819B}"/>
    <cellStyle name="Currency 5 3 2 3 4 4 2" xfId="34379" xr:uid="{B9CEE6B1-1416-48AE-99E6-D633B0E7938B}"/>
    <cellStyle name="Currency 5 3 2 3 4 4 3" xfId="49263" xr:uid="{76D0A606-9E28-4F31-8F73-2D4275235150}"/>
    <cellStyle name="Currency 5 3 2 3 4 5" xfId="13843" xr:uid="{7123D54D-7A54-487E-8CE8-F39636767190}"/>
    <cellStyle name="Currency 5 3 2 3 4 6" xfId="27533" xr:uid="{7BF4911D-1DAC-45FD-8FAA-0D1843E69C0E}"/>
    <cellStyle name="Currency 5 3 2 3 4 7" xfId="42417" xr:uid="{7EB7E67B-19C3-4642-9A29-38B6E0A08B8E}"/>
    <cellStyle name="Currency 5 3 2 3 5" xfId="8705" xr:uid="{C7BA4B0D-0F45-446B-B8CF-2ACFB8FB0A00}"/>
    <cellStyle name="Currency 5 3 2 3 5 2" xfId="12127" xr:uid="{2F601724-98B0-4103-9C20-FAB9954E5DB8}"/>
    <cellStyle name="Currency 5 3 2 3 5 2 2" xfId="25817" xr:uid="{41147343-849A-480F-A65B-5D240267CEF1}"/>
    <cellStyle name="Currency 5 3 2 3 5 2 2 2" xfId="39509" xr:uid="{278253FC-F07F-4AAA-B0CD-D11A0BF034A0}"/>
    <cellStyle name="Currency 5 3 2 3 5 2 2 3" xfId="54393" xr:uid="{C91EDD76-03E7-4630-BED3-52AFF9349B02}"/>
    <cellStyle name="Currency 5 3 2 3 5 2 3" xfId="18973" xr:uid="{51F95162-96E9-4970-ACF2-34DCD8A01E21}"/>
    <cellStyle name="Currency 5 3 2 3 5 2 4" xfId="32663" xr:uid="{F1E0125A-43D2-4449-8F7B-83D4258D3E16}"/>
    <cellStyle name="Currency 5 3 2 3 5 2 5" xfId="47547" xr:uid="{447E7EAB-7ADD-454C-9AFA-9FC38D4A352A}"/>
    <cellStyle name="Currency 5 3 2 3 5 3" xfId="22395" xr:uid="{A51306E2-402D-4730-9658-756E52704A30}"/>
    <cellStyle name="Currency 5 3 2 3 5 3 2" xfId="36087" xr:uid="{86AAAB64-F438-42C2-B181-25977509CCE9}"/>
    <cellStyle name="Currency 5 3 2 3 5 3 3" xfId="50971" xr:uid="{0E0B7132-A783-45F5-AFC7-E6FD3D545788}"/>
    <cellStyle name="Currency 5 3 2 3 5 4" xfId="15551" xr:uid="{4C661A3F-BE49-474F-9A8B-C301EC36C083}"/>
    <cellStyle name="Currency 5 3 2 3 5 5" xfId="29241" xr:uid="{8F2B135A-AF45-4E6C-8C9B-D0A8B515908C}"/>
    <cellStyle name="Currency 5 3 2 3 5 6" xfId="44125" xr:uid="{74A3E28B-170B-4112-9ABD-0B98D1FC826A}"/>
    <cellStyle name="Currency 5 3 2 3 6" xfId="10415" xr:uid="{CA66046D-00F8-42C3-9D7B-5BF4C1396D86}"/>
    <cellStyle name="Currency 5 3 2 3 6 2" xfId="24105" xr:uid="{12A94EE6-FA78-4018-9B3E-0C14A0811A24}"/>
    <cellStyle name="Currency 5 3 2 3 6 2 2" xfId="37797" xr:uid="{20490E84-1E68-44B8-9447-3C9FAEA9BFB8}"/>
    <cellStyle name="Currency 5 3 2 3 6 2 3" xfId="52681" xr:uid="{EB69E579-B3CC-44EE-9173-8B088E20C350}"/>
    <cellStyle name="Currency 5 3 2 3 6 3" xfId="17261" xr:uid="{760ED339-3C43-423D-BF9C-0893570A65CE}"/>
    <cellStyle name="Currency 5 3 2 3 6 4" xfId="30951" xr:uid="{A1FADE23-A780-4D14-B0DF-B73D35C1A415}"/>
    <cellStyle name="Currency 5 3 2 3 6 5" xfId="45835" xr:uid="{40F5F754-C911-466D-9A8C-0156F96D06D3}"/>
    <cellStyle name="Currency 5 3 2 3 7" xfId="20683" xr:uid="{08C61AEA-35D3-4299-A977-5AF29B6A78DD}"/>
    <cellStyle name="Currency 5 3 2 3 7 2" xfId="34375" xr:uid="{8CF31C15-A91E-43FB-8D8E-97C3B4BF9BEF}"/>
    <cellStyle name="Currency 5 3 2 3 7 3" xfId="49259" xr:uid="{744AB29B-52BC-4B38-9C25-2C42CDC8DE62}"/>
    <cellStyle name="Currency 5 3 2 3 8" xfId="13839" xr:uid="{FEE6AF24-22B4-4651-A550-B8D2F3D1EBE2}"/>
    <cellStyle name="Currency 5 3 2 3 8 2" xfId="41394" xr:uid="{4E8A5DF1-9B3A-466E-BFCE-8B1206C2148F}"/>
    <cellStyle name="Currency 5 3 2 3 9" xfId="27529" xr:uid="{5AEBE15A-0C10-42C2-8E6D-29DA0AD8CD25}"/>
    <cellStyle name="Currency 5 3 2 4" xfId="6997" xr:uid="{32DB1EB0-E55B-409F-B281-FB2F972B3E58}"/>
    <cellStyle name="Currency 5 3 2 4 10" xfId="42418" xr:uid="{25B42936-302D-46A0-8419-2086624E9AC4}"/>
    <cellStyle name="Currency 5 3 2 4 2" xfId="6998" xr:uid="{036A1415-DF03-4006-8536-80506F9B5BE2}"/>
    <cellStyle name="Currency 5 3 2 4 2 2" xfId="6999" xr:uid="{336E27F2-1628-407A-8FED-1F6A23F38014}"/>
    <cellStyle name="Currency 5 3 2 4 2 2 2" xfId="8712" xr:uid="{D36CA6E7-F697-4BE9-B615-08D8F46BCF6B}"/>
    <cellStyle name="Currency 5 3 2 4 2 2 2 2" xfId="12134" xr:uid="{8AA49F8B-FDE9-4A46-AE19-59F8137BEE84}"/>
    <cellStyle name="Currency 5 3 2 4 2 2 2 2 2" xfId="25824" xr:uid="{B3294052-9FC6-4788-AA53-D4C32ECAEDD3}"/>
    <cellStyle name="Currency 5 3 2 4 2 2 2 2 2 2" xfId="39516" xr:uid="{E1B6BC10-ECA5-4CC2-8328-AD6851B84ADC}"/>
    <cellStyle name="Currency 5 3 2 4 2 2 2 2 2 3" xfId="54400" xr:uid="{3A13C932-0C78-4AC6-81F2-AF0EFFAD310A}"/>
    <cellStyle name="Currency 5 3 2 4 2 2 2 2 3" xfId="18980" xr:uid="{2A8EF717-C3CD-4F48-87C1-00DDDA22C7BD}"/>
    <cellStyle name="Currency 5 3 2 4 2 2 2 2 4" xfId="32670" xr:uid="{725AF486-301C-4074-9B5F-6331742B6D0E}"/>
    <cellStyle name="Currency 5 3 2 4 2 2 2 2 5" xfId="47554" xr:uid="{CD3614D7-701C-4625-AA02-488EE4ED9CF7}"/>
    <cellStyle name="Currency 5 3 2 4 2 2 2 3" xfId="22402" xr:uid="{76D2CF78-ACB2-4144-A0CB-FE72778C3F16}"/>
    <cellStyle name="Currency 5 3 2 4 2 2 2 3 2" xfId="36094" xr:uid="{57142918-7DF6-412D-B520-F422B3206D18}"/>
    <cellStyle name="Currency 5 3 2 4 2 2 2 3 3" xfId="50978" xr:uid="{C813062C-9FCB-4001-B2A1-E5F651F6C1DB}"/>
    <cellStyle name="Currency 5 3 2 4 2 2 2 4" xfId="15558" xr:uid="{1753ECB3-1357-4CAF-9D98-7959E8469C08}"/>
    <cellStyle name="Currency 5 3 2 4 2 2 2 5" xfId="29248" xr:uid="{2698F453-2C2C-476D-84A4-AECBC2725489}"/>
    <cellStyle name="Currency 5 3 2 4 2 2 2 6" xfId="44132" xr:uid="{0FD281DD-4665-4D8B-8C18-1E5E1AECB6FC}"/>
    <cellStyle name="Currency 5 3 2 4 2 2 3" xfId="10422" xr:uid="{E0566B2F-100B-447E-8A42-85F29A446FA0}"/>
    <cellStyle name="Currency 5 3 2 4 2 2 3 2" xfId="24112" xr:uid="{112D4DCB-96CA-423A-930B-EA08ABEB0BA6}"/>
    <cellStyle name="Currency 5 3 2 4 2 2 3 2 2" xfId="37804" xr:uid="{E744C932-A2B9-4F0D-80E1-529A97044F74}"/>
    <cellStyle name="Currency 5 3 2 4 2 2 3 2 3" xfId="52688" xr:uid="{386F9B10-EA74-41F6-9AA4-304DEB707FCF}"/>
    <cellStyle name="Currency 5 3 2 4 2 2 3 3" xfId="17268" xr:uid="{1123F9C6-022A-4BAF-9773-E837031C6C41}"/>
    <cellStyle name="Currency 5 3 2 4 2 2 3 4" xfId="30958" xr:uid="{EF1BF49E-24C2-444A-8B7B-0B5273EF31F1}"/>
    <cellStyle name="Currency 5 3 2 4 2 2 3 5" xfId="45842" xr:uid="{E8C9D26F-3995-436F-BC5B-3EFC58BCA6E1}"/>
    <cellStyle name="Currency 5 3 2 4 2 2 4" xfId="20690" xr:uid="{19A187BA-6780-4187-8550-4D4DB2A50ECD}"/>
    <cellStyle name="Currency 5 3 2 4 2 2 4 2" xfId="34382" xr:uid="{56AFA983-EA78-428F-B3CF-1E8AE454B025}"/>
    <cellStyle name="Currency 5 3 2 4 2 2 4 3" xfId="49266" xr:uid="{358CF27F-A652-497D-8807-6BF5D6666CDA}"/>
    <cellStyle name="Currency 5 3 2 4 2 2 5" xfId="13846" xr:uid="{C5B420B6-2F1E-4F4D-9987-5A93B2E372E0}"/>
    <cellStyle name="Currency 5 3 2 4 2 2 6" xfId="27536" xr:uid="{6DE67C2E-AE44-4D45-A20C-8985AF1B652B}"/>
    <cellStyle name="Currency 5 3 2 4 2 2 7" xfId="42420" xr:uid="{2DDB67E7-AD0A-4297-8607-3C47F3F96B3B}"/>
    <cellStyle name="Currency 5 3 2 4 2 3" xfId="8711" xr:uid="{BE7ED0BC-9D30-46BF-AB30-B8C4BEE29377}"/>
    <cellStyle name="Currency 5 3 2 4 2 3 2" xfId="12133" xr:uid="{42F91041-B155-4694-9D48-E96B0302E201}"/>
    <cellStyle name="Currency 5 3 2 4 2 3 2 2" xfId="25823" xr:uid="{2942469C-60D7-47BF-8190-F52D119378B9}"/>
    <cellStyle name="Currency 5 3 2 4 2 3 2 2 2" xfId="39515" xr:uid="{411B010F-CC39-486D-8CA3-D62792D8209D}"/>
    <cellStyle name="Currency 5 3 2 4 2 3 2 2 3" xfId="54399" xr:uid="{318362A6-5C8D-46C5-81FB-F863A9D2F188}"/>
    <cellStyle name="Currency 5 3 2 4 2 3 2 3" xfId="18979" xr:uid="{D04EF49E-0AA5-4668-8902-5E3A8A2D5798}"/>
    <cellStyle name="Currency 5 3 2 4 2 3 2 4" xfId="32669" xr:uid="{39E1E490-AD92-4B7B-AA09-C3FA05C8F489}"/>
    <cellStyle name="Currency 5 3 2 4 2 3 2 5" xfId="47553" xr:uid="{82D2F180-1BA8-40C8-8F0D-3D898E30B5C2}"/>
    <cellStyle name="Currency 5 3 2 4 2 3 3" xfId="22401" xr:uid="{ED25A642-D8C8-41A6-81ED-DB5FC60F3900}"/>
    <cellStyle name="Currency 5 3 2 4 2 3 3 2" xfId="36093" xr:uid="{D593267D-6648-4748-BDF5-62172A5EB56B}"/>
    <cellStyle name="Currency 5 3 2 4 2 3 3 3" xfId="50977" xr:uid="{D3F18498-B5BD-4FDC-BC01-525A93211836}"/>
    <cellStyle name="Currency 5 3 2 4 2 3 4" xfId="15557" xr:uid="{9EA1E40F-6B08-4FC0-9E65-28595ADA5911}"/>
    <cellStyle name="Currency 5 3 2 4 2 3 5" xfId="29247" xr:uid="{850BDF26-5251-4D3B-8B25-0B8E0C1611A1}"/>
    <cellStyle name="Currency 5 3 2 4 2 3 6" xfId="44131" xr:uid="{187E236F-273C-4D87-B393-3494CECA7B0E}"/>
    <cellStyle name="Currency 5 3 2 4 2 4" xfId="10421" xr:uid="{33354C79-134C-4C8C-8A12-64D69A36E16C}"/>
    <cellStyle name="Currency 5 3 2 4 2 4 2" xfId="24111" xr:uid="{7B59B30F-ACA9-4E4B-9353-79182D09FAE4}"/>
    <cellStyle name="Currency 5 3 2 4 2 4 2 2" xfId="37803" xr:uid="{1C8E377B-9439-479B-B0C3-4DDA70E8E743}"/>
    <cellStyle name="Currency 5 3 2 4 2 4 2 3" xfId="52687" xr:uid="{BB6A0DA5-5D7E-4562-A789-B8303F216295}"/>
    <cellStyle name="Currency 5 3 2 4 2 4 3" xfId="17267" xr:uid="{CE10C44D-3C4D-4AE9-9B88-F2BED9C8E1EB}"/>
    <cellStyle name="Currency 5 3 2 4 2 4 4" xfId="30957" xr:uid="{0A716D21-0D2A-45C8-B54B-75119BDF4DF8}"/>
    <cellStyle name="Currency 5 3 2 4 2 4 5" xfId="45841" xr:uid="{491222ED-64EB-4402-BED1-4C346FE003C6}"/>
    <cellStyle name="Currency 5 3 2 4 2 5" xfId="20689" xr:uid="{DBD98128-B080-4D2B-B663-CBAC08DF1B05}"/>
    <cellStyle name="Currency 5 3 2 4 2 5 2" xfId="34381" xr:uid="{A5B02C11-C4DB-4AEA-B3D0-35A4D56B9DC7}"/>
    <cellStyle name="Currency 5 3 2 4 2 5 3" xfId="49265" xr:uid="{60E697AA-07CA-4798-968E-26AB822A89C5}"/>
    <cellStyle name="Currency 5 3 2 4 2 6" xfId="13845" xr:uid="{2C844FC9-711A-4221-B81D-D22669172EEE}"/>
    <cellStyle name="Currency 5 3 2 4 2 7" xfId="27535" xr:uid="{E309F2B6-42BD-4D64-8D0A-400ACFF547A3}"/>
    <cellStyle name="Currency 5 3 2 4 2 8" xfId="42419" xr:uid="{2EAB1BD9-7E0D-411D-943B-D089F5F33115}"/>
    <cellStyle name="Currency 5 3 2 4 3" xfId="7000" xr:uid="{243AAFDD-9B96-42FA-AA70-9B38E1A0BAEE}"/>
    <cellStyle name="Currency 5 3 2 4 3 2" xfId="8713" xr:uid="{C05F6890-E8D7-4A5B-B661-C88F4F1250AE}"/>
    <cellStyle name="Currency 5 3 2 4 3 2 2" xfId="12135" xr:uid="{4324A4F8-67DA-4E2D-AEC4-AEC2898CE8B7}"/>
    <cellStyle name="Currency 5 3 2 4 3 2 2 2" xfId="25825" xr:uid="{8CB940BF-0A74-4587-BF24-D85EFC747A94}"/>
    <cellStyle name="Currency 5 3 2 4 3 2 2 2 2" xfId="39517" xr:uid="{E6355F62-8514-4DC0-ADAF-28CD8510216A}"/>
    <cellStyle name="Currency 5 3 2 4 3 2 2 2 3" xfId="54401" xr:uid="{E7D01F3A-7634-4EF0-8A60-30079EE3A7E8}"/>
    <cellStyle name="Currency 5 3 2 4 3 2 2 3" xfId="18981" xr:uid="{37E029A7-336D-4E73-ABB1-CA4D071E55F0}"/>
    <cellStyle name="Currency 5 3 2 4 3 2 2 4" xfId="32671" xr:uid="{AB8B1443-9C4F-4C4D-A1F8-A83B064B2BA8}"/>
    <cellStyle name="Currency 5 3 2 4 3 2 2 5" xfId="47555" xr:uid="{80406927-7E6E-4519-AB15-7D5CC0D1E77B}"/>
    <cellStyle name="Currency 5 3 2 4 3 2 3" xfId="22403" xr:uid="{17B7F229-A630-4AE1-92D2-C1CF16815D6A}"/>
    <cellStyle name="Currency 5 3 2 4 3 2 3 2" xfId="36095" xr:uid="{55CD2592-EC99-4DBC-BAAB-208EF5773B7A}"/>
    <cellStyle name="Currency 5 3 2 4 3 2 3 3" xfId="50979" xr:uid="{592DEB73-3675-41AF-B201-CE62DD669D8D}"/>
    <cellStyle name="Currency 5 3 2 4 3 2 4" xfId="15559" xr:uid="{CE2A978B-2514-4D56-AE09-06EF97B8946B}"/>
    <cellStyle name="Currency 5 3 2 4 3 2 5" xfId="29249" xr:uid="{3FE6D8D4-6FD5-45FE-8E8C-945539746F1C}"/>
    <cellStyle name="Currency 5 3 2 4 3 2 6" xfId="44133" xr:uid="{86EDB8B0-8FAC-4FCE-988B-F42BA01230A1}"/>
    <cellStyle name="Currency 5 3 2 4 3 3" xfId="10423" xr:uid="{1181A31C-7FBF-4325-942A-FD1B94E42F17}"/>
    <cellStyle name="Currency 5 3 2 4 3 3 2" xfId="24113" xr:uid="{2CE344DF-A161-4671-A404-383E7D1C470D}"/>
    <cellStyle name="Currency 5 3 2 4 3 3 2 2" xfId="37805" xr:uid="{0CC0C6B5-1C9F-4E7A-AD63-1000E40D6C79}"/>
    <cellStyle name="Currency 5 3 2 4 3 3 2 3" xfId="52689" xr:uid="{F74F6C6B-83E3-4B19-B613-88CE68739F38}"/>
    <cellStyle name="Currency 5 3 2 4 3 3 3" xfId="17269" xr:uid="{2E5B1A76-4AFD-4FC9-8312-5A6C6545895C}"/>
    <cellStyle name="Currency 5 3 2 4 3 3 4" xfId="30959" xr:uid="{CB9EE09F-C82C-4900-B05B-DAC47AA759E5}"/>
    <cellStyle name="Currency 5 3 2 4 3 3 5" xfId="45843" xr:uid="{30651BE4-E5BF-4CD2-8F42-76808F27E6E1}"/>
    <cellStyle name="Currency 5 3 2 4 3 4" xfId="20691" xr:uid="{EDA2857E-9BE8-45C0-9BF3-91CD7141609D}"/>
    <cellStyle name="Currency 5 3 2 4 3 4 2" xfId="34383" xr:uid="{8BFF8C71-3912-452A-A919-3F68B11E1EAA}"/>
    <cellStyle name="Currency 5 3 2 4 3 4 3" xfId="49267" xr:uid="{C1D185B6-54CA-494F-B139-726C6C8F1FCE}"/>
    <cellStyle name="Currency 5 3 2 4 3 5" xfId="13847" xr:uid="{1BAF71F7-005C-4E1B-A9A5-5CE77B69CBE8}"/>
    <cellStyle name="Currency 5 3 2 4 3 6" xfId="27537" xr:uid="{3479B48E-CBB7-4D85-BDE3-CCFE92CEC16E}"/>
    <cellStyle name="Currency 5 3 2 4 3 7" xfId="42421" xr:uid="{DA19B83E-EFAA-4465-A86B-41C46ACBCE84}"/>
    <cellStyle name="Currency 5 3 2 4 4" xfId="7001" xr:uid="{E1A788E1-6BB2-4354-9E1D-E18073314197}"/>
    <cellStyle name="Currency 5 3 2 4 4 2" xfId="8714" xr:uid="{F5A896E0-BFBE-441C-9F65-867A82C5E736}"/>
    <cellStyle name="Currency 5 3 2 4 4 2 2" xfId="12136" xr:uid="{773B02DF-7DF0-48F5-B62E-A5EC810EE167}"/>
    <cellStyle name="Currency 5 3 2 4 4 2 2 2" xfId="25826" xr:uid="{F25C56C3-F0FB-4879-AEAE-B1CE543F871A}"/>
    <cellStyle name="Currency 5 3 2 4 4 2 2 2 2" xfId="39518" xr:uid="{D5EBEC54-37EE-4F9C-9150-E057C439131D}"/>
    <cellStyle name="Currency 5 3 2 4 4 2 2 2 3" xfId="54402" xr:uid="{2B4A15BA-FD34-45E0-A341-90CCECD6D0CE}"/>
    <cellStyle name="Currency 5 3 2 4 4 2 2 3" xfId="18982" xr:uid="{58B06D2C-7746-410A-AC24-70C9C44B782E}"/>
    <cellStyle name="Currency 5 3 2 4 4 2 2 4" xfId="32672" xr:uid="{1CC7A896-90B3-454E-9375-31E7C5C2A393}"/>
    <cellStyle name="Currency 5 3 2 4 4 2 2 5" xfId="47556" xr:uid="{80C2F12E-053D-43A2-9329-2F0A70DA6DFB}"/>
    <cellStyle name="Currency 5 3 2 4 4 2 3" xfId="22404" xr:uid="{9B676EFE-5E76-475B-AF50-5989E478B96F}"/>
    <cellStyle name="Currency 5 3 2 4 4 2 3 2" xfId="36096" xr:uid="{5F8D7922-AE8D-4205-803A-5754828939FE}"/>
    <cellStyle name="Currency 5 3 2 4 4 2 3 3" xfId="50980" xr:uid="{AAAB1923-0EE8-4A99-BCB8-AB0F4B8B4915}"/>
    <cellStyle name="Currency 5 3 2 4 4 2 4" xfId="15560" xr:uid="{8EC664BA-0C26-43B4-91AA-2720331CAC8A}"/>
    <cellStyle name="Currency 5 3 2 4 4 2 5" xfId="29250" xr:uid="{0C1FCBCB-C75B-4D43-9AF0-A81904BBAD32}"/>
    <cellStyle name="Currency 5 3 2 4 4 2 6" xfId="44134" xr:uid="{DF1E3F4E-7962-4BDA-8305-6F47FDE1EF23}"/>
    <cellStyle name="Currency 5 3 2 4 4 3" xfId="10424" xr:uid="{55C67FF2-96EA-4157-B975-01D479C51FF9}"/>
    <cellStyle name="Currency 5 3 2 4 4 3 2" xfId="24114" xr:uid="{CF9CB871-7EA6-40AC-85EC-855529E685B5}"/>
    <cellStyle name="Currency 5 3 2 4 4 3 2 2" xfId="37806" xr:uid="{262C360F-1778-43CD-A1AE-4300570260AE}"/>
    <cellStyle name="Currency 5 3 2 4 4 3 2 3" xfId="52690" xr:uid="{E45B7CED-659E-4DEE-82B5-FE5ED1B61B2D}"/>
    <cellStyle name="Currency 5 3 2 4 4 3 3" xfId="17270" xr:uid="{7545332A-BAF2-4507-9D4A-36F7506E2A95}"/>
    <cellStyle name="Currency 5 3 2 4 4 3 4" xfId="30960" xr:uid="{5B394BEC-DF37-40A8-BD64-89847E7F42FD}"/>
    <cellStyle name="Currency 5 3 2 4 4 3 5" xfId="45844" xr:uid="{F857D0EA-8A92-43DE-9251-87629785F564}"/>
    <cellStyle name="Currency 5 3 2 4 4 4" xfId="20692" xr:uid="{393D6471-3A69-46A2-8739-2DE372EF56EC}"/>
    <cellStyle name="Currency 5 3 2 4 4 4 2" xfId="34384" xr:uid="{9317C44E-F648-4E81-A281-2EB21FAB339A}"/>
    <cellStyle name="Currency 5 3 2 4 4 4 3" xfId="49268" xr:uid="{FD7E82D9-DAC1-4C85-BE12-12D1007CD9D3}"/>
    <cellStyle name="Currency 5 3 2 4 4 5" xfId="13848" xr:uid="{C73DDB85-6EEB-4D8F-9023-2279CC3B7B48}"/>
    <cellStyle name="Currency 5 3 2 4 4 6" xfId="27538" xr:uid="{81B3569D-F787-4610-B2A6-501E87B94265}"/>
    <cellStyle name="Currency 5 3 2 4 4 7" xfId="42422" xr:uid="{697E7996-34D7-45DE-81D0-E7E859C01952}"/>
    <cellStyle name="Currency 5 3 2 4 5" xfId="8710" xr:uid="{74A5EE2A-0A36-4667-B240-D1C153C5C1E6}"/>
    <cellStyle name="Currency 5 3 2 4 5 2" xfId="12132" xr:uid="{709749EB-8480-4847-B24E-4B9DCB76BFA2}"/>
    <cellStyle name="Currency 5 3 2 4 5 2 2" xfId="25822" xr:uid="{6AAD62AA-51B4-4FA7-B84C-69E768AEDAA9}"/>
    <cellStyle name="Currency 5 3 2 4 5 2 2 2" xfId="39514" xr:uid="{DB43722F-7241-4496-AAF2-AFD21F604CC5}"/>
    <cellStyle name="Currency 5 3 2 4 5 2 2 3" xfId="54398" xr:uid="{6D5FA0E7-B9C0-49FB-9D9C-8AFC03EB9003}"/>
    <cellStyle name="Currency 5 3 2 4 5 2 3" xfId="18978" xr:uid="{D3B8975E-406E-465C-9DCA-665DA92435F2}"/>
    <cellStyle name="Currency 5 3 2 4 5 2 4" xfId="32668" xr:uid="{43BE0849-5C58-4E74-ABD4-AAE4A57D15AE}"/>
    <cellStyle name="Currency 5 3 2 4 5 2 5" xfId="47552" xr:uid="{18A328BA-3CC5-4CC4-9734-EC59842AD3F8}"/>
    <cellStyle name="Currency 5 3 2 4 5 3" xfId="22400" xr:uid="{7C545D5F-021F-482F-81F7-44CC53A86698}"/>
    <cellStyle name="Currency 5 3 2 4 5 3 2" xfId="36092" xr:uid="{973D6813-F956-47FA-B4D0-5B27FA7378F4}"/>
    <cellStyle name="Currency 5 3 2 4 5 3 3" xfId="50976" xr:uid="{92EF5881-241C-4625-91C5-A32455D5EF91}"/>
    <cellStyle name="Currency 5 3 2 4 5 4" xfId="15556" xr:uid="{09014347-04C8-40DF-A911-B08896F27ACB}"/>
    <cellStyle name="Currency 5 3 2 4 5 5" xfId="29246" xr:uid="{66C59B1B-6693-4C1B-8CEC-BF0E2C521303}"/>
    <cellStyle name="Currency 5 3 2 4 5 6" xfId="44130" xr:uid="{F46A7AFE-9943-4B39-9BF4-238C9E224F1C}"/>
    <cellStyle name="Currency 5 3 2 4 6" xfId="10420" xr:uid="{BF1A2EFA-7172-44BC-9BBE-A4E344373E0B}"/>
    <cellStyle name="Currency 5 3 2 4 6 2" xfId="24110" xr:uid="{A90C7FB4-1B6B-484C-A61D-107FCF016EF1}"/>
    <cellStyle name="Currency 5 3 2 4 6 2 2" xfId="37802" xr:uid="{715D964F-5601-4283-9895-FB5249FAB072}"/>
    <cellStyle name="Currency 5 3 2 4 6 2 3" xfId="52686" xr:uid="{90C89E99-038C-4E0D-B7D1-BB5CEDF861F8}"/>
    <cellStyle name="Currency 5 3 2 4 6 3" xfId="17266" xr:uid="{C499AD9A-3A5C-47B2-B2E9-2B7E34ECC115}"/>
    <cellStyle name="Currency 5 3 2 4 6 4" xfId="30956" xr:uid="{AD9ADAAB-033F-4A30-8556-6B53EB5F38CE}"/>
    <cellStyle name="Currency 5 3 2 4 6 5" xfId="45840" xr:uid="{FCDDE254-462F-45C9-9242-BB0A18C762C1}"/>
    <cellStyle name="Currency 5 3 2 4 7" xfId="20688" xr:uid="{98D42DD3-82E8-4476-9F31-39003CD15724}"/>
    <cellStyle name="Currency 5 3 2 4 7 2" xfId="34380" xr:uid="{AF3E6A3C-63B6-4664-9A88-0A7572B532F4}"/>
    <cellStyle name="Currency 5 3 2 4 7 3" xfId="49264" xr:uid="{9C9ACC9A-A178-4532-9022-017C834F6492}"/>
    <cellStyle name="Currency 5 3 2 4 8" xfId="13844" xr:uid="{A492C475-9CC4-4855-A231-A68FCE8AD290}"/>
    <cellStyle name="Currency 5 3 2 4 9" xfId="27534" xr:uid="{4C418D09-5A78-469B-9BBF-71EA2B2B6686}"/>
    <cellStyle name="Currency 5 3 2 5" xfId="7002" xr:uid="{36A74250-6FDB-43D6-8B7A-96B034A0C15D}"/>
    <cellStyle name="Currency 5 3 2 5 2" xfId="7003" xr:uid="{110D6C2D-EA7D-4854-AF03-929E37B49588}"/>
    <cellStyle name="Currency 5 3 2 5 2 2" xfId="8716" xr:uid="{FD59842D-2A66-4793-8AB3-78BC6B5C9CDF}"/>
    <cellStyle name="Currency 5 3 2 5 2 2 2" xfId="12138" xr:uid="{7B5C41FC-2A06-4C9E-9A52-14FB2C7E9386}"/>
    <cellStyle name="Currency 5 3 2 5 2 2 2 2" xfId="25828" xr:uid="{5B793DA3-0B76-4977-96D0-98CB6C2752DB}"/>
    <cellStyle name="Currency 5 3 2 5 2 2 2 2 2" xfId="39520" xr:uid="{7FD5C27F-163B-427A-9F22-504797DD680F}"/>
    <cellStyle name="Currency 5 3 2 5 2 2 2 2 3" xfId="54404" xr:uid="{A84C9A1E-0DC2-4925-A3A8-39987A5EA75E}"/>
    <cellStyle name="Currency 5 3 2 5 2 2 2 3" xfId="18984" xr:uid="{B38D5DDD-E4A1-42C0-9FC2-8F8A7DD3B21C}"/>
    <cellStyle name="Currency 5 3 2 5 2 2 2 4" xfId="32674" xr:uid="{916F59AB-03BD-466E-99EB-92F9EE324502}"/>
    <cellStyle name="Currency 5 3 2 5 2 2 2 5" xfId="47558" xr:uid="{F975C46D-CDF1-4B5F-BE47-1895BB6B37E3}"/>
    <cellStyle name="Currency 5 3 2 5 2 2 3" xfId="22406" xr:uid="{A7E29A13-BF74-4876-8188-09E2998996B0}"/>
    <cellStyle name="Currency 5 3 2 5 2 2 3 2" xfId="36098" xr:uid="{20A4EEA8-124E-4209-B4A5-5D2763F01375}"/>
    <cellStyle name="Currency 5 3 2 5 2 2 3 3" xfId="50982" xr:uid="{DCC4D539-AC72-452A-9701-8632CAA948DD}"/>
    <cellStyle name="Currency 5 3 2 5 2 2 4" xfId="15562" xr:uid="{8C2D9F2F-1EF8-452D-8BC3-696ACFAEB848}"/>
    <cellStyle name="Currency 5 3 2 5 2 2 5" xfId="29252" xr:uid="{FBC7571E-AE3A-4F24-89FB-196EAA113E49}"/>
    <cellStyle name="Currency 5 3 2 5 2 2 6" xfId="44136" xr:uid="{0BFEDB5B-41C2-4EE3-9066-0EF2FE192174}"/>
    <cellStyle name="Currency 5 3 2 5 2 3" xfId="10426" xr:uid="{96E2D151-AF5E-42B1-9E8F-EEF49E9E9897}"/>
    <cellStyle name="Currency 5 3 2 5 2 3 2" xfId="24116" xr:uid="{9B06654B-D611-455C-8CBC-85DE46231CA0}"/>
    <cellStyle name="Currency 5 3 2 5 2 3 2 2" xfId="37808" xr:uid="{7A118E40-F88E-4A0A-9DE9-BDE0AB96B9B3}"/>
    <cellStyle name="Currency 5 3 2 5 2 3 2 3" xfId="52692" xr:uid="{2AC125CD-8ABD-41B5-A5A8-B7DD6C2ED4AE}"/>
    <cellStyle name="Currency 5 3 2 5 2 3 3" xfId="17272" xr:uid="{D6336FFA-5150-4296-A659-36AB5D6D53B3}"/>
    <cellStyle name="Currency 5 3 2 5 2 3 4" xfId="30962" xr:uid="{C75EE365-128C-4C66-A9E8-7CAB66798754}"/>
    <cellStyle name="Currency 5 3 2 5 2 3 5" xfId="45846" xr:uid="{5CF477E4-8801-48A6-BF45-230DD66BC9E2}"/>
    <cellStyle name="Currency 5 3 2 5 2 4" xfId="20694" xr:uid="{1D2532EA-7C94-4582-AD61-28DAEA99E9C4}"/>
    <cellStyle name="Currency 5 3 2 5 2 4 2" xfId="34386" xr:uid="{54C27ECC-833F-4AEC-88EA-C2CDAF26C760}"/>
    <cellStyle name="Currency 5 3 2 5 2 4 3" xfId="49270" xr:uid="{1625CEE8-8AEB-44F1-A096-1DE6CA6F7169}"/>
    <cellStyle name="Currency 5 3 2 5 2 5" xfId="13850" xr:uid="{29D96848-E479-4882-89AE-22710748B185}"/>
    <cellStyle name="Currency 5 3 2 5 2 6" xfId="27540" xr:uid="{72BBCDDD-27CC-433B-9934-7F44D444A7FC}"/>
    <cellStyle name="Currency 5 3 2 5 2 7" xfId="42424" xr:uid="{0FE4656B-6B61-443C-93C8-FB26B71D3E89}"/>
    <cellStyle name="Currency 5 3 2 5 3" xfId="8715" xr:uid="{428307B1-9F78-4249-B471-52F36461662C}"/>
    <cellStyle name="Currency 5 3 2 5 3 2" xfId="12137" xr:uid="{0DA0F6E4-6192-4CA5-B399-58781FD44685}"/>
    <cellStyle name="Currency 5 3 2 5 3 2 2" xfId="25827" xr:uid="{608AC08E-6FE8-45DC-BB8B-76A19037701A}"/>
    <cellStyle name="Currency 5 3 2 5 3 2 2 2" xfId="39519" xr:uid="{D3EF9FB5-212D-4290-BC68-E2989718EAEB}"/>
    <cellStyle name="Currency 5 3 2 5 3 2 2 3" xfId="54403" xr:uid="{44271367-1796-4BDA-AC9D-1BE0D9DFAAA3}"/>
    <cellStyle name="Currency 5 3 2 5 3 2 3" xfId="18983" xr:uid="{AE8E6941-20E3-4A8C-9B65-7D6EFCE909A3}"/>
    <cellStyle name="Currency 5 3 2 5 3 2 4" xfId="32673" xr:uid="{0CA0A5E6-F67B-4A0F-965C-2ADA5A88F287}"/>
    <cellStyle name="Currency 5 3 2 5 3 2 5" xfId="47557" xr:uid="{3CA66656-7BA8-410D-8B1B-A305A0E5A202}"/>
    <cellStyle name="Currency 5 3 2 5 3 3" xfId="22405" xr:uid="{6923B6B7-3A2D-4C0A-910B-9A74502C3E66}"/>
    <cellStyle name="Currency 5 3 2 5 3 3 2" xfId="36097" xr:uid="{95DAFF84-E4C0-4A7C-8C32-71EC3BAA1D4E}"/>
    <cellStyle name="Currency 5 3 2 5 3 3 3" xfId="50981" xr:uid="{EAC183DA-34CB-44B4-92E7-8BE9AABD5A89}"/>
    <cellStyle name="Currency 5 3 2 5 3 4" xfId="15561" xr:uid="{A9DFBE07-22E0-43FA-A8F7-FCCF889E7756}"/>
    <cellStyle name="Currency 5 3 2 5 3 5" xfId="29251" xr:uid="{50BE85D4-5678-4C72-8EAA-4B3FC03EBCB4}"/>
    <cellStyle name="Currency 5 3 2 5 3 6" xfId="44135" xr:uid="{7FEC25C4-BAF6-4DFD-A84C-B958805AD5ED}"/>
    <cellStyle name="Currency 5 3 2 5 4" xfId="10425" xr:uid="{E698705B-AD54-4FD5-B854-0E8FB85B1ECE}"/>
    <cellStyle name="Currency 5 3 2 5 4 2" xfId="24115" xr:uid="{2FD3D4A7-76BE-4650-B061-D78D29B7B68E}"/>
    <cellStyle name="Currency 5 3 2 5 4 2 2" xfId="37807" xr:uid="{628066E3-D889-45E9-A9EF-CD0DED80667B}"/>
    <cellStyle name="Currency 5 3 2 5 4 2 3" xfId="52691" xr:uid="{0A58722D-B614-4940-AD02-221E0FCD0BF6}"/>
    <cellStyle name="Currency 5 3 2 5 4 3" xfId="17271" xr:uid="{1EBF11C4-C771-44AD-8C0C-F4F90CB94680}"/>
    <cellStyle name="Currency 5 3 2 5 4 4" xfId="30961" xr:uid="{284A1188-B0E3-4499-BCDC-EBC4A1119BE1}"/>
    <cellStyle name="Currency 5 3 2 5 4 5" xfId="45845" xr:uid="{149536DA-CED7-451C-9409-FA8E86C2A691}"/>
    <cellStyle name="Currency 5 3 2 5 5" xfId="20693" xr:uid="{3999A8B8-79EC-4742-8247-939FCCFC6CED}"/>
    <cellStyle name="Currency 5 3 2 5 5 2" xfId="34385" xr:uid="{C3065F94-08E7-4AC1-8103-804A494CBFB9}"/>
    <cellStyle name="Currency 5 3 2 5 5 3" xfId="49269" xr:uid="{DD16E7B2-A41D-4B6A-8B6C-3D6D2584D1B0}"/>
    <cellStyle name="Currency 5 3 2 5 6" xfId="13849" xr:uid="{83FC7D8C-C399-4983-A536-FF80B12B18A3}"/>
    <cellStyle name="Currency 5 3 2 5 7" xfId="27539" xr:uid="{51BD2392-675C-4200-876A-64A1CD9A3AD5}"/>
    <cellStyle name="Currency 5 3 2 5 8" xfId="42423" xr:uid="{0FE7D06E-EB34-450C-A982-6CC8EBBA7812}"/>
    <cellStyle name="Currency 5 3 2 6" xfId="7004" xr:uid="{0DD55DD7-9F02-4F80-9CF8-39EE98F0CE10}"/>
    <cellStyle name="Currency 5 3 2 6 2" xfId="8717" xr:uid="{5C240EBE-69AD-407A-97AF-60E61488BC42}"/>
    <cellStyle name="Currency 5 3 2 6 2 2" xfId="12139" xr:uid="{55EFB4C2-28CE-40F1-8492-76D84AD92893}"/>
    <cellStyle name="Currency 5 3 2 6 2 2 2" xfId="25829" xr:uid="{62D85317-9484-4126-8F99-CD2C060DEB1A}"/>
    <cellStyle name="Currency 5 3 2 6 2 2 2 2" xfId="39521" xr:uid="{A78DAC6B-17F0-4FE8-BB59-E221B2DF913A}"/>
    <cellStyle name="Currency 5 3 2 6 2 2 2 3" xfId="54405" xr:uid="{86ED91E5-A69F-4F71-9177-D7984B92E5E0}"/>
    <cellStyle name="Currency 5 3 2 6 2 2 3" xfId="18985" xr:uid="{80D763B7-481E-42FD-98F2-9F1DA2B0BDDA}"/>
    <cellStyle name="Currency 5 3 2 6 2 2 4" xfId="32675" xr:uid="{54534173-CE03-475A-B798-EB1B8C01572E}"/>
    <cellStyle name="Currency 5 3 2 6 2 2 5" xfId="47559" xr:uid="{2E5497DE-AC6F-48AE-ABD8-DBD8135D74B7}"/>
    <cellStyle name="Currency 5 3 2 6 2 3" xfId="22407" xr:uid="{63F1F80D-D3D7-4749-818C-6C489996D42F}"/>
    <cellStyle name="Currency 5 3 2 6 2 3 2" xfId="36099" xr:uid="{F3CEC4AA-2B6B-4734-8BEF-EF00A252B313}"/>
    <cellStyle name="Currency 5 3 2 6 2 3 3" xfId="50983" xr:uid="{7B780AE0-CC26-43E2-AC2C-7716C0E35E1F}"/>
    <cellStyle name="Currency 5 3 2 6 2 4" xfId="15563" xr:uid="{9CBD5401-010F-4A80-9AF8-920B8F3BCF1B}"/>
    <cellStyle name="Currency 5 3 2 6 2 5" xfId="29253" xr:uid="{7EA32C76-5350-44B8-9158-631107D626C8}"/>
    <cellStyle name="Currency 5 3 2 6 2 6" xfId="44137" xr:uid="{DD33E60A-D26C-4FAD-9832-17B4B652A0FF}"/>
    <cellStyle name="Currency 5 3 2 6 3" xfId="10427" xr:uid="{330F2041-9458-4CE3-8F01-19082CC5E9A5}"/>
    <cellStyle name="Currency 5 3 2 6 3 2" xfId="24117" xr:uid="{45925D8C-9BC3-49C5-A1B2-447C522EEC67}"/>
    <cellStyle name="Currency 5 3 2 6 3 2 2" xfId="37809" xr:uid="{12B66803-2395-48FA-84E4-BB33CC8E96BC}"/>
    <cellStyle name="Currency 5 3 2 6 3 2 3" xfId="52693" xr:uid="{556642C6-F543-46B3-8FD0-612AF40997E8}"/>
    <cellStyle name="Currency 5 3 2 6 3 3" xfId="17273" xr:uid="{AFEBF514-B540-4D12-B856-179208D45EAF}"/>
    <cellStyle name="Currency 5 3 2 6 3 4" xfId="30963" xr:uid="{295FF77D-4CA0-4010-B386-BFEB3ECB3DCE}"/>
    <cellStyle name="Currency 5 3 2 6 3 5" xfId="45847" xr:uid="{5DB2AF06-9FB8-4FD9-8AE9-72EB36046FF2}"/>
    <cellStyle name="Currency 5 3 2 6 4" xfId="20695" xr:uid="{66C904FD-6D89-4B99-804E-E99553A16D9C}"/>
    <cellStyle name="Currency 5 3 2 6 4 2" xfId="34387" xr:uid="{7428AB23-A2F6-401E-B8D6-371EEF7793FE}"/>
    <cellStyle name="Currency 5 3 2 6 4 3" xfId="49271" xr:uid="{83413C26-6D7E-4279-A694-53519A689016}"/>
    <cellStyle name="Currency 5 3 2 6 5" xfId="13851" xr:uid="{BB5538FA-8DDC-45E1-B0CD-93A69EB365A7}"/>
    <cellStyle name="Currency 5 3 2 6 6" xfId="27541" xr:uid="{DA3F2587-C8BB-496A-B5B8-55F735DAAC11}"/>
    <cellStyle name="Currency 5 3 2 6 7" xfId="42425" xr:uid="{D9D6DA43-D0C3-4676-B9D7-D9835E1272C4}"/>
    <cellStyle name="Currency 5 3 2 7" xfId="7005" xr:uid="{45F15ED7-C34E-47FA-AB8B-75D5B8BB89A3}"/>
    <cellStyle name="Currency 5 3 2 7 2" xfId="8718" xr:uid="{D21E30F9-3F2B-40F8-A244-B5D71244BAAD}"/>
    <cellStyle name="Currency 5 3 2 7 2 2" xfId="12140" xr:uid="{1129A683-08EC-4ABF-940A-3FD9AFB52DE2}"/>
    <cellStyle name="Currency 5 3 2 7 2 2 2" xfId="25830" xr:uid="{9FEC7DB1-5221-48D7-A4C3-448CE0E93CA9}"/>
    <cellStyle name="Currency 5 3 2 7 2 2 2 2" xfId="39522" xr:uid="{AC411E8B-B05D-47EB-B90A-9D184B532C2B}"/>
    <cellStyle name="Currency 5 3 2 7 2 2 2 3" xfId="54406" xr:uid="{02E5761D-7CE1-4A05-BF5E-7A5D25AAD3A5}"/>
    <cellStyle name="Currency 5 3 2 7 2 2 3" xfId="18986" xr:uid="{E033CF54-5E77-4AC7-8DCD-C6627BC1A143}"/>
    <cellStyle name="Currency 5 3 2 7 2 2 4" xfId="32676" xr:uid="{782F9957-A301-404D-8CC7-5EC98CABF5EE}"/>
    <cellStyle name="Currency 5 3 2 7 2 2 5" xfId="47560" xr:uid="{B5819876-323F-4BFA-8D37-30D6A8D5E985}"/>
    <cellStyle name="Currency 5 3 2 7 2 3" xfId="22408" xr:uid="{6F6864DF-9462-406F-96A2-F3CEDB1B4AB1}"/>
    <cellStyle name="Currency 5 3 2 7 2 3 2" xfId="36100" xr:uid="{72964E7B-1A3D-46B9-A645-718DA7EC9C5B}"/>
    <cellStyle name="Currency 5 3 2 7 2 3 3" xfId="50984" xr:uid="{5F191933-012F-43CF-955B-DAC6035E91EC}"/>
    <cellStyle name="Currency 5 3 2 7 2 4" xfId="15564" xr:uid="{73F099BE-82FA-41A2-8F92-83A78A48A4F2}"/>
    <cellStyle name="Currency 5 3 2 7 2 5" xfId="29254" xr:uid="{6D78D8C0-7CA6-4CA2-B2CA-CB324D8923B5}"/>
    <cellStyle name="Currency 5 3 2 7 2 6" xfId="44138" xr:uid="{64F9DB90-1053-46A3-B2B3-DE2D2D201852}"/>
    <cellStyle name="Currency 5 3 2 7 3" xfId="10428" xr:uid="{B2322B22-8A03-4246-BF33-0A744FE63B73}"/>
    <cellStyle name="Currency 5 3 2 7 3 2" xfId="24118" xr:uid="{F14E4ED1-662E-4CC6-BD4A-D6171BF1B0A6}"/>
    <cellStyle name="Currency 5 3 2 7 3 2 2" xfId="37810" xr:uid="{D8BDA950-262B-4700-9BB2-200E9895EB35}"/>
    <cellStyle name="Currency 5 3 2 7 3 2 3" xfId="52694" xr:uid="{BE631685-4537-4504-B1C8-58C759ECE402}"/>
    <cellStyle name="Currency 5 3 2 7 3 3" xfId="17274" xr:uid="{9619017E-9005-49F6-9F83-C4D48FFFE06E}"/>
    <cellStyle name="Currency 5 3 2 7 3 4" xfId="30964" xr:uid="{E4656DC9-C3FE-4DD3-B541-1883921C07B4}"/>
    <cellStyle name="Currency 5 3 2 7 3 5" xfId="45848" xr:uid="{700E2A09-C9E7-4F0E-8428-E80A0608DFB2}"/>
    <cellStyle name="Currency 5 3 2 7 4" xfId="20696" xr:uid="{7724AEBD-0A26-4378-8290-A9962BE342A7}"/>
    <cellStyle name="Currency 5 3 2 7 4 2" xfId="34388" xr:uid="{1772C1CB-E8AE-4773-AF98-0850D33411F3}"/>
    <cellStyle name="Currency 5 3 2 7 4 3" xfId="49272" xr:uid="{EAB28F6B-5A9F-4261-B840-E6527E08E488}"/>
    <cellStyle name="Currency 5 3 2 7 5" xfId="13852" xr:uid="{139DCF0B-7847-427B-BCD7-B93C4AB4C8DA}"/>
    <cellStyle name="Currency 5 3 2 7 6" xfId="27542" xr:uid="{9D33957C-3D32-4E31-8F81-0454F5CA7917}"/>
    <cellStyle name="Currency 5 3 2 7 7" xfId="42426" xr:uid="{A34E40E5-3739-474B-A899-AA7B084B9BDD}"/>
    <cellStyle name="Currency 5 3 2 8" xfId="8689" xr:uid="{72BAB0D6-2F67-4B49-A659-FBC29A99ABEC}"/>
    <cellStyle name="Currency 5 3 2 8 2" xfId="12111" xr:uid="{AAF47640-7450-4A71-88FB-07E0F40BB7CD}"/>
    <cellStyle name="Currency 5 3 2 8 2 2" xfId="25801" xr:uid="{44FB3679-DB2C-4A38-9D7A-2614195B2651}"/>
    <cellStyle name="Currency 5 3 2 8 2 2 2" xfId="39493" xr:uid="{DFAB6358-06DD-479F-8813-D7CF837689DE}"/>
    <cellStyle name="Currency 5 3 2 8 2 2 3" xfId="54377" xr:uid="{42D28C83-9F29-4E32-8988-66798EF9649B}"/>
    <cellStyle name="Currency 5 3 2 8 2 3" xfId="18957" xr:uid="{22DACE08-3221-4C52-9030-4B01EEE4F1BE}"/>
    <cellStyle name="Currency 5 3 2 8 2 4" xfId="32647" xr:uid="{AFB9AB9E-D8B9-4E91-8CC7-4A636DCF9699}"/>
    <cellStyle name="Currency 5 3 2 8 2 5" xfId="47531" xr:uid="{A85CF3B0-F555-454A-A3BA-30777C64B3D3}"/>
    <cellStyle name="Currency 5 3 2 8 3" xfId="22379" xr:uid="{E5737B37-4E00-4657-9F0A-5CDAAFCE7785}"/>
    <cellStyle name="Currency 5 3 2 8 3 2" xfId="36071" xr:uid="{9134EE90-5FD8-4A29-92AD-2088DEBAB419}"/>
    <cellStyle name="Currency 5 3 2 8 3 3" xfId="50955" xr:uid="{F210FDB0-B4BB-481D-BF58-6A93AFDC75CC}"/>
    <cellStyle name="Currency 5 3 2 8 4" xfId="15535" xr:uid="{988922C9-CE38-4691-A661-7EB2F04C8165}"/>
    <cellStyle name="Currency 5 3 2 8 5" xfId="29225" xr:uid="{5748839E-FB3E-4D18-93B0-FD1EBE139E1C}"/>
    <cellStyle name="Currency 5 3 2 8 6" xfId="44109" xr:uid="{27C47F16-61BE-4A38-8118-71CBECA37CDE}"/>
    <cellStyle name="Currency 5 3 2 9" xfId="10399" xr:uid="{3AE08133-16F4-4BFE-A0E1-B8B74DF879D2}"/>
    <cellStyle name="Currency 5 3 2 9 2" xfId="24089" xr:uid="{03973519-A905-464A-8E3B-F5E4052B3C96}"/>
    <cellStyle name="Currency 5 3 2 9 2 2" xfId="37781" xr:uid="{6C3C8754-658A-4B6D-8AA0-DD544765813C}"/>
    <cellStyle name="Currency 5 3 2 9 2 3" xfId="52665" xr:uid="{1AF71F55-ED2E-4697-A476-248B34542A37}"/>
    <cellStyle name="Currency 5 3 2 9 3" xfId="17245" xr:uid="{58FEE8DF-BD90-444C-81AC-E2D08735F0A9}"/>
    <cellStyle name="Currency 5 3 2 9 4" xfId="30935" xr:uid="{44F3A4C2-6D94-4CD6-8AD8-4AEF4E2A09B6}"/>
    <cellStyle name="Currency 5 3 2 9 5" xfId="45819" xr:uid="{15F290A3-F23B-420F-B59F-08F0B305BDA1}"/>
    <cellStyle name="Currency 5 3 3" xfId="7006" xr:uid="{428A335E-C330-49B7-B26B-08774BEE7DBD}"/>
    <cellStyle name="Currency 5 3 3 10" xfId="13853" xr:uid="{203D44E6-65F6-4F57-85E6-6C24E47E36EC}"/>
    <cellStyle name="Currency 5 3 3 11" xfId="27543" xr:uid="{61D158B2-E82D-4B6F-967F-9ACA0E511A87}"/>
    <cellStyle name="Currency 5 3 3 12" xfId="42427" xr:uid="{169E5920-C4EA-4F6E-A44E-AE9FF14CFD76}"/>
    <cellStyle name="Currency 5 3 3 2" xfId="7007" xr:uid="{FC87C96F-2598-4BE1-9B32-7F448FD1714E}"/>
    <cellStyle name="Currency 5 3 3 2 10" xfId="42428" xr:uid="{54D2DC48-97DC-466F-947B-B8D281F615D4}"/>
    <cellStyle name="Currency 5 3 3 2 2" xfId="7008" xr:uid="{F26A801F-BCDD-4632-9FBF-45D24C3037C6}"/>
    <cellStyle name="Currency 5 3 3 2 2 2" xfId="7009" xr:uid="{2A5F9B0A-6218-455F-99FC-8D74E65C575F}"/>
    <cellStyle name="Currency 5 3 3 2 2 2 2" xfId="8722" xr:uid="{9B1259D9-5509-49EC-8B2F-A688397D826E}"/>
    <cellStyle name="Currency 5 3 3 2 2 2 2 2" xfId="12144" xr:uid="{8B797058-81A1-4ADA-9CA1-BEE49B5A708A}"/>
    <cellStyle name="Currency 5 3 3 2 2 2 2 2 2" xfId="25834" xr:uid="{963D5494-1CD0-4586-AB78-6881D90C3D56}"/>
    <cellStyle name="Currency 5 3 3 2 2 2 2 2 2 2" xfId="39526" xr:uid="{8FD614B8-41CD-4515-B7F9-3863C63FA6C5}"/>
    <cellStyle name="Currency 5 3 3 2 2 2 2 2 2 3" xfId="54410" xr:uid="{8F627653-8256-406B-A5BB-FB2D96582471}"/>
    <cellStyle name="Currency 5 3 3 2 2 2 2 2 3" xfId="18990" xr:uid="{8BB93DE9-B2B4-402C-9567-D15B746B76F7}"/>
    <cellStyle name="Currency 5 3 3 2 2 2 2 2 4" xfId="32680" xr:uid="{EB77618F-5521-4DB0-8810-365B1775FB4B}"/>
    <cellStyle name="Currency 5 3 3 2 2 2 2 2 5" xfId="47564" xr:uid="{A8CBC8C9-325E-49AE-A168-44A7A1D80ECF}"/>
    <cellStyle name="Currency 5 3 3 2 2 2 2 3" xfId="22412" xr:uid="{D82F88A3-BAC2-4C3E-8976-EBC0649523A1}"/>
    <cellStyle name="Currency 5 3 3 2 2 2 2 3 2" xfId="36104" xr:uid="{7F12B972-32E7-4A2E-B8F6-2C18F7173A6A}"/>
    <cellStyle name="Currency 5 3 3 2 2 2 2 3 3" xfId="50988" xr:uid="{42BAD731-0F38-42FA-B5D0-C4824882E36C}"/>
    <cellStyle name="Currency 5 3 3 2 2 2 2 4" xfId="15568" xr:uid="{2D296C61-D1A9-4AFF-B404-298524168158}"/>
    <cellStyle name="Currency 5 3 3 2 2 2 2 5" xfId="29258" xr:uid="{27C1F99A-AA9B-4030-B0D6-07DF3FD09942}"/>
    <cellStyle name="Currency 5 3 3 2 2 2 2 6" xfId="44142" xr:uid="{8A487175-7776-428D-B8E1-F17FD380CE85}"/>
    <cellStyle name="Currency 5 3 3 2 2 2 3" xfId="10432" xr:uid="{6CA1E401-7633-4DB0-8605-BE40528BD390}"/>
    <cellStyle name="Currency 5 3 3 2 2 2 3 2" xfId="24122" xr:uid="{FC3B3F31-DC78-4142-A4FC-4D3E6CD50A05}"/>
    <cellStyle name="Currency 5 3 3 2 2 2 3 2 2" xfId="37814" xr:uid="{34C886BC-B21E-4845-B21E-EAB525E478CC}"/>
    <cellStyle name="Currency 5 3 3 2 2 2 3 2 3" xfId="52698" xr:uid="{53877DEB-9F96-424C-AD00-7D0C2DC908A0}"/>
    <cellStyle name="Currency 5 3 3 2 2 2 3 3" xfId="17278" xr:uid="{80D86A16-A450-49E2-A642-5EB0960E935C}"/>
    <cellStyle name="Currency 5 3 3 2 2 2 3 4" xfId="30968" xr:uid="{61209E4A-A942-47B4-9187-6EE2AC6C4940}"/>
    <cellStyle name="Currency 5 3 3 2 2 2 3 5" xfId="45852" xr:uid="{EA829F94-F65F-4E1D-B7C8-AE6E24F29466}"/>
    <cellStyle name="Currency 5 3 3 2 2 2 4" xfId="20700" xr:uid="{C6692BED-10B4-43F8-B674-3D4699F6E600}"/>
    <cellStyle name="Currency 5 3 3 2 2 2 4 2" xfId="34392" xr:uid="{33FA3E07-A251-4730-A37B-087B04082CF0}"/>
    <cellStyle name="Currency 5 3 3 2 2 2 4 3" xfId="49276" xr:uid="{FB9FB141-3789-4DF4-96A9-206EF54C581F}"/>
    <cellStyle name="Currency 5 3 3 2 2 2 5" xfId="13856" xr:uid="{75B5634F-CBDE-4627-8C0C-90879F0702A9}"/>
    <cellStyle name="Currency 5 3 3 2 2 2 6" xfId="27546" xr:uid="{9980CFA4-4C6B-455F-BD66-75CA4360312B}"/>
    <cellStyle name="Currency 5 3 3 2 2 2 7" xfId="42430" xr:uid="{38D9D19C-41BF-4026-8122-2E30A21C00D7}"/>
    <cellStyle name="Currency 5 3 3 2 2 3" xfId="8721" xr:uid="{B14BADD5-D27F-4D11-A33B-60939DACF312}"/>
    <cellStyle name="Currency 5 3 3 2 2 3 2" xfId="12143" xr:uid="{E3D069C9-9EF2-4E2D-9B4D-1C0234BA7D07}"/>
    <cellStyle name="Currency 5 3 3 2 2 3 2 2" xfId="25833" xr:uid="{729468C3-1BC9-4D67-88C2-845C4A3D41F4}"/>
    <cellStyle name="Currency 5 3 3 2 2 3 2 2 2" xfId="39525" xr:uid="{8134AD5E-8C31-4721-ACCB-19C9E47D70BA}"/>
    <cellStyle name="Currency 5 3 3 2 2 3 2 2 3" xfId="54409" xr:uid="{F77AA391-BAD1-428D-A577-D3EF3F745EC1}"/>
    <cellStyle name="Currency 5 3 3 2 2 3 2 3" xfId="18989" xr:uid="{5AF64AFD-8C37-4E1E-89A6-5B9543EFE5EB}"/>
    <cellStyle name="Currency 5 3 3 2 2 3 2 4" xfId="32679" xr:uid="{B116E405-D3CC-4476-B3F7-00A47ACBF26E}"/>
    <cellStyle name="Currency 5 3 3 2 2 3 2 5" xfId="47563" xr:uid="{604C5990-0A9B-4738-B8CB-DA5001287A9E}"/>
    <cellStyle name="Currency 5 3 3 2 2 3 3" xfId="22411" xr:uid="{E97C0A14-4501-4A20-A010-8347F7C0E040}"/>
    <cellStyle name="Currency 5 3 3 2 2 3 3 2" xfId="36103" xr:uid="{E643DBE6-A92A-4F78-8BBC-F4A0A33FDBB9}"/>
    <cellStyle name="Currency 5 3 3 2 2 3 3 3" xfId="50987" xr:uid="{A1A00066-A75C-404F-BE6C-5A6329396172}"/>
    <cellStyle name="Currency 5 3 3 2 2 3 4" xfId="15567" xr:uid="{C73FB117-F176-48EA-88B9-D41663F9BA59}"/>
    <cellStyle name="Currency 5 3 3 2 2 3 5" xfId="29257" xr:uid="{3F816EAF-E64C-4929-A83B-DF7F5CF1CF84}"/>
    <cellStyle name="Currency 5 3 3 2 2 3 6" xfId="44141" xr:uid="{BC70FAD3-8C0C-4FBF-B194-5839FFFAA67C}"/>
    <cellStyle name="Currency 5 3 3 2 2 4" xfId="10431" xr:uid="{3F135753-C6B5-47F6-BEC3-7063CC5B218F}"/>
    <cellStyle name="Currency 5 3 3 2 2 4 2" xfId="24121" xr:uid="{7A71F687-4CF1-44D9-A903-35EED16D9A0F}"/>
    <cellStyle name="Currency 5 3 3 2 2 4 2 2" xfId="37813" xr:uid="{8CA15D7B-7C94-4ABA-BBC2-8AE34E01FCFB}"/>
    <cellStyle name="Currency 5 3 3 2 2 4 2 3" xfId="52697" xr:uid="{D99C8EF4-D996-4642-BFD2-E5B96BE68BD4}"/>
    <cellStyle name="Currency 5 3 3 2 2 4 3" xfId="17277" xr:uid="{52EC55E4-E0BB-40A2-B8F0-BBC26C6BE5DB}"/>
    <cellStyle name="Currency 5 3 3 2 2 4 4" xfId="30967" xr:uid="{D4897574-5B06-4EE6-84BB-3E2FE5B5DCB5}"/>
    <cellStyle name="Currency 5 3 3 2 2 4 5" xfId="45851" xr:uid="{94E9136B-1D2E-4037-A6DA-8BE56D72C768}"/>
    <cellStyle name="Currency 5 3 3 2 2 5" xfId="20699" xr:uid="{C564AACC-DD67-4488-A1F1-495E64E913DD}"/>
    <cellStyle name="Currency 5 3 3 2 2 5 2" xfId="34391" xr:uid="{84277E4C-9016-471B-A5D5-6F9F2767F184}"/>
    <cellStyle name="Currency 5 3 3 2 2 5 3" xfId="49275" xr:uid="{37422129-A5F8-4E0F-B9DF-DF61FE7DB2CC}"/>
    <cellStyle name="Currency 5 3 3 2 2 6" xfId="13855" xr:uid="{F009EC97-B8F3-4F6C-AD4E-57A95B1CAB8E}"/>
    <cellStyle name="Currency 5 3 3 2 2 7" xfId="27545" xr:uid="{827B1385-9BE6-43DE-B5C5-332FF4128628}"/>
    <cellStyle name="Currency 5 3 3 2 2 8" xfId="42429" xr:uid="{83120384-43B5-422A-B5CC-0075A967A0C2}"/>
    <cellStyle name="Currency 5 3 3 2 3" xfId="7010" xr:uid="{65B671D2-98DB-4E07-9E1B-2866EABBF8B3}"/>
    <cellStyle name="Currency 5 3 3 2 3 2" xfId="8723" xr:uid="{F5B32D01-5A63-4A1A-91C4-64F558CD0AA7}"/>
    <cellStyle name="Currency 5 3 3 2 3 2 2" xfId="12145" xr:uid="{58FA4655-46F1-4CEE-B648-C8A37D750AF6}"/>
    <cellStyle name="Currency 5 3 3 2 3 2 2 2" xfId="25835" xr:uid="{11342FCF-E4F6-442F-9985-D1940D491E07}"/>
    <cellStyle name="Currency 5 3 3 2 3 2 2 2 2" xfId="39527" xr:uid="{2B6A6002-39C9-484F-92DB-1FBC2B3C8112}"/>
    <cellStyle name="Currency 5 3 3 2 3 2 2 2 3" xfId="54411" xr:uid="{6FB069FA-F4D7-4C98-874C-F3A3C9BA4B08}"/>
    <cellStyle name="Currency 5 3 3 2 3 2 2 3" xfId="18991" xr:uid="{FA8F0F48-62BD-4B01-8328-3EC78F5DE1E7}"/>
    <cellStyle name="Currency 5 3 3 2 3 2 2 4" xfId="32681" xr:uid="{EAB50926-8F1B-4A03-8AA2-ECF873245360}"/>
    <cellStyle name="Currency 5 3 3 2 3 2 2 5" xfId="47565" xr:uid="{CB6037CB-10EF-460D-BE75-5678701F7A18}"/>
    <cellStyle name="Currency 5 3 3 2 3 2 3" xfId="22413" xr:uid="{FD3897BE-D8FE-4459-90D1-B0FC7B9E52FE}"/>
    <cellStyle name="Currency 5 3 3 2 3 2 3 2" xfId="36105" xr:uid="{9C740552-40C2-4728-9177-F79BD54B2004}"/>
    <cellStyle name="Currency 5 3 3 2 3 2 3 3" xfId="50989" xr:uid="{C837AA22-C3C5-40D5-A88A-FC77EBD277DA}"/>
    <cellStyle name="Currency 5 3 3 2 3 2 4" xfId="15569" xr:uid="{20CF699E-F513-4876-B46F-AFB06B3FC7BD}"/>
    <cellStyle name="Currency 5 3 3 2 3 2 5" xfId="29259" xr:uid="{ADF136ED-4675-4FA5-95DC-946A80ACF41D}"/>
    <cellStyle name="Currency 5 3 3 2 3 2 6" xfId="44143" xr:uid="{D4408E57-3522-4182-9961-DF6688455E37}"/>
    <cellStyle name="Currency 5 3 3 2 3 3" xfId="10433" xr:uid="{2676C8B7-9F4A-455E-B301-F12188B4E238}"/>
    <cellStyle name="Currency 5 3 3 2 3 3 2" xfId="24123" xr:uid="{1C3C9AF2-7A60-4A63-9A2B-76F525DEDF3F}"/>
    <cellStyle name="Currency 5 3 3 2 3 3 2 2" xfId="37815" xr:uid="{D6BA5BF1-F0B1-4163-B44D-D23880367978}"/>
    <cellStyle name="Currency 5 3 3 2 3 3 2 3" xfId="52699" xr:uid="{6500A56F-4971-4B10-ABBC-28B72C99AF7A}"/>
    <cellStyle name="Currency 5 3 3 2 3 3 3" xfId="17279" xr:uid="{314023C1-B791-4FB7-889A-D3887671C491}"/>
    <cellStyle name="Currency 5 3 3 2 3 3 4" xfId="30969" xr:uid="{E59A2784-EE98-4DCC-AE1E-97454963A2D6}"/>
    <cellStyle name="Currency 5 3 3 2 3 3 5" xfId="45853" xr:uid="{0BAC3B55-755B-47BE-8B83-06E3F5E82D86}"/>
    <cellStyle name="Currency 5 3 3 2 3 4" xfId="20701" xr:uid="{0BB9544B-A40B-46E5-8DDE-9E77D5BE6AEB}"/>
    <cellStyle name="Currency 5 3 3 2 3 4 2" xfId="34393" xr:uid="{D65D18C9-2F69-4E0C-8537-558FB778C0F1}"/>
    <cellStyle name="Currency 5 3 3 2 3 4 3" xfId="49277" xr:uid="{0D3C5850-2533-4837-9EB0-AC93718620E8}"/>
    <cellStyle name="Currency 5 3 3 2 3 5" xfId="13857" xr:uid="{AE83BBCA-1120-4B10-85D1-9855E80E018E}"/>
    <cellStyle name="Currency 5 3 3 2 3 6" xfId="27547" xr:uid="{1BC9FFED-BAB9-4F8C-B5F0-74717ED38D01}"/>
    <cellStyle name="Currency 5 3 3 2 3 7" xfId="42431" xr:uid="{5F7AC2A9-444F-4467-AD49-01C35A5F901A}"/>
    <cellStyle name="Currency 5 3 3 2 4" xfId="7011" xr:uid="{5196781A-0723-4D85-B02F-DF0E33527980}"/>
    <cellStyle name="Currency 5 3 3 2 4 2" xfId="8724" xr:uid="{F90A2B91-B352-4E4D-96DA-93A367A828CF}"/>
    <cellStyle name="Currency 5 3 3 2 4 2 2" xfId="12146" xr:uid="{B221FF50-0512-4404-896A-ECC20ED075E2}"/>
    <cellStyle name="Currency 5 3 3 2 4 2 2 2" xfId="25836" xr:uid="{CEA35664-CD36-4DF9-B633-57C1098DAF41}"/>
    <cellStyle name="Currency 5 3 3 2 4 2 2 2 2" xfId="39528" xr:uid="{36E4AC0D-D58C-41AA-BA75-25D87571EE2C}"/>
    <cellStyle name="Currency 5 3 3 2 4 2 2 2 3" xfId="54412" xr:uid="{C0E019BE-CEE1-434C-B26C-92E1097B4833}"/>
    <cellStyle name="Currency 5 3 3 2 4 2 2 3" xfId="18992" xr:uid="{37E2D44E-BFC0-47D8-A655-9375F9E18EBD}"/>
    <cellStyle name="Currency 5 3 3 2 4 2 2 4" xfId="32682" xr:uid="{1BA4A3DE-C90B-4510-B1AC-8F231D9FE3A7}"/>
    <cellStyle name="Currency 5 3 3 2 4 2 2 5" xfId="47566" xr:uid="{F6695842-F6A5-4747-AB10-B22ABF4179D7}"/>
    <cellStyle name="Currency 5 3 3 2 4 2 3" xfId="22414" xr:uid="{81D6ED2A-1502-4DA1-AB25-18992BE85C68}"/>
    <cellStyle name="Currency 5 3 3 2 4 2 3 2" xfId="36106" xr:uid="{2CA20DCC-5682-435C-8876-06DF443E40CE}"/>
    <cellStyle name="Currency 5 3 3 2 4 2 3 3" xfId="50990" xr:uid="{76BBDA56-D7AB-4802-94EF-E37D79993D45}"/>
    <cellStyle name="Currency 5 3 3 2 4 2 4" xfId="15570" xr:uid="{85EF5E01-76E4-4591-8783-5AAB1DF832FA}"/>
    <cellStyle name="Currency 5 3 3 2 4 2 5" xfId="29260" xr:uid="{F28B0E5E-2BA3-49B0-9928-10F1DD88A88B}"/>
    <cellStyle name="Currency 5 3 3 2 4 2 6" xfId="44144" xr:uid="{F77308EB-6F07-4004-851E-CC378A88E66D}"/>
    <cellStyle name="Currency 5 3 3 2 4 3" xfId="10434" xr:uid="{480D19E6-993A-4B36-92D4-5FA82FD46254}"/>
    <cellStyle name="Currency 5 3 3 2 4 3 2" xfId="24124" xr:uid="{965EAE0E-7000-461F-83B2-AAB7F2ACA6B9}"/>
    <cellStyle name="Currency 5 3 3 2 4 3 2 2" xfId="37816" xr:uid="{E58BA045-1CCE-4525-9CAE-490F22251BB5}"/>
    <cellStyle name="Currency 5 3 3 2 4 3 2 3" xfId="52700" xr:uid="{EB503155-84A6-493E-A475-06850328D834}"/>
    <cellStyle name="Currency 5 3 3 2 4 3 3" xfId="17280" xr:uid="{0C37D3D5-A194-4876-A978-5C78AC8F1C95}"/>
    <cellStyle name="Currency 5 3 3 2 4 3 4" xfId="30970" xr:uid="{04F2BD41-F229-44F2-BECB-7E338F0AB604}"/>
    <cellStyle name="Currency 5 3 3 2 4 3 5" xfId="45854" xr:uid="{82710A17-7763-4AB0-8CE8-DF26F988925D}"/>
    <cellStyle name="Currency 5 3 3 2 4 4" xfId="20702" xr:uid="{4F25B357-4E76-463C-AD2E-D0CA603DC374}"/>
    <cellStyle name="Currency 5 3 3 2 4 4 2" xfId="34394" xr:uid="{174F50E6-5802-4EA8-9794-D9B63D17E97B}"/>
    <cellStyle name="Currency 5 3 3 2 4 4 3" xfId="49278" xr:uid="{9243AD36-C619-4ABB-B5D6-2F481889E699}"/>
    <cellStyle name="Currency 5 3 3 2 4 5" xfId="13858" xr:uid="{28BBCECD-01A6-4359-B279-509FEA9BDD01}"/>
    <cellStyle name="Currency 5 3 3 2 4 6" xfId="27548" xr:uid="{E98B0CD3-0C78-4158-B963-B353E7ABB7E6}"/>
    <cellStyle name="Currency 5 3 3 2 4 7" xfId="42432" xr:uid="{3FCE29C6-C222-4C1E-BC41-1B651CC02529}"/>
    <cellStyle name="Currency 5 3 3 2 5" xfId="8720" xr:uid="{84B1FDF7-9A48-42DE-BFE9-C6949EEBD826}"/>
    <cellStyle name="Currency 5 3 3 2 5 2" xfId="12142" xr:uid="{05108885-7997-4B4B-B875-C871ED614A50}"/>
    <cellStyle name="Currency 5 3 3 2 5 2 2" xfId="25832" xr:uid="{A8E04CC0-5A7A-4C08-ACD2-8DB787DDB357}"/>
    <cellStyle name="Currency 5 3 3 2 5 2 2 2" xfId="39524" xr:uid="{F4D95D01-A528-4250-9ECD-246426CC4350}"/>
    <cellStyle name="Currency 5 3 3 2 5 2 2 3" xfId="54408" xr:uid="{C4DD7250-0F34-47B8-9247-AC2F4F5A67E2}"/>
    <cellStyle name="Currency 5 3 3 2 5 2 3" xfId="18988" xr:uid="{013E8750-CE1A-4C56-8946-48BCA2B69F9E}"/>
    <cellStyle name="Currency 5 3 3 2 5 2 4" xfId="32678" xr:uid="{38B16891-1FE4-4D49-8A00-FAAEE3AB118E}"/>
    <cellStyle name="Currency 5 3 3 2 5 2 5" xfId="47562" xr:uid="{836465F0-010C-4B40-A556-2934B3871BE6}"/>
    <cellStyle name="Currency 5 3 3 2 5 3" xfId="22410" xr:uid="{A7C5643F-F7E8-487C-8A14-BE24CDD75A44}"/>
    <cellStyle name="Currency 5 3 3 2 5 3 2" xfId="36102" xr:uid="{65B1FCA5-9220-4EA1-9333-86626AFE72EB}"/>
    <cellStyle name="Currency 5 3 3 2 5 3 3" xfId="50986" xr:uid="{348F27C9-74BD-4D3F-9221-6FEF0EB9C4F8}"/>
    <cellStyle name="Currency 5 3 3 2 5 4" xfId="15566" xr:uid="{F410A1B5-2207-4F39-93A6-DD6DF7DAC3AC}"/>
    <cellStyle name="Currency 5 3 3 2 5 5" xfId="29256" xr:uid="{03FC305B-EBAB-4621-9D9E-8E143D2C1E57}"/>
    <cellStyle name="Currency 5 3 3 2 5 6" xfId="44140" xr:uid="{5E8D6A6E-8290-4E13-915D-2FF3A1900C7D}"/>
    <cellStyle name="Currency 5 3 3 2 6" xfId="10430" xr:uid="{2457C26D-97DE-49BE-8EAC-3BDFFB9E9970}"/>
    <cellStyle name="Currency 5 3 3 2 6 2" xfId="24120" xr:uid="{5EEFCF70-EB72-434E-B3D4-9F52FBD5EC07}"/>
    <cellStyle name="Currency 5 3 3 2 6 2 2" xfId="37812" xr:uid="{55243DF0-C039-4636-9213-1E76697263AF}"/>
    <cellStyle name="Currency 5 3 3 2 6 2 3" xfId="52696" xr:uid="{E1DAF8BD-7265-4682-98E3-0998A1D61074}"/>
    <cellStyle name="Currency 5 3 3 2 6 3" xfId="17276" xr:uid="{6FDF84B4-2B1F-463A-BE75-FC0A4CD26198}"/>
    <cellStyle name="Currency 5 3 3 2 6 4" xfId="30966" xr:uid="{A855D527-8135-4155-AA7B-DEAD937B1D90}"/>
    <cellStyle name="Currency 5 3 3 2 6 5" xfId="45850" xr:uid="{25A39FE9-5909-4E2D-BB86-698BFBF60653}"/>
    <cellStyle name="Currency 5 3 3 2 7" xfId="20698" xr:uid="{5095D704-CD53-41E5-9A7B-F0CE40074FCF}"/>
    <cellStyle name="Currency 5 3 3 2 7 2" xfId="34390" xr:uid="{6365F383-285C-4AF1-A422-993A66AFCDC0}"/>
    <cellStyle name="Currency 5 3 3 2 7 3" xfId="49274" xr:uid="{AEFF03E8-7164-4587-9F5D-F38C8B4B26BD}"/>
    <cellStyle name="Currency 5 3 3 2 8" xfId="13854" xr:uid="{0A163FE1-A3D6-405B-93C6-87EE5DBC0CDF}"/>
    <cellStyle name="Currency 5 3 3 2 9" xfId="27544" xr:uid="{C062CE49-007B-4D89-ACB9-42FCCFF61B8F}"/>
    <cellStyle name="Currency 5 3 3 3" xfId="7012" xr:uid="{8BD0A504-7B40-4E1B-8BA9-BDBF9697EA7F}"/>
    <cellStyle name="Currency 5 3 3 3 10" xfId="42433" xr:uid="{1A7AB4DC-E62F-4DBC-9752-F9BBAB1AEF88}"/>
    <cellStyle name="Currency 5 3 3 3 2" xfId="7013" xr:uid="{615C0475-62B2-4333-82EB-002FA722EEEC}"/>
    <cellStyle name="Currency 5 3 3 3 2 2" xfId="7014" xr:uid="{59CBD9B1-2858-4B7F-91D5-68DE72090E38}"/>
    <cellStyle name="Currency 5 3 3 3 2 2 2" xfId="8727" xr:uid="{C10F397A-1802-423E-BC75-11BD1A1CD480}"/>
    <cellStyle name="Currency 5 3 3 3 2 2 2 2" xfId="12149" xr:uid="{5C97D71F-9127-487F-84B4-7CDD945AD8CF}"/>
    <cellStyle name="Currency 5 3 3 3 2 2 2 2 2" xfId="25839" xr:uid="{325CEF40-FFF0-4817-9CB7-2F8A74576994}"/>
    <cellStyle name="Currency 5 3 3 3 2 2 2 2 2 2" xfId="39531" xr:uid="{B436CD8C-7AF6-4327-BE5C-840A35BFC274}"/>
    <cellStyle name="Currency 5 3 3 3 2 2 2 2 2 3" xfId="54415" xr:uid="{FBD53FC7-F0B8-466A-B3FA-70301B657C32}"/>
    <cellStyle name="Currency 5 3 3 3 2 2 2 2 3" xfId="18995" xr:uid="{8AC914B5-827F-43C9-872E-404CB2D3EE7B}"/>
    <cellStyle name="Currency 5 3 3 3 2 2 2 2 4" xfId="32685" xr:uid="{DA2DEDDA-45B8-42D8-B795-39BA87350031}"/>
    <cellStyle name="Currency 5 3 3 3 2 2 2 2 5" xfId="47569" xr:uid="{ADCF4B20-A9EE-406F-B41D-BFBF1006B848}"/>
    <cellStyle name="Currency 5 3 3 3 2 2 2 3" xfId="22417" xr:uid="{96FA0EB5-3C40-4078-9DC3-7A85F4996D6C}"/>
    <cellStyle name="Currency 5 3 3 3 2 2 2 3 2" xfId="36109" xr:uid="{89B45555-406C-4B10-8EB8-E813166DC647}"/>
    <cellStyle name="Currency 5 3 3 3 2 2 2 3 3" xfId="50993" xr:uid="{758A0FBC-F82C-4432-B49B-1C70E3813691}"/>
    <cellStyle name="Currency 5 3 3 3 2 2 2 4" xfId="15573" xr:uid="{8EB95BA1-F51D-4A81-B23C-D3746CAC196B}"/>
    <cellStyle name="Currency 5 3 3 3 2 2 2 5" xfId="29263" xr:uid="{E37D2736-5519-4AE3-A332-A70FC88798BA}"/>
    <cellStyle name="Currency 5 3 3 3 2 2 2 6" xfId="44147" xr:uid="{08C05FDF-E8E2-43E0-B2F6-BCAB72E71632}"/>
    <cellStyle name="Currency 5 3 3 3 2 2 3" xfId="10437" xr:uid="{AC48220C-D689-4DE1-A1B3-091467B34670}"/>
    <cellStyle name="Currency 5 3 3 3 2 2 3 2" xfId="24127" xr:uid="{0E59AC36-9B24-4833-94EE-6B813FBF6554}"/>
    <cellStyle name="Currency 5 3 3 3 2 2 3 2 2" xfId="37819" xr:uid="{6EAEA883-460D-4608-8773-37460F5A2039}"/>
    <cellStyle name="Currency 5 3 3 3 2 2 3 2 3" xfId="52703" xr:uid="{EE07A054-7F2A-41ED-8611-613A83C6C2F0}"/>
    <cellStyle name="Currency 5 3 3 3 2 2 3 3" xfId="17283" xr:uid="{075ECB70-1169-4E46-8CEE-60C46D7B03D4}"/>
    <cellStyle name="Currency 5 3 3 3 2 2 3 4" xfId="30973" xr:uid="{9B5F1123-257E-4345-93EF-4517CF0F8CA4}"/>
    <cellStyle name="Currency 5 3 3 3 2 2 3 5" xfId="45857" xr:uid="{10EB8A67-B805-4605-8D87-BBD91D910FD2}"/>
    <cellStyle name="Currency 5 3 3 3 2 2 4" xfId="20705" xr:uid="{93354AA9-CC28-4ECF-9637-2694E6049D6E}"/>
    <cellStyle name="Currency 5 3 3 3 2 2 4 2" xfId="34397" xr:uid="{D7540E80-D591-4FE1-8630-3B3B10F867D5}"/>
    <cellStyle name="Currency 5 3 3 3 2 2 4 3" xfId="49281" xr:uid="{119AF6C1-4CEF-478B-BF65-361E54DAC5A4}"/>
    <cellStyle name="Currency 5 3 3 3 2 2 5" xfId="13861" xr:uid="{6D96CA8C-9F60-4291-97E6-C741339FC2A8}"/>
    <cellStyle name="Currency 5 3 3 3 2 2 6" xfId="27551" xr:uid="{78CEF6F7-DE0F-4DBA-B5BD-CAF9D6D3F705}"/>
    <cellStyle name="Currency 5 3 3 3 2 2 7" xfId="42435" xr:uid="{0FA1E0C5-649D-4353-966D-4233C1DC8805}"/>
    <cellStyle name="Currency 5 3 3 3 2 3" xfId="8726" xr:uid="{06FDE832-B066-45A2-80F7-6CD5BB350797}"/>
    <cellStyle name="Currency 5 3 3 3 2 3 2" xfId="12148" xr:uid="{F6B8D071-92B9-426C-A95D-2E6949C09052}"/>
    <cellStyle name="Currency 5 3 3 3 2 3 2 2" xfId="25838" xr:uid="{5482CA99-27AC-471D-830C-E3963822EF4C}"/>
    <cellStyle name="Currency 5 3 3 3 2 3 2 2 2" xfId="39530" xr:uid="{B09E5F6E-CFB6-466A-8E36-1DBAC26AF4F9}"/>
    <cellStyle name="Currency 5 3 3 3 2 3 2 2 3" xfId="54414" xr:uid="{3E79141E-E188-4750-9C09-3EA102BD3185}"/>
    <cellStyle name="Currency 5 3 3 3 2 3 2 3" xfId="18994" xr:uid="{2526C7FD-8151-464F-B169-81C3EFF1E09E}"/>
    <cellStyle name="Currency 5 3 3 3 2 3 2 4" xfId="32684" xr:uid="{2D885011-FE02-4D4D-BDF1-129DA447B881}"/>
    <cellStyle name="Currency 5 3 3 3 2 3 2 5" xfId="47568" xr:uid="{53C38169-30F3-4A9E-BED3-C12867B33946}"/>
    <cellStyle name="Currency 5 3 3 3 2 3 3" xfId="22416" xr:uid="{67608B4F-17A8-4B22-8247-210F9CE650AE}"/>
    <cellStyle name="Currency 5 3 3 3 2 3 3 2" xfId="36108" xr:uid="{42BC73A4-C9FD-4042-8BAA-1610939CF91E}"/>
    <cellStyle name="Currency 5 3 3 3 2 3 3 3" xfId="50992" xr:uid="{3D25A07F-57D0-4BF1-95A6-2B3F3F93299C}"/>
    <cellStyle name="Currency 5 3 3 3 2 3 4" xfId="15572" xr:uid="{F954E818-9967-4A52-98F6-A80900B7D04C}"/>
    <cellStyle name="Currency 5 3 3 3 2 3 5" xfId="29262" xr:uid="{685A53EE-F9B3-41B9-9395-BBE4A6E2E940}"/>
    <cellStyle name="Currency 5 3 3 3 2 3 6" xfId="44146" xr:uid="{AB87004D-019B-4C33-A2AD-6E0113BCA7FC}"/>
    <cellStyle name="Currency 5 3 3 3 2 4" xfId="10436" xr:uid="{2BD7BECA-57AC-47EC-92CC-9096DE73C4F7}"/>
    <cellStyle name="Currency 5 3 3 3 2 4 2" xfId="24126" xr:uid="{F3595156-D01A-416A-A6B3-82C3C8A73C37}"/>
    <cellStyle name="Currency 5 3 3 3 2 4 2 2" xfId="37818" xr:uid="{015988BC-DBCD-4D26-94C8-96F4F1FE2E90}"/>
    <cellStyle name="Currency 5 3 3 3 2 4 2 3" xfId="52702" xr:uid="{19DFFAC1-52EB-4CD1-8857-72F41E770D57}"/>
    <cellStyle name="Currency 5 3 3 3 2 4 3" xfId="17282" xr:uid="{622D30B5-0194-4C5F-9452-2C6F24775F53}"/>
    <cellStyle name="Currency 5 3 3 3 2 4 4" xfId="30972" xr:uid="{67136A0F-5CB2-4FCE-9C47-13956B2CD5F2}"/>
    <cellStyle name="Currency 5 3 3 3 2 4 5" xfId="45856" xr:uid="{F63B93D2-032A-46A1-8447-49E49EBC7BDE}"/>
    <cellStyle name="Currency 5 3 3 3 2 5" xfId="20704" xr:uid="{72333624-541D-49DB-B408-556E274CB5D2}"/>
    <cellStyle name="Currency 5 3 3 3 2 5 2" xfId="34396" xr:uid="{8A3122E3-5601-4356-A90B-BA30AC017FA8}"/>
    <cellStyle name="Currency 5 3 3 3 2 5 3" xfId="49280" xr:uid="{81CB4693-E27C-489B-8476-8A2B0C7F8A0D}"/>
    <cellStyle name="Currency 5 3 3 3 2 6" xfId="13860" xr:uid="{3D968706-8F87-4882-A3F2-8996D35DA07A}"/>
    <cellStyle name="Currency 5 3 3 3 2 7" xfId="27550" xr:uid="{30EE0A17-38CA-47E9-8CCE-696FF2BC3F23}"/>
    <cellStyle name="Currency 5 3 3 3 2 8" xfId="42434" xr:uid="{15AC5B1E-AFDA-402E-9FA0-8497E7E1B5C9}"/>
    <cellStyle name="Currency 5 3 3 3 3" xfId="7015" xr:uid="{A66531BB-5DC0-46BD-B365-8A2BFF6CC908}"/>
    <cellStyle name="Currency 5 3 3 3 3 2" xfId="8728" xr:uid="{BEA549C2-7EE4-43A4-96AD-CF976DB51498}"/>
    <cellStyle name="Currency 5 3 3 3 3 2 2" xfId="12150" xr:uid="{1A595EBA-512B-4A99-B495-9DF6193AB732}"/>
    <cellStyle name="Currency 5 3 3 3 3 2 2 2" xfId="25840" xr:uid="{A3A57E44-8389-4836-89E4-2BC0FE688AC2}"/>
    <cellStyle name="Currency 5 3 3 3 3 2 2 2 2" xfId="39532" xr:uid="{43397CC0-8D75-482A-B528-173EC1CD9EB9}"/>
    <cellStyle name="Currency 5 3 3 3 3 2 2 2 3" xfId="54416" xr:uid="{F8A05F49-391B-440D-8ECA-F0D0F49211FA}"/>
    <cellStyle name="Currency 5 3 3 3 3 2 2 3" xfId="18996" xr:uid="{B1BA7248-0A94-4DB3-9CAB-679618F01CB6}"/>
    <cellStyle name="Currency 5 3 3 3 3 2 2 4" xfId="32686" xr:uid="{7699B220-5B75-4350-8483-CC231A23444D}"/>
    <cellStyle name="Currency 5 3 3 3 3 2 2 5" xfId="47570" xr:uid="{446E5355-99B6-46A8-AC82-B67288DA98BA}"/>
    <cellStyle name="Currency 5 3 3 3 3 2 3" xfId="22418" xr:uid="{BE51D0D1-17BA-4EA5-A0C0-7E0B0F7C3E78}"/>
    <cellStyle name="Currency 5 3 3 3 3 2 3 2" xfId="36110" xr:uid="{F69AA22D-3674-471E-939A-605AA09E89C4}"/>
    <cellStyle name="Currency 5 3 3 3 3 2 3 3" xfId="50994" xr:uid="{3ADB0C77-1381-4501-9A4A-A4DFB78B4525}"/>
    <cellStyle name="Currency 5 3 3 3 3 2 4" xfId="15574" xr:uid="{F826CFC3-78F6-4622-8EC9-0F3DCD4CD55B}"/>
    <cellStyle name="Currency 5 3 3 3 3 2 5" xfId="29264" xr:uid="{E2F607B0-A397-43DC-984E-9870355DF18C}"/>
    <cellStyle name="Currency 5 3 3 3 3 2 6" xfId="44148" xr:uid="{0CFBB200-3AFC-4CB1-AB02-4C2BB56AAD30}"/>
    <cellStyle name="Currency 5 3 3 3 3 3" xfId="10438" xr:uid="{6703A704-BBB1-43AB-B656-8E141120E5CE}"/>
    <cellStyle name="Currency 5 3 3 3 3 3 2" xfId="24128" xr:uid="{37892EC4-3D84-47E1-B9A6-3898E19AD901}"/>
    <cellStyle name="Currency 5 3 3 3 3 3 2 2" xfId="37820" xr:uid="{46104310-991F-4CEF-AF1B-D92CD4F20292}"/>
    <cellStyle name="Currency 5 3 3 3 3 3 2 3" xfId="52704" xr:uid="{1F60402A-BD7F-4C35-8102-662825D43413}"/>
    <cellStyle name="Currency 5 3 3 3 3 3 3" xfId="17284" xr:uid="{9DBEAA33-12E1-47DD-BA6D-25D712FA5904}"/>
    <cellStyle name="Currency 5 3 3 3 3 3 4" xfId="30974" xr:uid="{BC83DFDD-2E13-40D4-9A37-1391354C6FC0}"/>
    <cellStyle name="Currency 5 3 3 3 3 3 5" xfId="45858" xr:uid="{376A7A25-3E15-4CA3-BA15-8DEBBCC4B3EE}"/>
    <cellStyle name="Currency 5 3 3 3 3 4" xfId="20706" xr:uid="{8FA57CEC-4473-4F63-890C-90277E7375E7}"/>
    <cellStyle name="Currency 5 3 3 3 3 4 2" xfId="34398" xr:uid="{0FAB5627-A6CB-4D38-BA83-40DE8EBF7B2E}"/>
    <cellStyle name="Currency 5 3 3 3 3 4 3" xfId="49282" xr:uid="{26386AA7-03AC-4FCB-A07A-0852FC4BA1DC}"/>
    <cellStyle name="Currency 5 3 3 3 3 5" xfId="13862" xr:uid="{5A9840E6-BA7E-45D1-A695-AE9D072B5CCD}"/>
    <cellStyle name="Currency 5 3 3 3 3 6" xfId="27552" xr:uid="{1F30CE5E-8683-45F3-9887-40E32931EE0C}"/>
    <cellStyle name="Currency 5 3 3 3 3 7" xfId="42436" xr:uid="{BF45955F-D961-48FC-B168-F9C0184A2173}"/>
    <cellStyle name="Currency 5 3 3 3 4" xfId="7016" xr:uid="{B886A9FB-F281-43A8-B0A5-31BDAD1F46F5}"/>
    <cellStyle name="Currency 5 3 3 3 4 2" xfId="8729" xr:uid="{992299DC-0F8B-4DD4-AFA2-BECAC39F05CB}"/>
    <cellStyle name="Currency 5 3 3 3 4 2 2" xfId="12151" xr:uid="{3D619F7B-A836-404C-AB11-052F7AFD777B}"/>
    <cellStyle name="Currency 5 3 3 3 4 2 2 2" xfId="25841" xr:uid="{DF4681C2-FA26-4973-A44A-126A214F464E}"/>
    <cellStyle name="Currency 5 3 3 3 4 2 2 2 2" xfId="39533" xr:uid="{C44B50CA-2D37-4FEE-94D8-2D8184B4BECC}"/>
    <cellStyle name="Currency 5 3 3 3 4 2 2 2 3" xfId="54417" xr:uid="{257E3E7D-6DCF-4AC0-80F6-B0A728191654}"/>
    <cellStyle name="Currency 5 3 3 3 4 2 2 3" xfId="18997" xr:uid="{FCC3E7FD-E01C-430D-8599-731285A8D35D}"/>
    <cellStyle name="Currency 5 3 3 3 4 2 2 4" xfId="32687" xr:uid="{6902271F-12EC-4600-903C-11E8F5DCA815}"/>
    <cellStyle name="Currency 5 3 3 3 4 2 2 5" xfId="47571" xr:uid="{883D8585-2355-4AF3-AD26-BA1E14ACFF70}"/>
    <cellStyle name="Currency 5 3 3 3 4 2 3" xfId="22419" xr:uid="{23CC04F1-05F9-4A9C-8B28-A4084628471C}"/>
    <cellStyle name="Currency 5 3 3 3 4 2 3 2" xfId="36111" xr:uid="{940B9901-3357-4CB2-B7B3-92749018E94D}"/>
    <cellStyle name="Currency 5 3 3 3 4 2 3 3" xfId="50995" xr:uid="{7CA67C16-9544-4954-939C-64A612C14119}"/>
    <cellStyle name="Currency 5 3 3 3 4 2 4" xfId="15575" xr:uid="{CD438CD7-F12C-45E4-9D08-72BE05A35B18}"/>
    <cellStyle name="Currency 5 3 3 3 4 2 5" xfId="29265" xr:uid="{1B34C0C6-26CB-4954-B9FE-643C34FC17BA}"/>
    <cellStyle name="Currency 5 3 3 3 4 2 6" xfId="44149" xr:uid="{FF7BDFA4-EB72-4A12-90D7-582CAA36B5F0}"/>
    <cellStyle name="Currency 5 3 3 3 4 3" xfId="10439" xr:uid="{59C4F28D-28DD-440D-979D-AE10761978F0}"/>
    <cellStyle name="Currency 5 3 3 3 4 3 2" xfId="24129" xr:uid="{BD445903-9829-4DE9-B7A0-06B0E520E9BD}"/>
    <cellStyle name="Currency 5 3 3 3 4 3 2 2" xfId="37821" xr:uid="{CDE33B80-F172-4B6C-8F40-BA240489A4AB}"/>
    <cellStyle name="Currency 5 3 3 3 4 3 2 3" xfId="52705" xr:uid="{F9299934-FB0A-47C8-9CDF-2D54DCC37CE0}"/>
    <cellStyle name="Currency 5 3 3 3 4 3 3" xfId="17285" xr:uid="{6B5246F8-1597-47B7-AF26-FF06199F91CD}"/>
    <cellStyle name="Currency 5 3 3 3 4 3 4" xfId="30975" xr:uid="{24E518F2-A05A-49AC-B701-095A188BA736}"/>
    <cellStyle name="Currency 5 3 3 3 4 3 5" xfId="45859" xr:uid="{5D9CB2CE-0292-48A9-B6E6-2A1C079DF8F8}"/>
    <cellStyle name="Currency 5 3 3 3 4 4" xfId="20707" xr:uid="{E74BB1FA-AE19-4ECA-9DC6-D5295A9C4103}"/>
    <cellStyle name="Currency 5 3 3 3 4 4 2" xfId="34399" xr:uid="{9A2F1014-69D9-4634-ACC9-9B54E05714C9}"/>
    <cellStyle name="Currency 5 3 3 3 4 4 3" xfId="49283" xr:uid="{AF81D10E-B4A4-4AA3-9A9B-EEBA5DB1F6F5}"/>
    <cellStyle name="Currency 5 3 3 3 4 5" xfId="13863" xr:uid="{99DB8567-A20E-4E8A-AD4B-B8286CBE5202}"/>
    <cellStyle name="Currency 5 3 3 3 4 6" xfId="27553" xr:uid="{4092D260-E38E-4330-B1A7-A883E187817E}"/>
    <cellStyle name="Currency 5 3 3 3 4 7" xfId="42437" xr:uid="{834623DC-7B05-4D4D-BC5F-F2BE87E66FF5}"/>
    <cellStyle name="Currency 5 3 3 3 5" xfId="8725" xr:uid="{88A1C5D6-F891-451C-BF3D-134D97E1F00F}"/>
    <cellStyle name="Currency 5 3 3 3 5 2" xfId="12147" xr:uid="{FB71A42C-87AF-4CC7-B433-788DED65B0AD}"/>
    <cellStyle name="Currency 5 3 3 3 5 2 2" xfId="25837" xr:uid="{B885E103-2314-4DF0-8E0E-B49E19B0D696}"/>
    <cellStyle name="Currency 5 3 3 3 5 2 2 2" xfId="39529" xr:uid="{D5ACC3C1-7FC9-47CC-AE85-A5B62314E59D}"/>
    <cellStyle name="Currency 5 3 3 3 5 2 2 3" xfId="54413" xr:uid="{7CB602DE-958B-4112-ADC4-60D3FC1801B2}"/>
    <cellStyle name="Currency 5 3 3 3 5 2 3" xfId="18993" xr:uid="{7172C787-022C-47BC-BC0E-0C572E440DC6}"/>
    <cellStyle name="Currency 5 3 3 3 5 2 4" xfId="32683" xr:uid="{4A574B76-2232-4FA5-9455-B1F1784AADE3}"/>
    <cellStyle name="Currency 5 3 3 3 5 2 5" xfId="47567" xr:uid="{23B88EF4-8B20-4F36-A93D-4C3F7ACCB581}"/>
    <cellStyle name="Currency 5 3 3 3 5 3" xfId="22415" xr:uid="{740C4267-3DD7-410E-85E9-0F81020616FD}"/>
    <cellStyle name="Currency 5 3 3 3 5 3 2" xfId="36107" xr:uid="{BCBA1CBB-0814-4C23-AD6D-7D38B96FF8E0}"/>
    <cellStyle name="Currency 5 3 3 3 5 3 3" xfId="50991" xr:uid="{FA0F8169-CA76-46D6-8EEB-7E6CDB30EFDA}"/>
    <cellStyle name="Currency 5 3 3 3 5 4" xfId="15571" xr:uid="{8BC4F246-551D-4A4A-945C-E97BB2283EED}"/>
    <cellStyle name="Currency 5 3 3 3 5 5" xfId="29261" xr:uid="{0E386904-4BF8-4B7F-86C1-5966502A1D06}"/>
    <cellStyle name="Currency 5 3 3 3 5 6" xfId="44145" xr:uid="{76F95846-4BF3-43B2-8C50-CCE783405C83}"/>
    <cellStyle name="Currency 5 3 3 3 6" xfId="10435" xr:uid="{A5179326-B6B9-4919-A34E-4F4E97217FF7}"/>
    <cellStyle name="Currency 5 3 3 3 6 2" xfId="24125" xr:uid="{D8804459-B078-433E-AFFE-3F0BABBD64E5}"/>
    <cellStyle name="Currency 5 3 3 3 6 2 2" xfId="37817" xr:uid="{2AC612D6-3106-4E55-8929-C632E7037817}"/>
    <cellStyle name="Currency 5 3 3 3 6 2 3" xfId="52701" xr:uid="{4FAF9028-CEE2-4851-B19B-A839FE719027}"/>
    <cellStyle name="Currency 5 3 3 3 6 3" xfId="17281" xr:uid="{CEF79880-928B-4812-8D11-C21F955148E2}"/>
    <cellStyle name="Currency 5 3 3 3 6 4" xfId="30971" xr:uid="{FBE144A9-F625-41B7-B5BD-BAA1B2E64B1B}"/>
    <cellStyle name="Currency 5 3 3 3 6 5" xfId="45855" xr:uid="{B65094EE-461B-48D9-8973-BCFDEF929470}"/>
    <cellStyle name="Currency 5 3 3 3 7" xfId="20703" xr:uid="{E651645D-2257-4CF0-8B4C-95D73F0186F3}"/>
    <cellStyle name="Currency 5 3 3 3 7 2" xfId="34395" xr:uid="{E0E835C6-30A8-4BCB-8B5F-8BC59F7E2ACD}"/>
    <cellStyle name="Currency 5 3 3 3 7 3" xfId="49279" xr:uid="{E72B5DEE-6DA0-443B-9E48-8FCFE3F07A76}"/>
    <cellStyle name="Currency 5 3 3 3 8" xfId="13859" xr:uid="{A4D2345C-B9F2-4506-8E9E-D5208B743979}"/>
    <cellStyle name="Currency 5 3 3 3 9" xfId="27549" xr:uid="{4F9B8A93-52C4-425F-99D2-A745258A04BC}"/>
    <cellStyle name="Currency 5 3 3 4" xfId="7017" xr:uid="{D5DD0521-9891-4352-8B62-9A210620B5EF}"/>
    <cellStyle name="Currency 5 3 3 4 2" xfId="7018" xr:uid="{0B710A85-29CF-47B0-9E1D-B4AEFF1FC5D9}"/>
    <cellStyle name="Currency 5 3 3 4 2 2" xfId="8731" xr:uid="{917474A7-79F1-44E6-9DAF-315E43E6ADBD}"/>
    <cellStyle name="Currency 5 3 3 4 2 2 2" xfId="12153" xr:uid="{6A70BC93-D3F0-48CD-B216-10E5894A0271}"/>
    <cellStyle name="Currency 5 3 3 4 2 2 2 2" xfId="25843" xr:uid="{5EEFD24D-C44A-4164-A502-C4DF3A2ABB6F}"/>
    <cellStyle name="Currency 5 3 3 4 2 2 2 2 2" xfId="39535" xr:uid="{2A25CE3D-C558-42C5-B097-265F6AE02941}"/>
    <cellStyle name="Currency 5 3 3 4 2 2 2 2 3" xfId="54419" xr:uid="{A94A4868-05A7-4E73-A8B0-643781D2E41B}"/>
    <cellStyle name="Currency 5 3 3 4 2 2 2 3" xfId="18999" xr:uid="{83D1D793-E67D-4121-9A35-CE4CB7B21D3D}"/>
    <cellStyle name="Currency 5 3 3 4 2 2 2 4" xfId="32689" xr:uid="{5E7FEDF1-79F0-469F-A934-6B9C3CD84305}"/>
    <cellStyle name="Currency 5 3 3 4 2 2 2 5" xfId="47573" xr:uid="{2778996B-B69C-44ED-9D8B-A6C62E6026B8}"/>
    <cellStyle name="Currency 5 3 3 4 2 2 3" xfId="22421" xr:uid="{A5AD57AF-E0DB-45E6-98E2-8D4BE1F9B3A6}"/>
    <cellStyle name="Currency 5 3 3 4 2 2 3 2" xfId="36113" xr:uid="{762FCCE9-72E0-467B-B67E-A2223B2D45CC}"/>
    <cellStyle name="Currency 5 3 3 4 2 2 3 3" xfId="50997" xr:uid="{9EE9D9CD-2F44-4C20-8929-9AC3EE720F86}"/>
    <cellStyle name="Currency 5 3 3 4 2 2 4" xfId="15577" xr:uid="{051D9FF6-917D-4122-8C61-B9520337C996}"/>
    <cellStyle name="Currency 5 3 3 4 2 2 5" xfId="29267" xr:uid="{1D8F9A5E-9B5D-4D48-B89E-C9266F1C45BC}"/>
    <cellStyle name="Currency 5 3 3 4 2 2 6" xfId="44151" xr:uid="{7C60B3BA-34A7-43C2-9F92-11EE95B68C30}"/>
    <cellStyle name="Currency 5 3 3 4 2 3" xfId="10441" xr:uid="{E5BAE30E-1999-4E64-8A0F-F75F1ADC2D2F}"/>
    <cellStyle name="Currency 5 3 3 4 2 3 2" xfId="24131" xr:uid="{AA145F8E-503F-4A7A-809B-420C1BEAE4E0}"/>
    <cellStyle name="Currency 5 3 3 4 2 3 2 2" xfId="37823" xr:uid="{5314E4C1-AF46-4F0E-ACBF-264D3383A045}"/>
    <cellStyle name="Currency 5 3 3 4 2 3 2 3" xfId="52707" xr:uid="{CC920826-8969-4311-B142-A1F9A531B411}"/>
    <cellStyle name="Currency 5 3 3 4 2 3 3" xfId="17287" xr:uid="{0A89003D-D74B-4752-BA3D-F16A60FA16E2}"/>
    <cellStyle name="Currency 5 3 3 4 2 3 4" xfId="30977" xr:uid="{8166E791-9BF6-4C7C-82AB-8094F8E8EA42}"/>
    <cellStyle name="Currency 5 3 3 4 2 3 5" xfId="45861" xr:uid="{679D4353-6F18-45CD-B7C8-E99DAC0E97CB}"/>
    <cellStyle name="Currency 5 3 3 4 2 4" xfId="20709" xr:uid="{D4E55A10-78DD-431D-AF09-FC181AD66F75}"/>
    <cellStyle name="Currency 5 3 3 4 2 4 2" xfId="34401" xr:uid="{706DE011-4FF7-4134-A8F0-0AA7B5762337}"/>
    <cellStyle name="Currency 5 3 3 4 2 4 3" xfId="49285" xr:uid="{BE6882F6-0477-4B29-8508-2C3DFA7BF25B}"/>
    <cellStyle name="Currency 5 3 3 4 2 5" xfId="13865" xr:uid="{221126AD-CA48-482C-8EC0-2773472CA0CF}"/>
    <cellStyle name="Currency 5 3 3 4 2 6" xfId="27555" xr:uid="{ADD07E2B-A541-42C3-9924-D060A4B7AFC5}"/>
    <cellStyle name="Currency 5 3 3 4 2 7" xfId="42439" xr:uid="{59B0E5E9-A68C-4EBB-9747-3D8902DDC39C}"/>
    <cellStyle name="Currency 5 3 3 4 3" xfId="8730" xr:uid="{4C951960-6800-4C5B-BC4D-4CCEBC10BE4E}"/>
    <cellStyle name="Currency 5 3 3 4 3 2" xfId="12152" xr:uid="{55FAB0FC-E382-4D6B-96A0-2F2D659D07D4}"/>
    <cellStyle name="Currency 5 3 3 4 3 2 2" xfId="25842" xr:uid="{1868682F-04FD-4155-9300-28986A6CF7CC}"/>
    <cellStyle name="Currency 5 3 3 4 3 2 2 2" xfId="39534" xr:uid="{71EB32B2-E32D-4DAB-9208-8A8C9A382F2D}"/>
    <cellStyle name="Currency 5 3 3 4 3 2 2 3" xfId="54418" xr:uid="{C989976E-F4C6-4792-B816-1FBB571CE4BD}"/>
    <cellStyle name="Currency 5 3 3 4 3 2 3" xfId="18998" xr:uid="{25BAD38B-1098-4FF6-86DA-8D229FC656F9}"/>
    <cellStyle name="Currency 5 3 3 4 3 2 4" xfId="32688" xr:uid="{1DD7AEF4-F677-41C1-AA82-E50F964F1B03}"/>
    <cellStyle name="Currency 5 3 3 4 3 2 5" xfId="47572" xr:uid="{30640EEB-BDBD-4F95-AF02-2FBD126D2071}"/>
    <cellStyle name="Currency 5 3 3 4 3 3" xfId="22420" xr:uid="{B39B2483-640F-4868-99D5-5AF0CAA6D4BC}"/>
    <cellStyle name="Currency 5 3 3 4 3 3 2" xfId="36112" xr:uid="{EE80B55C-158A-4607-AE11-48C08F87ACC1}"/>
    <cellStyle name="Currency 5 3 3 4 3 3 3" xfId="50996" xr:uid="{B4DCE394-B89C-40E1-9339-5AAF929DEE47}"/>
    <cellStyle name="Currency 5 3 3 4 3 4" xfId="15576" xr:uid="{81DA4FAA-A2C9-411F-9CC8-47C452FA8245}"/>
    <cellStyle name="Currency 5 3 3 4 3 5" xfId="29266" xr:uid="{2CF35A5C-945B-45AB-8DAF-3C76EB7BE1D8}"/>
    <cellStyle name="Currency 5 3 3 4 3 6" xfId="44150" xr:uid="{D391B6C7-9D18-49DE-A31D-8925E7771F18}"/>
    <cellStyle name="Currency 5 3 3 4 4" xfId="10440" xr:uid="{7E0F84C3-C5EC-4702-8D8F-40624E5D27A6}"/>
    <cellStyle name="Currency 5 3 3 4 4 2" xfId="24130" xr:uid="{423809D4-E15E-4430-B9E4-D3A6977540A7}"/>
    <cellStyle name="Currency 5 3 3 4 4 2 2" xfId="37822" xr:uid="{796527FF-3525-4C31-8CBF-12A15F70564D}"/>
    <cellStyle name="Currency 5 3 3 4 4 2 3" xfId="52706" xr:uid="{25DB6BB8-938A-4B71-AB35-939C4080D30D}"/>
    <cellStyle name="Currency 5 3 3 4 4 3" xfId="17286" xr:uid="{3FDDC0FD-A2E9-40F1-8793-48D69BF14693}"/>
    <cellStyle name="Currency 5 3 3 4 4 4" xfId="30976" xr:uid="{9C9E18CE-65E3-43AA-BF4A-0E36305D85BC}"/>
    <cellStyle name="Currency 5 3 3 4 4 5" xfId="45860" xr:uid="{24602373-6A23-47B1-9E9C-96409FD7E373}"/>
    <cellStyle name="Currency 5 3 3 4 5" xfId="20708" xr:uid="{05C79C7B-396F-4CE6-A36D-ECE07089B63F}"/>
    <cellStyle name="Currency 5 3 3 4 5 2" xfId="34400" xr:uid="{18121A55-897C-4FC8-8AB9-DF8E570BC71E}"/>
    <cellStyle name="Currency 5 3 3 4 5 3" xfId="49284" xr:uid="{20CC9BCB-25B0-4965-959C-473B9FF61283}"/>
    <cellStyle name="Currency 5 3 3 4 6" xfId="13864" xr:uid="{BAC6B296-B57D-4FBA-83D7-A893AB42607D}"/>
    <cellStyle name="Currency 5 3 3 4 7" xfId="27554" xr:uid="{2B590BB5-2199-4969-AB85-7A47B505C15F}"/>
    <cellStyle name="Currency 5 3 3 4 8" xfId="42438" xr:uid="{1B236151-BDAB-4741-B767-A21C3168029C}"/>
    <cellStyle name="Currency 5 3 3 5" xfId="7019" xr:uid="{0436A47D-2897-4486-AF47-1D071EAB2133}"/>
    <cellStyle name="Currency 5 3 3 5 2" xfId="8732" xr:uid="{2F5C6E33-5DD9-4303-B700-C78FE04CDF67}"/>
    <cellStyle name="Currency 5 3 3 5 2 2" xfId="12154" xr:uid="{535E8C48-43CF-4EEC-880B-407444A51348}"/>
    <cellStyle name="Currency 5 3 3 5 2 2 2" xfId="25844" xr:uid="{A14E2243-EBC9-4EF5-9D00-A6E24F09910F}"/>
    <cellStyle name="Currency 5 3 3 5 2 2 2 2" xfId="39536" xr:uid="{5BF90785-E1EE-44E6-B854-06473268C947}"/>
    <cellStyle name="Currency 5 3 3 5 2 2 2 3" xfId="54420" xr:uid="{1DEADEBD-2C10-4624-A841-52996A2DC96B}"/>
    <cellStyle name="Currency 5 3 3 5 2 2 3" xfId="19000" xr:uid="{550628B3-DEE0-4803-BC92-8CFBF1BC2C79}"/>
    <cellStyle name="Currency 5 3 3 5 2 2 4" xfId="32690" xr:uid="{5C8D6BC8-30AF-4A8D-AAEF-02278E0AE7B5}"/>
    <cellStyle name="Currency 5 3 3 5 2 2 5" xfId="47574" xr:uid="{754651E1-7590-46AE-8979-A6BD8569F969}"/>
    <cellStyle name="Currency 5 3 3 5 2 3" xfId="22422" xr:uid="{CAF4CC7C-ABA4-4DA5-8678-50551E4B8289}"/>
    <cellStyle name="Currency 5 3 3 5 2 3 2" xfId="36114" xr:uid="{10F368CC-2ADF-49B6-82AC-0C8014DD6DA6}"/>
    <cellStyle name="Currency 5 3 3 5 2 3 3" xfId="50998" xr:uid="{9E39C0AA-106E-4A87-867D-BC812D46A9BB}"/>
    <cellStyle name="Currency 5 3 3 5 2 4" xfId="15578" xr:uid="{098E9B48-5D12-4759-B6BD-999F25522680}"/>
    <cellStyle name="Currency 5 3 3 5 2 5" xfId="29268" xr:uid="{C39B95D2-FD86-427F-99FA-773F4DB665CE}"/>
    <cellStyle name="Currency 5 3 3 5 2 6" xfId="44152" xr:uid="{7E70EE42-A107-448E-AC4C-D017BB78E4F3}"/>
    <cellStyle name="Currency 5 3 3 5 3" xfId="10442" xr:uid="{D7AB1F6D-3222-4005-BC2F-1DC46EFF1DC9}"/>
    <cellStyle name="Currency 5 3 3 5 3 2" xfId="24132" xr:uid="{C4671564-D48F-4CE5-B83E-9EE8BD102ECE}"/>
    <cellStyle name="Currency 5 3 3 5 3 2 2" xfId="37824" xr:uid="{DB6A1554-24AC-4BF2-933B-DDA3F429895F}"/>
    <cellStyle name="Currency 5 3 3 5 3 2 3" xfId="52708" xr:uid="{EA551F84-4CC1-4835-AE9E-D319DB1F8F3C}"/>
    <cellStyle name="Currency 5 3 3 5 3 3" xfId="17288" xr:uid="{674DE906-C0BE-4CEB-A237-7E1D6895C5B0}"/>
    <cellStyle name="Currency 5 3 3 5 3 4" xfId="30978" xr:uid="{0055B2C1-3541-4E8C-9784-CFB0591AF37C}"/>
    <cellStyle name="Currency 5 3 3 5 3 5" xfId="45862" xr:uid="{0654A455-CF71-4A40-8639-F015DF2F590D}"/>
    <cellStyle name="Currency 5 3 3 5 4" xfId="20710" xr:uid="{CBB1FAC8-446A-4B3E-9E8C-82CCA48AEE9E}"/>
    <cellStyle name="Currency 5 3 3 5 4 2" xfId="34402" xr:uid="{6630845D-2A7D-440C-ABCD-3253C758401E}"/>
    <cellStyle name="Currency 5 3 3 5 4 3" xfId="49286" xr:uid="{2295ACA5-C596-49F2-835C-254CE597465D}"/>
    <cellStyle name="Currency 5 3 3 5 5" xfId="13866" xr:uid="{D1C929A7-EA87-4077-9E18-9D5AA88DF198}"/>
    <cellStyle name="Currency 5 3 3 5 6" xfId="27556" xr:uid="{2D894F2C-841B-483E-8AFC-DA999400EAC4}"/>
    <cellStyle name="Currency 5 3 3 5 7" xfId="42440" xr:uid="{3A70289F-48E4-4D0B-8D40-39054A355A3D}"/>
    <cellStyle name="Currency 5 3 3 6" xfId="7020" xr:uid="{9DD54B2D-E657-45EE-B756-D73F7C0A8D5C}"/>
    <cellStyle name="Currency 5 3 3 6 2" xfId="8733" xr:uid="{22DA4D9B-0296-4EF8-B693-6545A9BD21BF}"/>
    <cellStyle name="Currency 5 3 3 6 2 2" xfId="12155" xr:uid="{F19E1713-053D-48CA-AC5F-80BBE3F0A893}"/>
    <cellStyle name="Currency 5 3 3 6 2 2 2" xfId="25845" xr:uid="{B559D2E7-518B-4E08-AFC3-63779AFC5BBC}"/>
    <cellStyle name="Currency 5 3 3 6 2 2 2 2" xfId="39537" xr:uid="{CE8D7D08-A99B-4876-A0D4-58FF49A67ED8}"/>
    <cellStyle name="Currency 5 3 3 6 2 2 2 3" xfId="54421" xr:uid="{09375722-F39C-4ACF-8833-18E9165D9F65}"/>
    <cellStyle name="Currency 5 3 3 6 2 2 3" xfId="19001" xr:uid="{1E717FA5-BA96-4578-8CD3-5FE303BEEF73}"/>
    <cellStyle name="Currency 5 3 3 6 2 2 4" xfId="32691" xr:uid="{27329DCD-8009-413F-A21F-591CDFF71FE1}"/>
    <cellStyle name="Currency 5 3 3 6 2 2 5" xfId="47575" xr:uid="{DAAE03AF-A888-47C6-A3C3-DFB06923AEBF}"/>
    <cellStyle name="Currency 5 3 3 6 2 3" xfId="22423" xr:uid="{29931910-97D1-438F-8779-EAF3D171E36E}"/>
    <cellStyle name="Currency 5 3 3 6 2 3 2" xfId="36115" xr:uid="{E057CBB0-832A-4FB5-A909-C616993FE823}"/>
    <cellStyle name="Currency 5 3 3 6 2 3 3" xfId="50999" xr:uid="{D3DBE2EF-8D6C-47DB-8599-F8ACF340430C}"/>
    <cellStyle name="Currency 5 3 3 6 2 4" xfId="15579" xr:uid="{0D5CAE35-B9AD-4C77-9633-BB088A8CE545}"/>
    <cellStyle name="Currency 5 3 3 6 2 5" xfId="29269" xr:uid="{2F3FEB1D-BF51-4E11-9D28-A4A165D83933}"/>
    <cellStyle name="Currency 5 3 3 6 2 6" xfId="44153" xr:uid="{F7E3EBC3-72B3-4EF4-B8CB-74621FD6F88D}"/>
    <cellStyle name="Currency 5 3 3 6 3" xfId="10443" xr:uid="{5FA13504-2EED-4D19-BBA3-7F6459FA613D}"/>
    <cellStyle name="Currency 5 3 3 6 3 2" xfId="24133" xr:uid="{46A39A22-2348-4D42-9C75-5D2CA3F83B20}"/>
    <cellStyle name="Currency 5 3 3 6 3 2 2" xfId="37825" xr:uid="{6358DFCC-58F4-4987-A993-C4F1E8714F5B}"/>
    <cellStyle name="Currency 5 3 3 6 3 2 3" xfId="52709" xr:uid="{8F1FFB33-0701-4E14-B9F2-DB8D0AD0212E}"/>
    <cellStyle name="Currency 5 3 3 6 3 3" xfId="17289" xr:uid="{5F96C65A-4FD5-41A4-AEE1-955C44AABF9A}"/>
    <cellStyle name="Currency 5 3 3 6 3 4" xfId="30979" xr:uid="{D9322D12-7D1B-4129-A717-59255FB1E9D3}"/>
    <cellStyle name="Currency 5 3 3 6 3 5" xfId="45863" xr:uid="{DB9D4EBE-ED3C-4EBF-B5BC-37777350285F}"/>
    <cellStyle name="Currency 5 3 3 6 4" xfId="20711" xr:uid="{C479C7CE-E3DD-47F4-B8F7-17F650073E64}"/>
    <cellStyle name="Currency 5 3 3 6 4 2" xfId="34403" xr:uid="{E51AD46F-2441-4A29-93CD-969D0D481BDB}"/>
    <cellStyle name="Currency 5 3 3 6 4 3" xfId="49287" xr:uid="{8C8CBE26-1468-4DC9-8FAA-592D2CD4584B}"/>
    <cellStyle name="Currency 5 3 3 6 5" xfId="13867" xr:uid="{15A9E064-C288-4AB9-ADB6-466BB1F7E1DE}"/>
    <cellStyle name="Currency 5 3 3 6 6" xfId="27557" xr:uid="{B768C44D-1950-4984-AD52-09005F161F85}"/>
    <cellStyle name="Currency 5 3 3 6 7" xfId="42441" xr:uid="{01CF17D4-4459-4CCA-9128-E4E2A17C74C1}"/>
    <cellStyle name="Currency 5 3 3 7" xfId="8719" xr:uid="{4D1B517B-CE9F-4925-B163-53EF071C4903}"/>
    <cellStyle name="Currency 5 3 3 7 2" xfId="12141" xr:uid="{DF914769-232F-434B-B663-403075260426}"/>
    <cellStyle name="Currency 5 3 3 7 2 2" xfId="25831" xr:uid="{751ECBAE-AD3D-411A-8889-D74FA188F7FD}"/>
    <cellStyle name="Currency 5 3 3 7 2 2 2" xfId="39523" xr:uid="{8E0D2DCC-5845-4AD1-800C-54DE2D71FEED}"/>
    <cellStyle name="Currency 5 3 3 7 2 2 3" xfId="54407" xr:uid="{052755AA-85A1-42EA-B887-012A8ED266F2}"/>
    <cellStyle name="Currency 5 3 3 7 2 3" xfId="18987" xr:uid="{8D387583-C93F-4FF9-8596-76043C101AB2}"/>
    <cellStyle name="Currency 5 3 3 7 2 4" xfId="32677" xr:uid="{76017056-B357-4447-BDDA-9E1E672DFAF3}"/>
    <cellStyle name="Currency 5 3 3 7 2 5" xfId="47561" xr:uid="{7940920D-D9E1-4AAA-B66E-B2C38E5F6FCA}"/>
    <cellStyle name="Currency 5 3 3 7 3" xfId="22409" xr:uid="{99BD9E79-BD45-4A9F-BB90-9D2039C75D6B}"/>
    <cellStyle name="Currency 5 3 3 7 3 2" xfId="36101" xr:uid="{811D9CA7-F52D-404A-8A65-F15FE1AAFFFD}"/>
    <cellStyle name="Currency 5 3 3 7 3 3" xfId="50985" xr:uid="{6B1624EB-EAF9-48CE-9B07-C11447A184F5}"/>
    <cellStyle name="Currency 5 3 3 7 4" xfId="15565" xr:uid="{5C3C5053-8314-4186-ABFF-CCB7637FA452}"/>
    <cellStyle name="Currency 5 3 3 7 5" xfId="29255" xr:uid="{6CAB5D8A-3765-44AA-B79B-08D2BABC1068}"/>
    <cellStyle name="Currency 5 3 3 7 6" xfId="44139" xr:uid="{EC2F99C3-8472-407E-981E-F5C7E88E9067}"/>
    <cellStyle name="Currency 5 3 3 8" xfId="10429" xr:uid="{07AE8D8D-557A-4852-9185-64431C442272}"/>
    <cellStyle name="Currency 5 3 3 8 2" xfId="24119" xr:uid="{D81504C8-A59B-45B6-994D-D236132931AE}"/>
    <cellStyle name="Currency 5 3 3 8 2 2" xfId="37811" xr:uid="{90CC3B01-9218-4643-8782-3CB526F301ED}"/>
    <cellStyle name="Currency 5 3 3 8 2 3" xfId="52695" xr:uid="{D0C7EB70-17D8-49DF-B82D-F39F718CE098}"/>
    <cellStyle name="Currency 5 3 3 8 3" xfId="17275" xr:uid="{43EF2FCA-B413-4AF0-8E49-482506F70597}"/>
    <cellStyle name="Currency 5 3 3 8 4" xfId="30965" xr:uid="{A1633870-6C74-4B0E-A902-DF28017E22FF}"/>
    <cellStyle name="Currency 5 3 3 8 5" xfId="45849" xr:uid="{8AD38C56-1FDA-4C46-A300-1785C1000643}"/>
    <cellStyle name="Currency 5 3 3 9" xfId="20697" xr:uid="{72DDE4B8-2933-4E93-A084-EDBCA8F306F9}"/>
    <cellStyle name="Currency 5 3 3 9 2" xfId="34389" xr:uid="{9DBDD45D-F7DB-43E2-A18C-4DB9581552FF}"/>
    <cellStyle name="Currency 5 3 3 9 3" xfId="49273" xr:uid="{8AE33B1C-D3DA-4C50-AF2F-35A17A35B82A}"/>
    <cellStyle name="Currency 5 3 4" xfId="7021" xr:uid="{B8B0DE6B-1E5C-465B-816E-FFEFC9536461}"/>
    <cellStyle name="Currency 5 3 4 10" xfId="13868" xr:uid="{2A04C778-4205-4C4F-BF5C-1CBE461B1DD9}"/>
    <cellStyle name="Currency 5 3 4 11" xfId="27558" xr:uid="{812B307E-EE72-46E5-9226-ED012CA24C78}"/>
    <cellStyle name="Currency 5 3 4 12" xfId="42442" xr:uid="{9FB8E8C9-8E74-4F7A-B8F4-A87F18F79868}"/>
    <cellStyle name="Currency 5 3 4 2" xfId="7022" xr:uid="{D60AFD82-346C-4337-925D-F0C44DFC7651}"/>
    <cellStyle name="Currency 5 3 4 2 10" xfId="42443" xr:uid="{9C578FD7-214B-45E8-890D-ADA6EA42CB8F}"/>
    <cellStyle name="Currency 5 3 4 2 2" xfId="7023" xr:uid="{D8728509-2C8E-4CCB-B2A5-74F56C59DAC3}"/>
    <cellStyle name="Currency 5 3 4 2 2 2" xfId="7024" xr:uid="{35F02F95-0B9F-427F-9E4A-052F6528E6F7}"/>
    <cellStyle name="Currency 5 3 4 2 2 2 2" xfId="8737" xr:uid="{9854C4FE-8BFC-43AC-BCF4-F7833ED6E4B1}"/>
    <cellStyle name="Currency 5 3 4 2 2 2 2 2" xfId="12159" xr:uid="{E65CD1AA-B384-45DC-A7FA-27AC6F449287}"/>
    <cellStyle name="Currency 5 3 4 2 2 2 2 2 2" xfId="25849" xr:uid="{6D51D806-0327-42E2-B615-5B591966D39E}"/>
    <cellStyle name="Currency 5 3 4 2 2 2 2 2 2 2" xfId="39541" xr:uid="{292F98A2-CB55-463A-81DE-F5229BB81392}"/>
    <cellStyle name="Currency 5 3 4 2 2 2 2 2 2 3" xfId="54425" xr:uid="{CA5CAFBC-DA9E-4689-8A63-6C3DA7BBD475}"/>
    <cellStyle name="Currency 5 3 4 2 2 2 2 2 3" xfId="19005" xr:uid="{BEF46871-EFA9-4625-B7CB-0AE289155E7C}"/>
    <cellStyle name="Currency 5 3 4 2 2 2 2 2 4" xfId="32695" xr:uid="{0B22F4C8-F474-4D53-BCAC-69525C699EB8}"/>
    <cellStyle name="Currency 5 3 4 2 2 2 2 2 5" xfId="47579" xr:uid="{941D1F04-C44A-4A61-8BC8-23446FB71D41}"/>
    <cellStyle name="Currency 5 3 4 2 2 2 2 3" xfId="22427" xr:uid="{745B9E32-97FE-4C57-90CD-19E7A2EBB6C3}"/>
    <cellStyle name="Currency 5 3 4 2 2 2 2 3 2" xfId="36119" xr:uid="{8155C65F-0589-4E12-93AA-940AE1A7C4C2}"/>
    <cellStyle name="Currency 5 3 4 2 2 2 2 3 3" xfId="51003" xr:uid="{DCD36B9B-573C-4EC7-94FC-17DA2F7882B1}"/>
    <cellStyle name="Currency 5 3 4 2 2 2 2 4" xfId="15583" xr:uid="{93447C05-1C2B-487D-AE99-36FC3606FF8A}"/>
    <cellStyle name="Currency 5 3 4 2 2 2 2 5" xfId="29273" xr:uid="{958E1175-F606-4FA6-A326-E2CD971A060C}"/>
    <cellStyle name="Currency 5 3 4 2 2 2 2 6" xfId="44157" xr:uid="{343D616C-7C59-4B17-AD4C-F6A3CA619503}"/>
    <cellStyle name="Currency 5 3 4 2 2 2 3" xfId="10447" xr:uid="{C4E66A68-F240-48B6-8A91-3744DE43601D}"/>
    <cellStyle name="Currency 5 3 4 2 2 2 3 2" xfId="24137" xr:uid="{498E6DA7-9789-46E6-A88F-94D8746B1882}"/>
    <cellStyle name="Currency 5 3 4 2 2 2 3 2 2" xfId="37829" xr:uid="{49CA36F6-F376-4DA4-9559-95A40DD7A2A8}"/>
    <cellStyle name="Currency 5 3 4 2 2 2 3 2 3" xfId="52713" xr:uid="{E0F36FEF-E0E8-4E62-921A-BB00CF6FAABC}"/>
    <cellStyle name="Currency 5 3 4 2 2 2 3 3" xfId="17293" xr:uid="{DC3C2A85-A932-4577-9894-71876E5881C1}"/>
    <cellStyle name="Currency 5 3 4 2 2 2 3 4" xfId="30983" xr:uid="{AF306F7A-0402-40C9-AD83-6452135A8871}"/>
    <cellStyle name="Currency 5 3 4 2 2 2 3 5" xfId="45867" xr:uid="{5E5C7308-BC6E-4FC2-B55A-59EB5A687AFE}"/>
    <cellStyle name="Currency 5 3 4 2 2 2 4" xfId="20715" xr:uid="{D98E14EC-C71F-4DA6-8211-3DDCA0772B27}"/>
    <cellStyle name="Currency 5 3 4 2 2 2 4 2" xfId="34407" xr:uid="{D75D1AD5-96F0-41F6-8B63-35A12CC4F730}"/>
    <cellStyle name="Currency 5 3 4 2 2 2 4 3" xfId="49291" xr:uid="{C569FF18-9232-4D69-A94B-8FF4581791FC}"/>
    <cellStyle name="Currency 5 3 4 2 2 2 5" xfId="13871" xr:uid="{96173038-D343-40D3-98C5-CA5EEFA0634C}"/>
    <cellStyle name="Currency 5 3 4 2 2 2 6" xfId="27561" xr:uid="{0EE0F13C-A0E9-499A-8E0A-E4E2BA2BA8E1}"/>
    <cellStyle name="Currency 5 3 4 2 2 2 7" xfId="42445" xr:uid="{8D7652BF-4FD3-4D7C-A530-2B6D6480544F}"/>
    <cellStyle name="Currency 5 3 4 2 2 3" xfId="8736" xr:uid="{E6596CBD-DCC4-478B-91AB-F18A5BECAABF}"/>
    <cellStyle name="Currency 5 3 4 2 2 3 2" xfId="12158" xr:uid="{ECDCBC42-419F-4DE9-8467-29ED31141649}"/>
    <cellStyle name="Currency 5 3 4 2 2 3 2 2" xfId="25848" xr:uid="{C6A3A154-E089-430B-B25B-42BEE530A286}"/>
    <cellStyle name="Currency 5 3 4 2 2 3 2 2 2" xfId="39540" xr:uid="{55FBA803-620E-4ED3-9A56-ACD99F202AAD}"/>
    <cellStyle name="Currency 5 3 4 2 2 3 2 2 3" xfId="54424" xr:uid="{CEA40448-5B57-4361-A5E9-C4B6BEABA036}"/>
    <cellStyle name="Currency 5 3 4 2 2 3 2 3" xfId="19004" xr:uid="{9D93B706-CF1E-443F-92C7-90AF26644CED}"/>
    <cellStyle name="Currency 5 3 4 2 2 3 2 4" xfId="32694" xr:uid="{79AAA499-6452-48B6-BA77-D0ED079CC98F}"/>
    <cellStyle name="Currency 5 3 4 2 2 3 2 5" xfId="47578" xr:uid="{0966D7E9-499A-4CE1-9479-699F47DD004D}"/>
    <cellStyle name="Currency 5 3 4 2 2 3 3" xfId="22426" xr:uid="{F7273A6E-93A5-457F-B285-0A3874240913}"/>
    <cellStyle name="Currency 5 3 4 2 2 3 3 2" xfId="36118" xr:uid="{1421338F-395F-400B-9803-21E065E42A8B}"/>
    <cellStyle name="Currency 5 3 4 2 2 3 3 3" xfId="51002" xr:uid="{6C400DE5-0F10-43D9-B53B-5C0DC125C120}"/>
    <cellStyle name="Currency 5 3 4 2 2 3 4" xfId="15582" xr:uid="{EBBBED1C-7826-49BE-B1D4-7F6AB01F9098}"/>
    <cellStyle name="Currency 5 3 4 2 2 3 5" xfId="29272" xr:uid="{F56E3650-AFB9-4718-9A40-75039DBEED6F}"/>
    <cellStyle name="Currency 5 3 4 2 2 3 6" xfId="44156" xr:uid="{FF5F5094-6814-43E4-A695-335B0388FCDF}"/>
    <cellStyle name="Currency 5 3 4 2 2 4" xfId="10446" xr:uid="{386A8792-3B5E-4E91-8E09-0993BFDB3788}"/>
    <cellStyle name="Currency 5 3 4 2 2 4 2" xfId="24136" xr:uid="{A2CFDF8F-1BA8-435B-9B72-5D385A189A32}"/>
    <cellStyle name="Currency 5 3 4 2 2 4 2 2" xfId="37828" xr:uid="{A4B5249F-9E3D-43D9-A92F-5731963D9BB6}"/>
    <cellStyle name="Currency 5 3 4 2 2 4 2 3" xfId="52712" xr:uid="{C5BDD3F6-7CC2-4702-9346-C43C7C8DDA7E}"/>
    <cellStyle name="Currency 5 3 4 2 2 4 3" xfId="17292" xr:uid="{B1AC2872-249E-432B-8174-74521CF95777}"/>
    <cellStyle name="Currency 5 3 4 2 2 4 4" xfId="30982" xr:uid="{86AA374F-9C65-42B6-804D-F4B284AAACCE}"/>
    <cellStyle name="Currency 5 3 4 2 2 4 5" xfId="45866" xr:uid="{34DF412D-3269-4A93-9F37-539A5EB079C0}"/>
    <cellStyle name="Currency 5 3 4 2 2 5" xfId="20714" xr:uid="{5FB968C3-F54D-4740-AF79-3ED7E0118C23}"/>
    <cellStyle name="Currency 5 3 4 2 2 5 2" xfId="34406" xr:uid="{A2E71567-166C-4BCB-A70D-AF2751D23B49}"/>
    <cellStyle name="Currency 5 3 4 2 2 5 3" xfId="49290" xr:uid="{070E1D12-CC05-44B2-8B86-F5A7A5606145}"/>
    <cellStyle name="Currency 5 3 4 2 2 6" xfId="13870" xr:uid="{BD2213A2-C951-474D-BA6E-0121DBC1FD73}"/>
    <cellStyle name="Currency 5 3 4 2 2 7" xfId="27560" xr:uid="{1454BC92-2F86-4871-B740-E2D5A960E294}"/>
    <cellStyle name="Currency 5 3 4 2 2 8" xfId="42444" xr:uid="{43C8521D-CF6F-4A18-AC11-A6472D640AA1}"/>
    <cellStyle name="Currency 5 3 4 2 3" xfId="7025" xr:uid="{4D1DE53A-A233-42BA-9141-C7C1688878E6}"/>
    <cellStyle name="Currency 5 3 4 2 3 2" xfId="8738" xr:uid="{F6E2ABC2-997E-4645-81BF-67D4FBA69F82}"/>
    <cellStyle name="Currency 5 3 4 2 3 2 2" xfId="12160" xr:uid="{EF38FFD2-D45E-4E53-8C1D-E603E7DF588A}"/>
    <cellStyle name="Currency 5 3 4 2 3 2 2 2" xfId="25850" xr:uid="{96A63DCE-9BF4-4093-B8B3-46F2199D140E}"/>
    <cellStyle name="Currency 5 3 4 2 3 2 2 2 2" xfId="39542" xr:uid="{A0CECC8E-02D1-47FC-B4CC-8C7A962178C6}"/>
    <cellStyle name="Currency 5 3 4 2 3 2 2 2 3" xfId="54426" xr:uid="{C64D1CB0-EA3E-4E56-BC58-8FBD5F25B14F}"/>
    <cellStyle name="Currency 5 3 4 2 3 2 2 3" xfId="19006" xr:uid="{EE88D04C-9EB2-4B53-840C-A108F25611EA}"/>
    <cellStyle name="Currency 5 3 4 2 3 2 2 4" xfId="32696" xr:uid="{1E7CC659-C4C7-4EB2-BDC3-3C04E2A0AB08}"/>
    <cellStyle name="Currency 5 3 4 2 3 2 2 5" xfId="47580" xr:uid="{3E033C7C-324D-41CE-AB8D-2F07866F7FB4}"/>
    <cellStyle name="Currency 5 3 4 2 3 2 3" xfId="22428" xr:uid="{2D27CA58-92D0-49C9-8808-B73F4CF92DFE}"/>
    <cellStyle name="Currency 5 3 4 2 3 2 3 2" xfId="36120" xr:uid="{D5FC03A0-6375-4150-8F74-66D030B0D5FE}"/>
    <cellStyle name="Currency 5 3 4 2 3 2 3 3" xfId="51004" xr:uid="{D2575D2F-7220-4DE2-9724-2B8F5416E67E}"/>
    <cellStyle name="Currency 5 3 4 2 3 2 4" xfId="15584" xr:uid="{478B0566-9436-4347-BB0C-78D007E71A39}"/>
    <cellStyle name="Currency 5 3 4 2 3 2 5" xfId="29274" xr:uid="{48F3151C-DE65-44F1-982A-74976BB563E1}"/>
    <cellStyle name="Currency 5 3 4 2 3 2 6" xfId="44158" xr:uid="{DF561AA3-1A05-4C35-8C18-1942FC945765}"/>
    <cellStyle name="Currency 5 3 4 2 3 3" xfId="10448" xr:uid="{BA9643CB-E7FC-48C1-981B-8B1240748536}"/>
    <cellStyle name="Currency 5 3 4 2 3 3 2" xfId="24138" xr:uid="{43DBE306-35B3-4200-A40D-3D6F31732AA2}"/>
    <cellStyle name="Currency 5 3 4 2 3 3 2 2" xfId="37830" xr:uid="{B878E97D-C7AB-4C45-87FB-4B8C8260CF1A}"/>
    <cellStyle name="Currency 5 3 4 2 3 3 2 3" xfId="52714" xr:uid="{3199AD95-B52E-4E89-9EBF-A96D069B2801}"/>
    <cellStyle name="Currency 5 3 4 2 3 3 3" xfId="17294" xr:uid="{89BFC2E3-6406-4028-92F3-69E6368D2891}"/>
    <cellStyle name="Currency 5 3 4 2 3 3 4" xfId="30984" xr:uid="{8849DBE8-3B2A-4522-B69B-2A3F840FBD18}"/>
    <cellStyle name="Currency 5 3 4 2 3 3 5" xfId="45868" xr:uid="{5867CBF3-9557-4184-AD3E-E056BDB5557F}"/>
    <cellStyle name="Currency 5 3 4 2 3 4" xfId="20716" xr:uid="{EAA04780-D818-4625-8267-376BB8263FF3}"/>
    <cellStyle name="Currency 5 3 4 2 3 4 2" xfId="34408" xr:uid="{DDD91B1F-AA5C-4FB1-9326-4BFF3A8DAB34}"/>
    <cellStyle name="Currency 5 3 4 2 3 4 3" xfId="49292" xr:uid="{E4F71D71-E2BE-4C5E-8589-60AB8E7B6E21}"/>
    <cellStyle name="Currency 5 3 4 2 3 5" xfId="13872" xr:uid="{A5412470-995D-4E54-861A-EEE19D496EA2}"/>
    <cellStyle name="Currency 5 3 4 2 3 6" xfId="27562" xr:uid="{025DE1F2-BD5D-406A-A6C3-9A72099B417D}"/>
    <cellStyle name="Currency 5 3 4 2 3 7" xfId="42446" xr:uid="{CD49864D-9AD5-4520-B845-4621CA449017}"/>
    <cellStyle name="Currency 5 3 4 2 4" xfId="7026" xr:uid="{7614ACD2-53A8-4C72-9E22-2DE020CEEAD0}"/>
    <cellStyle name="Currency 5 3 4 2 4 2" xfId="8739" xr:uid="{D40FE2BC-4B50-4C36-B8AC-176C0549FF60}"/>
    <cellStyle name="Currency 5 3 4 2 4 2 2" xfId="12161" xr:uid="{99339C6A-B086-4833-8204-8E43A8A3F777}"/>
    <cellStyle name="Currency 5 3 4 2 4 2 2 2" xfId="25851" xr:uid="{A0AFFE67-13B6-4DAC-97AA-4129BEA29017}"/>
    <cellStyle name="Currency 5 3 4 2 4 2 2 2 2" xfId="39543" xr:uid="{591F4EF9-0F7A-47EB-BDFD-5C1EDC6308FE}"/>
    <cellStyle name="Currency 5 3 4 2 4 2 2 2 3" xfId="54427" xr:uid="{B6296A33-8EDD-40C7-9B2D-C30390E97F2C}"/>
    <cellStyle name="Currency 5 3 4 2 4 2 2 3" xfId="19007" xr:uid="{CCF1E367-3077-4BA0-B127-EA64BE9F0707}"/>
    <cellStyle name="Currency 5 3 4 2 4 2 2 4" xfId="32697" xr:uid="{3AEDB0DA-6EA2-4863-8DD7-204353524263}"/>
    <cellStyle name="Currency 5 3 4 2 4 2 2 5" xfId="47581" xr:uid="{B0A40D17-0E41-4FE9-BCFA-518ACB86B2F4}"/>
    <cellStyle name="Currency 5 3 4 2 4 2 3" xfId="22429" xr:uid="{AA153FC9-ACE5-4DB0-88D2-DB128538706C}"/>
    <cellStyle name="Currency 5 3 4 2 4 2 3 2" xfId="36121" xr:uid="{03F68EFA-75DF-4505-801A-5D4682999ACE}"/>
    <cellStyle name="Currency 5 3 4 2 4 2 3 3" xfId="51005" xr:uid="{FDAA952D-76F4-4977-8E3A-83529BD143E3}"/>
    <cellStyle name="Currency 5 3 4 2 4 2 4" xfId="15585" xr:uid="{F4912C07-E5B8-4D62-9F37-B719076A91E1}"/>
    <cellStyle name="Currency 5 3 4 2 4 2 5" xfId="29275" xr:uid="{1A48FD77-D1BB-4F18-A537-79AACA9FB84C}"/>
    <cellStyle name="Currency 5 3 4 2 4 2 6" xfId="44159" xr:uid="{9EFBF20F-FB39-4E08-972E-831D391A7AE0}"/>
    <cellStyle name="Currency 5 3 4 2 4 3" xfId="10449" xr:uid="{25B26072-9B00-4C35-A12A-66B578875148}"/>
    <cellStyle name="Currency 5 3 4 2 4 3 2" xfId="24139" xr:uid="{21DE8968-3F6A-4473-B6C8-9A39606A453E}"/>
    <cellStyle name="Currency 5 3 4 2 4 3 2 2" xfId="37831" xr:uid="{1D76C477-B6A4-4117-A500-A4D792B007D1}"/>
    <cellStyle name="Currency 5 3 4 2 4 3 2 3" xfId="52715" xr:uid="{D0BD447B-3E9F-4869-A82A-60A1247B9523}"/>
    <cellStyle name="Currency 5 3 4 2 4 3 3" xfId="17295" xr:uid="{66CA2E12-ED45-4C79-931B-1FE7118D0B99}"/>
    <cellStyle name="Currency 5 3 4 2 4 3 4" xfId="30985" xr:uid="{68DE81D6-B3B6-4CA7-93AF-BACC54DF53B1}"/>
    <cellStyle name="Currency 5 3 4 2 4 3 5" xfId="45869" xr:uid="{4467A7C9-D691-49FE-94FD-8BCDCC7EB82E}"/>
    <cellStyle name="Currency 5 3 4 2 4 4" xfId="20717" xr:uid="{D54F994C-ED2F-41E4-B83A-9234312070A7}"/>
    <cellStyle name="Currency 5 3 4 2 4 4 2" xfId="34409" xr:uid="{E137CADF-09CE-4E4A-9AC3-5EF17B215F5A}"/>
    <cellStyle name="Currency 5 3 4 2 4 4 3" xfId="49293" xr:uid="{FAFA9C18-1D6D-4C0F-BC38-9DE9B33BCF7C}"/>
    <cellStyle name="Currency 5 3 4 2 4 5" xfId="13873" xr:uid="{39149FD5-BC84-4FCA-9D51-FAA1DA9268BA}"/>
    <cellStyle name="Currency 5 3 4 2 4 6" xfId="27563" xr:uid="{DB66A60D-7F14-4283-A407-5BC75D3E019B}"/>
    <cellStyle name="Currency 5 3 4 2 4 7" xfId="42447" xr:uid="{8444C7C3-2282-4B70-821C-0DDC351A6C9A}"/>
    <cellStyle name="Currency 5 3 4 2 5" xfId="8735" xr:uid="{8BCF9A64-3C89-4353-984E-494AE099F5F8}"/>
    <cellStyle name="Currency 5 3 4 2 5 2" xfId="12157" xr:uid="{3375B64C-165B-4ECF-9B92-8AE9C07C867C}"/>
    <cellStyle name="Currency 5 3 4 2 5 2 2" xfId="25847" xr:uid="{3C663482-6E1F-4371-9133-A48BC8126B2C}"/>
    <cellStyle name="Currency 5 3 4 2 5 2 2 2" xfId="39539" xr:uid="{22EC888D-4C79-4432-BB44-433090929E2C}"/>
    <cellStyle name="Currency 5 3 4 2 5 2 2 3" xfId="54423" xr:uid="{C0F65A2C-DCB2-489F-8D3F-552176A3BD83}"/>
    <cellStyle name="Currency 5 3 4 2 5 2 3" xfId="19003" xr:uid="{9EB57571-2D2A-41F4-855C-27FF713F02A1}"/>
    <cellStyle name="Currency 5 3 4 2 5 2 4" xfId="32693" xr:uid="{E5BCC2FC-2CF0-428D-8DE8-FA7DCF9F5204}"/>
    <cellStyle name="Currency 5 3 4 2 5 2 5" xfId="47577" xr:uid="{98AA5E87-93DE-4248-BB65-B26F1CC764EA}"/>
    <cellStyle name="Currency 5 3 4 2 5 3" xfId="22425" xr:uid="{752C9948-3870-437B-90DE-E3B1BD3C82B2}"/>
    <cellStyle name="Currency 5 3 4 2 5 3 2" xfId="36117" xr:uid="{8E3C1A18-99C0-4B56-B3BF-624BAB8DB031}"/>
    <cellStyle name="Currency 5 3 4 2 5 3 3" xfId="51001" xr:uid="{6B0054BA-6F53-4E86-A9D3-F9EBFE4A8309}"/>
    <cellStyle name="Currency 5 3 4 2 5 4" xfId="15581" xr:uid="{2BBBB503-70CB-4D37-A302-B37443C9BFA5}"/>
    <cellStyle name="Currency 5 3 4 2 5 5" xfId="29271" xr:uid="{38883563-CBB6-4750-880D-440A61E023DE}"/>
    <cellStyle name="Currency 5 3 4 2 5 6" xfId="44155" xr:uid="{5F1A78E8-9931-461E-ADEB-582BA6F68124}"/>
    <cellStyle name="Currency 5 3 4 2 6" xfId="10445" xr:uid="{C64CAF06-4EB6-4192-BCD0-93D39E3F9757}"/>
    <cellStyle name="Currency 5 3 4 2 6 2" xfId="24135" xr:uid="{CA26ABAC-9174-4B97-A10D-75D5C9685D80}"/>
    <cellStyle name="Currency 5 3 4 2 6 2 2" xfId="37827" xr:uid="{ED688172-19C3-4151-A109-52E2AAC2AFA8}"/>
    <cellStyle name="Currency 5 3 4 2 6 2 3" xfId="52711" xr:uid="{3B75C394-ACC2-480B-8851-EB71206AE078}"/>
    <cellStyle name="Currency 5 3 4 2 6 3" xfId="17291" xr:uid="{157052B2-30D5-43C0-8199-657A02F89E08}"/>
    <cellStyle name="Currency 5 3 4 2 6 4" xfId="30981" xr:uid="{7D69381E-1843-414D-8BF5-E4E29F411DEC}"/>
    <cellStyle name="Currency 5 3 4 2 6 5" xfId="45865" xr:uid="{81336E81-592F-46D4-B07E-F993968E86C6}"/>
    <cellStyle name="Currency 5 3 4 2 7" xfId="20713" xr:uid="{A14F52BD-C7A3-43B7-932F-370FEB6D9923}"/>
    <cellStyle name="Currency 5 3 4 2 7 2" xfId="34405" xr:uid="{B686BDCC-B135-4F2A-8DC0-C8E4417402B1}"/>
    <cellStyle name="Currency 5 3 4 2 7 3" xfId="49289" xr:uid="{4381D738-C24A-43DF-A73B-0A2EAA37D2AF}"/>
    <cellStyle name="Currency 5 3 4 2 8" xfId="13869" xr:uid="{E5C31DC5-43B7-485C-92C2-3788472CAFB0}"/>
    <cellStyle name="Currency 5 3 4 2 9" xfId="27559" xr:uid="{E41CC8CA-2300-4127-AA4F-A570688A12E9}"/>
    <cellStyle name="Currency 5 3 4 3" xfId="7027" xr:uid="{9E3A3D42-AD0F-4DD4-B5C7-5AD5BF41ADDE}"/>
    <cellStyle name="Currency 5 3 4 3 10" xfId="42448" xr:uid="{BFF66B45-F51C-4379-A396-CAC2BAC4C45B}"/>
    <cellStyle name="Currency 5 3 4 3 2" xfId="7028" xr:uid="{3C2B3AF5-F376-4340-BADB-010EBAA67711}"/>
    <cellStyle name="Currency 5 3 4 3 2 2" xfId="7029" xr:uid="{6CF226D4-D7E9-456E-863C-5B1CB8394037}"/>
    <cellStyle name="Currency 5 3 4 3 2 2 2" xfId="8742" xr:uid="{4DE5A4AB-5029-42BD-AABF-5017B348DBEA}"/>
    <cellStyle name="Currency 5 3 4 3 2 2 2 2" xfId="12164" xr:uid="{AF57DF6A-77C0-4125-9A13-787582942276}"/>
    <cellStyle name="Currency 5 3 4 3 2 2 2 2 2" xfId="25854" xr:uid="{B777B1EE-6B01-40C2-8A0C-0C66C36F5890}"/>
    <cellStyle name="Currency 5 3 4 3 2 2 2 2 2 2" xfId="39546" xr:uid="{E0827AAD-AA77-40AB-B7C6-017C5098884A}"/>
    <cellStyle name="Currency 5 3 4 3 2 2 2 2 2 3" xfId="54430" xr:uid="{33CBE853-B46D-4EE1-8B16-10E7F43F7066}"/>
    <cellStyle name="Currency 5 3 4 3 2 2 2 2 3" xfId="19010" xr:uid="{564417D9-30C1-4B3B-9A65-AA1AEB563173}"/>
    <cellStyle name="Currency 5 3 4 3 2 2 2 2 4" xfId="32700" xr:uid="{A5DFBF17-566F-466E-A1A2-C5A57B5E01C6}"/>
    <cellStyle name="Currency 5 3 4 3 2 2 2 2 5" xfId="47584" xr:uid="{21568F9E-5835-4390-833D-7738604962BB}"/>
    <cellStyle name="Currency 5 3 4 3 2 2 2 3" xfId="22432" xr:uid="{E7E6665C-7EDC-40FF-AD7C-857B0EE694FE}"/>
    <cellStyle name="Currency 5 3 4 3 2 2 2 3 2" xfId="36124" xr:uid="{9957582A-44D0-4967-BEDF-AA7DF4FDDE73}"/>
    <cellStyle name="Currency 5 3 4 3 2 2 2 3 3" xfId="51008" xr:uid="{6C0A3DAE-7748-4F45-9548-6CB8ED702C0B}"/>
    <cellStyle name="Currency 5 3 4 3 2 2 2 4" xfId="15588" xr:uid="{B5D9F487-A019-456F-9597-CFED48BA7514}"/>
    <cellStyle name="Currency 5 3 4 3 2 2 2 5" xfId="29278" xr:uid="{DE2C3429-C8E1-4C19-9211-A2EC3BA329D7}"/>
    <cellStyle name="Currency 5 3 4 3 2 2 2 6" xfId="44162" xr:uid="{723B0B3F-3758-48BA-8A80-E971C17D80F8}"/>
    <cellStyle name="Currency 5 3 4 3 2 2 3" xfId="10452" xr:uid="{3314068B-8760-4325-81E8-E0C5C7993717}"/>
    <cellStyle name="Currency 5 3 4 3 2 2 3 2" xfId="24142" xr:uid="{761DE282-ABDE-47E3-9014-046B4452BD7E}"/>
    <cellStyle name="Currency 5 3 4 3 2 2 3 2 2" xfId="37834" xr:uid="{ED95B3C5-7DA0-4667-A5AE-F68FCB2BB810}"/>
    <cellStyle name="Currency 5 3 4 3 2 2 3 2 3" xfId="52718" xr:uid="{ECCE2C1B-F8DD-46C6-8FE7-333845623601}"/>
    <cellStyle name="Currency 5 3 4 3 2 2 3 3" xfId="17298" xr:uid="{2D1C578E-7728-4E72-B03C-FAF5EEC52245}"/>
    <cellStyle name="Currency 5 3 4 3 2 2 3 4" xfId="30988" xr:uid="{5332C39D-195A-4B53-9737-7B22A75F2BAC}"/>
    <cellStyle name="Currency 5 3 4 3 2 2 3 5" xfId="45872" xr:uid="{D10F99C9-72C4-4920-9832-D569E303E84E}"/>
    <cellStyle name="Currency 5 3 4 3 2 2 4" xfId="20720" xr:uid="{7293B189-25C9-4C2E-B901-1088F337BE31}"/>
    <cellStyle name="Currency 5 3 4 3 2 2 4 2" xfId="34412" xr:uid="{390FFDE4-39EA-4489-971C-D9A6292B1E9D}"/>
    <cellStyle name="Currency 5 3 4 3 2 2 4 3" xfId="49296" xr:uid="{87506F0C-45B7-4D0F-A574-0B6FA115B9FC}"/>
    <cellStyle name="Currency 5 3 4 3 2 2 5" xfId="13876" xr:uid="{02471E13-0552-4270-9828-EE0229E15D64}"/>
    <cellStyle name="Currency 5 3 4 3 2 2 6" xfId="27566" xr:uid="{8F598EF0-F4A0-47D5-AC59-8F424ED956F1}"/>
    <cellStyle name="Currency 5 3 4 3 2 2 7" xfId="42450" xr:uid="{94F98C2F-2288-4395-9135-E70D39726CD5}"/>
    <cellStyle name="Currency 5 3 4 3 2 3" xfId="8741" xr:uid="{C2C1F87D-1222-4486-B7AF-A7D01C2AB8CF}"/>
    <cellStyle name="Currency 5 3 4 3 2 3 2" xfId="12163" xr:uid="{DCCC08DD-6E82-4E4B-A901-D7A8AF43D57E}"/>
    <cellStyle name="Currency 5 3 4 3 2 3 2 2" xfId="25853" xr:uid="{338D3C87-7C4F-4C16-A928-BED854AC0BCC}"/>
    <cellStyle name="Currency 5 3 4 3 2 3 2 2 2" xfId="39545" xr:uid="{B5F36EFF-7720-44FB-A2B4-5BC3EC8381F8}"/>
    <cellStyle name="Currency 5 3 4 3 2 3 2 2 3" xfId="54429" xr:uid="{353F2183-9018-4D88-8983-9434BC8B5E04}"/>
    <cellStyle name="Currency 5 3 4 3 2 3 2 3" xfId="19009" xr:uid="{15F68E07-21D9-4146-80B5-245B2BB9D11E}"/>
    <cellStyle name="Currency 5 3 4 3 2 3 2 4" xfId="32699" xr:uid="{BD516D28-0B3F-46CC-9EC6-8E90A8B79EF7}"/>
    <cellStyle name="Currency 5 3 4 3 2 3 2 5" xfId="47583" xr:uid="{0EADC54B-9A44-4F84-8542-4EABE14F800D}"/>
    <cellStyle name="Currency 5 3 4 3 2 3 3" xfId="22431" xr:uid="{B0100EDC-C07A-4C46-A44E-A8AB854C8B6D}"/>
    <cellStyle name="Currency 5 3 4 3 2 3 3 2" xfId="36123" xr:uid="{1460A3CA-D2EB-4013-AE85-AB5F59807CB6}"/>
    <cellStyle name="Currency 5 3 4 3 2 3 3 3" xfId="51007" xr:uid="{87F765A7-D4EE-4F9B-8A63-1A840157B5E5}"/>
    <cellStyle name="Currency 5 3 4 3 2 3 4" xfId="15587" xr:uid="{247D066D-8F59-47D8-A81C-06BB8308AF48}"/>
    <cellStyle name="Currency 5 3 4 3 2 3 5" xfId="29277" xr:uid="{C84E23EE-B0E4-4CDB-BD37-DFEA9D89DEC2}"/>
    <cellStyle name="Currency 5 3 4 3 2 3 6" xfId="44161" xr:uid="{3321F24C-D9A1-4A42-9604-E7EB346176CB}"/>
    <cellStyle name="Currency 5 3 4 3 2 4" xfId="10451" xr:uid="{329ADD5B-DF5B-4559-931B-3F622D4345DB}"/>
    <cellStyle name="Currency 5 3 4 3 2 4 2" xfId="24141" xr:uid="{44EA0992-507B-4527-8ED0-2802A8193783}"/>
    <cellStyle name="Currency 5 3 4 3 2 4 2 2" xfId="37833" xr:uid="{1EE7EF9F-3EE3-4D01-BD15-590FF57BD006}"/>
    <cellStyle name="Currency 5 3 4 3 2 4 2 3" xfId="52717" xr:uid="{F6586ED0-B903-497E-A80D-147B8CD5CD7C}"/>
    <cellStyle name="Currency 5 3 4 3 2 4 3" xfId="17297" xr:uid="{9F8E7EB1-3176-497C-A5C0-958AC70A580A}"/>
    <cellStyle name="Currency 5 3 4 3 2 4 4" xfId="30987" xr:uid="{03BD7914-2231-4D1F-A356-C7D24CC3FB0B}"/>
    <cellStyle name="Currency 5 3 4 3 2 4 5" xfId="45871" xr:uid="{EA277ABB-0905-498D-9B21-92712AB2873B}"/>
    <cellStyle name="Currency 5 3 4 3 2 5" xfId="20719" xr:uid="{1F5A7955-FAEE-41B0-BB4E-908ABF87E9D9}"/>
    <cellStyle name="Currency 5 3 4 3 2 5 2" xfId="34411" xr:uid="{C842ABE1-70C2-4F5C-A77A-AFC6FC8F9AA0}"/>
    <cellStyle name="Currency 5 3 4 3 2 5 3" xfId="49295" xr:uid="{5CF79A1E-BE33-4C4A-838C-EEF6EFAB4B31}"/>
    <cellStyle name="Currency 5 3 4 3 2 6" xfId="13875" xr:uid="{97FBF4D9-2298-48CE-B5F2-21C43AF2DA52}"/>
    <cellStyle name="Currency 5 3 4 3 2 7" xfId="27565" xr:uid="{05F7832B-9F95-4600-B969-F0544BC63D6C}"/>
    <cellStyle name="Currency 5 3 4 3 2 8" xfId="42449" xr:uid="{0F0811F9-21D4-4B6C-8A70-F6F98E38267C}"/>
    <cellStyle name="Currency 5 3 4 3 3" xfId="7030" xr:uid="{D54E55A4-DB4E-466A-B329-907964D2F0C5}"/>
    <cellStyle name="Currency 5 3 4 3 3 2" xfId="8743" xr:uid="{FEF87457-791A-4313-89D2-EEF373EBF1E4}"/>
    <cellStyle name="Currency 5 3 4 3 3 2 2" xfId="12165" xr:uid="{37321095-4581-4FD8-83C2-3AD6E1D2C302}"/>
    <cellStyle name="Currency 5 3 4 3 3 2 2 2" xfId="25855" xr:uid="{D977DEA6-8F89-40A6-8678-DA2AA962E854}"/>
    <cellStyle name="Currency 5 3 4 3 3 2 2 2 2" xfId="39547" xr:uid="{E5DA09D4-B074-470F-97E1-16612A2C4A09}"/>
    <cellStyle name="Currency 5 3 4 3 3 2 2 2 3" xfId="54431" xr:uid="{2D0DE15C-E791-43E2-B0F5-156EEFEC93CD}"/>
    <cellStyle name="Currency 5 3 4 3 3 2 2 3" xfId="19011" xr:uid="{72D6B033-45BD-435A-91B1-C877F94D797E}"/>
    <cellStyle name="Currency 5 3 4 3 3 2 2 4" xfId="32701" xr:uid="{27ECFF0E-E866-47C1-B886-FA58DD533C90}"/>
    <cellStyle name="Currency 5 3 4 3 3 2 2 5" xfId="47585" xr:uid="{0501FF29-3873-45F1-B844-FCB8BFEE54B4}"/>
    <cellStyle name="Currency 5 3 4 3 3 2 3" xfId="22433" xr:uid="{11DC87F6-B722-436B-98B5-D9C951ED8F2F}"/>
    <cellStyle name="Currency 5 3 4 3 3 2 3 2" xfId="36125" xr:uid="{30B7E287-98D6-44A3-BA14-7F5978CE24E1}"/>
    <cellStyle name="Currency 5 3 4 3 3 2 3 3" xfId="51009" xr:uid="{8619A285-5544-42B6-A138-53359D2F693B}"/>
    <cellStyle name="Currency 5 3 4 3 3 2 4" xfId="15589" xr:uid="{BD6F5534-361D-42FE-95DA-2B6274991B94}"/>
    <cellStyle name="Currency 5 3 4 3 3 2 5" xfId="29279" xr:uid="{A6E0F850-2284-4A2C-9FC9-02F52788CBBB}"/>
    <cellStyle name="Currency 5 3 4 3 3 2 6" xfId="44163" xr:uid="{3DC3AC33-2743-43F0-A695-E037181C25D1}"/>
    <cellStyle name="Currency 5 3 4 3 3 3" xfId="10453" xr:uid="{B6C2F745-F271-4C5B-8DB1-A998FD4BD8DA}"/>
    <cellStyle name="Currency 5 3 4 3 3 3 2" xfId="24143" xr:uid="{359E2F41-A359-444F-9EC5-9630C8F51592}"/>
    <cellStyle name="Currency 5 3 4 3 3 3 2 2" xfId="37835" xr:uid="{8E7B0840-DDC2-48C3-AAF7-E50050C24940}"/>
    <cellStyle name="Currency 5 3 4 3 3 3 2 3" xfId="52719" xr:uid="{4F1C7260-7769-4CE3-A827-1BAEC5133343}"/>
    <cellStyle name="Currency 5 3 4 3 3 3 3" xfId="17299" xr:uid="{9A33FAEA-66D2-480B-B649-1680DC0D4974}"/>
    <cellStyle name="Currency 5 3 4 3 3 3 4" xfId="30989" xr:uid="{E5BE8130-7035-4042-97DA-F8589F11DD20}"/>
    <cellStyle name="Currency 5 3 4 3 3 3 5" xfId="45873" xr:uid="{8B60D226-6F00-4B27-9D5F-2D79F2B999B6}"/>
    <cellStyle name="Currency 5 3 4 3 3 4" xfId="20721" xr:uid="{F4E7C796-90EB-40B2-9356-6F591BB7B65F}"/>
    <cellStyle name="Currency 5 3 4 3 3 4 2" xfId="34413" xr:uid="{1768304F-E9F0-43F2-BEC7-7849A334C4C1}"/>
    <cellStyle name="Currency 5 3 4 3 3 4 3" xfId="49297" xr:uid="{1F85C820-32B2-462F-B4DD-908C3F8F8302}"/>
    <cellStyle name="Currency 5 3 4 3 3 5" xfId="13877" xr:uid="{0BFAAB3B-3EF3-4095-957F-ECE553773D73}"/>
    <cellStyle name="Currency 5 3 4 3 3 6" xfId="27567" xr:uid="{9A838006-7403-4779-9D1E-DB5B69BB2A5E}"/>
    <cellStyle name="Currency 5 3 4 3 3 7" xfId="42451" xr:uid="{D5D6AA55-19DD-4713-A484-7555AA418AB8}"/>
    <cellStyle name="Currency 5 3 4 3 4" xfId="7031" xr:uid="{6C9153B8-1A3E-48E1-8852-6374F7B1A242}"/>
    <cellStyle name="Currency 5 3 4 3 4 2" xfId="8744" xr:uid="{04ECDFC8-BDFB-4533-82A8-A7831593FBD3}"/>
    <cellStyle name="Currency 5 3 4 3 4 2 2" xfId="12166" xr:uid="{2837A1C8-1C77-40A5-8235-B64D0B140EF0}"/>
    <cellStyle name="Currency 5 3 4 3 4 2 2 2" xfId="25856" xr:uid="{B9699357-618E-490A-9549-29701103151E}"/>
    <cellStyle name="Currency 5 3 4 3 4 2 2 2 2" xfId="39548" xr:uid="{FA318052-D339-4783-9999-F62B770F5046}"/>
    <cellStyle name="Currency 5 3 4 3 4 2 2 2 3" xfId="54432" xr:uid="{C83BBBFB-F29E-46AA-8970-2800E25F14F5}"/>
    <cellStyle name="Currency 5 3 4 3 4 2 2 3" xfId="19012" xr:uid="{4F5C1616-74D3-43B9-9DF8-9FAFE896B8BD}"/>
    <cellStyle name="Currency 5 3 4 3 4 2 2 4" xfId="32702" xr:uid="{93879E58-B9A5-47B0-8311-FE5C51F53E20}"/>
    <cellStyle name="Currency 5 3 4 3 4 2 2 5" xfId="47586" xr:uid="{99DBE5B8-2176-4F54-B7B3-E1480AB42179}"/>
    <cellStyle name="Currency 5 3 4 3 4 2 3" xfId="22434" xr:uid="{D7B2A525-E102-432D-9AED-F0183DB2C98B}"/>
    <cellStyle name="Currency 5 3 4 3 4 2 3 2" xfId="36126" xr:uid="{88BC800A-F8B0-4A76-BFC8-2D909E1196DB}"/>
    <cellStyle name="Currency 5 3 4 3 4 2 3 3" xfId="51010" xr:uid="{AD847700-CF82-46A0-AC8F-C9D1DE74B90E}"/>
    <cellStyle name="Currency 5 3 4 3 4 2 4" xfId="15590" xr:uid="{9094530D-3FAD-4C20-B95B-6EE0134CAD11}"/>
    <cellStyle name="Currency 5 3 4 3 4 2 5" xfId="29280" xr:uid="{5A922A6B-3811-44CB-A762-96B996856FB6}"/>
    <cellStyle name="Currency 5 3 4 3 4 2 6" xfId="44164" xr:uid="{AE2C30A7-560C-4EE0-A8E7-444133951778}"/>
    <cellStyle name="Currency 5 3 4 3 4 3" xfId="10454" xr:uid="{30273CA9-E827-4611-A549-F8A6FC709520}"/>
    <cellStyle name="Currency 5 3 4 3 4 3 2" xfId="24144" xr:uid="{A45BBFE7-C16F-489F-BA72-DDA52FFB51FB}"/>
    <cellStyle name="Currency 5 3 4 3 4 3 2 2" xfId="37836" xr:uid="{A82389A5-2F30-4C07-BBE9-59E1B43F13AB}"/>
    <cellStyle name="Currency 5 3 4 3 4 3 2 3" xfId="52720" xr:uid="{DD64C19E-64AE-4971-96C7-8FEA0179A3D1}"/>
    <cellStyle name="Currency 5 3 4 3 4 3 3" xfId="17300" xr:uid="{0D90BB20-758D-48B2-AE50-288C79ECF4BF}"/>
    <cellStyle name="Currency 5 3 4 3 4 3 4" xfId="30990" xr:uid="{BB4F0174-9A2E-476C-93EE-2F3F31AFD7BE}"/>
    <cellStyle name="Currency 5 3 4 3 4 3 5" xfId="45874" xr:uid="{62A5C960-96DC-477A-9122-BB275F83D6C5}"/>
    <cellStyle name="Currency 5 3 4 3 4 4" xfId="20722" xr:uid="{2512B854-6ECA-4CCE-BE28-99CA44FC46D8}"/>
    <cellStyle name="Currency 5 3 4 3 4 4 2" xfId="34414" xr:uid="{EE6F80EA-D2CF-41A1-9F51-6B379BEFFA66}"/>
    <cellStyle name="Currency 5 3 4 3 4 4 3" xfId="49298" xr:uid="{F57F2137-415B-4BB6-8BCA-B948E003CA98}"/>
    <cellStyle name="Currency 5 3 4 3 4 5" xfId="13878" xr:uid="{520C20D3-4053-43E6-818F-37B85DB14AB5}"/>
    <cellStyle name="Currency 5 3 4 3 4 6" xfId="27568" xr:uid="{2DFF90D2-F9F5-483C-8BA3-8FA2CAA912E9}"/>
    <cellStyle name="Currency 5 3 4 3 4 7" xfId="42452" xr:uid="{65EBAA80-0F67-4DE5-B441-5A376DD96684}"/>
    <cellStyle name="Currency 5 3 4 3 5" xfId="8740" xr:uid="{4685E258-6894-4D11-8F68-70532E65B076}"/>
    <cellStyle name="Currency 5 3 4 3 5 2" xfId="12162" xr:uid="{72284A17-1C79-4BBB-82D6-6AB184154283}"/>
    <cellStyle name="Currency 5 3 4 3 5 2 2" xfId="25852" xr:uid="{5671B8F9-75EA-402F-B0C9-ECE1A5DF513D}"/>
    <cellStyle name="Currency 5 3 4 3 5 2 2 2" xfId="39544" xr:uid="{2B89A40A-493E-4309-BC92-458ABF670A0B}"/>
    <cellStyle name="Currency 5 3 4 3 5 2 2 3" xfId="54428" xr:uid="{21F44313-B607-401A-B87C-D00183BA35B4}"/>
    <cellStyle name="Currency 5 3 4 3 5 2 3" xfId="19008" xr:uid="{394DEF84-F6DB-49C8-A755-A661BADF9D9A}"/>
    <cellStyle name="Currency 5 3 4 3 5 2 4" xfId="32698" xr:uid="{ACE31099-1AB0-4602-969C-DA548EBBAD98}"/>
    <cellStyle name="Currency 5 3 4 3 5 2 5" xfId="47582" xr:uid="{97751033-53D5-400E-B4EF-E41A6C5E523C}"/>
    <cellStyle name="Currency 5 3 4 3 5 3" xfId="22430" xr:uid="{ECA1DE41-1223-4296-BE89-8E70271DA0DF}"/>
    <cellStyle name="Currency 5 3 4 3 5 3 2" xfId="36122" xr:uid="{2884C887-85F2-4BF9-AEA8-4C21574DEEB5}"/>
    <cellStyle name="Currency 5 3 4 3 5 3 3" xfId="51006" xr:uid="{B2B0C57B-91A6-4314-90D4-75FF99B38942}"/>
    <cellStyle name="Currency 5 3 4 3 5 4" xfId="15586" xr:uid="{16B9FFB5-2F0E-4ACE-86F3-CE4A37AA1893}"/>
    <cellStyle name="Currency 5 3 4 3 5 5" xfId="29276" xr:uid="{53F05DCB-EEC9-4B8B-9A39-37F670A67235}"/>
    <cellStyle name="Currency 5 3 4 3 5 6" xfId="44160" xr:uid="{487FB378-5C89-4D2F-BD65-922D5D6FC832}"/>
    <cellStyle name="Currency 5 3 4 3 6" xfId="10450" xr:uid="{5E16FADA-4DE8-4826-8D5B-FE8D535AF0BA}"/>
    <cellStyle name="Currency 5 3 4 3 6 2" xfId="24140" xr:uid="{88969612-DEE4-4812-9B9B-8785E003495E}"/>
    <cellStyle name="Currency 5 3 4 3 6 2 2" xfId="37832" xr:uid="{90FCAF1D-FDDE-4A94-8DA5-B7B3390EAE86}"/>
    <cellStyle name="Currency 5 3 4 3 6 2 3" xfId="52716" xr:uid="{C420DF0B-6C03-4758-9408-D9650BAD081E}"/>
    <cellStyle name="Currency 5 3 4 3 6 3" xfId="17296" xr:uid="{F46C9A37-E1F4-4335-9553-2D8812D59FEB}"/>
    <cellStyle name="Currency 5 3 4 3 6 4" xfId="30986" xr:uid="{59CF336B-278B-4794-AF4A-6CE9F012016B}"/>
    <cellStyle name="Currency 5 3 4 3 6 5" xfId="45870" xr:uid="{4DB2A3A4-FBEB-4875-9F79-992CC2A99D74}"/>
    <cellStyle name="Currency 5 3 4 3 7" xfId="20718" xr:uid="{25E31259-97F9-4C41-98B6-6D7780AF0EBD}"/>
    <cellStyle name="Currency 5 3 4 3 7 2" xfId="34410" xr:uid="{08485F35-043A-461A-91E7-6DBD5F5D4DB9}"/>
    <cellStyle name="Currency 5 3 4 3 7 3" xfId="49294" xr:uid="{9EFAE56A-1341-4007-BFA5-639802D5A60E}"/>
    <cellStyle name="Currency 5 3 4 3 8" xfId="13874" xr:uid="{4404C753-ED9E-4CEF-87F5-94F801EB5465}"/>
    <cellStyle name="Currency 5 3 4 3 9" xfId="27564" xr:uid="{B512AD24-ED76-4499-B270-BE31E69F49B1}"/>
    <cellStyle name="Currency 5 3 4 4" xfId="7032" xr:uid="{B597C87F-F53A-4A17-B1F1-5144DC1522B9}"/>
    <cellStyle name="Currency 5 3 4 4 2" xfId="7033" xr:uid="{606D859C-270A-4574-90D8-A4155BB93633}"/>
    <cellStyle name="Currency 5 3 4 4 2 2" xfId="8746" xr:uid="{8AD835E4-E2BA-4074-AC53-BFC43BB7B523}"/>
    <cellStyle name="Currency 5 3 4 4 2 2 2" xfId="12168" xr:uid="{ED2D1B5D-EBAA-43BF-B050-258D381FFEF3}"/>
    <cellStyle name="Currency 5 3 4 4 2 2 2 2" xfId="25858" xr:uid="{FA4D2FE8-7222-4694-A5B4-DF2DD5C7EF5B}"/>
    <cellStyle name="Currency 5 3 4 4 2 2 2 2 2" xfId="39550" xr:uid="{6AD3EF52-7CB0-4F44-BB70-464EEC4FA909}"/>
    <cellStyle name="Currency 5 3 4 4 2 2 2 2 3" xfId="54434" xr:uid="{BA9AA7B0-1713-4369-8B76-40769DF4635E}"/>
    <cellStyle name="Currency 5 3 4 4 2 2 2 3" xfId="19014" xr:uid="{B20B8EBA-D74F-4575-A24C-ECD33A14EE40}"/>
    <cellStyle name="Currency 5 3 4 4 2 2 2 4" xfId="32704" xr:uid="{9392F3DC-8A05-433B-811E-E01AC5A27D49}"/>
    <cellStyle name="Currency 5 3 4 4 2 2 2 5" xfId="47588" xr:uid="{C8FDBE0D-E0D5-4BC3-BD88-02BFE1692C55}"/>
    <cellStyle name="Currency 5 3 4 4 2 2 3" xfId="22436" xr:uid="{BBB0554F-7859-405C-A721-E4DC54472460}"/>
    <cellStyle name="Currency 5 3 4 4 2 2 3 2" xfId="36128" xr:uid="{FE2B563F-CCAC-4D1A-91F5-8557967C33B5}"/>
    <cellStyle name="Currency 5 3 4 4 2 2 3 3" xfId="51012" xr:uid="{9376ED2E-7A76-4458-90C0-F517D7D4CBB4}"/>
    <cellStyle name="Currency 5 3 4 4 2 2 4" xfId="15592" xr:uid="{7EA3E9F5-70B7-49A0-994C-F6DE6F674486}"/>
    <cellStyle name="Currency 5 3 4 4 2 2 5" xfId="29282" xr:uid="{6B908E7C-C8E6-4C93-B60D-A545D2B9B1EB}"/>
    <cellStyle name="Currency 5 3 4 4 2 2 6" xfId="44166" xr:uid="{85B03261-A792-4B78-B4D4-F272A7D7B8D3}"/>
    <cellStyle name="Currency 5 3 4 4 2 3" xfId="10456" xr:uid="{F6F32E9D-CB87-4787-99E2-D9A3716DBB2C}"/>
    <cellStyle name="Currency 5 3 4 4 2 3 2" xfId="24146" xr:uid="{CFD932BD-ECA9-44EC-A4AA-3E82F11C5767}"/>
    <cellStyle name="Currency 5 3 4 4 2 3 2 2" xfId="37838" xr:uid="{459A3410-D7E3-4E83-A487-9FD3B3FAD066}"/>
    <cellStyle name="Currency 5 3 4 4 2 3 2 3" xfId="52722" xr:uid="{A30AE3BA-1A1D-467F-830C-72E1AB60029A}"/>
    <cellStyle name="Currency 5 3 4 4 2 3 3" xfId="17302" xr:uid="{80D2399A-B2B3-4611-A7EB-E39B746A9C3A}"/>
    <cellStyle name="Currency 5 3 4 4 2 3 4" xfId="30992" xr:uid="{C9E0DDC0-6C74-4264-982C-0D0E99FECA72}"/>
    <cellStyle name="Currency 5 3 4 4 2 3 5" xfId="45876" xr:uid="{378374B7-E424-420A-AD9F-3E5D90C7D15A}"/>
    <cellStyle name="Currency 5 3 4 4 2 4" xfId="20724" xr:uid="{72DF0EB2-8E6B-449A-BA4B-1BD405236B6F}"/>
    <cellStyle name="Currency 5 3 4 4 2 4 2" xfId="34416" xr:uid="{FEE5BBDE-0A10-4BA6-9D55-E5211A4C5897}"/>
    <cellStyle name="Currency 5 3 4 4 2 4 3" xfId="49300" xr:uid="{2591C14D-BB0F-44FF-8551-178EA4EAA05D}"/>
    <cellStyle name="Currency 5 3 4 4 2 5" xfId="13880" xr:uid="{B5FF814F-67C4-4174-ACCB-4343AB6E8C1B}"/>
    <cellStyle name="Currency 5 3 4 4 2 6" xfId="27570" xr:uid="{FAAAD179-3D61-4EC7-A522-3C80A38FECDB}"/>
    <cellStyle name="Currency 5 3 4 4 2 7" xfId="42454" xr:uid="{7D0880B0-7634-4460-9A49-B7E0B5A5E569}"/>
    <cellStyle name="Currency 5 3 4 4 3" xfId="8745" xr:uid="{4ADD2473-EED2-4E8E-9CEA-42DD62E25BA7}"/>
    <cellStyle name="Currency 5 3 4 4 3 2" xfId="12167" xr:uid="{7C0DC043-289E-4FCE-A883-E339D50BE263}"/>
    <cellStyle name="Currency 5 3 4 4 3 2 2" xfId="25857" xr:uid="{F1DAA74E-F27D-40B7-A9B9-15D9423F1672}"/>
    <cellStyle name="Currency 5 3 4 4 3 2 2 2" xfId="39549" xr:uid="{FDFE32A4-98D8-4C2B-B37B-638495AB96F0}"/>
    <cellStyle name="Currency 5 3 4 4 3 2 2 3" xfId="54433" xr:uid="{0ADFDAF9-BE4E-4A46-9E67-58B568C43E08}"/>
    <cellStyle name="Currency 5 3 4 4 3 2 3" xfId="19013" xr:uid="{FB0D0127-5D2A-4B2C-A9B5-2769EC0487DB}"/>
    <cellStyle name="Currency 5 3 4 4 3 2 4" xfId="32703" xr:uid="{88520798-8123-42F6-A3FF-97DECCDE14C8}"/>
    <cellStyle name="Currency 5 3 4 4 3 2 5" xfId="47587" xr:uid="{9813C652-C93B-429C-B816-52474C81FAAE}"/>
    <cellStyle name="Currency 5 3 4 4 3 3" xfId="22435" xr:uid="{0B54BF87-2403-4693-ADC8-8AF80AF37850}"/>
    <cellStyle name="Currency 5 3 4 4 3 3 2" xfId="36127" xr:uid="{ADBDE89E-D2A9-4C9E-A2B0-95979E3F60C8}"/>
    <cellStyle name="Currency 5 3 4 4 3 3 3" xfId="51011" xr:uid="{8B70E2AB-4AC3-486F-9E55-EE9AC4CC727C}"/>
    <cellStyle name="Currency 5 3 4 4 3 4" xfId="15591" xr:uid="{A5A196AB-7603-45D3-B413-9295FCFE9B1C}"/>
    <cellStyle name="Currency 5 3 4 4 3 5" xfId="29281" xr:uid="{5AA94804-13CD-49BC-BA31-BC10123A0F5B}"/>
    <cellStyle name="Currency 5 3 4 4 3 6" xfId="44165" xr:uid="{66944996-6ABD-4949-B127-BC854E074E95}"/>
    <cellStyle name="Currency 5 3 4 4 4" xfId="10455" xr:uid="{80DB55E6-B5B3-4C14-80C0-0C2388CD3F95}"/>
    <cellStyle name="Currency 5 3 4 4 4 2" xfId="24145" xr:uid="{B204F238-94DA-49DC-851C-0821399F0EE2}"/>
    <cellStyle name="Currency 5 3 4 4 4 2 2" xfId="37837" xr:uid="{AEB5603C-62DE-40B9-AA47-482CFAD2C5D4}"/>
    <cellStyle name="Currency 5 3 4 4 4 2 3" xfId="52721" xr:uid="{6D83A0A7-FBB5-4F3B-B70A-7D5AF20105AC}"/>
    <cellStyle name="Currency 5 3 4 4 4 3" xfId="17301" xr:uid="{8733CEA4-BCAD-4952-BE7B-B811F8758F52}"/>
    <cellStyle name="Currency 5 3 4 4 4 4" xfId="30991" xr:uid="{83BCB43F-DBEA-4EAF-9178-BE756052B163}"/>
    <cellStyle name="Currency 5 3 4 4 4 5" xfId="45875" xr:uid="{69AAD07D-991C-4F53-ADEB-3ADDF558C237}"/>
    <cellStyle name="Currency 5 3 4 4 5" xfId="20723" xr:uid="{E70B3572-C8CE-4D8B-86BF-7F9C73218BD0}"/>
    <cellStyle name="Currency 5 3 4 4 5 2" xfId="34415" xr:uid="{96A325A9-5533-4D7F-836E-3A18A83DC079}"/>
    <cellStyle name="Currency 5 3 4 4 5 3" xfId="49299" xr:uid="{0554EBD8-38DF-4E94-AF04-B55A8742AE5B}"/>
    <cellStyle name="Currency 5 3 4 4 6" xfId="13879" xr:uid="{BC56DAA7-DB95-430D-B661-A95963CECF0B}"/>
    <cellStyle name="Currency 5 3 4 4 7" xfId="27569" xr:uid="{4AB08485-FC0A-4999-BA16-4335BFA3F31D}"/>
    <cellStyle name="Currency 5 3 4 4 8" xfId="42453" xr:uid="{913A6F13-6E8C-4F4E-A65F-2C36FD5BFEC2}"/>
    <cellStyle name="Currency 5 3 4 5" xfId="7034" xr:uid="{35FF0F62-17CE-44C1-905E-8537F74C23EC}"/>
    <cellStyle name="Currency 5 3 4 5 2" xfId="8747" xr:uid="{09EC53FD-6CC9-4148-933C-E7BA2C0F75E0}"/>
    <cellStyle name="Currency 5 3 4 5 2 2" xfId="12169" xr:uid="{C69A6F39-4FC9-4E09-8E7F-5AB7267703D6}"/>
    <cellStyle name="Currency 5 3 4 5 2 2 2" xfId="25859" xr:uid="{9C799C47-1E68-4459-9D38-21467305E2C0}"/>
    <cellStyle name="Currency 5 3 4 5 2 2 2 2" xfId="39551" xr:uid="{7A907FE9-601D-4C39-9A77-28BBEE7309B0}"/>
    <cellStyle name="Currency 5 3 4 5 2 2 2 3" xfId="54435" xr:uid="{7D8ADFC0-FCBB-4CAB-882F-3556156C85FD}"/>
    <cellStyle name="Currency 5 3 4 5 2 2 3" xfId="19015" xr:uid="{233A573E-E63C-4FC1-ACCF-D64FDE972944}"/>
    <cellStyle name="Currency 5 3 4 5 2 2 4" xfId="32705" xr:uid="{5F1DB4F4-C929-4B3C-BE2D-1C2D9143851D}"/>
    <cellStyle name="Currency 5 3 4 5 2 2 5" xfId="47589" xr:uid="{FB0DA9D2-4D1B-4865-8739-7F43FCCFC431}"/>
    <cellStyle name="Currency 5 3 4 5 2 3" xfId="22437" xr:uid="{88B40BC8-322A-46A5-868D-40F2DE86B501}"/>
    <cellStyle name="Currency 5 3 4 5 2 3 2" xfId="36129" xr:uid="{979AA480-E7ED-478F-B000-459A09DBCE80}"/>
    <cellStyle name="Currency 5 3 4 5 2 3 3" xfId="51013" xr:uid="{84F8677E-6D16-454C-9C99-D5B9FAFDBF88}"/>
    <cellStyle name="Currency 5 3 4 5 2 4" xfId="15593" xr:uid="{B511E493-91D3-4133-BB84-0FD1A06F943D}"/>
    <cellStyle name="Currency 5 3 4 5 2 5" xfId="29283" xr:uid="{ACD11B11-403A-4295-8D9F-3E1BC0E8E5B4}"/>
    <cellStyle name="Currency 5 3 4 5 2 6" xfId="44167" xr:uid="{E6AF0908-8A6E-4452-AE02-AA4D1E447B20}"/>
    <cellStyle name="Currency 5 3 4 5 3" xfId="10457" xr:uid="{393C3C63-4AE6-4BFF-AF8E-8F36562B1476}"/>
    <cellStyle name="Currency 5 3 4 5 3 2" xfId="24147" xr:uid="{F9F209FC-7A9E-425A-90AE-50FD9BDF24DB}"/>
    <cellStyle name="Currency 5 3 4 5 3 2 2" xfId="37839" xr:uid="{1E78810F-7927-4DC4-88B5-358359B4EF1E}"/>
    <cellStyle name="Currency 5 3 4 5 3 2 3" xfId="52723" xr:uid="{2A6E88CC-99E5-411D-A0FE-4290C0FB418E}"/>
    <cellStyle name="Currency 5 3 4 5 3 3" xfId="17303" xr:uid="{2153046C-DF93-4975-A0E2-222723BBA8CC}"/>
    <cellStyle name="Currency 5 3 4 5 3 4" xfId="30993" xr:uid="{A269FE6D-600A-443B-BA1B-B1B991F772B0}"/>
    <cellStyle name="Currency 5 3 4 5 3 5" xfId="45877" xr:uid="{4DF29839-CB05-440E-A2C4-A94E64E87F95}"/>
    <cellStyle name="Currency 5 3 4 5 4" xfId="20725" xr:uid="{90BE8FBC-78E9-42BB-B7B4-8AF6753B968E}"/>
    <cellStyle name="Currency 5 3 4 5 4 2" xfId="34417" xr:uid="{D1A28B74-4AB0-4727-955B-9538D667441D}"/>
    <cellStyle name="Currency 5 3 4 5 4 3" xfId="49301" xr:uid="{3807AC72-8972-463C-8C11-5631EEA52B23}"/>
    <cellStyle name="Currency 5 3 4 5 5" xfId="13881" xr:uid="{F829F255-3E44-41E6-AF1C-CA1E13F6D9A1}"/>
    <cellStyle name="Currency 5 3 4 5 6" xfId="27571" xr:uid="{F86B3609-D364-4284-875E-937A835C2910}"/>
    <cellStyle name="Currency 5 3 4 5 7" xfId="42455" xr:uid="{BF7F7798-7F67-4129-846D-A49A1A0AB5E4}"/>
    <cellStyle name="Currency 5 3 4 6" xfId="7035" xr:uid="{185C4D6B-17C9-4945-9AF1-CE3679A8C481}"/>
    <cellStyle name="Currency 5 3 4 6 2" xfId="8748" xr:uid="{CD101C80-6CBF-4E7B-A527-7025FC6A6E5D}"/>
    <cellStyle name="Currency 5 3 4 6 2 2" xfId="12170" xr:uid="{844F0E58-FCE8-4894-B0C6-26098A0CECBD}"/>
    <cellStyle name="Currency 5 3 4 6 2 2 2" xfId="25860" xr:uid="{F0D56E93-DC63-4786-9A2E-6AADFCA013A5}"/>
    <cellStyle name="Currency 5 3 4 6 2 2 2 2" xfId="39552" xr:uid="{6FA8AF2D-2D10-4F05-9EE8-EAF396EE3DE3}"/>
    <cellStyle name="Currency 5 3 4 6 2 2 2 3" xfId="54436" xr:uid="{07DDF874-4E9C-4298-8D8A-AFF0A8978B31}"/>
    <cellStyle name="Currency 5 3 4 6 2 2 3" xfId="19016" xr:uid="{7CD86243-BA59-4B92-ADD6-FF8E3D085E0D}"/>
    <cellStyle name="Currency 5 3 4 6 2 2 4" xfId="32706" xr:uid="{55221E12-C4B0-4E3E-B606-5FCDB1C74EE0}"/>
    <cellStyle name="Currency 5 3 4 6 2 2 5" xfId="47590" xr:uid="{0FD0043C-EA0A-4579-A832-35EC76D68B98}"/>
    <cellStyle name="Currency 5 3 4 6 2 3" xfId="22438" xr:uid="{F5E9BB94-869D-49F2-8D2D-6F2DEDE9FBA1}"/>
    <cellStyle name="Currency 5 3 4 6 2 3 2" xfId="36130" xr:uid="{96E9BCD0-F9AA-4376-8607-274D9DAF7DA0}"/>
    <cellStyle name="Currency 5 3 4 6 2 3 3" xfId="51014" xr:uid="{6881D6BB-7B16-4269-98F0-7A30809A63FE}"/>
    <cellStyle name="Currency 5 3 4 6 2 4" xfId="15594" xr:uid="{2FC13514-9776-4EC8-AD1F-5604BBA4CB37}"/>
    <cellStyle name="Currency 5 3 4 6 2 5" xfId="29284" xr:uid="{F18ECD9C-A90E-451A-B4EE-9BEBCF9AFBAA}"/>
    <cellStyle name="Currency 5 3 4 6 2 6" xfId="44168" xr:uid="{3B6858D7-A6F9-4AB8-93E0-77ED402ECAFD}"/>
    <cellStyle name="Currency 5 3 4 6 3" xfId="10458" xr:uid="{7C85280E-1ACF-4FCB-9FF0-58DFBE56F34B}"/>
    <cellStyle name="Currency 5 3 4 6 3 2" xfId="24148" xr:uid="{F47B962A-6ADD-4B6E-A8EB-E74EAC82E282}"/>
    <cellStyle name="Currency 5 3 4 6 3 2 2" xfId="37840" xr:uid="{657299C7-9C06-4C9D-934E-F8601014C408}"/>
    <cellStyle name="Currency 5 3 4 6 3 2 3" xfId="52724" xr:uid="{EE32D711-8514-4B6F-AF2C-33FACFFE2FCA}"/>
    <cellStyle name="Currency 5 3 4 6 3 3" xfId="17304" xr:uid="{0642D573-E921-4148-B3CA-2062A06A5900}"/>
    <cellStyle name="Currency 5 3 4 6 3 4" xfId="30994" xr:uid="{976904AC-8BAD-4F49-A52A-93A43A0D8E09}"/>
    <cellStyle name="Currency 5 3 4 6 3 5" xfId="45878" xr:uid="{7C235202-B57C-4EF8-95C4-EBAB6E56316B}"/>
    <cellStyle name="Currency 5 3 4 6 4" xfId="20726" xr:uid="{0B2FE4BD-8552-42D8-BF6D-FADE5F2F9F7D}"/>
    <cellStyle name="Currency 5 3 4 6 4 2" xfId="34418" xr:uid="{28E86C2A-C83E-49BB-9026-403BEC443705}"/>
    <cellStyle name="Currency 5 3 4 6 4 3" xfId="49302" xr:uid="{12418521-0F97-4AC0-A115-FD92E2A37C41}"/>
    <cellStyle name="Currency 5 3 4 6 5" xfId="13882" xr:uid="{ED4551C5-E4CE-46E9-8234-F87B0560C2FF}"/>
    <cellStyle name="Currency 5 3 4 6 6" xfId="27572" xr:uid="{6703A131-5EEB-4BC1-BA21-13BC3F78BFF3}"/>
    <cellStyle name="Currency 5 3 4 6 7" xfId="42456" xr:uid="{863C775A-2CF3-443A-A0F2-C0F3BBB2760B}"/>
    <cellStyle name="Currency 5 3 4 7" xfId="8734" xr:uid="{BDC63DAB-C6FB-4590-A3F2-0A1BA28C5DB9}"/>
    <cellStyle name="Currency 5 3 4 7 2" xfId="12156" xr:uid="{6AF4FAD9-3F99-4B97-B083-0914A2F160DF}"/>
    <cellStyle name="Currency 5 3 4 7 2 2" xfId="25846" xr:uid="{E41712DF-F29D-4466-8F86-3C81B02C3F5F}"/>
    <cellStyle name="Currency 5 3 4 7 2 2 2" xfId="39538" xr:uid="{8148FEE0-3C61-47F3-A1CE-5BF2CABAD008}"/>
    <cellStyle name="Currency 5 3 4 7 2 2 3" xfId="54422" xr:uid="{B42CF7AB-05FE-4EC8-A12F-BC0BA47C4F2B}"/>
    <cellStyle name="Currency 5 3 4 7 2 3" xfId="19002" xr:uid="{0636DB96-BBFF-46AD-86CA-41F0BC533D9B}"/>
    <cellStyle name="Currency 5 3 4 7 2 4" xfId="32692" xr:uid="{4C13944A-99C3-465E-A896-16C49C9E8006}"/>
    <cellStyle name="Currency 5 3 4 7 2 5" xfId="47576" xr:uid="{54B3D017-8072-428E-88D7-021C42CB915C}"/>
    <cellStyle name="Currency 5 3 4 7 3" xfId="22424" xr:uid="{67064495-C40E-4294-AA00-EA2D08591318}"/>
    <cellStyle name="Currency 5 3 4 7 3 2" xfId="36116" xr:uid="{D8D8D7E8-48F9-4DB6-8C87-88A282323943}"/>
    <cellStyle name="Currency 5 3 4 7 3 3" xfId="51000" xr:uid="{AB8D72C2-B289-4173-9887-F8F13DA0B0F2}"/>
    <cellStyle name="Currency 5 3 4 7 4" xfId="15580" xr:uid="{7821A524-93DB-4387-A581-78CDBE684328}"/>
    <cellStyle name="Currency 5 3 4 7 5" xfId="29270" xr:uid="{AFA4EE13-7EBD-4CF8-8ACB-114E359C0889}"/>
    <cellStyle name="Currency 5 3 4 7 6" xfId="44154" xr:uid="{826C9BDA-B07B-4077-B9DB-108FC0A1C2ED}"/>
    <cellStyle name="Currency 5 3 4 8" xfId="10444" xr:uid="{DA048896-F8ED-4663-9598-A4856798880A}"/>
    <cellStyle name="Currency 5 3 4 8 2" xfId="24134" xr:uid="{3903BDAF-343B-4FFD-B215-AACD046DCF10}"/>
    <cellStyle name="Currency 5 3 4 8 2 2" xfId="37826" xr:uid="{29468F31-74D1-49C1-9019-C98F75AB55BD}"/>
    <cellStyle name="Currency 5 3 4 8 2 3" xfId="52710" xr:uid="{81DE415F-9782-4A95-8480-B5604CC523EE}"/>
    <cellStyle name="Currency 5 3 4 8 3" xfId="17290" xr:uid="{926378DC-AD76-4442-9ACD-5A5AFD8F7270}"/>
    <cellStyle name="Currency 5 3 4 8 4" xfId="30980" xr:uid="{98A4B0ED-2BFE-4584-90A7-87692E13EF20}"/>
    <cellStyle name="Currency 5 3 4 8 5" xfId="45864" xr:uid="{F1E4F9EA-DEB2-4434-90EB-47519A6E14F6}"/>
    <cellStyle name="Currency 5 3 4 9" xfId="20712" xr:uid="{D3FF86D4-EE96-4297-8564-129051BD08F4}"/>
    <cellStyle name="Currency 5 3 4 9 2" xfId="34404" xr:uid="{51F981BF-6587-466B-8906-21FD0C9FF90F}"/>
    <cellStyle name="Currency 5 3 4 9 3" xfId="49288" xr:uid="{A984001C-EA98-457C-A5F8-984164734DD1}"/>
    <cellStyle name="Currency 5 3 5" xfId="7036" xr:uid="{0B49BEB9-33A5-437C-AD46-050323F6DA1D}"/>
    <cellStyle name="Currency 5 3 5 10" xfId="42457" xr:uid="{DAAE9669-4C20-49F3-98E2-69DBAE0A3DC9}"/>
    <cellStyle name="Currency 5 3 5 2" xfId="7037" xr:uid="{D33955E2-0F7A-4028-B90F-1EAB0DBC3982}"/>
    <cellStyle name="Currency 5 3 5 2 2" xfId="7038" xr:uid="{08460CFD-21AF-4976-9C45-42E3C843B735}"/>
    <cellStyle name="Currency 5 3 5 2 2 2" xfId="8751" xr:uid="{19DC2FEC-474B-4B43-BCDA-EAEEA1AF748B}"/>
    <cellStyle name="Currency 5 3 5 2 2 2 2" xfId="12173" xr:uid="{C1A11DBD-F8E2-4DA9-8431-B5ED807C1138}"/>
    <cellStyle name="Currency 5 3 5 2 2 2 2 2" xfId="25863" xr:uid="{FB31091B-27DF-49A9-A463-A74F4EDB2EC7}"/>
    <cellStyle name="Currency 5 3 5 2 2 2 2 2 2" xfId="39555" xr:uid="{0538B81D-ED0D-4BAD-A02F-BDFFE4003480}"/>
    <cellStyle name="Currency 5 3 5 2 2 2 2 2 3" xfId="54439" xr:uid="{6E7DCB5A-7BD4-4232-8DDE-1514CDC694B0}"/>
    <cellStyle name="Currency 5 3 5 2 2 2 2 3" xfId="19019" xr:uid="{66A20FF8-E08D-4F51-A1AE-B17A3CDAD980}"/>
    <cellStyle name="Currency 5 3 5 2 2 2 2 4" xfId="32709" xr:uid="{CF4E1DE6-D671-4D24-9716-2719BC540FAE}"/>
    <cellStyle name="Currency 5 3 5 2 2 2 2 5" xfId="47593" xr:uid="{B57F15B3-EC0D-4809-AEF7-5BBE76AD6066}"/>
    <cellStyle name="Currency 5 3 5 2 2 2 3" xfId="22441" xr:uid="{989CBF1E-EB7E-4E87-A473-C65D14D275A7}"/>
    <cellStyle name="Currency 5 3 5 2 2 2 3 2" xfId="36133" xr:uid="{DE394227-28AB-4068-BB11-4C9E1F7FC922}"/>
    <cellStyle name="Currency 5 3 5 2 2 2 3 3" xfId="51017" xr:uid="{71DF26A3-43B7-4CEE-9F78-D4CE7BF27B6C}"/>
    <cellStyle name="Currency 5 3 5 2 2 2 4" xfId="15597" xr:uid="{71686DE7-AE24-4064-8D8E-F6D2738ACDC8}"/>
    <cellStyle name="Currency 5 3 5 2 2 2 5" xfId="29287" xr:uid="{103BF01D-305D-4ACF-935C-AC0C35F2D959}"/>
    <cellStyle name="Currency 5 3 5 2 2 2 6" xfId="44171" xr:uid="{479ABD7B-3553-4509-9D24-101AF16A9ED6}"/>
    <cellStyle name="Currency 5 3 5 2 2 3" xfId="10461" xr:uid="{D4F88ECC-C761-41D1-B318-D96976CA3052}"/>
    <cellStyle name="Currency 5 3 5 2 2 3 2" xfId="24151" xr:uid="{83D19065-A4A0-400F-9C86-E1149012A7F0}"/>
    <cellStyle name="Currency 5 3 5 2 2 3 2 2" xfId="37843" xr:uid="{75B18D7E-F49A-4818-A778-EA0546E7F44D}"/>
    <cellStyle name="Currency 5 3 5 2 2 3 2 3" xfId="52727" xr:uid="{6A84CC52-0E4D-4EDD-A00B-998596A516D9}"/>
    <cellStyle name="Currency 5 3 5 2 2 3 3" xfId="17307" xr:uid="{4E6E95E4-00B3-4C14-81D7-5478BB477C43}"/>
    <cellStyle name="Currency 5 3 5 2 2 3 4" xfId="30997" xr:uid="{F0617591-C803-4AE4-A53C-FF1AF6AAD822}"/>
    <cellStyle name="Currency 5 3 5 2 2 3 5" xfId="45881" xr:uid="{C76E662A-3C7F-483D-84EB-32E9ACB05AD7}"/>
    <cellStyle name="Currency 5 3 5 2 2 4" xfId="20729" xr:uid="{07807429-7E41-4AC2-8A4B-3726008F6568}"/>
    <cellStyle name="Currency 5 3 5 2 2 4 2" xfId="34421" xr:uid="{E3AC11D0-5A97-4E32-AD15-4AA9639CC1A6}"/>
    <cellStyle name="Currency 5 3 5 2 2 4 3" xfId="49305" xr:uid="{F7BB2DCD-FFB6-4E9D-A825-3655C299E1D4}"/>
    <cellStyle name="Currency 5 3 5 2 2 5" xfId="13885" xr:uid="{D18D2810-F428-4719-8AA0-03CE8A9927AA}"/>
    <cellStyle name="Currency 5 3 5 2 2 6" xfId="27575" xr:uid="{4ABAB190-310A-4D02-AD01-E0154F6DCA83}"/>
    <cellStyle name="Currency 5 3 5 2 2 7" xfId="42459" xr:uid="{BA8A4C1C-772E-483C-A8BB-0C3DF0B0DF33}"/>
    <cellStyle name="Currency 5 3 5 2 3" xfId="8750" xr:uid="{92FCF18A-E462-46C2-B50F-9F8BA09BC192}"/>
    <cellStyle name="Currency 5 3 5 2 3 2" xfId="12172" xr:uid="{707F667F-F676-4F5A-A53A-7CFDD0FAC041}"/>
    <cellStyle name="Currency 5 3 5 2 3 2 2" xfId="25862" xr:uid="{917C2849-92E4-4842-A293-B8D6DA9D319F}"/>
    <cellStyle name="Currency 5 3 5 2 3 2 2 2" xfId="39554" xr:uid="{F9E3D5FB-BBF8-4334-A2D4-AC6D7B250B90}"/>
    <cellStyle name="Currency 5 3 5 2 3 2 2 3" xfId="54438" xr:uid="{B9BECC7C-362B-4E51-9D79-DF530B9C2D60}"/>
    <cellStyle name="Currency 5 3 5 2 3 2 3" xfId="19018" xr:uid="{205ED492-B20C-41E4-8025-B2743A93AF04}"/>
    <cellStyle name="Currency 5 3 5 2 3 2 4" xfId="32708" xr:uid="{D0BEDCEB-87B9-45B0-A286-E67E2D7E01ED}"/>
    <cellStyle name="Currency 5 3 5 2 3 2 5" xfId="47592" xr:uid="{BFE84594-FFE2-4FF0-B7BA-52DA214C82DC}"/>
    <cellStyle name="Currency 5 3 5 2 3 3" xfId="22440" xr:uid="{39CB9984-E107-491E-B8A4-5426A02D3FB0}"/>
    <cellStyle name="Currency 5 3 5 2 3 3 2" xfId="36132" xr:uid="{A8530776-3A26-49B5-9FBF-AC82D958FDE5}"/>
    <cellStyle name="Currency 5 3 5 2 3 3 3" xfId="51016" xr:uid="{77D7AF6B-6669-4F16-9D71-2139C884BEBB}"/>
    <cellStyle name="Currency 5 3 5 2 3 4" xfId="15596" xr:uid="{E262DDB2-87EC-4C8A-AA1F-C1A811687391}"/>
    <cellStyle name="Currency 5 3 5 2 3 5" xfId="29286" xr:uid="{7707D472-A476-4540-9E83-FABBD0AC1A11}"/>
    <cellStyle name="Currency 5 3 5 2 3 6" xfId="44170" xr:uid="{7892DCE9-70FD-4D23-9127-113B99029656}"/>
    <cellStyle name="Currency 5 3 5 2 4" xfId="10460" xr:uid="{AD9294B9-E3D5-48B8-B001-ABC58842D520}"/>
    <cellStyle name="Currency 5 3 5 2 4 2" xfId="24150" xr:uid="{4BAEA897-98CA-485B-8B28-F5F17517F509}"/>
    <cellStyle name="Currency 5 3 5 2 4 2 2" xfId="37842" xr:uid="{B0AFC715-88E6-427C-B5D1-6908BDBC3385}"/>
    <cellStyle name="Currency 5 3 5 2 4 2 3" xfId="52726" xr:uid="{2AB84FA9-A700-47CC-9025-5D0EC1FBBB14}"/>
    <cellStyle name="Currency 5 3 5 2 4 3" xfId="17306" xr:uid="{8BF44608-576B-4488-AFBF-BD18D74BF44A}"/>
    <cellStyle name="Currency 5 3 5 2 4 4" xfId="30996" xr:uid="{3A18FA70-9810-48DA-ABED-25256F8B7995}"/>
    <cellStyle name="Currency 5 3 5 2 4 5" xfId="45880" xr:uid="{C3340368-477C-4FDE-94F6-53252C0FB22A}"/>
    <cellStyle name="Currency 5 3 5 2 5" xfId="20728" xr:uid="{7A41E85D-7C29-4604-A455-3F195680BE7B}"/>
    <cellStyle name="Currency 5 3 5 2 5 2" xfId="34420" xr:uid="{B0C415BD-5916-48CD-8CBD-E4FB4F85C63B}"/>
    <cellStyle name="Currency 5 3 5 2 5 3" xfId="49304" xr:uid="{0C7C4057-33B3-4C3A-8EAF-5191B501361E}"/>
    <cellStyle name="Currency 5 3 5 2 6" xfId="13884" xr:uid="{8F8A0630-877F-4351-AAEB-F9363F4AF8FB}"/>
    <cellStyle name="Currency 5 3 5 2 7" xfId="27574" xr:uid="{55187F15-F735-4C68-9781-E1066B1E2731}"/>
    <cellStyle name="Currency 5 3 5 2 8" xfId="42458" xr:uid="{C1C3E432-2F05-43C1-B501-E91B2BA0A392}"/>
    <cellStyle name="Currency 5 3 5 3" xfId="7039" xr:uid="{DFD5AD5C-997B-429E-B6C9-931DE5368F02}"/>
    <cellStyle name="Currency 5 3 5 3 2" xfId="8752" xr:uid="{EF51229D-32BF-49AB-BA94-34EECD3A900F}"/>
    <cellStyle name="Currency 5 3 5 3 2 2" xfId="12174" xr:uid="{FAC653DF-9353-4359-BE8F-831964930BEF}"/>
    <cellStyle name="Currency 5 3 5 3 2 2 2" xfId="25864" xr:uid="{16F30CFC-781B-4971-A742-17C976BEFD85}"/>
    <cellStyle name="Currency 5 3 5 3 2 2 2 2" xfId="39556" xr:uid="{1EEB4D0E-B183-427C-851D-6D656E9F0EBA}"/>
    <cellStyle name="Currency 5 3 5 3 2 2 2 3" xfId="54440" xr:uid="{13638179-E839-4A4B-8C40-724375F94403}"/>
    <cellStyle name="Currency 5 3 5 3 2 2 3" xfId="19020" xr:uid="{0909A240-E00E-42DE-A160-3D9978A86E2C}"/>
    <cellStyle name="Currency 5 3 5 3 2 2 4" xfId="32710" xr:uid="{EA4F7DE7-45E4-4914-AF2D-9D72C05E85EA}"/>
    <cellStyle name="Currency 5 3 5 3 2 2 5" xfId="47594" xr:uid="{79F90145-C42F-41CD-841B-9BF9C17FF0DC}"/>
    <cellStyle name="Currency 5 3 5 3 2 3" xfId="22442" xr:uid="{04FA62EF-A38F-4725-BDFE-7C7CC346DC7D}"/>
    <cellStyle name="Currency 5 3 5 3 2 3 2" xfId="36134" xr:uid="{2DD9BBF5-5226-41DF-947B-E170C4BD9469}"/>
    <cellStyle name="Currency 5 3 5 3 2 3 3" xfId="51018" xr:uid="{F6993EE1-C1B5-4EBF-87DA-0BD69B7DEA0F}"/>
    <cellStyle name="Currency 5 3 5 3 2 4" xfId="15598" xr:uid="{7F1BDCC9-7739-4DC9-9908-EFC0CC38039A}"/>
    <cellStyle name="Currency 5 3 5 3 2 5" xfId="29288" xr:uid="{A59783A7-F6FC-4A18-96FF-15E690641478}"/>
    <cellStyle name="Currency 5 3 5 3 2 6" xfId="44172" xr:uid="{0E72076F-9F58-4048-B589-E4C0CD4587D1}"/>
    <cellStyle name="Currency 5 3 5 3 3" xfId="10462" xr:uid="{9A348A40-DFEE-4931-8C4C-6B4A8376B993}"/>
    <cellStyle name="Currency 5 3 5 3 3 2" xfId="24152" xr:uid="{FA1F92D3-560D-4E1B-BE9A-1042E62725E9}"/>
    <cellStyle name="Currency 5 3 5 3 3 2 2" xfId="37844" xr:uid="{0B13F4B5-A6B3-42E2-8F03-2D3D2A0BB4C8}"/>
    <cellStyle name="Currency 5 3 5 3 3 2 3" xfId="52728" xr:uid="{00008198-9320-4838-A06C-A0DBB692CE51}"/>
    <cellStyle name="Currency 5 3 5 3 3 3" xfId="17308" xr:uid="{771D0C6C-86CC-411D-9E9F-AE3C08ACB10F}"/>
    <cellStyle name="Currency 5 3 5 3 3 4" xfId="30998" xr:uid="{4FD9FC4E-BD4F-4359-B3F4-E42773DF4E4B}"/>
    <cellStyle name="Currency 5 3 5 3 3 5" xfId="45882" xr:uid="{D6A98311-395A-4753-9749-C980261C06BF}"/>
    <cellStyle name="Currency 5 3 5 3 4" xfId="20730" xr:uid="{9ACEEC7C-83F3-43B6-B8A2-D58BDE7E89CA}"/>
    <cellStyle name="Currency 5 3 5 3 4 2" xfId="34422" xr:uid="{C5EF4F92-6EBA-4679-BA38-285F27344014}"/>
    <cellStyle name="Currency 5 3 5 3 4 3" xfId="49306" xr:uid="{20562CFA-B8BC-4AEB-B062-095145A5CF0B}"/>
    <cellStyle name="Currency 5 3 5 3 5" xfId="13886" xr:uid="{CD9E2B5E-74E3-49D6-8B9D-779A2858C83F}"/>
    <cellStyle name="Currency 5 3 5 3 6" xfId="27576" xr:uid="{130C0C99-898A-41DB-9196-A3ADF9D42ACE}"/>
    <cellStyle name="Currency 5 3 5 3 7" xfId="42460" xr:uid="{EFC3A081-35CE-4A24-9E27-D98285BF1F9A}"/>
    <cellStyle name="Currency 5 3 5 4" xfId="7040" xr:uid="{E793BDA6-BF26-41EE-BD4D-6DBFD1E5245A}"/>
    <cellStyle name="Currency 5 3 5 4 2" xfId="8753" xr:uid="{09AE474E-510D-46DA-844A-B95C31AC0096}"/>
    <cellStyle name="Currency 5 3 5 4 2 2" xfId="12175" xr:uid="{FE024536-4E70-454C-8C6C-585269B0AE6B}"/>
    <cellStyle name="Currency 5 3 5 4 2 2 2" xfId="25865" xr:uid="{0817CF25-069A-4C0F-8033-4CB14025D006}"/>
    <cellStyle name="Currency 5 3 5 4 2 2 2 2" xfId="39557" xr:uid="{A2D12762-5081-4C80-97D4-DFE5CB213F9F}"/>
    <cellStyle name="Currency 5 3 5 4 2 2 2 3" xfId="54441" xr:uid="{93F7823D-4A9C-4980-A09D-8293BDBCFF35}"/>
    <cellStyle name="Currency 5 3 5 4 2 2 3" xfId="19021" xr:uid="{CC95CD27-EEE6-4212-9731-3B12A4CFB612}"/>
    <cellStyle name="Currency 5 3 5 4 2 2 4" xfId="32711" xr:uid="{60FEBBD3-58FF-41B6-98A6-92314C51B26B}"/>
    <cellStyle name="Currency 5 3 5 4 2 2 5" xfId="47595" xr:uid="{02EAEB29-3ECB-4E40-B5D8-1257077AFEE9}"/>
    <cellStyle name="Currency 5 3 5 4 2 3" xfId="22443" xr:uid="{65B092DA-5885-4D89-BFC0-E38FE6419B4F}"/>
    <cellStyle name="Currency 5 3 5 4 2 3 2" xfId="36135" xr:uid="{B4E8EB1F-2B64-4D62-8245-9992F0D4879F}"/>
    <cellStyle name="Currency 5 3 5 4 2 3 3" xfId="51019" xr:uid="{10F4C5E9-1FDE-4111-805A-18652A6DE4E0}"/>
    <cellStyle name="Currency 5 3 5 4 2 4" xfId="15599" xr:uid="{2E5E2BCF-4519-4DC4-884C-2FAD8AF92124}"/>
    <cellStyle name="Currency 5 3 5 4 2 5" xfId="29289" xr:uid="{39BDA69D-9860-4750-B1BA-A66C49D4E3F7}"/>
    <cellStyle name="Currency 5 3 5 4 2 6" xfId="44173" xr:uid="{F0CE3F4A-DD11-4341-A58F-1FC86C5211B1}"/>
    <cellStyle name="Currency 5 3 5 4 3" xfId="10463" xr:uid="{AF0F5D39-661D-4640-9F66-B99035ECFCF9}"/>
    <cellStyle name="Currency 5 3 5 4 3 2" xfId="24153" xr:uid="{4B0BA4CF-C433-4E83-B51C-424D571572F2}"/>
    <cellStyle name="Currency 5 3 5 4 3 2 2" xfId="37845" xr:uid="{ED744087-F15D-4170-8450-B0F136A226B9}"/>
    <cellStyle name="Currency 5 3 5 4 3 2 3" xfId="52729" xr:uid="{30854AFE-2ABF-4B07-931E-E88FDFE8DB28}"/>
    <cellStyle name="Currency 5 3 5 4 3 3" xfId="17309" xr:uid="{2098720D-3C42-430B-9820-39B0A69ED25A}"/>
    <cellStyle name="Currency 5 3 5 4 3 4" xfId="30999" xr:uid="{802CC5CC-BDDE-4A07-9184-9064D7F1D411}"/>
    <cellStyle name="Currency 5 3 5 4 3 5" xfId="45883" xr:uid="{0597821F-CFCD-498B-B8B8-B421D8CCC0EE}"/>
    <cellStyle name="Currency 5 3 5 4 4" xfId="20731" xr:uid="{C79B64B5-E8CF-41FF-9294-674F7571AB47}"/>
    <cellStyle name="Currency 5 3 5 4 4 2" xfId="34423" xr:uid="{D0949B0F-B4E5-44AA-9BEB-67BF0C858288}"/>
    <cellStyle name="Currency 5 3 5 4 4 3" xfId="49307" xr:uid="{0C2C7E9B-5A9A-4A5A-BF02-E0AC0AFF50C0}"/>
    <cellStyle name="Currency 5 3 5 4 5" xfId="13887" xr:uid="{57E09317-410B-4A2D-B47E-E6150FB4CBB8}"/>
    <cellStyle name="Currency 5 3 5 4 6" xfId="27577" xr:uid="{DD295118-7DDF-41CB-94F6-73CD895B3ED9}"/>
    <cellStyle name="Currency 5 3 5 4 7" xfId="42461" xr:uid="{4F8F24F2-7E4A-4361-B209-29CAE5E7CEB1}"/>
    <cellStyle name="Currency 5 3 5 5" xfId="8749" xr:uid="{904FA09A-D096-453B-AF6D-EF6C92D301E4}"/>
    <cellStyle name="Currency 5 3 5 5 2" xfId="12171" xr:uid="{381629E6-15EC-4FC7-BF6A-2149E51181F5}"/>
    <cellStyle name="Currency 5 3 5 5 2 2" xfId="25861" xr:uid="{71C6FA22-96D7-4747-9AD4-BE43B68F00E9}"/>
    <cellStyle name="Currency 5 3 5 5 2 2 2" xfId="39553" xr:uid="{C83121C9-44BD-44B1-A9C7-38F4E73B98A0}"/>
    <cellStyle name="Currency 5 3 5 5 2 2 3" xfId="54437" xr:uid="{6B72FABF-2AC3-487F-AAAF-8AF5BF65FB6A}"/>
    <cellStyle name="Currency 5 3 5 5 2 3" xfId="19017" xr:uid="{5A509176-85AD-4A62-958D-F4EEF2FB23B7}"/>
    <cellStyle name="Currency 5 3 5 5 2 4" xfId="32707" xr:uid="{5C94AEC4-CFBB-4939-9AED-76262F4A7127}"/>
    <cellStyle name="Currency 5 3 5 5 2 5" xfId="47591" xr:uid="{A5C5A49D-C48F-41B1-A65A-7698C9B74E7D}"/>
    <cellStyle name="Currency 5 3 5 5 3" xfId="22439" xr:uid="{6F4B4A81-668F-4233-B778-6DFC0F4D5CD2}"/>
    <cellStyle name="Currency 5 3 5 5 3 2" xfId="36131" xr:uid="{5F4C40B9-FE15-4354-B68C-ECF1DDBC8C57}"/>
    <cellStyle name="Currency 5 3 5 5 3 3" xfId="51015" xr:uid="{8198259D-6354-4175-BA14-9B976C0C2600}"/>
    <cellStyle name="Currency 5 3 5 5 4" xfId="15595" xr:uid="{1C331C37-F1C6-496F-AAD7-8E7DE15907D1}"/>
    <cellStyle name="Currency 5 3 5 5 5" xfId="29285" xr:uid="{30F9B82C-59BB-4D12-B2EC-FF5582DBD0F0}"/>
    <cellStyle name="Currency 5 3 5 5 6" xfId="44169" xr:uid="{706597E5-F781-4E47-B999-5D8246B057AB}"/>
    <cellStyle name="Currency 5 3 5 6" xfId="10459" xr:uid="{28C92F34-FCF9-4711-8837-00D35D9FB9C4}"/>
    <cellStyle name="Currency 5 3 5 6 2" xfId="24149" xr:uid="{A397B21A-1366-41CD-9A69-E1C301AD1376}"/>
    <cellStyle name="Currency 5 3 5 6 2 2" xfId="37841" xr:uid="{FAE0DA8A-5FE4-45E8-87A1-06AB688B80BC}"/>
    <cellStyle name="Currency 5 3 5 6 2 3" xfId="52725" xr:uid="{7EA25961-40CC-414A-A499-4D812F5E2E5D}"/>
    <cellStyle name="Currency 5 3 5 6 3" xfId="17305" xr:uid="{9164F141-0AC5-440E-AE2F-80C61BBF47FB}"/>
    <cellStyle name="Currency 5 3 5 6 4" xfId="30995" xr:uid="{A14E5202-B22A-495D-BA19-E4C3ED8645CC}"/>
    <cellStyle name="Currency 5 3 5 6 5" xfId="45879" xr:uid="{C3A19082-5C3B-4688-B8CA-7E276B837279}"/>
    <cellStyle name="Currency 5 3 5 7" xfId="20727" xr:uid="{981318CF-B0CE-4BFF-81F5-985499C9DF92}"/>
    <cellStyle name="Currency 5 3 5 7 2" xfId="34419" xr:uid="{EDE61744-EF0C-4D8F-B375-6EC73ED94869}"/>
    <cellStyle name="Currency 5 3 5 7 3" xfId="49303" xr:uid="{BD6AD435-BC56-4B7A-AF1B-60DE9F6C12CE}"/>
    <cellStyle name="Currency 5 3 5 8" xfId="13883" xr:uid="{B27B2BCE-4DDF-4ADE-A814-111597B66631}"/>
    <cellStyle name="Currency 5 3 5 9" xfId="27573" xr:uid="{EC2095C1-EA22-4524-9EF8-CD43EEEBCBA1}"/>
    <cellStyle name="Currency 5 3 6" xfId="7041" xr:uid="{A3E89D42-0406-4742-B9E8-B89EC37E8BEE}"/>
    <cellStyle name="Currency 5 3 6 10" xfId="42462" xr:uid="{E0E39C5C-0E78-4612-AA0F-0336A0D5110B}"/>
    <cellStyle name="Currency 5 3 6 2" xfId="7042" xr:uid="{25DC86D9-FD29-4A53-B3D6-EAFE6D921751}"/>
    <cellStyle name="Currency 5 3 6 2 2" xfId="7043" xr:uid="{3B31209F-CFDB-4988-A6EF-18196C934419}"/>
    <cellStyle name="Currency 5 3 6 2 2 2" xfId="8756" xr:uid="{329D7DC4-47C4-4C51-B8C4-E661E126F68E}"/>
    <cellStyle name="Currency 5 3 6 2 2 2 2" xfId="12178" xr:uid="{9FB0B62A-E59C-4130-A286-7670F5CF6EC7}"/>
    <cellStyle name="Currency 5 3 6 2 2 2 2 2" xfId="25868" xr:uid="{86E08A8D-4E4A-404A-B12B-BC94D7DAE5D4}"/>
    <cellStyle name="Currency 5 3 6 2 2 2 2 2 2" xfId="39560" xr:uid="{FA721C75-7255-48B6-8CFB-C22DDEE55551}"/>
    <cellStyle name="Currency 5 3 6 2 2 2 2 2 3" xfId="54444" xr:uid="{1A6FAE20-1B70-4108-8FD8-A0627250B3C7}"/>
    <cellStyle name="Currency 5 3 6 2 2 2 2 3" xfId="19024" xr:uid="{67F729F5-93D6-47B3-A0B5-F75C23ADDFB4}"/>
    <cellStyle name="Currency 5 3 6 2 2 2 2 4" xfId="32714" xr:uid="{7C13BEEB-7CB1-4101-901B-38FBE3C7EA9B}"/>
    <cellStyle name="Currency 5 3 6 2 2 2 2 5" xfId="47598" xr:uid="{1C16695A-1FED-46DF-9E67-C9AA9096BDB9}"/>
    <cellStyle name="Currency 5 3 6 2 2 2 3" xfId="22446" xr:uid="{F9154B45-36C2-4672-8349-061863559288}"/>
    <cellStyle name="Currency 5 3 6 2 2 2 3 2" xfId="36138" xr:uid="{F92C593D-8CCF-450D-B127-ED3A4AEA3253}"/>
    <cellStyle name="Currency 5 3 6 2 2 2 3 3" xfId="51022" xr:uid="{F57B73F8-8306-4321-83F7-839CA16AA4D2}"/>
    <cellStyle name="Currency 5 3 6 2 2 2 4" xfId="15602" xr:uid="{09F562A4-799E-4E4D-A66E-0C6C8F08BA12}"/>
    <cellStyle name="Currency 5 3 6 2 2 2 5" xfId="29292" xr:uid="{FDCC91E0-8CCF-41FF-B95F-9AB34420EA65}"/>
    <cellStyle name="Currency 5 3 6 2 2 2 6" xfId="44176" xr:uid="{E3B61E8C-4791-40E7-A167-8151C9388E97}"/>
    <cellStyle name="Currency 5 3 6 2 2 3" xfId="10466" xr:uid="{96A6D375-E88D-4F95-A9E1-4E94E2C3D0CC}"/>
    <cellStyle name="Currency 5 3 6 2 2 3 2" xfId="24156" xr:uid="{18E25710-12E7-4BFC-A99A-8C9F42713086}"/>
    <cellStyle name="Currency 5 3 6 2 2 3 2 2" xfId="37848" xr:uid="{36F172B1-1E23-46BE-B718-32A540CBCB01}"/>
    <cellStyle name="Currency 5 3 6 2 2 3 2 3" xfId="52732" xr:uid="{A2746729-DFD8-43BF-B0B9-64CE20F4A0CB}"/>
    <cellStyle name="Currency 5 3 6 2 2 3 3" xfId="17312" xr:uid="{5091FCBD-CE57-474D-8DA2-EB6887C716B6}"/>
    <cellStyle name="Currency 5 3 6 2 2 3 4" xfId="31002" xr:uid="{2849D4AD-C035-44B9-9D35-EE705D277FE3}"/>
    <cellStyle name="Currency 5 3 6 2 2 3 5" xfId="45886" xr:uid="{BEF2F07B-E136-4D85-9EB8-91CC53038795}"/>
    <cellStyle name="Currency 5 3 6 2 2 4" xfId="20734" xr:uid="{86972961-9EFD-4A3D-BED6-02AC3A979E74}"/>
    <cellStyle name="Currency 5 3 6 2 2 4 2" xfId="34426" xr:uid="{77DC5F20-46A6-4555-8C86-DA0767CFCCB4}"/>
    <cellStyle name="Currency 5 3 6 2 2 4 3" xfId="49310" xr:uid="{ABDF3C5B-B609-4DEF-A786-1DD9E79B9CCF}"/>
    <cellStyle name="Currency 5 3 6 2 2 5" xfId="13890" xr:uid="{1E0BF3BD-09AC-4B8B-AF02-9D5BA5F39DB0}"/>
    <cellStyle name="Currency 5 3 6 2 2 6" xfId="27580" xr:uid="{126F939D-A082-4692-A12A-D52CEC747610}"/>
    <cellStyle name="Currency 5 3 6 2 2 7" xfId="42464" xr:uid="{6F8CFF13-CA8D-4E17-B99A-682CE4C3A4E6}"/>
    <cellStyle name="Currency 5 3 6 2 3" xfId="8755" xr:uid="{3B2912BF-A8B4-4AD0-B5B0-47586638EFAB}"/>
    <cellStyle name="Currency 5 3 6 2 3 2" xfId="12177" xr:uid="{5DBD675E-83B6-452C-B1FE-EE998747B6C4}"/>
    <cellStyle name="Currency 5 3 6 2 3 2 2" xfId="25867" xr:uid="{8D945B53-311B-48E5-B2E9-556E7A1AEF51}"/>
    <cellStyle name="Currency 5 3 6 2 3 2 2 2" xfId="39559" xr:uid="{7CF440A8-38A6-4C13-82EC-23B644C0A698}"/>
    <cellStyle name="Currency 5 3 6 2 3 2 2 3" xfId="54443" xr:uid="{4C12256D-B239-416A-A1EE-BDEFB4E025CA}"/>
    <cellStyle name="Currency 5 3 6 2 3 2 3" xfId="19023" xr:uid="{859F5C57-2CF3-4FB1-9377-7BAC983AC60B}"/>
    <cellStyle name="Currency 5 3 6 2 3 2 4" xfId="32713" xr:uid="{D04FECBF-961F-404E-A714-E72439361213}"/>
    <cellStyle name="Currency 5 3 6 2 3 2 5" xfId="47597" xr:uid="{0B52F8AD-0BA3-4235-8F7D-EE21A47F431B}"/>
    <cellStyle name="Currency 5 3 6 2 3 3" xfId="22445" xr:uid="{403A9B37-6F53-413A-ADCB-8E4E380D6175}"/>
    <cellStyle name="Currency 5 3 6 2 3 3 2" xfId="36137" xr:uid="{8F3C3D6F-E7EF-4B31-BB43-0F6631A3A531}"/>
    <cellStyle name="Currency 5 3 6 2 3 3 3" xfId="51021" xr:uid="{E16A5C78-24F7-4D44-A7BB-7893CAAD9C6C}"/>
    <cellStyle name="Currency 5 3 6 2 3 4" xfId="15601" xr:uid="{E615AB52-8C1C-4CBE-B365-2D8ED4A78495}"/>
    <cellStyle name="Currency 5 3 6 2 3 5" xfId="29291" xr:uid="{8FE71C9B-44B0-4D01-8641-B448F6BA1901}"/>
    <cellStyle name="Currency 5 3 6 2 3 6" xfId="44175" xr:uid="{047A13E9-7E74-40FF-8753-BA3C9484F797}"/>
    <cellStyle name="Currency 5 3 6 2 4" xfId="10465" xr:uid="{D9AA1F67-626F-422A-9267-5CC75FBBAAA6}"/>
    <cellStyle name="Currency 5 3 6 2 4 2" xfId="24155" xr:uid="{2E6A854C-7504-424B-B66D-C331E1DEBBB2}"/>
    <cellStyle name="Currency 5 3 6 2 4 2 2" xfId="37847" xr:uid="{862B563A-4BBD-4E28-BCBF-E8A1AB7F95DA}"/>
    <cellStyle name="Currency 5 3 6 2 4 2 3" xfId="52731" xr:uid="{5E7B1A0C-069E-4F6B-BE79-139E0E5EE36E}"/>
    <cellStyle name="Currency 5 3 6 2 4 3" xfId="17311" xr:uid="{63E46810-837C-40DB-B758-2140B4159942}"/>
    <cellStyle name="Currency 5 3 6 2 4 4" xfId="31001" xr:uid="{CCEB5EF4-11A3-4722-ADB6-F7CC34751A16}"/>
    <cellStyle name="Currency 5 3 6 2 4 5" xfId="45885" xr:uid="{C065281C-BEE0-42BA-B88F-A5958D29A080}"/>
    <cellStyle name="Currency 5 3 6 2 5" xfId="20733" xr:uid="{8D837BAB-28E1-4C17-9401-3C74AF9588C2}"/>
    <cellStyle name="Currency 5 3 6 2 5 2" xfId="34425" xr:uid="{713600B5-A2EE-4CE9-9EF5-E2C002CCD02C}"/>
    <cellStyle name="Currency 5 3 6 2 5 3" xfId="49309" xr:uid="{1693799B-9E53-4880-ADEC-370B1C4E7939}"/>
    <cellStyle name="Currency 5 3 6 2 6" xfId="13889" xr:uid="{7EB4692E-FA2F-4A05-AD1D-F2057086DB88}"/>
    <cellStyle name="Currency 5 3 6 2 7" xfId="27579" xr:uid="{AFE1938B-291F-474B-AA1C-6D1FE14473E7}"/>
    <cellStyle name="Currency 5 3 6 2 8" xfId="42463" xr:uid="{7BD7ACCB-EB52-4EE2-A288-EA61F26B9EE3}"/>
    <cellStyle name="Currency 5 3 6 3" xfId="7044" xr:uid="{3C62CE3A-E4A5-4F94-A6F8-A3A4B65BFABD}"/>
    <cellStyle name="Currency 5 3 6 3 2" xfId="8757" xr:uid="{2560CBC3-DF7C-43B3-A0E8-E32621DE40CD}"/>
    <cellStyle name="Currency 5 3 6 3 2 2" xfId="12179" xr:uid="{7E868FFF-13F3-47EA-9CB4-0D05E81237B4}"/>
    <cellStyle name="Currency 5 3 6 3 2 2 2" xfId="25869" xr:uid="{7CDB0C57-2450-4EA6-8AA7-D7B2988F3A90}"/>
    <cellStyle name="Currency 5 3 6 3 2 2 2 2" xfId="39561" xr:uid="{E40E2BEC-D1E7-4850-8FD4-8FF80F919766}"/>
    <cellStyle name="Currency 5 3 6 3 2 2 2 3" xfId="54445" xr:uid="{CBF5E992-EB87-4FCF-A510-9126AB3FC376}"/>
    <cellStyle name="Currency 5 3 6 3 2 2 3" xfId="19025" xr:uid="{A4A44DB6-89E0-4C25-A416-61F6A3274B9F}"/>
    <cellStyle name="Currency 5 3 6 3 2 2 4" xfId="32715" xr:uid="{93BDB6E3-BEA5-4800-87D0-DF9E1D3B8AE1}"/>
    <cellStyle name="Currency 5 3 6 3 2 2 5" xfId="47599" xr:uid="{428C702C-CFB7-4B67-99D6-FC995D190A08}"/>
    <cellStyle name="Currency 5 3 6 3 2 3" xfId="22447" xr:uid="{5D76A453-D895-45D0-A757-C51B76CDD2EA}"/>
    <cellStyle name="Currency 5 3 6 3 2 3 2" xfId="36139" xr:uid="{16BB735A-9BE6-4C6A-8B2C-E37F20173B8B}"/>
    <cellStyle name="Currency 5 3 6 3 2 3 3" xfId="51023" xr:uid="{BA0E0E1E-3675-433B-A216-1826BCE60156}"/>
    <cellStyle name="Currency 5 3 6 3 2 4" xfId="15603" xr:uid="{C6F6080D-4956-4E38-A9FE-643C2FF5581C}"/>
    <cellStyle name="Currency 5 3 6 3 2 5" xfId="29293" xr:uid="{90F0749A-3D18-4F62-9092-5D24E0E2F0A8}"/>
    <cellStyle name="Currency 5 3 6 3 2 6" xfId="44177" xr:uid="{D208EFEA-72D8-40A1-9D67-881779A3181D}"/>
    <cellStyle name="Currency 5 3 6 3 3" xfId="10467" xr:uid="{DFCA1BAB-C40B-46D8-A6AD-24FCD6A027FF}"/>
    <cellStyle name="Currency 5 3 6 3 3 2" xfId="24157" xr:uid="{BC91C840-1394-4139-9057-D0321547782E}"/>
    <cellStyle name="Currency 5 3 6 3 3 2 2" xfId="37849" xr:uid="{6E5AF18A-B8DF-47B6-B2D4-80B44EB82930}"/>
    <cellStyle name="Currency 5 3 6 3 3 2 3" xfId="52733" xr:uid="{8D92FE82-F595-4015-844E-2F555BF0C8C4}"/>
    <cellStyle name="Currency 5 3 6 3 3 3" xfId="17313" xr:uid="{0F7DE890-E593-46FE-8549-7B265E16047D}"/>
    <cellStyle name="Currency 5 3 6 3 3 4" xfId="31003" xr:uid="{12178EAB-A8F6-491C-B4F3-607D0EFE474E}"/>
    <cellStyle name="Currency 5 3 6 3 3 5" xfId="45887" xr:uid="{A4979B0E-6731-474D-9967-534BBAB855CC}"/>
    <cellStyle name="Currency 5 3 6 3 4" xfId="20735" xr:uid="{21AFAEC2-39EB-4B34-8BAB-1C6C9DF76249}"/>
    <cellStyle name="Currency 5 3 6 3 4 2" xfId="34427" xr:uid="{1820A980-D42B-4444-AFFF-02EA2CB66FC6}"/>
    <cellStyle name="Currency 5 3 6 3 4 3" xfId="49311" xr:uid="{7EA8F963-E026-41C2-841D-5317FDB1FD62}"/>
    <cellStyle name="Currency 5 3 6 3 5" xfId="13891" xr:uid="{19662E06-AFBA-4A43-A8DE-93AC64F53608}"/>
    <cellStyle name="Currency 5 3 6 3 6" xfId="27581" xr:uid="{7B8A3343-6F4B-4E74-8E40-AE68AFE59456}"/>
    <cellStyle name="Currency 5 3 6 3 7" xfId="42465" xr:uid="{C05D72CC-3D2B-421F-BC4F-21C60BCFF8D7}"/>
    <cellStyle name="Currency 5 3 6 4" xfId="7045" xr:uid="{56B332FE-27DE-41A8-B7AA-11F5A2EE4AC1}"/>
    <cellStyle name="Currency 5 3 6 4 2" xfId="8758" xr:uid="{2327E2C4-D255-4B50-84DE-9F05BF63E062}"/>
    <cellStyle name="Currency 5 3 6 4 2 2" xfId="12180" xr:uid="{DDFC6D82-41FA-46C8-B323-B86A263EB5E0}"/>
    <cellStyle name="Currency 5 3 6 4 2 2 2" xfId="25870" xr:uid="{3A05A583-7336-4935-8999-0133A40EBBE9}"/>
    <cellStyle name="Currency 5 3 6 4 2 2 2 2" xfId="39562" xr:uid="{DD5E8ACD-E1B4-4C28-8995-7E51F7B08F2D}"/>
    <cellStyle name="Currency 5 3 6 4 2 2 2 3" xfId="54446" xr:uid="{1A5F5588-E0F7-4218-835C-20F14334E9BF}"/>
    <cellStyle name="Currency 5 3 6 4 2 2 3" xfId="19026" xr:uid="{B64D8C71-3168-432B-9473-D89B6DB1F88E}"/>
    <cellStyle name="Currency 5 3 6 4 2 2 4" xfId="32716" xr:uid="{073D347C-5C3E-4DE0-A160-7C9EEB6EBF1F}"/>
    <cellStyle name="Currency 5 3 6 4 2 2 5" xfId="47600" xr:uid="{825F7148-A882-4351-826B-36966E6FC7E1}"/>
    <cellStyle name="Currency 5 3 6 4 2 3" xfId="22448" xr:uid="{75062FF0-9F22-4A07-B0EE-31BB92F0B23C}"/>
    <cellStyle name="Currency 5 3 6 4 2 3 2" xfId="36140" xr:uid="{130751B3-A27A-4C98-B1FA-07F05245A6D1}"/>
    <cellStyle name="Currency 5 3 6 4 2 3 3" xfId="51024" xr:uid="{BA6A9230-6ED2-45FA-8C50-44F067216A54}"/>
    <cellStyle name="Currency 5 3 6 4 2 4" xfId="15604" xr:uid="{72FBDB80-D544-4517-943F-D95EAEBF65C5}"/>
    <cellStyle name="Currency 5 3 6 4 2 5" xfId="29294" xr:uid="{D6E7BD6C-B0D4-4B80-9E82-1D2ACEA3A5CB}"/>
    <cellStyle name="Currency 5 3 6 4 2 6" xfId="44178" xr:uid="{F0501D84-CEE5-4E83-B047-4D7394F7A216}"/>
    <cellStyle name="Currency 5 3 6 4 3" xfId="10468" xr:uid="{97ACF279-664B-4AA7-8B35-697D52B45DC5}"/>
    <cellStyle name="Currency 5 3 6 4 3 2" xfId="24158" xr:uid="{E7E95411-79CF-408D-AAF1-0AC192C55747}"/>
    <cellStyle name="Currency 5 3 6 4 3 2 2" xfId="37850" xr:uid="{B3E4F3DF-B749-43E6-8780-F7D2D566C4B4}"/>
    <cellStyle name="Currency 5 3 6 4 3 2 3" xfId="52734" xr:uid="{775EC30E-FEB1-4175-A651-9D3EA91C5FB5}"/>
    <cellStyle name="Currency 5 3 6 4 3 3" xfId="17314" xr:uid="{A75235F3-AF78-4731-9FC0-41B3BC981C70}"/>
    <cellStyle name="Currency 5 3 6 4 3 4" xfId="31004" xr:uid="{205D7435-67B6-4FB0-8405-BB4E5BBE6136}"/>
    <cellStyle name="Currency 5 3 6 4 3 5" xfId="45888" xr:uid="{92DB9456-6AAB-4F74-AC3D-13D673F4A72A}"/>
    <cellStyle name="Currency 5 3 6 4 4" xfId="20736" xr:uid="{0CE4A98E-1D37-4472-9D54-879908D6B59A}"/>
    <cellStyle name="Currency 5 3 6 4 4 2" xfId="34428" xr:uid="{DF8C5C7A-7FC3-446E-8FBD-45E52224BE88}"/>
    <cellStyle name="Currency 5 3 6 4 4 3" xfId="49312" xr:uid="{38C8C80B-B256-4882-AD1E-2F81CCD1E0F5}"/>
    <cellStyle name="Currency 5 3 6 4 5" xfId="13892" xr:uid="{8747516E-25B6-4250-BD86-2534593CE731}"/>
    <cellStyle name="Currency 5 3 6 4 6" xfId="27582" xr:uid="{69DEE682-2251-4DD1-A2AB-5D86A27E50F5}"/>
    <cellStyle name="Currency 5 3 6 4 7" xfId="42466" xr:uid="{433FB03F-6A6A-4C4D-A935-0DE148D82845}"/>
    <cellStyle name="Currency 5 3 6 5" xfId="8754" xr:uid="{52F503DE-DF07-4760-B208-2DBC0858DBA6}"/>
    <cellStyle name="Currency 5 3 6 5 2" xfId="12176" xr:uid="{B990B3F7-401B-4D71-96EE-71B2CE28486D}"/>
    <cellStyle name="Currency 5 3 6 5 2 2" xfId="25866" xr:uid="{AEDB09E8-297C-454D-8EB6-144062C82FCE}"/>
    <cellStyle name="Currency 5 3 6 5 2 2 2" xfId="39558" xr:uid="{3BEB9605-921C-4C05-9D5E-80471589918F}"/>
    <cellStyle name="Currency 5 3 6 5 2 2 3" xfId="54442" xr:uid="{6B0EC814-C132-420E-91AE-687467163C87}"/>
    <cellStyle name="Currency 5 3 6 5 2 3" xfId="19022" xr:uid="{6F0DD729-0E14-4C68-A406-AFF59CC31095}"/>
    <cellStyle name="Currency 5 3 6 5 2 4" xfId="32712" xr:uid="{687A9443-554C-4CE8-A616-13E346D9AE51}"/>
    <cellStyle name="Currency 5 3 6 5 2 5" xfId="47596" xr:uid="{CAB3CDEA-29BF-4DE1-B84A-14E9F667B0CE}"/>
    <cellStyle name="Currency 5 3 6 5 3" xfId="22444" xr:uid="{75267B86-FC8C-4579-801C-A6F5D472D6EC}"/>
    <cellStyle name="Currency 5 3 6 5 3 2" xfId="36136" xr:uid="{1254E456-41A5-493B-8B7A-AA53B177A7A4}"/>
    <cellStyle name="Currency 5 3 6 5 3 3" xfId="51020" xr:uid="{3F9F12A1-935E-4321-9CEF-E06C973A6045}"/>
    <cellStyle name="Currency 5 3 6 5 4" xfId="15600" xr:uid="{CE6510A3-35C8-4A71-AE89-66AC066F8550}"/>
    <cellStyle name="Currency 5 3 6 5 5" xfId="29290" xr:uid="{4F9B1D28-3D2B-4FFD-A4FA-D0E19D214DD0}"/>
    <cellStyle name="Currency 5 3 6 5 6" xfId="44174" xr:uid="{2C664DB2-A56B-4AD2-8620-1F0440AF585A}"/>
    <cellStyle name="Currency 5 3 6 6" xfId="10464" xr:uid="{E2F1F063-161B-474D-B858-0391981546D2}"/>
    <cellStyle name="Currency 5 3 6 6 2" xfId="24154" xr:uid="{DD55DCB4-878F-45DE-8701-C1EB0799ACD0}"/>
    <cellStyle name="Currency 5 3 6 6 2 2" xfId="37846" xr:uid="{0A651FB5-0CEC-4EE5-8974-0C8BF53629D8}"/>
    <cellStyle name="Currency 5 3 6 6 2 3" xfId="52730" xr:uid="{74325122-1BB4-487C-9CE6-A736351801CF}"/>
    <cellStyle name="Currency 5 3 6 6 3" xfId="17310" xr:uid="{1A70DB86-B21A-4D6C-BA84-89EEC89A4295}"/>
    <cellStyle name="Currency 5 3 6 6 4" xfId="31000" xr:uid="{BB6E9588-1C3C-4C8A-A7E0-96641346C6CD}"/>
    <cellStyle name="Currency 5 3 6 6 5" xfId="45884" xr:uid="{0D985337-1E4C-41E6-8EF5-D422A7F37362}"/>
    <cellStyle name="Currency 5 3 6 7" xfId="20732" xr:uid="{B523B32B-8408-4DA8-857A-D932AF64C465}"/>
    <cellStyle name="Currency 5 3 6 7 2" xfId="34424" xr:uid="{07761490-2F7E-4CDA-AB28-D279A838E5C6}"/>
    <cellStyle name="Currency 5 3 6 7 3" xfId="49308" xr:uid="{44CA4312-9E2C-4C7B-87B4-3CA9233B8B58}"/>
    <cellStyle name="Currency 5 3 6 8" xfId="13888" xr:uid="{87FA1F78-F845-43F9-900B-7EEA53727AFD}"/>
    <cellStyle name="Currency 5 3 6 9" xfId="27578" xr:uid="{5F84B16C-F3CF-4BB4-B2AE-D0B5254E943C}"/>
    <cellStyle name="Currency 5 3 7" xfId="7046" xr:uid="{0B8D4D8D-8E78-40E9-A982-FE2DCB05B86A}"/>
    <cellStyle name="Currency 5 3 7 2" xfId="7047" xr:uid="{F64907F8-9AFE-43A0-85BD-B88EECA9B123}"/>
    <cellStyle name="Currency 5 3 7 2 2" xfId="8760" xr:uid="{32BC12DD-A9C1-4F9C-8348-CB76ABA1906D}"/>
    <cellStyle name="Currency 5 3 7 2 2 2" xfId="12182" xr:uid="{FBB1E966-973E-496F-A1A7-78232E32BAD9}"/>
    <cellStyle name="Currency 5 3 7 2 2 2 2" xfId="25872" xr:uid="{C433BF0D-3D29-4AFD-94DF-655AEBF4DD3E}"/>
    <cellStyle name="Currency 5 3 7 2 2 2 2 2" xfId="39564" xr:uid="{AC8B0D06-3EC0-45B5-8CCE-97CA65864370}"/>
    <cellStyle name="Currency 5 3 7 2 2 2 2 3" xfId="54448" xr:uid="{C8D750B7-C48D-4CD4-98D8-39EA6C9F8C63}"/>
    <cellStyle name="Currency 5 3 7 2 2 2 3" xfId="19028" xr:uid="{97B5B5B1-B024-47F0-ABC0-2A88F59FA3D4}"/>
    <cellStyle name="Currency 5 3 7 2 2 2 4" xfId="32718" xr:uid="{90732126-732A-46C6-B88E-8B8E2470D4C3}"/>
    <cellStyle name="Currency 5 3 7 2 2 2 5" xfId="47602" xr:uid="{CF55E2F4-98D2-4020-BA21-49E19F884756}"/>
    <cellStyle name="Currency 5 3 7 2 2 3" xfId="22450" xr:uid="{F9764E8F-D7DE-4353-A2A4-1998B02DC28D}"/>
    <cellStyle name="Currency 5 3 7 2 2 3 2" xfId="36142" xr:uid="{BB6D1E92-B823-483D-9D77-410E0D27847D}"/>
    <cellStyle name="Currency 5 3 7 2 2 3 3" xfId="51026" xr:uid="{D3D76B17-D75E-4146-A2CF-A773DDE4E7FF}"/>
    <cellStyle name="Currency 5 3 7 2 2 4" xfId="15606" xr:uid="{BD2A9584-A820-471B-9B99-BAEF4EA760DA}"/>
    <cellStyle name="Currency 5 3 7 2 2 5" xfId="29296" xr:uid="{1DB6CA76-8A52-4DDF-8DEF-D2DB6B73A059}"/>
    <cellStyle name="Currency 5 3 7 2 2 6" xfId="44180" xr:uid="{DA24CA72-A602-4317-BD51-CF9FD19B85BD}"/>
    <cellStyle name="Currency 5 3 7 2 3" xfId="10470" xr:uid="{6D15F360-162E-4D36-B5E4-549D66551806}"/>
    <cellStyle name="Currency 5 3 7 2 3 2" xfId="24160" xr:uid="{EBBE3121-3352-4AD6-BD21-FFEF20C649D0}"/>
    <cellStyle name="Currency 5 3 7 2 3 2 2" xfId="37852" xr:uid="{31D03EA0-07CC-4FA6-9211-F097D2C5C826}"/>
    <cellStyle name="Currency 5 3 7 2 3 2 3" xfId="52736" xr:uid="{F463BE2E-5EAA-42FE-A2EA-2CF67710B964}"/>
    <cellStyle name="Currency 5 3 7 2 3 3" xfId="17316" xr:uid="{38BBF726-38B2-4014-AD73-285E6EE98096}"/>
    <cellStyle name="Currency 5 3 7 2 3 4" xfId="31006" xr:uid="{089121F8-9143-4082-ABD9-534A7B572E9C}"/>
    <cellStyle name="Currency 5 3 7 2 3 5" xfId="45890" xr:uid="{E8194E6D-9650-4BF9-8284-715BCA4D8981}"/>
    <cellStyle name="Currency 5 3 7 2 4" xfId="20738" xr:uid="{E3D41524-113A-4775-967C-6CA96C887176}"/>
    <cellStyle name="Currency 5 3 7 2 4 2" xfId="34430" xr:uid="{04E15290-B060-49CE-9BA1-E240CE72FE97}"/>
    <cellStyle name="Currency 5 3 7 2 4 3" xfId="49314" xr:uid="{D3393375-72D1-465F-989C-0A89063942FE}"/>
    <cellStyle name="Currency 5 3 7 2 5" xfId="13894" xr:uid="{B2F061E5-AF9B-4E25-9C97-52A294257A56}"/>
    <cellStyle name="Currency 5 3 7 2 6" xfId="27584" xr:uid="{D29E02F7-91E5-4F98-B256-5550B2AE232B}"/>
    <cellStyle name="Currency 5 3 7 2 7" xfId="42468" xr:uid="{1E4D97B5-8F86-4D00-8C1B-CC827ECA87EC}"/>
    <cellStyle name="Currency 5 3 7 3" xfId="8759" xr:uid="{D8A8FE81-87D4-4CB9-85A6-CA7BBF254F63}"/>
    <cellStyle name="Currency 5 3 7 3 2" xfId="12181" xr:uid="{5791C378-DF00-4201-9CE4-1FFAF4F90BEA}"/>
    <cellStyle name="Currency 5 3 7 3 2 2" xfId="25871" xr:uid="{7541B12B-BA13-4DAA-8FAD-0AF885D9CBB8}"/>
    <cellStyle name="Currency 5 3 7 3 2 2 2" xfId="39563" xr:uid="{3C5A2D30-7A58-404B-9560-B4078906BCA6}"/>
    <cellStyle name="Currency 5 3 7 3 2 2 3" xfId="54447" xr:uid="{065FE26D-EC79-4734-A5C7-138CFE9AAF51}"/>
    <cellStyle name="Currency 5 3 7 3 2 3" xfId="19027" xr:uid="{965F136D-EB29-48FB-8BF4-7D2803CCCE2B}"/>
    <cellStyle name="Currency 5 3 7 3 2 4" xfId="32717" xr:uid="{2973040D-644F-45E7-A1F4-187A1879CBFC}"/>
    <cellStyle name="Currency 5 3 7 3 2 5" xfId="47601" xr:uid="{A705997E-729D-45D9-AAA6-98D7B3163EF1}"/>
    <cellStyle name="Currency 5 3 7 3 3" xfId="22449" xr:uid="{5EFAC914-67DF-4C87-873A-E911538991B9}"/>
    <cellStyle name="Currency 5 3 7 3 3 2" xfId="36141" xr:uid="{B90521C3-E25E-4DE3-BA03-00F649E67020}"/>
    <cellStyle name="Currency 5 3 7 3 3 3" xfId="51025" xr:uid="{231A294C-90B4-45A7-94E6-3B230E871E3C}"/>
    <cellStyle name="Currency 5 3 7 3 4" xfId="15605" xr:uid="{C7B23858-071B-4042-B3DD-8F6B3EC37018}"/>
    <cellStyle name="Currency 5 3 7 3 5" xfId="29295" xr:uid="{AD843936-C538-4FDC-8790-8046FBB90124}"/>
    <cellStyle name="Currency 5 3 7 3 6" xfId="44179" xr:uid="{6BB2E55D-6107-440D-B841-44CB6289E6A1}"/>
    <cellStyle name="Currency 5 3 7 4" xfId="10469" xr:uid="{0CADA25E-C01E-4E99-84CE-623D90B9D28E}"/>
    <cellStyle name="Currency 5 3 7 4 2" xfId="24159" xr:uid="{73F97CFB-A525-4C72-BE26-B732582ADE11}"/>
    <cellStyle name="Currency 5 3 7 4 2 2" xfId="37851" xr:uid="{FEE7B78A-5A31-4DA1-B228-6D172C8781F5}"/>
    <cellStyle name="Currency 5 3 7 4 2 3" xfId="52735" xr:uid="{15712C64-24DA-4650-92FC-470C1F3C90DC}"/>
    <cellStyle name="Currency 5 3 7 4 3" xfId="17315" xr:uid="{A3348FBF-85DD-4E9F-AFC4-CAF01DCF7168}"/>
    <cellStyle name="Currency 5 3 7 4 4" xfId="31005" xr:uid="{F0B0535C-6FC6-483E-89CB-EF1DC339DFBD}"/>
    <cellStyle name="Currency 5 3 7 4 5" xfId="45889" xr:uid="{30DDAB66-12BD-485C-B2F5-8E0D7DA45B4F}"/>
    <cellStyle name="Currency 5 3 7 5" xfId="20737" xr:uid="{972F177C-2D44-45CC-BB18-0B002875AD47}"/>
    <cellStyle name="Currency 5 3 7 5 2" xfId="34429" xr:uid="{81231A32-6045-40E7-B02A-A826F8BB272B}"/>
    <cellStyle name="Currency 5 3 7 5 3" xfId="49313" xr:uid="{D627B89B-8D65-4552-BB37-86A215E476F0}"/>
    <cellStyle name="Currency 5 3 7 6" xfId="13893" xr:uid="{5BEE2CEA-1F90-41EA-9500-F1832A7147C9}"/>
    <cellStyle name="Currency 5 3 7 7" xfId="27583" xr:uid="{2CBD56FE-A22F-4362-BFA3-0E4E5CF264E9}"/>
    <cellStyle name="Currency 5 3 7 8" xfId="42467" xr:uid="{59831F74-B649-487A-9185-3DAD2881AEDC}"/>
    <cellStyle name="Currency 5 3 8" xfId="7048" xr:uid="{9BB40015-E899-42E8-9382-7BED544CB68B}"/>
    <cellStyle name="Currency 5 3 8 2" xfId="8761" xr:uid="{AE9F30E3-65FA-4A8A-AD12-6274FB9364CD}"/>
    <cellStyle name="Currency 5 3 8 2 2" xfId="12183" xr:uid="{C0EF063D-0D5D-481F-89B0-FF7AC0067624}"/>
    <cellStyle name="Currency 5 3 8 2 2 2" xfId="25873" xr:uid="{FDCFF2E5-374C-4AD9-BA25-6D677CFA8A15}"/>
    <cellStyle name="Currency 5 3 8 2 2 2 2" xfId="39565" xr:uid="{3DEBDF2D-E7E1-458F-BB65-E3552D263E0D}"/>
    <cellStyle name="Currency 5 3 8 2 2 2 3" xfId="54449" xr:uid="{6D388FBB-BB47-4340-B73D-C1F7084A0375}"/>
    <cellStyle name="Currency 5 3 8 2 2 3" xfId="19029" xr:uid="{C238E1AD-8C36-4E0A-ADE0-EB30689738C2}"/>
    <cellStyle name="Currency 5 3 8 2 2 4" xfId="32719" xr:uid="{6624424F-694F-4DEE-9A27-F12BE96F7DFF}"/>
    <cellStyle name="Currency 5 3 8 2 2 5" xfId="47603" xr:uid="{BCDBD2E9-C41F-4DD3-A94F-0F900A4445A7}"/>
    <cellStyle name="Currency 5 3 8 2 3" xfId="22451" xr:uid="{4D180A06-75B3-44F5-9B02-CA20F98F8FBD}"/>
    <cellStyle name="Currency 5 3 8 2 3 2" xfId="36143" xr:uid="{BDF61FD3-F278-400E-B801-243E43F380FE}"/>
    <cellStyle name="Currency 5 3 8 2 3 3" xfId="51027" xr:uid="{6A6CD01C-BDF1-4E24-AA7A-5757BD34D473}"/>
    <cellStyle name="Currency 5 3 8 2 4" xfId="15607" xr:uid="{F0A68362-C671-4E22-B9AC-28D9CA6A5194}"/>
    <cellStyle name="Currency 5 3 8 2 5" xfId="29297" xr:uid="{61742E79-D95A-4526-8901-FF2C5FD87202}"/>
    <cellStyle name="Currency 5 3 8 2 6" xfId="44181" xr:uid="{F5B0B3D9-B1DB-4C47-BAAE-F24BDDE2484B}"/>
    <cellStyle name="Currency 5 3 8 3" xfId="10471" xr:uid="{F9FF6B63-6E01-4F7F-A94D-3C8E3D28C719}"/>
    <cellStyle name="Currency 5 3 8 3 2" xfId="24161" xr:uid="{32566C1F-DBB9-4A19-BA84-03DA7B69ADB1}"/>
    <cellStyle name="Currency 5 3 8 3 2 2" xfId="37853" xr:uid="{CB22A81A-D23D-4737-A435-EE4D0F0DA5C7}"/>
    <cellStyle name="Currency 5 3 8 3 2 3" xfId="52737" xr:uid="{91EEA6F5-C615-44EE-8B25-9CB312A07944}"/>
    <cellStyle name="Currency 5 3 8 3 3" xfId="17317" xr:uid="{287FC5C8-8C2B-4909-B624-0A0B40AB12FD}"/>
    <cellStyle name="Currency 5 3 8 3 4" xfId="31007" xr:uid="{A83F9E3E-B368-47F3-978C-48068F0B1982}"/>
    <cellStyle name="Currency 5 3 8 3 5" xfId="45891" xr:uid="{A57D8981-AFDC-4CF1-934A-8EB59C082956}"/>
    <cellStyle name="Currency 5 3 8 4" xfId="20739" xr:uid="{C1D44499-F4F1-4903-B413-2C757745F9B2}"/>
    <cellStyle name="Currency 5 3 8 4 2" xfId="34431" xr:uid="{D173A06A-07DE-4300-9AE3-6F89978C7885}"/>
    <cellStyle name="Currency 5 3 8 4 3" xfId="49315" xr:uid="{C7DCFED3-DF72-4194-A879-F7C35ACB56B6}"/>
    <cellStyle name="Currency 5 3 8 5" xfId="13895" xr:uid="{2253ECB0-1E41-4E42-ACE5-FADA0EBFA797}"/>
    <cellStyle name="Currency 5 3 8 6" xfId="27585" xr:uid="{ABED93D4-C430-4F19-B073-C4672A25FB9B}"/>
    <cellStyle name="Currency 5 3 8 7" xfId="42469" xr:uid="{D3EB7441-79DA-40A6-8828-8442689A5548}"/>
    <cellStyle name="Currency 5 3 9" xfId="7049" xr:uid="{28091869-6AE1-46FA-977F-9A2F2BA4A7BB}"/>
    <cellStyle name="Currency 5 3 9 2" xfId="8762" xr:uid="{E8AC0981-F74C-41EC-A683-4DC1A2431938}"/>
    <cellStyle name="Currency 5 3 9 2 2" xfId="12184" xr:uid="{264A7172-09F3-4C55-BE9C-4F58EA76B8F2}"/>
    <cellStyle name="Currency 5 3 9 2 2 2" xfId="25874" xr:uid="{C18BDE05-C017-4963-9D0D-967529A0F0E0}"/>
    <cellStyle name="Currency 5 3 9 2 2 2 2" xfId="39566" xr:uid="{7C5E880D-602B-4171-BB5F-AC5EF8DC4228}"/>
    <cellStyle name="Currency 5 3 9 2 2 2 3" xfId="54450" xr:uid="{3F4D0546-949C-4C78-AAFA-049AF97DEA25}"/>
    <cellStyle name="Currency 5 3 9 2 2 3" xfId="19030" xr:uid="{E2D00549-B7DA-476A-B8BA-E2D01F10C859}"/>
    <cellStyle name="Currency 5 3 9 2 2 4" xfId="32720" xr:uid="{E682D4B6-C4DE-4AC6-B328-1003E67F5BFE}"/>
    <cellStyle name="Currency 5 3 9 2 2 5" xfId="47604" xr:uid="{63010D62-7BE1-486E-A886-319D74B17C95}"/>
    <cellStyle name="Currency 5 3 9 2 3" xfId="22452" xr:uid="{EAACF087-81FB-431D-B9A6-F386F74C0132}"/>
    <cellStyle name="Currency 5 3 9 2 3 2" xfId="36144" xr:uid="{93741A1E-BAA4-4A34-9331-C64F00AFC1BA}"/>
    <cellStyle name="Currency 5 3 9 2 3 3" xfId="51028" xr:uid="{1772E139-58F2-4DBC-BF33-F57762F1D1A5}"/>
    <cellStyle name="Currency 5 3 9 2 4" xfId="15608" xr:uid="{57577DD7-1BB7-4D4A-8C53-EF65E0B19550}"/>
    <cellStyle name="Currency 5 3 9 2 5" xfId="29298" xr:uid="{61AB5285-E972-4048-9050-23CC54308420}"/>
    <cellStyle name="Currency 5 3 9 2 6" xfId="44182" xr:uid="{65214B17-C53B-458D-AE0F-738B76B707FA}"/>
    <cellStyle name="Currency 5 3 9 3" xfId="10472" xr:uid="{B3AEAF2E-A858-4FE2-BDBA-42D2CF38F2BB}"/>
    <cellStyle name="Currency 5 3 9 3 2" xfId="24162" xr:uid="{B41ABFE1-DB2B-42E9-A2DF-4977BF7103C4}"/>
    <cellStyle name="Currency 5 3 9 3 2 2" xfId="37854" xr:uid="{2BC760F3-F780-43E9-B1E4-9F7ED44DFCC1}"/>
    <cellStyle name="Currency 5 3 9 3 2 3" xfId="52738" xr:uid="{27C90EFD-B1C6-46D6-8E61-3BB3F2BD67D1}"/>
    <cellStyle name="Currency 5 3 9 3 3" xfId="17318" xr:uid="{03D4883D-0594-4FF2-99CB-42475A3C07DC}"/>
    <cellStyle name="Currency 5 3 9 3 4" xfId="31008" xr:uid="{986516B0-2E3B-4D86-A886-A9EC1832111B}"/>
    <cellStyle name="Currency 5 3 9 3 5" xfId="45892" xr:uid="{433A2B72-348C-4B82-9E11-B8B96601F3A7}"/>
    <cellStyle name="Currency 5 3 9 4" xfId="20740" xr:uid="{212DA1A2-255F-47BD-BFF1-22812C10F36E}"/>
    <cellStyle name="Currency 5 3 9 4 2" xfId="34432" xr:uid="{338C0F4A-5094-43F9-8205-330F24C39D82}"/>
    <cellStyle name="Currency 5 3 9 4 3" xfId="49316" xr:uid="{BE95ACAB-24B3-4EED-B14C-C5B42C9FBC71}"/>
    <cellStyle name="Currency 5 3 9 5" xfId="13896" xr:uid="{C915DFAA-7F1A-414E-BFDF-D0F9313E3228}"/>
    <cellStyle name="Currency 5 3 9 6" xfId="27586" xr:uid="{D598858E-547B-4474-B290-A7353E93368D}"/>
    <cellStyle name="Currency 5 3 9 7" xfId="42470" xr:uid="{9779A38F-E12D-42B0-8E41-CCA9D9A075EA}"/>
    <cellStyle name="Currency 5 4" xfId="4765" xr:uid="{FD95C615-14C0-494E-ACB7-1DE7D093C9A0}"/>
    <cellStyle name="Currency 5 4 10" xfId="20741" xr:uid="{86311DD0-7841-45BB-805F-69B41C2E0F16}"/>
    <cellStyle name="Currency 5 4 10 2" xfId="34433" xr:uid="{32EB20E0-FE85-4669-A178-D55F36BF152B}"/>
    <cellStyle name="Currency 5 4 10 3" xfId="49317" xr:uid="{76742B44-9F5E-4BA6-A14F-7DF1CF8E2ED7}"/>
    <cellStyle name="Currency 5 4 11" xfId="13897" xr:uid="{8F78D6C7-6F15-4A4B-AAE3-1B65ED4ABFB0}"/>
    <cellStyle name="Currency 5 4 11 2" xfId="41393" xr:uid="{FDB10FDA-4B92-4247-887C-DB046558FA72}"/>
    <cellStyle name="Currency 5 4 12" xfId="27587" xr:uid="{28F69281-4B10-46D2-95B4-F287B3D9231F}"/>
    <cellStyle name="Currency 5 4 13" xfId="42471" xr:uid="{AF84C3B8-87A2-4850-B794-DA0DF2032A6A}"/>
    <cellStyle name="Currency 5 4 14" xfId="7050" xr:uid="{74738473-3FE8-4145-9B58-D2F1701FCF75}"/>
    <cellStyle name="Currency 5 4 2" xfId="7051" xr:uid="{03B7CB3D-4D5D-4E61-813E-1D15CDD948DD}"/>
    <cellStyle name="Currency 5 4 2 10" xfId="13898" xr:uid="{9B861198-7FD8-430B-B2EC-91D26B5378D1}"/>
    <cellStyle name="Currency 5 4 2 11" xfId="27588" xr:uid="{4002C9EA-3A41-49AE-9B0D-0D8E30D7FF0E}"/>
    <cellStyle name="Currency 5 4 2 12" xfId="42472" xr:uid="{FE2C7055-7F0B-4F0E-B828-2D107BA050C8}"/>
    <cellStyle name="Currency 5 4 2 2" xfId="7052" xr:uid="{11B90CE5-BEE8-4359-9023-AF91DA331C28}"/>
    <cellStyle name="Currency 5 4 2 2 10" xfId="42473" xr:uid="{C81D6E8F-63F6-45F6-9CFC-F20DA85A7844}"/>
    <cellStyle name="Currency 5 4 2 2 2" xfId="7053" xr:uid="{FC8547FC-F5E0-4BA3-AC81-C31951E04A40}"/>
    <cellStyle name="Currency 5 4 2 2 2 2" xfId="7054" xr:uid="{3C08C3B7-B2FB-4C18-8DDA-3FCEBCDD0058}"/>
    <cellStyle name="Currency 5 4 2 2 2 2 2" xfId="8767" xr:uid="{DD263344-C578-4ECF-B8D4-A489FE7BD281}"/>
    <cellStyle name="Currency 5 4 2 2 2 2 2 2" xfId="12189" xr:uid="{FD281E0A-0F7F-4A2E-8AB6-657381FF8244}"/>
    <cellStyle name="Currency 5 4 2 2 2 2 2 2 2" xfId="25879" xr:uid="{1FAA39F7-7448-420F-8351-ACA7D0C90EFC}"/>
    <cellStyle name="Currency 5 4 2 2 2 2 2 2 2 2" xfId="39571" xr:uid="{FA18EDB9-6310-4E4F-8CA6-75BBB0D0739B}"/>
    <cellStyle name="Currency 5 4 2 2 2 2 2 2 2 3" xfId="54455" xr:uid="{7B153D97-4F5D-411D-961E-FE1AF2CC5AB6}"/>
    <cellStyle name="Currency 5 4 2 2 2 2 2 2 3" xfId="19035" xr:uid="{74D62C7F-706B-4066-A33C-13493C4308E2}"/>
    <cellStyle name="Currency 5 4 2 2 2 2 2 2 4" xfId="32725" xr:uid="{8F261BA2-6DEC-4727-B12E-15636FA6CD97}"/>
    <cellStyle name="Currency 5 4 2 2 2 2 2 2 5" xfId="47609" xr:uid="{8C74C6EC-999D-47FA-A71C-3214346BF74A}"/>
    <cellStyle name="Currency 5 4 2 2 2 2 2 3" xfId="22457" xr:uid="{E744F49D-37F2-4B48-B202-F8A808FFE235}"/>
    <cellStyle name="Currency 5 4 2 2 2 2 2 3 2" xfId="36149" xr:uid="{0331AC58-7BD0-47B1-BB72-9740E4146E17}"/>
    <cellStyle name="Currency 5 4 2 2 2 2 2 3 3" xfId="51033" xr:uid="{A2859597-9E6E-4026-AED4-1F10529E5856}"/>
    <cellStyle name="Currency 5 4 2 2 2 2 2 4" xfId="15613" xr:uid="{5CB44687-8E0D-401B-81B2-4259E0523873}"/>
    <cellStyle name="Currency 5 4 2 2 2 2 2 5" xfId="29303" xr:uid="{FB39DDCB-AAB0-4A28-8675-D06388F15969}"/>
    <cellStyle name="Currency 5 4 2 2 2 2 2 6" xfId="44187" xr:uid="{63D4CE90-8FF3-4A0E-A775-8438CAA6E00B}"/>
    <cellStyle name="Currency 5 4 2 2 2 2 3" xfId="10477" xr:uid="{D42AE5F3-B0C1-4A5E-AB6C-9D59E466CE3E}"/>
    <cellStyle name="Currency 5 4 2 2 2 2 3 2" xfId="24167" xr:uid="{3686A670-C8B9-4E34-AF74-2EACC5A71AB4}"/>
    <cellStyle name="Currency 5 4 2 2 2 2 3 2 2" xfId="37859" xr:uid="{91CB343E-EF5C-442C-AD1B-E70F434B85FE}"/>
    <cellStyle name="Currency 5 4 2 2 2 2 3 2 3" xfId="52743" xr:uid="{75DE9658-4065-4148-8A40-5AA289F9287D}"/>
    <cellStyle name="Currency 5 4 2 2 2 2 3 3" xfId="17323" xr:uid="{031D2BF0-60A2-4D82-8E12-0710BF2C897F}"/>
    <cellStyle name="Currency 5 4 2 2 2 2 3 4" xfId="31013" xr:uid="{A70875F0-06A5-4D5F-8934-4F14C15BF3DC}"/>
    <cellStyle name="Currency 5 4 2 2 2 2 3 5" xfId="45897" xr:uid="{3F5595D6-A261-4967-96FC-FA07040A4837}"/>
    <cellStyle name="Currency 5 4 2 2 2 2 4" xfId="20745" xr:uid="{26754493-ADF7-4A06-8C81-7ADF6D44C31A}"/>
    <cellStyle name="Currency 5 4 2 2 2 2 4 2" xfId="34437" xr:uid="{2203CFAB-6F74-45DF-A60F-713B8D315C0F}"/>
    <cellStyle name="Currency 5 4 2 2 2 2 4 3" xfId="49321" xr:uid="{F62C8D4F-9A28-4B2F-87C6-7366321B80EF}"/>
    <cellStyle name="Currency 5 4 2 2 2 2 5" xfId="13901" xr:uid="{663E9601-DD7C-49B4-A363-4D11E7CE8E3E}"/>
    <cellStyle name="Currency 5 4 2 2 2 2 6" xfId="27591" xr:uid="{BE19C370-2DD8-4B46-9DFA-1F6BB3926077}"/>
    <cellStyle name="Currency 5 4 2 2 2 2 7" xfId="42475" xr:uid="{F139785C-E656-4D65-86F5-CED962E024A1}"/>
    <cellStyle name="Currency 5 4 2 2 2 3" xfId="8766" xr:uid="{1E0BE1B6-4ABB-40FB-8DF1-BC8406201A53}"/>
    <cellStyle name="Currency 5 4 2 2 2 3 2" xfId="12188" xr:uid="{E149CE17-F2AF-43C8-939C-C6EDB9040A00}"/>
    <cellStyle name="Currency 5 4 2 2 2 3 2 2" xfId="25878" xr:uid="{8BBE0901-4D9B-463A-9DFD-C166BF486ECA}"/>
    <cellStyle name="Currency 5 4 2 2 2 3 2 2 2" xfId="39570" xr:uid="{A77ED4D8-7FB3-407E-82C6-299778E43A07}"/>
    <cellStyle name="Currency 5 4 2 2 2 3 2 2 3" xfId="54454" xr:uid="{DF570BF5-EAE5-4655-8032-AB441ECA5B40}"/>
    <cellStyle name="Currency 5 4 2 2 2 3 2 3" xfId="19034" xr:uid="{A26FDE71-C3AC-4014-B011-554FCE4B2A3E}"/>
    <cellStyle name="Currency 5 4 2 2 2 3 2 4" xfId="32724" xr:uid="{B4B5B485-E6FC-4B24-B523-7DF3E7ACCC54}"/>
    <cellStyle name="Currency 5 4 2 2 2 3 2 5" xfId="47608" xr:uid="{EB568F7F-8E7A-4558-836D-34C7CE6AA907}"/>
    <cellStyle name="Currency 5 4 2 2 2 3 3" xfId="22456" xr:uid="{A0D8BA82-EBC3-4746-BCFE-F47A7EB6DD7F}"/>
    <cellStyle name="Currency 5 4 2 2 2 3 3 2" xfId="36148" xr:uid="{D8A959B3-974A-4B6C-9587-DE795D776E02}"/>
    <cellStyle name="Currency 5 4 2 2 2 3 3 3" xfId="51032" xr:uid="{AE4747D7-2630-469E-A451-2659A67C2B8C}"/>
    <cellStyle name="Currency 5 4 2 2 2 3 4" xfId="15612" xr:uid="{0C3F3381-8C73-41BD-9B8A-382468C9CA7E}"/>
    <cellStyle name="Currency 5 4 2 2 2 3 5" xfId="29302" xr:uid="{71449BD3-5E47-429B-969F-4448718211E5}"/>
    <cellStyle name="Currency 5 4 2 2 2 3 6" xfId="44186" xr:uid="{D3F2601A-5DAB-4880-A754-F8D9495F5648}"/>
    <cellStyle name="Currency 5 4 2 2 2 4" xfId="10476" xr:uid="{524B1BEE-9BD5-44EC-B059-50234D190C39}"/>
    <cellStyle name="Currency 5 4 2 2 2 4 2" xfId="24166" xr:uid="{47C961CB-4A10-45FE-990D-629E7E45ED66}"/>
    <cellStyle name="Currency 5 4 2 2 2 4 2 2" xfId="37858" xr:uid="{0EE44073-BC2D-422B-BAA8-13B2CF8075DD}"/>
    <cellStyle name="Currency 5 4 2 2 2 4 2 3" xfId="52742" xr:uid="{0404E21C-02D0-459D-B0D5-4D6A313D9C7B}"/>
    <cellStyle name="Currency 5 4 2 2 2 4 3" xfId="17322" xr:uid="{F99C54CE-4F2F-44F6-81E4-DCAD97D6FE52}"/>
    <cellStyle name="Currency 5 4 2 2 2 4 4" xfId="31012" xr:uid="{28989378-7449-4949-9049-C7F5C15290AF}"/>
    <cellStyle name="Currency 5 4 2 2 2 4 5" xfId="45896" xr:uid="{2F01A9CA-FDB1-4D34-835E-1A6A05009BD0}"/>
    <cellStyle name="Currency 5 4 2 2 2 5" xfId="20744" xr:uid="{B16A2FFA-2A3B-4CEA-87A6-EC7D14AFD7BD}"/>
    <cellStyle name="Currency 5 4 2 2 2 5 2" xfId="34436" xr:uid="{4E9914AE-6CC8-4988-80DF-EF4AC4B93F8E}"/>
    <cellStyle name="Currency 5 4 2 2 2 5 3" xfId="49320" xr:uid="{8E23CB72-085B-4764-BE66-B58851C73440}"/>
    <cellStyle name="Currency 5 4 2 2 2 6" xfId="13900" xr:uid="{B24D8C9C-EB8B-45F3-866D-38E769E4EE1E}"/>
    <cellStyle name="Currency 5 4 2 2 2 7" xfId="27590" xr:uid="{0C508599-9FC7-41AA-8748-9A3DDD92795E}"/>
    <cellStyle name="Currency 5 4 2 2 2 8" xfId="42474" xr:uid="{3364C104-3242-4DE6-8496-2986EB6092CB}"/>
    <cellStyle name="Currency 5 4 2 2 3" xfId="7055" xr:uid="{59BE8008-1107-4C36-8E34-571BB5F57F5E}"/>
    <cellStyle name="Currency 5 4 2 2 3 2" xfId="8768" xr:uid="{8A2A19B6-067F-4363-B0BA-9CF28EC6FF46}"/>
    <cellStyle name="Currency 5 4 2 2 3 2 2" xfId="12190" xr:uid="{9C80DFE1-FADD-4345-8758-5D7B76A1BC39}"/>
    <cellStyle name="Currency 5 4 2 2 3 2 2 2" xfId="25880" xr:uid="{3E9B8C41-5589-498A-9840-19D49079181D}"/>
    <cellStyle name="Currency 5 4 2 2 3 2 2 2 2" xfId="39572" xr:uid="{A52B53C0-21C9-4129-BD58-AB5BA635CBAB}"/>
    <cellStyle name="Currency 5 4 2 2 3 2 2 2 3" xfId="54456" xr:uid="{A4674F8D-F6B1-4DE7-8201-BBD04A4E6338}"/>
    <cellStyle name="Currency 5 4 2 2 3 2 2 3" xfId="19036" xr:uid="{B788BA1A-352C-47A8-B3AB-57B92C2996DB}"/>
    <cellStyle name="Currency 5 4 2 2 3 2 2 4" xfId="32726" xr:uid="{57C50EF5-BACF-413C-B03B-30D19BFC80A2}"/>
    <cellStyle name="Currency 5 4 2 2 3 2 2 5" xfId="47610" xr:uid="{6F97A8AE-FEF7-4C5C-A51B-727BFFD4BC5E}"/>
    <cellStyle name="Currency 5 4 2 2 3 2 3" xfId="22458" xr:uid="{CC3E104C-60BA-44B0-898E-66304AFA9A1E}"/>
    <cellStyle name="Currency 5 4 2 2 3 2 3 2" xfId="36150" xr:uid="{F9DB93FB-1350-4B9D-BEC0-96228B4F8E35}"/>
    <cellStyle name="Currency 5 4 2 2 3 2 3 3" xfId="51034" xr:uid="{3AAFF6EA-EDB3-4953-AAF6-624FD8CDFA61}"/>
    <cellStyle name="Currency 5 4 2 2 3 2 4" xfId="15614" xr:uid="{F3660952-0DC1-401A-A04B-1515CB109730}"/>
    <cellStyle name="Currency 5 4 2 2 3 2 5" xfId="29304" xr:uid="{6E4C4D96-EA31-4C6E-A757-52D36B3BFB8B}"/>
    <cellStyle name="Currency 5 4 2 2 3 2 6" xfId="44188" xr:uid="{8F1026B6-DF4E-42D9-93AA-422E1BDD038B}"/>
    <cellStyle name="Currency 5 4 2 2 3 3" xfId="10478" xr:uid="{2EB702F6-F2E4-42D8-A76B-412E7F933212}"/>
    <cellStyle name="Currency 5 4 2 2 3 3 2" xfId="24168" xr:uid="{963BD3BD-A5EB-44EB-BDA9-87FC11F6868F}"/>
    <cellStyle name="Currency 5 4 2 2 3 3 2 2" xfId="37860" xr:uid="{A168F332-7B32-4765-94CE-9D6E58A6CFE3}"/>
    <cellStyle name="Currency 5 4 2 2 3 3 2 3" xfId="52744" xr:uid="{F1F7F5C2-3E27-4CD8-8FB5-AD53FAF93A49}"/>
    <cellStyle name="Currency 5 4 2 2 3 3 3" xfId="17324" xr:uid="{8F2B1920-8D2F-4DD7-B9C6-832E1D48A449}"/>
    <cellStyle name="Currency 5 4 2 2 3 3 4" xfId="31014" xr:uid="{536D2FA4-6819-4197-BA07-47DC9A9C47C5}"/>
    <cellStyle name="Currency 5 4 2 2 3 3 5" xfId="45898" xr:uid="{71A99343-A776-4F89-8EE8-D234CE70E4D8}"/>
    <cellStyle name="Currency 5 4 2 2 3 4" xfId="20746" xr:uid="{465422B1-F32F-4507-B8BC-2647E166414D}"/>
    <cellStyle name="Currency 5 4 2 2 3 4 2" xfId="34438" xr:uid="{5673CAF1-41ED-4F52-BE5F-F7410BBA31FC}"/>
    <cellStyle name="Currency 5 4 2 2 3 4 3" xfId="49322" xr:uid="{E63947E3-3DC0-4EF0-98B6-A7D852AD29DB}"/>
    <cellStyle name="Currency 5 4 2 2 3 5" xfId="13902" xr:uid="{6D1F40A9-7406-4693-8C2F-8C675CC043BD}"/>
    <cellStyle name="Currency 5 4 2 2 3 6" xfId="27592" xr:uid="{6064916A-D1A0-463E-B435-7AFAA77D8E49}"/>
    <cellStyle name="Currency 5 4 2 2 3 7" xfId="42476" xr:uid="{E1BF009A-E732-47DF-9D0D-DBC46847805D}"/>
    <cellStyle name="Currency 5 4 2 2 4" xfId="7056" xr:uid="{25384521-C902-4CBB-91CA-986DFEB2D993}"/>
    <cellStyle name="Currency 5 4 2 2 4 2" xfId="8769" xr:uid="{604967AB-B243-4D4A-8142-0CC218018948}"/>
    <cellStyle name="Currency 5 4 2 2 4 2 2" xfId="12191" xr:uid="{359AF2FE-2E85-4BDA-B309-E1BBAEB2DFE6}"/>
    <cellStyle name="Currency 5 4 2 2 4 2 2 2" xfId="25881" xr:uid="{E8ECCA67-D826-413C-AAC4-A26864F0EEA7}"/>
    <cellStyle name="Currency 5 4 2 2 4 2 2 2 2" xfId="39573" xr:uid="{A84E6F68-137F-4B7A-8100-977D86DDCD1F}"/>
    <cellStyle name="Currency 5 4 2 2 4 2 2 2 3" xfId="54457" xr:uid="{C72EA455-9FE6-4C17-9DFD-652BA107DD29}"/>
    <cellStyle name="Currency 5 4 2 2 4 2 2 3" xfId="19037" xr:uid="{C1DD52DE-32B9-43CB-A795-9AF6619D6278}"/>
    <cellStyle name="Currency 5 4 2 2 4 2 2 4" xfId="32727" xr:uid="{49907A1F-91B4-440C-B4E0-4B8383E9D57C}"/>
    <cellStyle name="Currency 5 4 2 2 4 2 2 5" xfId="47611" xr:uid="{1BA1EF59-D88E-4744-BBB0-C27CD442AAF5}"/>
    <cellStyle name="Currency 5 4 2 2 4 2 3" xfId="22459" xr:uid="{DB8C9C2D-20DC-43B6-BCF8-28D2D8E99381}"/>
    <cellStyle name="Currency 5 4 2 2 4 2 3 2" xfId="36151" xr:uid="{A7F7B327-BCEB-41E5-A381-890F0AC9DADB}"/>
    <cellStyle name="Currency 5 4 2 2 4 2 3 3" xfId="51035" xr:uid="{6C56C825-46EB-4638-8DE1-39CF5CC6DB15}"/>
    <cellStyle name="Currency 5 4 2 2 4 2 4" xfId="15615" xr:uid="{115446A3-915A-475F-BDCF-19AD88785E38}"/>
    <cellStyle name="Currency 5 4 2 2 4 2 5" xfId="29305" xr:uid="{8D5EE24C-8460-48DF-847A-E694838DB45A}"/>
    <cellStyle name="Currency 5 4 2 2 4 2 6" xfId="44189" xr:uid="{258EC7D4-F2C9-44D2-AA5F-BCF8A96B53BF}"/>
    <cellStyle name="Currency 5 4 2 2 4 3" xfId="10479" xr:uid="{676C669E-F50A-4CEA-AF38-824C103A4457}"/>
    <cellStyle name="Currency 5 4 2 2 4 3 2" xfId="24169" xr:uid="{0B88DBF1-A441-4483-99E8-7D9D382FC1E2}"/>
    <cellStyle name="Currency 5 4 2 2 4 3 2 2" xfId="37861" xr:uid="{A55EA345-811A-44AD-8C6B-CC061F51079B}"/>
    <cellStyle name="Currency 5 4 2 2 4 3 2 3" xfId="52745" xr:uid="{3F8D8675-A85D-4777-9E51-615F4AB62968}"/>
    <cellStyle name="Currency 5 4 2 2 4 3 3" xfId="17325" xr:uid="{049115DC-6F84-4512-8F92-FD38336D5A86}"/>
    <cellStyle name="Currency 5 4 2 2 4 3 4" xfId="31015" xr:uid="{97BEBF42-A6E7-4004-966E-1CE775A75968}"/>
    <cellStyle name="Currency 5 4 2 2 4 3 5" xfId="45899" xr:uid="{6588AA08-86C1-4D41-939E-73C35F8FE7F4}"/>
    <cellStyle name="Currency 5 4 2 2 4 4" xfId="20747" xr:uid="{8555DDFC-1931-464C-8C9B-C653E818C23B}"/>
    <cellStyle name="Currency 5 4 2 2 4 4 2" xfId="34439" xr:uid="{8494760B-5E64-4251-B15A-08ADAD6ED46B}"/>
    <cellStyle name="Currency 5 4 2 2 4 4 3" xfId="49323" xr:uid="{5040704E-F31A-49C0-BAA3-4D5DA3D1713B}"/>
    <cellStyle name="Currency 5 4 2 2 4 5" xfId="13903" xr:uid="{F3ABEBDF-5197-4A8A-B1C5-1EE2FE7FC324}"/>
    <cellStyle name="Currency 5 4 2 2 4 6" xfId="27593" xr:uid="{1DA62331-4FC8-4207-ABD5-06ABA1621E0C}"/>
    <cellStyle name="Currency 5 4 2 2 4 7" xfId="42477" xr:uid="{3BAA0822-310A-4CBB-9792-37491C1E39D9}"/>
    <cellStyle name="Currency 5 4 2 2 5" xfId="8765" xr:uid="{ACA4368C-D5B6-4D79-8A3F-75B2FC8DE918}"/>
    <cellStyle name="Currency 5 4 2 2 5 2" xfId="12187" xr:uid="{4B299CF1-61A9-47AA-8DCC-61E67D3C8B53}"/>
    <cellStyle name="Currency 5 4 2 2 5 2 2" xfId="25877" xr:uid="{D8C7E867-55D8-411B-8173-A6C79F15745F}"/>
    <cellStyle name="Currency 5 4 2 2 5 2 2 2" xfId="39569" xr:uid="{CF98C40D-9A86-428D-B044-52CE1E0C096A}"/>
    <cellStyle name="Currency 5 4 2 2 5 2 2 3" xfId="54453" xr:uid="{346AF3AB-0208-48ED-9771-E417B3AE6B6B}"/>
    <cellStyle name="Currency 5 4 2 2 5 2 3" xfId="19033" xr:uid="{6909F07F-63DA-4A53-9431-21D091A08FB9}"/>
    <cellStyle name="Currency 5 4 2 2 5 2 4" xfId="32723" xr:uid="{026875BD-D3A3-4D41-9D13-40194D662EE1}"/>
    <cellStyle name="Currency 5 4 2 2 5 2 5" xfId="47607" xr:uid="{84050D76-10C0-4FA1-9B84-89BA2C3EE576}"/>
    <cellStyle name="Currency 5 4 2 2 5 3" xfId="22455" xr:uid="{4D1A0940-56BF-4AE8-B079-128EF2440D4D}"/>
    <cellStyle name="Currency 5 4 2 2 5 3 2" xfId="36147" xr:uid="{BA72688E-5125-4C68-831A-947403BF3BB3}"/>
    <cellStyle name="Currency 5 4 2 2 5 3 3" xfId="51031" xr:uid="{D396D88E-F86D-402F-B468-1D0C586A1845}"/>
    <cellStyle name="Currency 5 4 2 2 5 4" xfId="15611" xr:uid="{43CFD76E-19C9-4482-9FE1-DE65F64DCDA1}"/>
    <cellStyle name="Currency 5 4 2 2 5 5" xfId="29301" xr:uid="{55B1A593-D0CA-4395-ACE2-EBD10F9C9BBB}"/>
    <cellStyle name="Currency 5 4 2 2 5 6" xfId="44185" xr:uid="{023CCA69-A8F3-463E-BC20-AFBD18F72BB3}"/>
    <cellStyle name="Currency 5 4 2 2 6" xfId="10475" xr:uid="{4CD080DC-6F4B-42D0-86DB-50807FAF0099}"/>
    <cellStyle name="Currency 5 4 2 2 6 2" xfId="24165" xr:uid="{858D7F50-8326-44CB-8AA9-7B21A2E4AA46}"/>
    <cellStyle name="Currency 5 4 2 2 6 2 2" xfId="37857" xr:uid="{5D3942A1-AFF4-448B-9F4E-C6E5BFF90588}"/>
    <cellStyle name="Currency 5 4 2 2 6 2 3" xfId="52741" xr:uid="{F0ECA546-6CD9-4ACF-980F-D9B9E01F6193}"/>
    <cellStyle name="Currency 5 4 2 2 6 3" xfId="17321" xr:uid="{6C171407-3D41-4CD7-BAFF-CED2925FB461}"/>
    <cellStyle name="Currency 5 4 2 2 6 4" xfId="31011" xr:uid="{6A5C34B7-EA01-4CE0-9308-28B7FAAB4A6B}"/>
    <cellStyle name="Currency 5 4 2 2 6 5" xfId="45895" xr:uid="{E1C6B8C6-A19A-46C2-9476-E075C3A88F29}"/>
    <cellStyle name="Currency 5 4 2 2 7" xfId="20743" xr:uid="{02D04AD1-BDFF-4C98-A4D0-2F1BA7CE249C}"/>
    <cellStyle name="Currency 5 4 2 2 7 2" xfId="34435" xr:uid="{F226B8D4-076D-47B6-A00E-81F6F6A5C053}"/>
    <cellStyle name="Currency 5 4 2 2 7 3" xfId="49319" xr:uid="{353754B1-4E33-4FFB-BF06-B9EB89B1CD7A}"/>
    <cellStyle name="Currency 5 4 2 2 8" xfId="13899" xr:uid="{208821F0-B77F-4C9E-8BD5-8FC5460C7B35}"/>
    <cellStyle name="Currency 5 4 2 2 9" xfId="27589" xr:uid="{574584F6-9391-4933-8A9D-D1CD706388B6}"/>
    <cellStyle name="Currency 5 4 2 3" xfId="7057" xr:uid="{B3B318CE-5C79-434C-A835-2C8CAAAA9805}"/>
    <cellStyle name="Currency 5 4 2 3 10" xfId="42478" xr:uid="{D413C07E-0199-430D-A0A8-00B0AF494D78}"/>
    <cellStyle name="Currency 5 4 2 3 2" xfId="7058" xr:uid="{2E612991-5DDC-435A-AE93-9ADEAA4A681B}"/>
    <cellStyle name="Currency 5 4 2 3 2 2" xfId="7059" xr:uid="{62223652-D206-470E-8B18-BFCFDACD13B0}"/>
    <cellStyle name="Currency 5 4 2 3 2 2 2" xfId="8772" xr:uid="{1DABAC75-D3E6-4F1F-B1A3-477E238ABE7A}"/>
    <cellStyle name="Currency 5 4 2 3 2 2 2 2" xfId="12194" xr:uid="{BFDA2E80-96AA-4828-90B3-E6705E2EC8AD}"/>
    <cellStyle name="Currency 5 4 2 3 2 2 2 2 2" xfId="25884" xr:uid="{72855BF4-4C88-49B4-99B0-168521A22079}"/>
    <cellStyle name="Currency 5 4 2 3 2 2 2 2 2 2" xfId="39576" xr:uid="{A87AE943-5BA3-4F49-899A-15E47FB80E05}"/>
    <cellStyle name="Currency 5 4 2 3 2 2 2 2 2 3" xfId="54460" xr:uid="{CB341FB4-838F-447E-A090-CC97B8B46E03}"/>
    <cellStyle name="Currency 5 4 2 3 2 2 2 2 3" xfId="19040" xr:uid="{E6410875-7995-4AF4-AEAC-137638356C06}"/>
    <cellStyle name="Currency 5 4 2 3 2 2 2 2 4" xfId="32730" xr:uid="{D6E778E2-4F3E-4525-9779-F9A080BD7BE4}"/>
    <cellStyle name="Currency 5 4 2 3 2 2 2 2 5" xfId="47614" xr:uid="{13166F93-414A-494E-9718-D6A987A331FF}"/>
    <cellStyle name="Currency 5 4 2 3 2 2 2 3" xfId="22462" xr:uid="{F58E011B-DD0C-4DD7-9FA0-9CEC828C029A}"/>
    <cellStyle name="Currency 5 4 2 3 2 2 2 3 2" xfId="36154" xr:uid="{75DEAFEF-701D-43AA-94E3-7351312830E6}"/>
    <cellStyle name="Currency 5 4 2 3 2 2 2 3 3" xfId="51038" xr:uid="{1C0C7ECB-2BBD-443F-943B-DC105FAB2EE4}"/>
    <cellStyle name="Currency 5 4 2 3 2 2 2 4" xfId="15618" xr:uid="{DD62E777-36E5-4A64-B1C8-FD3ED5AD0CC6}"/>
    <cellStyle name="Currency 5 4 2 3 2 2 2 5" xfId="29308" xr:uid="{3EAF9612-6FB6-4E69-AD0F-389F97B5C7BB}"/>
    <cellStyle name="Currency 5 4 2 3 2 2 2 6" xfId="44192" xr:uid="{EE776FD1-0A19-4EFB-BC33-E0C1BD5DB733}"/>
    <cellStyle name="Currency 5 4 2 3 2 2 3" xfId="10482" xr:uid="{2DB306D7-9285-48D9-8FDE-41045FAF3432}"/>
    <cellStyle name="Currency 5 4 2 3 2 2 3 2" xfId="24172" xr:uid="{4322466C-8C7F-4648-B2FC-BF747ED02119}"/>
    <cellStyle name="Currency 5 4 2 3 2 2 3 2 2" xfId="37864" xr:uid="{0E86ADE4-0F71-4BD6-84B8-5E83B88C32A8}"/>
    <cellStyle name="Currency 5 4 2 3 2 2 3 2 3" xfId="52748" xr:uid="{F557B0DA-E65A-4481-BC15-DCC8994FCB04}"/>
    <cellStyle name="Currency 5 4 2 3 2 2 3 3" xfId="17328" xr:uid="{6D4C1A57-0E5D-4E3C-998A-077A1AD7E42E}"/>
    <cellStyle name="Currency 5 4 2 3 2 2 3 4" xfId="31018" xr:uid="{08B44D62-A42D-4E42-9AA1-1C905BDCE6D3}"/>
    <cellStyle name="Currency 5 4 2 3 2 2 3 5" xfId="45902" xr:uid="{FF4599ED-4C00-4AF4-82C9-97D68AC83309}"/>
    <cellStyle name="Currency 5 4 2 3 2 2 4" xfId="20750" xr:uid="{25FF31D2-5AE8-441A-9288-65B09CF229E9}"/>
    <cellStyle name="Currency 5 4 2 3 2 2 4 2" xfId="34442" xr:uid="{99853224-053A-42AE-B649-06D00522A5ED}"/>
    <cellStyle name="Currency 5 4 2 3 2 2 4 3" xfId="49326" xr:uid="{30C379DB-6F47-4E33-8D89-754A4203B3BF}"/>
    <cellStyle name="Currency 5 4 2 3 2 2 5" xfId="13906" xr:uid="{AFCD03F8-13C5-4286-9CFE-91AD995BEA72}"/>
    <cellStyle name="Currency 5 4 2 3 2 2 6" xfId="27596" xr:uid="{B3F6AC5A-B62E-4D76-8061-C07F99230349}"/>
    <cellStyle name="Currency 5 4 2 3 2 2 7" xfId="42480" xr:uid="{05EEDB89-7681-409E-8871-730EB6F12DE9}"/>
    <cellStyle name="Currency 5 4 2 3 2 3" xfId="8771" xr:uid="{DCE98538-D45F-4CB4-A6AD-FD0E599AB207}"/>
    <cellStyle name="Currency 5 4 2 3 2 3 2" xfId="12193" xr:uid="{23F782BC-53AB-44B5-ADF9-D202DFFB4D5D}"/>
    <cellStyle name="Currency 5 4 2 3 2 3 2 2" xfId="25883" xr:uid="{861A2CB4-4BF3-4CCF-9D53-9D9483E61EF1}"/>
    <cellStyle name="Currency 5 4 2 3 2 3 2 2 2" xfId="39575" xr:uid="{0DDB5520-99B2-453E-8863-767F3B796EB3}"/>
    <cellStyle name="Currency 5 4 2 3 2 3 2 2 3" xfId="54459" xr:uid="{0C54B58F-E0D7-4330-B406-BB0A22A7D364}"/>
    <cellStyle name="Currency 5 4 2 3 2 3 2 3" xfId="19039" xr:uid="{EF07CA4A-1D79-47C6-8B17-3E0ECD289AC1}"/>
    <cellStyle name="Currency 5 4 2 3 2 3 2 4" xfId="32729" xr:uid="{AB09815E-E7E2-4CE0-B05A-7EEFB1735E66}"/>
    <cellStyle name="Currency 5 4 2 3 2 3 2 5" xfId="47613" xr:uid="{EACACEB2-EE4C-4DEA-836B-C249C146101C}"/>
    <cellStyle name="Currency 5 4 2 3 2 3 3" xfId="22461" xr:uid="{B3B8D174-BA15-4510-8C00-CC2D61A9CBCD}"/>
    <cellStyle name="Currency 5 4 2 3 2 3 3 2" xfId="36153" xr:uid="{163B0634-BEE0-4912-9EED-97DB65FD56AB}"/>
    <cellStyle name="Currency 5 4 2 3 2 3 3 3" xfId="51037" xr:uid="{DA594FE9-7A0A-45DF-99B0-BDA6DF168C8C}"/>
    <cellStyle name="Currency 5 4 2 3 2 3 4" xfId="15617" xr:uid="{1C025893-6A59-462A-A7CA-828868D05DFF}"/>
    <cellStyle name="Currency 5 4 2 3 2 3 5" xfId="29307" xr:uid="{9C173492-CC82-4C79-AD71-35E25242EC37}"/>
    <cellStyle name="Currency 5 4 2 3 2 3 6" xfId="44191" xr:uid="{CF082F09-67A6-4F1C-8BB2-174CA543E000}"/>
    <cellStyle name="Currency 5 4 2 3 2 4" xfId="10481" xr:uid="{2FA2D234-DA91-4905-8C16-FD8FB9541AEC}"/>
    <cellStyle name="Currency 5 4 2 3 2 4 2" xfId="24171" xr:uid="{A1C8EC0A-C271-428C-BD9E-13B140C4C8D3}"/>
    <cellStyle name="Currency 5 4 2 3 2 4 2 2" xfId="37863" xr:uid="{CB75F17E-FD44-48CB-97C2-5E879C3B115A}"/>
    <cellStyle name="Currency 5 4 2 3 2 4 2 3" xfId="52747" xr:uid="{8038685F-9CBD-4191-87C6-3E0FD7059E99}"/>
    <cellStyle name="Currency 5 4 2 3 2 4 3" xfId="17327" xr:uid="{159F79C1-2D2D-4925-B86E-95E066F0B618}"/>
    <cellStyle name="Currency 5 4 2 3 2 4 4" xfId="31017" xr:uid="{0C34D298-20FB-4A55-989D-39603498FFC7}"/>
    <cellStyle name="Currency 5 4 2 3 2 4 5" xfId="45901" xr:uid="{942988B3-2373-4614-A154-1259D27E92DA}"/>
    <cellStyle name="Currency 5 4 2 3 2 5" xfId="20749" xr:uid="{FE8F41CD-DF3F-4D69-B883-6A37975FFE25}"/>
    <cellStyle name="Currency 5 4 2 3 2 5 2" xfId="34441" xr:uid="{E581D50B-E07D-4194-8CB1-DE0C123785D8}"/>
    <cellStyle name="Currency 5 4 2 3 2 5 3" xfId="49325" xr:uid="{97A52AFC-40C2-4F59-A721-B9A9786A33EB}"/>
    <cellStyle name="Currency 5 4 2 3 2 6" xfId="13905" xr:uid="{A8D840BF-2EAE-4E8A-A26F-5823A3B5DC80}"/>
    <cellStyle name="Currency 5 4 2 3 2 7" xfId="27595" xr:uid="{488C51BE-4EC2-4E55-91E1-37AE7766E26B}"/>
    <cellStyle name="Currency 5 4 2 3 2 8" xfId="42479" xr:uid="{9839E1B9-9282-4A14-8992-AA8E1DC17972}"/>
    <cellStyle name="Currency 5 4 2 3 3" xfId="7060" xr:uid="{C6D0D55D-BD10-469D-9F5F-A006F11DC5EC}"/>
    <cellStyle name="Currency 5 4 2 3 3 2" xfId="8773" xr:uid="{B7CD1D77-F5C4-4B18-AC1E-5566575B92E7}"/>
    <cellStyle name="Currency 5 4 2 3 3 2 2" xfId="12195" xr:uid="{3B854958-1DF1-43EC-821E-54421BE6D442}"/>
    <cellStyle name="Currency 5 4 2 3 3 2 2 2" xfId="25885" xr:uid="{B1CF73A2-872E-421F-A930-527FB6EA54B2}"/>
    <cellStyle name="Currency 5 4 2 3 3 2 2 2 2" xfId="39577" xr:uid="{1AF3F7CA-2551-409C-A2A7-6231DCFC8667}"/>
    <cellStyle name="Currency 5 4 2 3 3 2 2 2 3" xfId="54461" xr:uid="{1A4357D0-D974-4EA0-BC76-87AD601AD0AA}"/>
    <cellStyle name="Currency 5 4 2 3 3 2 2 3" xfId="19041" xr:uid="{F3A0300D-5F30-4ADC-89FF-85C5EDD30804}"/>
    <cellStyle name="Currency 5 4 2 3 3 2 2 4" xfId="32731" xr:uid="{AE8BDF93-AA61-4830-B1DE-75AA15306511}"/>
    <cellStyle name="Currency 5 4 2 3 3 2 2 5" xfId="47615" xr:uid="{BE4A67CF-6AA1-434B-A7E2-9A82AD0833A3}"/>
    <cellStyle name="Currency 5 4 2 3 3 2 3" xfId="22463" xr:uid="{C4529782-9CF5-4984-BC42-13F3CB0CD199}"/>
    <cellStyle name="Currency 5 4 2 3 3 2 3 2" xfId="36155" xr:uid="{DF2277C7-245B-44DA-8E1E-DBD9F4A9AD52}"/>
    <cellStyle name="Currency 5 4 2 3 3 2 3 3" xfId="51039" xr:uid="{0EB1F5C7-0ED8-477B-B21F-94C19E4B810C}"/>
    <cellStyle name="Currency 5 4 2 3 3 2 4" xfId="15619" xr:uid="{D20E2454-291F-4000-86CD-5B3D02A34347}"/>
    <cellStyle name="Currency 5 4 2 3 3 2 5" xfId="29309" xr:uid="{003DD1E1-B577-4534-9368-308851A8B09E}"/>
    <cellStyle name="Currency 5 4 2 3 3 2 6" xfId="44193" xr:uid="{25AE2B7C-3FAF-4763-8381-47182FAA2CFB}"/>
    <cellStyle name="Currency 5 4 2 3 3 3" xfId="10483" xr:uid="{B4CF1F36-DEC8-43C2-ADFE-A06816DC383B}"/>
    <cellStyle name="Currency 5 4 2 3 3 3 2" xfId="24173" xr:uid="{89CD66FA-213B-4AF4-9B97-5BA849F78B14}"/>
    <cellStyle name="Currency 5 4 2 3 3 3 2 2" xfId="37865" xr:uid="{4EF73556-0804-4375-B4E4-1871AD20922A}"/>
    <cellStyle name="Currency 5 4 2 3 3 3 2 3" xfId="52749" xr:uid="{3A4FE423-2DCA-4725-BFFC-0F7BA156483D}"/>
    <cellStyle name="Currency 5 4 2 3 3 3 3" xfId="17329" xr:uid="{AA4E2815-9D24-41E4-B317-75651BD6A002}"/>
    <cellStyle name="Currency 5 4 2 3 3 3 4" xfId="31019" xr:uid="{08A25EC8-879B-445D-86AA-94DB5BD4530C}"/>
    <cellStyle name="Currency 5 4 2 3 3 3 5" xfId="45903" xr:uid="{F036D8E4-F1B3-446C-9D17-75FDB0EAA176}"/>
    <cellStyle name="Currency 5 4 2 3 3 4" xfId="20751" xr:uid="{A2A3E720-7FA4-46E7-BC24-B15EAC62440D}"/>
    <cellStyle name="Currency 5 4 2 3 3 4 2" xfId="34443" xr:uid="{69CBA2BF-4F9C-4E4F-91E6-0D183AFA67DD}"/>
    <cellStyle name="Currency 5 4 2 3 3 4 3" xfId="49327" xr:uid="{39F7C251-7883-4BB4-9FFC-3008BEC05998}"/>
    <cellStyle name="Currency 5 4 2 3 3 5" xfId="13907" xr:uid="{353C38EC-23F8-4AB9-82DC-E266A7CAE973}"/>
    <cellStyle name="Currency 5 4 2 3 3 6" xfId="27597" xr:uid="{74059646-5E29-4C41-8A23-56C4586F828D}"/>
    <cellStyle name="Currency 5 4 2 3 3 7" xfId="42481" xr:uid="{D59BB490-2D02-4C31-ADCB-64E25BA03FEF}"/>
    <cellStyle name="Currency 5 4 2 3 4" xfId="7061" xr:uid="{41911EEB-5017-44C4-B15B-F3F7FC36EE3D}"/>
    <cellStyle name="Currency 5 4 2 3 4 2" xfId="8774" xr:uid="{856DE072-FFFC-45E4-810D-05326EA2588C}"/>
    <cellStyle name="Currency 5 4 2 3 4 2 2" xfId="12196" xr:uid="{EE9BD5FE-2FA2-4FF2-A966-5E33C75999E2}"/>
    <cellStyle name="Currency 5 4 2 3 4 2 2 2" xfId="25886" xr:uid="{8A0D711E-210D-4D5A-8599-F2A98685B289}"/>
    <cellStyle name="Currency 5 4 2 3 4 2 2 2 2" xfId="39578" xr:uid="{D1C01E78-8694-459D-8D5A-F3056362BB42}"/>
    <cellStyle name="Currency 5 4 2 3 4 2 2 2 3" xfId="54462" xr:uid="{4042E5E6-BEDB-4523-B001-EC2073AFAF74}"/>
    <cellStyle name="Currency 5 4 2 3 4 2 2 3" xfId="19042" xr:uid="{A70D4E02-F9CC-45A9-B73A-043134466C3C}"/>
    <cellStyle name="Currency 5 4 2 3 4 2 2 4" xfId="32732" xr:uid="{34EB2483-B98E-42C2-A490-3402DD43B957}"/>
    <cellStyle name="Currency 5 4 2 3 4 2 2 5" xfId="47616" xr:uid="{8D0709CA-C257-4668-93F5-53679FDA6CC9}"/>
    <cellStyle name="Currency 5 4 2 3 4 2 3" xfId="22464" xr:uid="{272F07C2-A2E6-4552-8178-06BF6500E83C}"/>
    <cellStyle name="Currency 5 4 2 3 4 2 3 2" xfId="36156" xr:uid="{CCCC0D43-24E9-42B2-B16B-8F390F4DDB96}"/>
    <cellStyle name="Currency 5 4 2 3 4 2 3 3" xfId="51040" xr:uid="{06AE8A06-B677-4320-983C-6684BA898618}"/>
    <cellStyle name="Currency 5 4 2 3 4 2 4" xfId="15620" xr:uid="{634DA784-A6A2-4F31-9A4E-70BAD88EF3DC}"/>
    <cellStyle name="Currency 5 4 2 3 4 2 5" xfId="29310" xr:uid="{E6AABFD7-8BAE-4D51-A8E6-41CE942DC038}"/>
    <cellStyle name="Currency 5 4 2 3 4 2 6" xfId="44194" xr:uid="{356DA580-38A7-43FC-BA3B-35B52B9AFD29}"/>
    <cellStyle name="Currency 5 4 2 3 4 3" xfId="10484" xr:uid="{31BB1C1D-167E-4BBF-B94F-F9A44FF7606E}"/>
    <cellStyle name="Currency 5 4 2 3 4 3 2" xfId="24174" xr:uid="{825841AF-F12F-4860-AA81-076DEDA34756}"/>
    <cellStyle name="Currency 5 4 2 3 4 3 2 2" xfId="37866" xr:uid="{A1CE23CE-50E3-4A6B-A34D-5417F043A7DB}"/>
    <cellStyle name="Currency 5 4 2 3 4 3 2 3" xfId="52750" xr:uid="{800C2925-F481-4543-89A3-6B2A7C4837BC}"/>
    <cellStyle name="Currency 5 4 2 3 4 3 3" xfId="17330" xr:uid="{8DDDBB3F-406B-4E07-A8B5-1492B401C9EF}"/>
    <cellStyle name="Currency 5 4 2 3 4 3 4" xfId="31020" xr:uid="{755932AE-D875-4670-A5D8-CBD3310A5EA2}"/>
    <cellStyle name="Currency 5 4 2 3 4 3 5" xfId="45904" xr:uid="{24E2AB06-6E2F-46F2-9D77-B321870EB638}"/>
    <cellStyle name="Currency 5 4 2 3 4 4" xfId="20752" xr:uid="{44998E56-B4A4-4B45-A424-07EFDE4BB9D3}"/>
    <cellStyle name="Currency 5 4 2 3 4 4 2" xfId="34444" xr:uid="{23AF7717-DF57-47B2-8E0C-833D01F6C977}"/>
    <cellStyle name="Currency 5 4 2 3 4 4 3" xfId="49328" xr:uid="{B1D5D14E-1708-4ADD-9993-5B5E97D5F906}"/>
    <cellStyle name="Currency 5 4 2 3 4 5" xfId="13908" xr:uid="{6ECCDD25-5F31-4256-9A3A-DBA3F4928FB0}"/>
    <cellStyle name="Currency 5 4 2 3 4 6" xfId="27598" xr:uid="{232FC789-E5DD-40B2-B1F1-CA96A9019926}"/>
    <cellStyle name="Currency 5 4 2 3 4 7" xfId="42482" xr:uid="{C5700ECB-6276-40AD-8DBF-0AFE15D33495}"/>
    <cellStyle name="Currency 5 4 2 3 5" xfId="8770" xr:uid="{56802759-0722-4AE1-B78B-C26EA9BA4E89}"/>
    <cellStyle name="Currency 5 4 2 3 5 2" xfId="12192" xr:uid="{28436F31-0595-40C7-B75F-BBB7E4B04843}"/>
    <cellStyle name="Currency 5 4 2 3 5 2 2" xfId="25882" xr:uid="{E401D68C-AFD7-44D1-9F00-F3196FC252AA}"/>
    <cellStyle name="Currency 5 4 2 3 5 2 2 2" xfId="39574" xr:uid="{1A1A00EB-C29A-41F7-9566-E2C8B39F5F4A}"/>
    <cellStyle name="Currency 5 4 2 3 5 2 2 3" xfId="54458" xr:uid="{94AAFFBA-6391-41AB-A2DF-639C751AD0C9}"/>
    <cellStyle name="Currency 5 4 2 3 5 2 3" xfId="19038" xr:uid="{30096840-45E5-4924-8ACE-04BC86F5BDC1}"/>
    <cellStyle name="Currency 5 4 2 3 5 2 4" xfId="32728" xr:uid="{F00F4ED3-749D-4A6A-A332-F93919A18445}"/>
    <cellStyle name="Currency 5 4 2 3 5 2 5" xfId="47612" xr:uid="{C80B53DF-9B7F-4E27-A236-4DBF46CDF56C}"/>
    <cellStyle name="Currency 5 4 2 3 5 3" xfId="22460" xr:uid="{782FDDB0-1239-4D89-B2B0-F9229A198260}"/>
    <cellStyle name="Currency 5 4 2 3 5 3 2" xfId="36152" xr:uid="{B46DF31D-EFCE-49A9-A327-1D4F814542FB}"/>
    <cellStyle name="Currency 5 4 2 3 5 3 3" xfId="51036" xr:uid="{96DF1426-9E91-4281-A1C5-9B1B1C63C3B3}"/>
    <cellStyle name="Currency 5 4 2 3 5 4" xfId="15616" xr:uid="{FD386E12-7C4F-480A-8D06-E5062E259AFC}"/>
    <cellStyle name="Currency 5 4 2 3 5 5" xfId="29306" xr:uid="{5A13E9E1-0144-4F44-AFA3-77441FBA9510}"/>
    <cellStyle name="Currency 5 4 2 3 5 6" xfId="44190" xr:uid="{0F9F0713-EEC1-4C73-9ECC-4D302BC840CE}"/>
    <cellStyle name="Currency 5 4 2 3 6" xfId="10480" xr:uid="{251179D2-4E6C-45BD-A8B2-13AD9228943A}"/>
    <cellStyle name="Currency 5 4 2 3 6 2" xfId="24170" xr:uid="{FAFBBD36-ACB8-40D7-9ADD-AF6464E0FF67}"/>
    <cellStyle name="Currency 5 4 2 3 6 2 2" xfId="37862" xr:uid="{7FEF2E33-1DF1-4444-8AA4-5B8DA6A03A8A}"/>
    <cellStyle name="Currency 5 4 2 3 6 2 3" xfId="52746" xr:uid="{C9AECB16-E968-44C0-8B7A-2B34294E8B92}"/>
    <cellStyle name="Currency 5 4 2 3 6 3" xfId="17326" xr:uid="{BD43B174-7993-497B-932C-4A227EEB3765}"/>
    <cellStyle name="Currency 5 4 2 3 6 4" xfId="31016" xr:uid="{4E6FB50D-5D01-4AB3-A462-F6DEC3B1FD54}"/>
    <cellStyle name="Currency 5 4 2 3 6 5" xfId="45900" xr:uid="{4A5F5E41-7172-46D0-B7E3-A5EF592183BA}"/>
    <cellStyle name="Currency 5 4 2 3 7" xfId="20748" xr:uid="{05492A78-93C5-4896-ADD1-93CB3A479104}"/>
    <cellStyle name="Currency 5 4 2 3 7 2" xfId="34440" xr:uid="{54E2B1AF-50AF-4DC0-834C-27052A6A7533}"/>
    <cellStyle name="Currency 5 4 2 3 7 3" xfId="49324" xr:uid="{07B75E50-7699-47FE-9DDD-ED9B88CA44CA}"/>
    <cellStyle name="Currency 5 4 2 3 8" xfId="13904" xr:uid="{3722FD35-686B-47A2-810C-6FF474244D81}"/>
    <cellStyle name="Currency 5 4 2 3 9" xfId="27594" xr:uid="{DB7E17D2-424C-4FB9-AEA7-D0C5CB5FE3ED}"/>
    <cellStyle name="Currency 5 4 2 4" xfId="7062" xr:uid="{C36A8762-6896-4B12-B693-BCEAA1BD6B8B}"/>
    <cellStyle name="Currency 5 4 2 4 2" xfId="7063" xr:uid="{312810B4-393A-4D3F-9649-245BDEA9D6F2}"/>
    <cellStyle name="Currency 5 4 2 4 2 2" xfId="8776" xr:uid="{16DE2AD9-164C-474C-AE57-2AB4706D5457}"/>
    <cellStyle name="Currency 5 4 2 4 2 2 2" xfId="12198" xr:uid="{20D2C3DD-EE70-47E2-ADA6-45BCF1FF4393}"/>
    <cellStyle name="Currency 5 4 2 4 2 2 2 2" xfId="25888" xr:uid="{DECDCBF7-79E0-4CEC-9F72-D58787CBEF52}"/>
    <cellStyle name="Currency 5 4 2 4 2 2 2 2 2" xfId="39580" xr:uid="{761B40BB-8E20-4805-98EA-596879B890BB}"/>
    <cellStyle name="Currency 5 4 2 4 2 2 2 2 3" xfId="54464" xr:uid="{14A39D10-8D8D-40FC-9D21-57695E09F284}"/>
    <cellStyle name="Currency 5 4 2 4 2 2 2 3" xfId="19044" xr:uid="{A600273B-5061-478B-B674-B597AFFA0652}"/>
    <cellStyle name="Currency 5 4 2 4 2 2 2 4" xfId="32734" xr:uid="{83EFA874-A9C5-44D0-BDFB-92B11F31104D}"/>
    <cellStyle name="Currency 5 4 2 4 2 2 2 5" xfId="47618" xr:uid="{9B8F120A-B9E1-4B06-9E62-B19F6B2D5780}"/>
    <cellStyle name="Currency 5 4 2 4 2 2 3" xfId="22466" xr:uid="{93F03CCE-963A-427D-811E-51DEAEAC3490}"/>
    <cellStyle name="Currency 5 4 2 4 2 2 3 2" xfId="36158" xr:uid="{DDF3952A-85FB-40CD-8B18-0DD751EC1EFF}"/>
    <cellStyle name="Currency 5 4 2 4 2 2 3 3" xfId="51042" xr:uid="{2420930C-F8A6-4115-A579-FDFF2ABB67E3}"/>
    <cellStyle name="Currency 5 4 2 4 2 2 4" xfId="15622" xr:uid="{4851897C-1DC7-4EE5-8510-8F93329FD265}"/>
    <cellStyle name="Currency 5 4 2 4 2 2 5" xfId="29312" xr:uid="{41AF8147-C1D6-4B4B-B5CE-A56B6DFAAF58}"/>
    <cellStyle name="Currency 5 4 2 4 2 2 6" xfId="44196" xr:uid="{C39B1274-8D30-4AB3-B04E-3B31B24BE1D1}"/>
    <cellStyle name="Currency 5 4 2 4 2 3" xfId="10486" xr:uid="{900968C6-FD99-4E57-AD0D-D54F4823669F}"/>
    <cellStyle name="Currency 5 4 2 4 2 3 2" xfId="24176" xr:uid="{4AEE95F5-C48E-406D-AB0A-074D43D930DB}"/>
    <cellStyle name="Currency 5 4 2 4 2 3 2 2" xfId="37868" xr:uid="{BE7C604D-3FB3-4C77-8ED6-1AD66CBCA728}"/>
    <cellStyle name="Currency 5 4 2 4 2 3 2 3" xfId="52752" xr:uid="{EC878C43-2D15-4051-B551-AE3EE7639650}"/>
    <cellStyle name="Currency 5 4 2 4 2 3 3" xfId="17332" xr:uid="{010F2F5F-DB99-40B8-AD44-FCED7604C41D}"/>
    <cellStyle name="Currency 5 4 2 4 2 3 4" xfId="31022" xr:uid="{16819A0C-0CD8-43EE-850C-30DA823B7674}"/>
    <cellStyle name="Currency 5 4 2 4 2 3 5" xfId="45906" xr:uid="{C4CBFFD1-C593-475A-B432-C396EB9BF6CB}"/>
    <cellStyle name="Currency 5 4 2 4 2 4" xfId="20754" xr:uid="{16977955-B2A5-49FE-9469-9765F19CAD20}"/>
    <cellStyle name="Currency 5 4 2 4 2 4 2" xfId="34446" xr:uid="{E0C78D8D-9873-4A71-A812-152B34984617}"/>
    <cellStyle name="Currency 5 4 2 4 2 4 3" xfId="49330" xr:uid="{5FB1C2D9-3405-4BE3-92EE-A91089C6456A}"/>
    <cellStyle name="Currency 5 4 2 4 2 5" xfId="13910" xr:uid="{B6AB58A2-54D5-4FC5-8D90-ED80D7B90415}"/>
    <cellStyle name="Currency 5 4 2 4 2 6" xfId="27600" xr:uid="{3B75A668-1E1D-4ED6-81FF-CF781B21B5D1}"/>
    <cellStyle name="Currency 5 4 2 4 2 7" xfId="42484" xr:uid="{2A448ED6-4CB4-433C-BAAD-AD35768296F6}"/>
    <cellStyle name="Currency 5 4 2 4 3" xfId="8775" xr:uid="{3B9E1220-4BCA-45F2-AB5E-ECC6F89DB3CB}"/>
    <cellStyle name="Currency 5 4 2 4 3 2" xfId="12197" xr:uid="{01F1CC6E-2D34-4835-BAFF-1FD84973C397}"/>
    <cellStyle name="Currency 5 4 2 4 3 2 2" xfId="25887" xr:uid="{757ECA41-63E5-4165-B0A0-6FEAB9BC0883}"/>
    <cellStyle name="Currency 5 4 2 4 3 2 2 2" xfId="39579" xr:uid="{EF348F86-890F-443D-8889-A9467B183186}"/>
    <cellStyle name="Currency 5 4 2 4 3 2 2 3" xfId="54463" xr:uid="{3FAC9C6B-5881-4961-9178-73C15E3EBB87}"/>
    <cellStyle name="Currency 5 4 2 4 3 2 3" xfId="19043" xr:uid="{467139BB-A7A3-49BE-85A1-9B766041A91F}"/>
    <cellStyle name="Currency 5 4 2 4 3 2 4" xfId="32733" xr:uid="{DD098FAD-B80E-48B8-92CA-5EADD8F57C56}"/>
    <cellStyle name="Currency 5 4 2 4 3 2 5" xfId="47617" xr:uid="{3764C9B8-9BC6-42AC-9BF3-B8B8D5A69472}"/>
    <cellStyle name="Currency 5 4 2 4 3 3" xfId="22465" xr:uid="{7ED27915-B334-471A-90F2-E8F754C7FA05}"/>
    <cellStyle name="Currency 5 4 2 4 3 3 2" xfId="36157" xr:uid="{380B8E86-10DF-4A0E-9063-A068E903F7A2}"/>
    <cellStyle name="Currency 5 4 2 4 3 3 3" xfId="51041" xr:uid="{A3FB22B2-62C7-44CC-A5C7-B87D99DB018B}"/>
    <cellStyle name="Currency 5 4 2 4 3 4" xfId="15621" xr:uid="{F1F651F8-3A7A-468D-BF26-F9506B0F3711}"/>
    <cellStyle name="Currency 5 4 2 4 3 5" xfId="29311" xr:uid="{05E49C0F-3ECD-4A62-9ABB-62E36E771A83}"/>
    <cellStyle name="Currency 5 4 2 4 3 6" xfId="44195" xr:uid="{1751121F-E3DE-4656-B0D1-9AF7B99638C7}"/>
    <cellStyle name="Currency 5 4 2 4 4" xfId="10485" xr:uid="{34F681C9-0FE3-4ACA-8D93-CD92EAD42008}"/>
    <cellStyle name="Currency 5 4 2 4 4 2" xfId="24175" xr:uid="{D5B75809-98B4-47ED-8E36-D02129E149DF}"/>
    <cellStyle name="Currency 5 4 2 4 4 2 2" xfId="37867" xr:uid="{DDCCB191-E393-46A8-B1D7-1E74EEE472A1}"/>
    <cellStyle name="Currency 5 4 2 4 4 2 3" xfId="52751" xr:uid="{68AC8C8A-E79A-4420-99ED-F45DAF9B1595}"/>
    <cellStyle name="Currency 5 4 2 4 4 3" xfId="17331" xr:uid="{0D642E27-065B-4DD4-9F67-5C9D6A604397}"/>
    <cellStyle name="Currency 5 4 2 4 4 4" xfId="31021" xr:uid="{71F3B328-A175-4345-93FA-53CAB6979E32}"/>
    <cellStyle name="Currency 5 4 2 4 4 5" xfId="45905" xr:uid="{D4149C5E-7875-4C44-8DBD-6C44E152B082}"/>
    <cellStyle name="Currency 5 4 2 4 5" xfId="20753" xr:uid="{C6C9C27C-CECF-4BED-93C1-26932A32289C}"/>
    <cellStyle name="Currency 5 4 2 4 5 2" xfId="34445" xr:uid="{EFFA084C-4ADF-4409-9D81-77C28CD26ED7}"/>
    <cellStyle name="Currency 5 4 2 4 5 3" xfId="49329" xr:uid="{40ABB1C3-4D1D-4417-A8D8-A6E25ED61B23}"/>
    <cellStyle name="Currency 5 4 2 4 6" xfId="13909" xr:uid="{92AD8A66-9CBC-4346-B55C-1D201CCA35FB}"/>
    <cellStyle name="Currency 5 4 2 4 7" xfId="27599" xr:uid="{432A8D8D-6C89-4B39-A1B6-4B97AD3472C4}"/>
    <cellStyle name="Currency 5 4 2 4 8" xfId="42483" xr:uid="{A63B6142-58A4-4CC7-A9F1-63C3AB490AE6}"/>
    <cellStyle name="Currency 5 4 2 5" xfId="7064" xr:uid="{E09E1F39-D979-46E0-A951-622111121B3A}"/>
    <cellStyle name="Currency 5 4 2 5 2" xfId="8777" xr:uid="{AB8D30A9-CCBF-4C56-8B2E-9D90380A447D}"/>
    <cellStyle name="Currency 5 4 2 5 2 2" xfId="12199" xr:uid="{0ABC5CD4-4A99-4358-9510-699D3C54E193}"/>
    <cellStyle name="Currency 5 4 2 5 2 2 2" xfId="25889" xr:uid="{16D16DAD-5F91-49A6-A620-8383E3809F41}"/>
    <cellStyle name="Currency 5 4 2 5 2 2 2 2" xfId="39581" xr:uid="{65A2B909-7E13-4E51-9CF8-F586F0F8D2B7}"/>
    <cellStyle name="Currency 5 4 2 5 2 2 2 3" xfId="54465" xr:uid="{4942223A-6BF8-4F15-9953-C0DEDFE7ADD5}"/>
    <cellStyle name="Currency 5 4 2 5 2 2 3" xfId="19045" xr:uid="{2AE5631C-8F8C-4921-9203-ED50669A5FC7}"/>
    <cellStyle name="Currency 5 4 2 5 2 2 4" xfId="32735" xr:uid="{54EFFE0E-FCF3-428E-9A58-26F8E0FCC894}"/>
    <cellStyle name="Currency 5 4 2 5 2 2 5" xfId="47619" xr:uid="{A0686EE4-48C0-4D4E-8546-3D94FB4CAF38}"/>
    <cellStyle name="Currency 5 4 2 5 2 3" xfId="22467" xr:uid="{7DC0EC53-3CF5-4374-8899-169D48002903}"/>
    <cellStyle name="Currency 5 4 2 5 2 3 2" xfId="36159" xr:uid="{43D73711-376B-4C1B-BF20-AAD63BA48EBD}"/>
    <cellStyle name="Currency 5 4 2 5 2 3 3" xfId="51043" xr:uid="{D30401E6-891D-4019-9DCE-0B1435695BF5}"/>
    <cellStyle name="Currency 5 4 2 5 2 4" xfId="15623" xr:uid="{214D2086-6906-4E3F-83D1-DAE0839820EE}"/>
    <cellStyle name="Currency 5 4 2 5 2 5" xfId="29313" xr:uid="{A6F1CDB5-9479-45B7-AACE-143EBB304C35}"/>
    <cellStyle name="Currency 5 4 2 5 2 6" xfId="44197" xr:uid="{24A546CA-B32E-4026-889D-5FD9587F65B6}"/>
    <cellStyle name="Currency 5 4 2 5 3" xfId="10487" xr:uid="{DEC55E92-11EF-49B8-B354-B5C51AC08AF7}"/>
    <cellStyle name="Currency 5 4 2 5 3 2" xfId="24177" xr:uid="{F9906364-6620-43F5-A7B4-E53356C75298}"/>
    <cellStyle name="Currency 5 4 2 5 3 2 2" xfId="37869" xr:uid="{01B879C7-B664-487E-A65C-0B0D0FF7D94B}"/>
    <cellStyle name="Currency 5 4 2 5 3 2 3" xfId="52753" xr:uid="{64FB9701-F7BF-4FDE-9B53-48198D043362}"/>
    <cellStyle name="Currency 5 4 2 5 3 3" xfId="17333" xr:uid="{6B71D66F-DBC2-48E2-BC36-A87872921EBC}"/>
    <cellStyle name="Currency 5 4 2 5 3 4" xfId="31023" xr:uid="{FF763DEF-C173-4E0F-AFF1-1106610DA88B}"/>
    <cellStyle name="Currency 5 4 2 5 3 5" xfId="45907" xr:uid="{0160DA49-664A-48B6-AA79-45450DFBEE73}"/>
    <cellStyle name="Currency 5 4 2 5 4" xfId="20755" xr:uid="{A893C4D6-2C13-45FC-8CF6-660C9CF05FD8}"/>
    <cellStyle name="Currency 5 4 2 5 4 2" xfId="34447" xr:uid="{E159785C-07E7-4782-AF02-D9FD1978FAB4}"/>
    <cellStyle name="Currency 5 4 2 5 4 3" xfId="49331" xr:uid="{E1EFFB72-C061-427C-8B40-16143C1AC46B}"/>
    <cellStyle name="Currency 5 4 2 5 5" xfId="13911" xr:uid="{A43D6523-F0DE-411E-8760-1492815DF399}"/>
    <cellStyle name="Currency 5 4 2 5 6" xfId="27601" xr:uid="{5498FC0A-7610-443A-9E28-78D4AAD71E16}"/>
    <cellStyle name="Currency 5 4 2 5 7" xfId="42485" xr:uid="{07DF1879-8B68-49AF-B726-565B40ACF5F3}"/>
    <cellStyle name="Currency 5 4 2 6" xfId="7065" xr:uid="{D0DB5069-A717-46F3-B698-904DE438DED4}"/>
    <cellStyle name="Currency 5 4 2 6 2" xfId="8778" xr:uid="{4795B298-3DEB-43F2-B9E9-E1581514DF7A}"/>
    <cellStyle name="Currency 5 4 2 6 2 2" xfId="12200" xr:uid="{28ECBE06-A40C-477C-ADEF-61658CF22A6F}"/>
    <cellStyle name="Currency 5 4 2 6 2 2 2" xfId="25890" xr:uid="{D9D0D464-4CB7-4BD1-8E8A-8772220CE3EB}"/>
    <cellStyle name="Currency 5 4 2 6 2 2 2 2" xfId="39582" xr:uid="{9C1432E1-349C-4127-A158-437A06E1514F}"/>
    <cellStyle name="Currency 5 4 2 6 2 2 2 3" xfId="54466" xr:uid="{0BEFD927-82DD-4A77-9A5D-DCB1CAFC27FD}"/>
    <cellStyle name="Currency 5 4 2 6 2 2 3" xfId="19046" xr:uid="{FE34388F-2B8A-4E68-AAB7-888F1C6FC22C}"/>
    <cellStyle name="Currency 5 4 2 6 2 2 4" xfId="32736" xr:uid="{DCDA1BAC-9109-4920-893A-E597E761F064}"/>
    <cellStyle name="Currency 5 4 2 6 2 2 5" xfId="47620" xr:uid="{49A7696C-2056-4842-A1EB-21EAD910893B}"/>
    <cellStyle name="Currency 5 4 2 6 2 3" xfId="22468" xr:uid="{AFBEAABE-F326-433D-B0CC-FB905F588274}"/>
    <cellStyle name="Currency 5 4 2 6 2 3 2" xfId="36160" xr:uid="{BFE6C008-AE6A-4D12-A1A3-D521AE6B9A14}"/>
    <cellStyle name="Currency 5 4 2 6 2 3 3" xfId="51044" xr:uid="{8F1BC749-1ED4-45CD-B371-9779BA7FDBC4}"/>
    <cellStyle name="Currency 5 4 2 6 2 4" xfId="15624" xr:uid="{7FC3F379-A100-48D2-84AA-F8E800EEF051}"/>
    <cellStyle name="Currency 5 4 2 6 2 5" xfId="29314" xr:uid="{01D40D56-5FA2-45BA-8476-863D3B94893A}"/>
    <cellStyle name="Currency 5 4 2 6 2 6" xfId="44198" xr:uid="{605DADDC-4E23-4B76-90C6-D34D11B5AA56}"/>
    <cellStyle name="Currency 5 4 2 6 3" xfId="10488" xr:uid="{B6E693DE-6EEA-43B3-85B0-E501C7C41B30}"/>
    <cellStyle name="Currency 5 4 2 6 3 2" xfId="24178" xr:uid="{6A083C87-CF79-4718-B233-D822937E61F2}"/>
    <cellStyle name="Currency 5 4 2 6 3 2 2" xfId="37870" xr:uid="{D3C8E7FA-DD95-4D77-80D3-7F010E56248B}"/>
    <cellStyle name="Currency 5 4 2 6 3 2 3" xfId="52754" xr:uid="{3C2B26EF-453B-404B-A1A9-60D92B852484}"/>
    <cellStyle name="Currency 5 4 2 6 3 3" xfId="17334" xr:uid="{6E28782B-1577-40E4-89CF-35F1F6742C7A}"/>
    <cellStyle name="Currency 5 4 2 6 3 4" xfId="31024" xr:uid="{519CF6B2-B5EE-436D-8FEA-313A042B6BBD}"/>
    <cellStyle name="Currency 5 4 2 6 3 5" xfId="45908" xr:uid="{545D4A31-C3FF-4747-93C8-C020468E076F}"/>
    <cellStyle name="Currency 5 4 2 6 4" xfId="20756" xr:uid="{F373B135-87BD-4A0A-9703-FB6A0F58A902}"/>
    <cellStyle name="Currency 5 4 2 6 4 2" xfId="34448" xr:uid="{7F4A4C58-7B66-4FFF-8994-80D49556F86E}"/>
    <cellStyle name="Currency 5 4 2 6 4 3" xfId="49332" xr:uid="{7EF123AB-1686-4FB3-A7E9-A3FCA215A82A}"/>
    <cellStyle name="Currency 5 4 2 6 5" xfId="13912" xr:uid="{B7E35BF6-DCCB-4E55-9D01-EAB1257077EB}"/>
    <cellStyle name="Currency 5 4 2 6 6" xfId="27602" xr:uid="{9778905E-A5F5-40F6-B365-46E20CA7A618}"/>
    <cellStyle name="Currency 5 4 2 6 7" xfId="42486" xr:uid="{B9A91EFF-818C-45FD-B984-FBD5288DB726}"/>
    <cellStyle name="Currency 5 4 2 7" xfId="8764" xr:uid="{D153DC6F-3A46-4ABC-95B6-914CE9D33A46}"/>
    <cellStyle name="Currency 5 4 2 7 2" xfId="12186" xr:uid="{FCD42C03-9DAE-4EB0-B066-505A0B83E078}"/>
    <cellStyle name="Currency 5 4 2 7 2 2" xfId="25876" xr:uid="{BE9B5E8F-7B6E-423A-BC0B-EBA2876AC0CD}"/>
    <cellStyle name="Currency 5 4 2 7 2 2 2" xfId="39568" xr:uid="{7A856762-4244-4829-AA1F-909777F1D2FA}"/>
    <cellStyle name="Currency 5 4 2 7 2 2 3" xfId="54452" xr:uid="{C119854C-9E54-4C80-9F57-DE87C1E1E92F}"/>
    <cellStyle name="Currency 5 4 2 7 2 3" xfId="19032" xr:uid="{0C14BB93-8B5E-4218-9C76-CB06B460C4A8}"/>
    <cellStyle name="Currency 5 4 2 7 2 4" xfId="32722" xr:uid="{9F577AA9-874C-4203-869A-232C2BF8D39D}"/>
    <cellStyle name="Currency 5 4 2 7 2 5" xfId="47606" xr:uid="{AB275859-D44E-451E-9056-365038625D88}"/>
    <cellStyle name="Currency 5 4 2 7 3" xfId="22454" xr:uid="{EC148995-9908-43AC-BF51-80ED83C5E8B2}"/>
    <cellStyle name="Currency 5 4 2 7 3 2" xfId="36146" xr:uid="{4BBD1208-01CB-4BF5-BF3C-E35CA79F5D56}"/>
    <cellStyle name="Currency 5 4 2 7 3 3" xfId="51030" xr:uid="{2F255F81-1D8E-4725-AADB-6A735A318722}"/>
    <cellStyle name="Currency 5 4 2 7 4" xfId="15610" xr:uid="{BA18E6C2-FF6F-44AD-AD40-D559330AC91E}"/>
    <cellStyle name="Currency 5 4 2 7 5" xfId="29300" xr:uid="{2953A884-B2EF-4762-ABE4-C56C1D4766E0}"/>
    <cellStyle name="Currency 5 4 2 7 6" xfId="44184" xr:uid="{D31B9813-94D7-4E48-B122-67441CC8899A}"/>
    <cellStyle name="Currency 5 4 2 8" xfId="10474" xr:uid="{990B7ED8-E6D4-4F93-9F1D-AAF0EC7AC489}"/>
    <cellStyle name="Currency 5 4 2 8 2" xfId="24164" xr:uid="{94692AA5-A0B0-4308-BC0D-E4507E70C7D4}"/>
    <cellStyle name="Currency 5 4 2 8 2 2" xfId="37856" xr:uid="{140C5677-47BC-4B7C-9B7E-0A80F83EBD30}"/>
    <cellStyle name="Currency 5 4 2 8 2 3" xfId="52740" xr:uid="{EAB0761B-89DA-443C-AE99-32913EEA2B48}"/>
    <cellStyle name="Currency 5 4 2 8 3" xfId="17320" xr:uid="{0148270B-C6DD-4725-85AC-7FAB969A3805}"/>
    <cellStyle name="Currency 5 4 2 8 4" xfId="31010" xr:uid="{F2DDF956-8F1C-4AF4-81F3-A51187C14598}"/>
    <cellStyle name="Currency 5 4 2 8 5" xfId="45894" xr:uid="{FBCCCFFA-E8A8-4398-9CD7-EFEA34773BE6}"/>
    <cellStyle name="Currency 5 4 2 9" xfId="20742" xr:uid="{12F194A9-4415-424A-8FD0-2282A5C97332}"/>
    <cellStyle name="Currency 5 4 2 9 2" xfId="34434" xr:uid="{5E71736A-E62C-4AD4-8E9A-50DA78F99CE0}"/>
    <cellStyle name="Currency 5 4 2 9 3" xfId="49318" xr:uid="{1F2DC891-36EB-42B7-BDD0-BE197402F05A}"/>
    <cellStyle name="Currency 5 4 3" xfId="7066" xr:uid="{7B23904E-0CCD-49C8-A42F-EB5E8BBA3F23}"/>
    <cellStyle name="Currency 5 4 3 10" xfId="42487" xr:uid="{481911D3-646E-4521-AD35-15201E8C0B1E}"/>
    <cellStyle name="Currency 5 4 3 2" xfId="7067" xr:uid="{90DB4C93-EA70-470E-930D-62F60CC4A17F}"/>
    <cellStyle name="Currency 5 4 3 2 2" xfId="7068" xr:uid="{60FAC347-2910-4AB4-83CA-0B364DE28801}"/>
    <cellStyle name="Currency 5 4 3 2 2 2" xfId="8781" xr:uid="{9B4E6F21-2C4E-4927-A38A-12B0CA62080E}"/>
    <cellStyle name="Currency 5 4 3 2 2 2 2" xfId="12203" xr:uid="{C402D237-3413-44B9-B687-217DF2C17772}"/>
    <cellStyle name="Currency 5 4 3 2 2 2 2 2" xfId="25893" xr:uid="{38DEBB7C-B8E0-4B95-ADD2-81A42E0F7ED0}"/>
    <cellStyle name="Currency 5 4 3 2 2 2 2 2 2" xfId="39585" xr:uid="{35D60F7A-DF97-4FD5-84E4-2FD88399311D}"/>
    <cellStyle name="Currency 5 4 3 2 2 2 2 2 3" xfId="54469" xr:uid="{98EB392F-DABB-4681-90E1-BFE7E8E64DD0}"/>
    <cellStyle name="Currency 5 4 3 2 2 2 2 3" xfId="19049" xr:uid="{1C7B0FB4-D6A8-4451-A699-0FF3F61E4DD5}"/>
    <cellStyle name="Currency 5 4 3 2 2 2 2 4" xfId="32739" xr:uid="{FEB6CD71-2234-4A3F-8943-79B00517E65F}"/>
    <cellStyle name="Currency 5 4 3 2 2 2 2 5" xfId="47623" xr:uid="{99AE6173-3E7E-42CA-8409-3982C04C4E47}"/>
    <cellStyle name="Currency 5 4 3 2 2 2 3" xfId="22471" xr:uid="{CC8951E1-91A6-49AC-9C33-FBA4A7F9CCA5}"/>
    <cellStyle name="Currency 5 4 3 2 2 2 3 2" xfId="36163" xr:uid="{C88A7C51-DBFC-42D4-8FFC-BE84F9CFB1F5}"/>
    <cellStyle name="Currency 5 4 3 2 2 2 3 3" xfId="51047" xr:uid="{BBFB3DAB-0AAB-4553-84C9-BDDBBF460B24}"/>
    <cellStyle name="Currency 5 4 3 2 2 2 4" xfId="15627" xr:uid="{19DE2E31-E023-4A0D-8834-1B9B3E446BF2}"/>
    <cellStyle name="Currency 5 4 3 2 2 2 5" xfId="29317" xr:uid="{B66C1C94-93B6-41F8-8DD0-D10CCF9CFFE9}"/>
    <cellStyle name="Currency 5 4 3 2 2 2 6" xfId="44201" xr:uid="{73F4A105-2C24-4E72-9CB6-63BD0363C051}"/>
    <cellStyle name="Currency 5 4 3 2 2 3" xfId="10491" xr:uid="{63DC6A5A-22B6-4D94-8DBE-8D0EAF10CDE4}"/>
    <cellStyle name="Currency 5 4 3 2 2 3 2" xfId="24181" xr:uid="{98D366E1-2AEE-4E19-984A-B1119A26BD39}"/>
    <cellStyle name="Currency 5 4 3 2 2 3 2 2" xfId="37873" xr:uid="{3C0A3C61-BF6F-4E95-AAE3-89070FAAE908}"/>
    <cellStyle name="Currency 5 4 3 2 2 3 2 3" xfId="52757" xr:uid="{742BA6CA-8B49-471B-A734-C0F529519481}"/>
    <cellStyle name="Currency 5 4 3 2 2 3 3" xfId="17337" xr:uid="{8E0394CF-CC50-43E5-95AE-94B3B2221392}"/>
    <cellStyle name="Currency 5 4 3 2 2 3 4" xfId="31027" xr:uid="{658ED778-1F58-45F8-B2AF-1A465F0F81CF}"/>
    <cellStyle name="Currency 5 4 3 2 2 3 5" xfId="45911" xr:uid="{1DC30E98-47A5-4C60-8575-CF8A581B43DB}"/>
    <cellStyle name="Currency 5 4 3 2 2 4" xfId="20759" xr:uid="{8FA9BD66-83E2-421F-A3FB-E9A08CD007FE}"/>
    <cellStyle name="Currency 5 4 3 2 2 4 2" xfId="34451" xr:uid="{D445A6EF-6B96-40C7-AD0D-7742208272B6}"/>
    <cellStyle name="Currency 5 4 3 2 2 4 3" xfId="49335" xr:uid="{968C2280-F752-4C27-AF91-85F556BC4B66}"/>
    <cellStyle name="Currency 5 4 3 2 2 5" xfId="13915" xr:uid="{3E5642F1-2207-4F60-86E2-FA45D7D2D44D}"/>
    <cellStyle name="Currency 5 4 3 2 2 6" xfId="27605" xr:uid="{AD667209-6364-4788-8D90-B3928FDC4F66}"/>
    <cellStyle name="Currency 5 4 3 2 2 7" xfId="42489" xr:uid="{7ECEA4E6-2E1A-4737-94E8-A4206E0B2660}"/>
    <cellStyle name="Currency 5 4 3 2 3" xfId="8780" xr:uid="{E4354A98-31E9-41F6-A821-17F9AA4025B7}"/>
    <cellStyle name="Currency 5 4 3 2 3 2" xfId="12202" xr:uid="{524B5F1D-628C-40FC-9F61-8A4B5C80152F}"/>
    <cellStyle name="Currency 5 4 3 2 3 2 2" xfId="25892" xr:uid="{B09F1643-B19F-4495-9B76-B56E5DB42ADF}"/>
    <cellStyle name="Currency 5 4 3 2 3 2 2 2" xfId="39584" xr:uid="{DB51D7CA-A363-4855-9B42-A630121041FD}"/>
    <cellStyle name="Currency 5 4 3 2 3 2 2 3" xfId="54468" xr:uid="{5FE08A55-AA08-4F96-9AC0-347C4F2CF43C}"/>
    <cellStyle name="Currency 5 4 3 2 3 2 3" xfId="19048" xr:uid="{9EE0382E-E2FF-46FF-B96B-79AFA9A83D5A}"/>
    <cellStyle name="Currency 5 4 3 2 3 2 4" xfId="32738" xr:uid="{BD2688F6-A169-49DC-8547-A0983B55EA68}"/>
    <cellStyle name="Currency 5 4 3 2 3 2 5" xfId="47622" xr:uid="{0D4F6B0C-E1FB-4E52-81FF-BCF4EA778FC4}"/>
    <cellStyle name="Currency 5 4 3 2 3 3" xfId="22470" xr:uid="{2BDD8079-3BAD-43D7-ABE9-472CF87F87BF}"/>
    <cellStyle name="Currency 5 4 3 2 3 3 2" xfId="36162" xr:uid="{ABBE8293-DBA7-4D0D-ACE3-B89F1C93EE31}"/>
    <cellStyle name="Currency 5 4 3 2 3 3 3" xfId="51046" xr:uid="{6725F0DF-12D4-40BA-A2CB-1FD0E7EDD798}"/>
    <cellStyle name="Currency 5 4 3 2 3 4" xfId="15626" xr:uid="{68C38849-41A3-47F8-A4D4-ED19E70773BB}"/>
    <cellStyle name="Currency 5 4 3 2 3 5" xfId="29316" xr:uid="{302ADE55-6A90-4818-A643-FCBE4D8D8040}"/>
    <cellStyle name="Currency 5 4 3 2 3 6" xfId="44200" xr:uid="{7324D08D-D407-4764-9A7F-1FCE7C048069}"/>
    <cellStyle name="Currency 5 4 3 2 4" xfId="10490" xr:uid="{3D5378E7-93F0-4E97-AF2F-A9CC2BCE6943}"/>
    <cellStyle name="Currency 5 4 3 2 4 2" xfId="24180" xr:uid="{B86CF722-9DDA-42B1-9848-9C1523119611}"/>
    <cellStyle name="Currency 5 4 3 2 4 2 2" xfId="37872" xr:uid="{47D883A7-4917-4B31-ADD5-9931B311987D}"/>
    <cellStyle name="Currency 5 4 3 2 4 2 3" xfId="52756" xr:uid="{8841DDB4-D668-4F49-8220-4472D527ED2E}"/>
    <cellStyle name="Currency 5 4 3 2 4 3" xfId="17336" xr:uid="{709D5451-3874-4E70-B6BF-A92D395F006C}"/>
    <cellStyle name="Currency 5 4 3 2 4 4" xfId="31026" xr:uid="{21B2366B-155B-4EEE-82FB-AB41AF27C5C7}"/>
    <cellStyle name="Currency 5 4 3 2 4 5" xfId="45910" xr:uid="{3EBF9DCB-1D20-4975-9D4E-CFA26E8C2350}"/>
    <cellStyle name="Currency 5 4 3 2 5" xfId="20758" xr:uid="{0CF04A41-71F5-4906-AB60-1F4BF6A55AFF}"/>
    <cellStyle name="Currency 5 4 3 2 5 2" xfId="34450" xr:uid="{D83E3E50-4121-4BDA-982C-C17F0E3DCCDE}"/>
    <cellStyle name="Currency 5 4 3 2 5 3" xfId="49334" xr:uid="{0DA766BC-5AF5-4E0D-91B9-0F19E618AF44}"/>
    <cellStyle name="Currency 5 4 3 2 6" xfId="13914" xr:uid="{BE002184-B0A8-4643-9451-8BB55243E1BC}"/>
    <cellStyle name="Currency 5 4 3 2 7" xfId="27604" xr:uid="{502839BC-AFB8-4C5C-84B9-AA5179057BEB}"/>
    <cellStyle name="Currency 5 4 3 2 8" xfId="42488" xr:uid="{93EBEFD1-AECA-49A6-B264-B4F2AB2E9D1F}"/>
    <cellStyle name="Currency 5 4 3 3" xfId="7069" xr:uid="{8EB531BC-CADF-458C-A081-228077BBDE37}"/>
    <cellStyle name="Currency 5 4 3 3 2" xfId="8782" xr:uid="{FAA0EB0D-0040-4B0A-BF48-25D6C6C727A2}"/>
    <cellStyle name="Currency 5 4 3 3 2 2" xfId="12204" xr:uid="{9D96ED89-7E77-4CAF-85AB-FECCFAF34B32}"/>
    <cellStyle name="Currency 5 4 3 3 2 2 2" xfId="25894" xr:uid="{BE5F8B29-1C6B-47D4-979C-104144754A6F}"/>
    <cellStyle name="Currency 5 4 3 3 2 2 2 2" xfId="39586" xr:uid="{7289B608-EA4D-4092-8466-4EA7B6CB2D8B}"/>
    <cellStyle name="Currency 5 4 3 3 2 2 2 3" xfId="54470" xr:uid="{113814D4-AC1E-44DB-BB39-1871BF2E0E28}"/>
    <cellStyle name="Currency 5 4 3 3 2 2 3" xfId="19050" xr:uid="{C424B738-8AE7-4B1D-A709-E2134CD2DFFD}"/>
    <cellStyle name="Currency 5 4 3 3 2 2 4" xfId="32740" xr:uid="{7ED3E2C3-C55F-44E1-8067-9A3FCAFA8A81}"/>
    <cellStyle name="Currency 5 4 3 3 2 2 5" xfId="47624" xr:uid="{4D3C6989-FB6D-4904-869A-01AC3F265767}"/>
    <cellStyle name="Currency 5 4 3 3 2 3" xfId="22472" xr:uid="{45F24B7F-1C0E-4D31-B6E8-074852EFB8D8}"/>
    <cellStyle name="Currency 5 4 3 3 2 3 2" xfId="36164" xr:uid="{8D78776E-1319-42BD-B68F-0496324A3ECB}"/>
    <cellStyle name="Currency 5 4 3 3 2 3 3" xfId="51048" xr:uid="{984D6BC5-2EFE-43B9-BC4A-BC0DF0A09C29}"/>
    <cellStyle name="Currency 5 4 3 3 2 4" xfId="15628" xr:uid="{F24F68C3-BEE8-4041-AD4A-425391E839E1}"/>
    <cellStyle name="Currency 5 4 3 3 2 5" xfId="29318" xr:uid="{D05E4B30-6801-47CB-8860-FEE92EDD4878}"/>
    <cellStyle name="Currency 5 4 3 3 2 6" xfId="44202" xr:uid="{9EBC1CB5-4362-47F5-B46C-747CE8F542BA}"/>
    <cellStyle name="Currency 5 4 3 3 3" xfId="10492" xr:uid="{60B2912C-F5E8-4C4D-81E9-2E5645F02A8E}"/>
    <cellStyle name="Currency 5 4 3 3 3 2" xfId="24182" xr:uid="{ADD0BC8C-597D-4386-B262-2B1AAB21B4D3}"/>
    <cellStyle name="Currency 5 4 3 3 3 2 2" xfId="37874" xr:uid="{42A9D951-85D3-44D9-AB0F-04FA56846BDD}"/>
    <cellStyle name="Currency 5 4 3 3 3 2 3" xfId="52758" xr:uid="{57713D6E-69DA-41C7-BCDB-D87094AF38C6}"/>
    <cellStyle name="Currency 5 4 3 3 3 3" xfId="17338" xr:uid="{E66D90CA-FE92-418D-B45F-2ACD9D9CD91F}"/>
    <cellStyle name="Currency 5 4 3 3 3 4" xfId="31028" xr:uid="{340AE7EA-9515-4987-9134-0193731ED175}"/>
    <cellStyle name="Currency 5 4 3 3 3 5" xfId="45912" xr:uid="{293C3490-792B-4D34-9170-0EDB5FEDCB4B}"/>
    <cellStyle name="Currency 5 4 3 3 4" xfId="20760" xr:uid="{ED356B4C-1105-4FA7-BA6F-1671CD97DD04}"/>
    <cellStyle name="Currency 5 4 3 3 4 2" xfId="34452" xr:uid="{B0D74A1A-E070-402A-B3AF-56DF2991C8FD}"/>
    <cellStyle name="Currency 5 4 3 3 4 3" xfId="49336" xr:uid="{95A49EB2-C2AB-447F-9DB1-D7C11787CDEC}"/>
    <cellStyle name="Currency 5 4 3 3 5" xfId="13916" xr:uid="{E8ABDEE6-CFF8-4EA1-B723-123F463FF633}"/>
    <cellStyle name="Currency 5 4 3 3 6" xfId="27606" xr:uid="{39FFB1F0-2258-41E2-BE7A-83DF688918B8}"/>
    <cellStyle name="Currency 5 4 3 3 7" xfId="42490" xr:uid="{7ACE52A9-6999-4612-A703-0C55B3213ABA}"/>
    <cellStyle name="Currency 5 4 3 4" xfId="7070" xr:uid="{39ED02CF-A4D8-409D-89C5-8A6964CD224E}"/>
    <cellStyle name="Currency 5 4 3 4 2" xfId="8783" xr:uid="{6BAC2B46-DB51-485B-B076-F97FF4A8F2EA}"/>
    <cellStyle name="Currency 5 4 3 4 2 2" xfId="12205" xr:uid="{87D063EF-484A-4389-AF2F-C61FAD6B0B68}"/>
    <cellStyle name="Currency 5 4 3 4 2 2 2" xfId="25895" xr:uid="{BDC8B659-2FDA-4A23-B1FC-EFC017A2EB9B}"/>
    <cellStyle name="Currency 5 4 3 4 2 2 2 2" xfId="39587" xr:uid="{E282EB36-D2BF-4A9A-8DF9-757BD5B6BC87}"/>
    <cellStyle name="Currency 5 4 3 4 2 2 2 3" xfId="54471" xr:uid="{E73D3438-33C9-4D9A-8AA5-1C8C4E1F684D}"/>
    <cellStyle name="Currency 5 4 3 4 2 2 3" xfId="19051" xr:uid="{8B15973F-944D-4CDA-9C2A-65E1EF448480}"/>
    <cellStyle name="Currency 5 4 3 4 2 2 4" xfId="32741" xr:uid="{28949B27-12BA-4F34-8B74-E5C7F8F5A546}"/>
    <cellStyle name="Currency 5 4 3 4 2 2 5" xfId="47625" xr:uid="{02B6729C-CCE7-4F66-8D29-51224BFDE1E3}"/>
    <cellStyle name="Currency 5 4 3 4 2 3" xfId="22473" xr:uid="{0A61394C-BC7D-4C53-BC7B-812E39242212}"/>
    <cellStyle name="Currency 5 4 3 4 2 3 2" xfId="36165" xr:uid="{DDA05BF3-06FA-4531-A80B-9B1208082F54}"/>
    <cellStyle name="Currency 5 4 3 4 2 3 3" xfId="51049" xr:uid="{6923CA43-9C8B-44EA-B0CD-7C6670E86CE4}"/>
    <cellStyle name="Currency 5 4 3 4 2 4" xfId="15629" xr:uid="{240591FA-4B39-4715-AC03-C3093DCDBE33}"/>
    <cellStyle name="Currency 5 4 3 4 2 5" xfId="29319" xr:uid="{994EE8CA-8719-44FF-A56E-5F232CF368B3}"/>
    <cellStyle name="Currency 5 4 3 4 2 6" xfId="44203" xr:uid="{360F5EE5-3B2F-49E3-801E-65E9B3649075}"/>
    <cellStyle name="Currency 5 4 3 4 3" xfId="10493" xr:uid="{92965902-7E29-4280-BF71-F36E1A647548}"/>
    <cellStyle name="Currency 5 4 3 4 3 2" xfId="24183" xr:uid="{D384A60A-CED2-40ED-BBD3-539945713D33}"/>
    <cellStyle name="Currency 5 4 3 4 3 2 2" xfId="37875" xr:uid="{C7322604-EBA9-4587-834E-F1BF17344BFF}"/>
    <cellStyle name="Currency 5 4 3 4 3 2 3" xfId="52759" xr:uid="{21F5CCE0-55F2-43FC-BB60-FAC3BF64E6B1}"/>
    <cellStyle name="Currency 5 4 3 4 3 3" xfId="17339" xr:uid="{06453027-6DC6-4E39-AD15-DD4E6CDD8BEA}"/>
    <cellStyle name="Currency 5 4 3 4 3 4" xfId="31029" xr:uid="{F4F6A592-08DE-4B83-AFF8-5632E06E16B6}"/>
    <cellStyle name="Currency 5 4 3 4 3 5" xfId="45913" xr:uid="{7B0F6DD9-A9A9-40B3-B952-DD02010D9F2C}"/>
    <cellStyle name="Currency 5 4 3 4 4" xfId="20761" xr:uid="{1028984E-5A7B-46DC-BD94-9B0648ED20C0}"/>
    <cellStyle name="Currency 5 4 3 4 4 2" xfId="34453" xr:uid="{13D1F07A-9FC3-418F-8A2A-2D32EB7F52EA}"/>
    <cellStyle name="Currency 5 4 3 4 4 3" xfId="49337" xr:uid="{4CAF138C-475B-4455-BAA2-ABDB76ECFBCF}"/>
    <cellStyle name="Currency 5 4 3 4 5" xfId="13917" xr:uid="{BE4A8625-89D1-4A65-9304-4BA9D97A5466}"/>
    <cellStyle name="Currency 5 4 3 4 6" xfId="27607" xr:uid="{86921D55-96C3-4D31-AB91-AF7A58AD43D6}"/>
    <cellStyle name="Currency 5 4 3 4 7" xfId="42491" xr:uid="{F0A3587F-42B5-4B65-BABD-FC6E1B1E4D04}"/>
    <cellStyle name="Currency 5 4 3 5" xfId="8779" xr:uid="{E9A9F25E-4341-4E61-A832-8B4BC42FB8CA}"/>
    <cellStyle name="Currency 5 4 3 5 2" xfId="12201" xr:uid="{7FB492AD-1C99-4CF6-80AD-6C1B44A7F673}"/>
    <cellStyle name="Currency 5 4 3 5 2 2" xfId="25891" xr:uid="{537D7BA6-EF4E-4B37-90F7-77253A52FB4B}"/>
    <cellStyle name="Currency 5 4 3 5 2 2 2" xfId="39583" xr:uid="{9965CCC5-0CBD-4171-AEBE-CF19751DAAF9}"/>
    <cellStyle name="Currency 5 4 3 5 2 2 3" xfId="54467" xr:uid="{BAEF86F4-338E-4770-97CE-A3B46E194BC1}"/>
    <cellStyle name="Currency 5 4 3 5 2 3" xfId="19047" xr:uid="{E87DD39E-8121-4BC1-A359-951C8223F462}"/>
    <cellStyle name="Currency 5 4 3 5 2 4" xfId="32737" xr:uid="{540B7D75-2491-4132-896D-89F9267F69C4}"/>
    <cellStyle name="Currency 5 4 3 5 2 5" xfId="47621" xr:uid="{B0E869EE-8DF1-4634-9E0E-5AF31D782D9E}"/>
    <cellStyle name="Currency 5 4 3 5 3" xfId="22469" xr:uid="{ED731276-6E49-4D16-873C-815D035DCED6}"/>
    <cellStyle name="Currency 5 4 3 5 3 2" xfId="36161" xr:uid="{8F776547-0D80-4666-9EB9-7FE6754F99E6}"/>
    <cellStyle name="Currency 5 4 3 5 3 3" xfId="51045" xr:uid="{BB762105-F0C5-45AC-8AB1-1A0DC42B3457}"/>
    <cellStyle name="Currency 5 4 3 5 4" xfId="15625" xr:uid="{A5E956F9-0AAA-454E-9597-70FDA3E0A515}"/>
    <cellStyle name="Currency 5 4 3 5 5" xfId="29315" xr:uid="{DDE1185C-2565-4AFD-994A-83A9EAD5179F}"/>
    <cellStyle name="Currency 5 4 3 5 6" xfId="44199" xr:uid="{575C5F9F-0D35-465D-9AE3-9439312A2ED5}"/>
    <cellStyle name="Currency 5 4 3 6" xfId="10489" xr:uid="{15BBE50C-B0C5-44B9-A320-DE5EAE6C879C}"/>
    <cellStyle name="Currency 5 4 3 6 2" xfId="24179" xr:uid="{7B421970-9C35-4078-97CE-18234CFDABFE}"/>
    <cellStyle name="Currency 5 4 3 6 2 2" xfId="37871" xr:uid="{533106B8-B545-4E31-82D6-7CDFB5EA53A3}"/>
    <cellStyle name="Currency 5 4 3 6 2 3" xfId="52755" xr:uid="{8D5F63BA-29AF-4EA7-96DB-DB63C837E1BF}"/>
    <cellStyle name="Currency 5 4 3 6 3" xfId="17335" xr:uid="{FFE20E6B-D982-45ED-8FFD-EADB926925C7}"/>
    <cellStyle name="Currency 5 4 3 6 4" xfId="31025" xr:uid="{DFCB5471-15E0-4892-A6C0-0AB1A8EC0AE9}"/>
    <cellStyle name="Currency 5 4 3 6 5" xfId="45909" xr:uid="{B0E671DE-A5C5-4EE8-B781-C802DAF8D11C}"/>
    <cellStyle name="Currency 5 4 3 7" xfId="20757" xr:uid="{1BF2918C-8F50-467E-A885-DA53CD17A8D5}"/>
    <cellStyle name="Currency 5 4 3 7 2" xfId="34449" xr:uid="{8761E4E7-85E0-4C23-83E6-C3DFB8931424}"/>
    <cellStyle name="Currency 5 4 3 7 3" xfId="49333" xr:uid="{D85F2BAA-4658-4196-9587-7D01145065D9}"/>
    <cellStyle name="Currency 5 4 3 8" xfId="13913" xr:uid="{18EA92BD-58AB-4012-B6EB-3FBD230551C1}"/>
    <cellStyle name="Currency 5 4 3 9" xfId="27603" xr:uid="{B15B53BF-8B9D-49EF-91C2-4B08AE6B665A}"/>
    <cellStyle name="Currency 5 4 4" xfId="7071" xr:uid="{5B177405-8774-4204-8B05-1F7EA3BF0569}"/>
    <cellStyle name="Currency 5 4 4 10" xfId="42492" xr:uid="{87E0D3B5-FB7A-4AB5-9A06-CF6361FDACA3}"/>
    <cellStyle name="Currency 5 4 4 2" xfId="7072" xr:uid="{4BF5D353-A262-49D8-95FA-9983D32CD56E}"/>
    <cellStyle name="Currency 5 4 4 2 2" xfId="7073" xr:uid="{4D180A96-B1FC-4FE5-81A4-4C155F22D580}"/>
    <cellStyle name="Currency 5 4 4 2 2 2" xfId="8786" xr:uid="{FD7ABEEB-FA47-4CF5-B963-8B3B3949443A}"/>
    <cellStyle name="Currency 5 4 4 2 2 2 2" xfId="12208" xr:uid="{EBA03F96-4DE6-45ED-840D-B3ADC0DA14D1}"/>
    <cellStyle name="Currency 5 4 4 2 2 2 2 2" xfId="25898" xr:uid="{C374A398-3B75-46B8-B6D0-76507777B350}"/>
    <cellStyle name="Currency 5 4 4 2 2 2 2 2 2" xfId="39590" xr:uid="{D2D85BF6-46A5-4559-BB25-DCD53CDDD95D}"/>
    <cellStyle name="Currency 5 4 4 2 2 2 2 2 3" xfId="54474" xr:uid="{7696A823-F900-402D-A55E-4620C1DD3E8A}"/>
    <cellStyle name="Currency 5 4 4 2 2 2 2 3" xfId="19054" xr:uid="{1B2FD95D-5AB1-4CD3-98D1-1771CA4C459D}"/>
    <cellStyle name="Currency 5 4 4 2 2 2 2 4" xfId="32744" xr:uid="{E626D691-5D52-4676-BD7D-CBC7956C1415}"/>
    <cellStyle name="Currency 5 4 4 2 2 2 2 5" xfId="47628" xr:uid="{DC633B6B-B89A-4B7E-8115-B536E59E14D0}"/>
    <cellStyle name="Currency 5 4 4 2 2 2 3" xfId="22476" xr:uid="{FF47AD70-3E1C-42C7-8418-AE28D2952633}"/>
    <cellStyle name="Currency 5 4 4 2 2 2 3 2" xfId="36168" xr:uid="{6C05284E-2691-4BAC-A77D-4AB377A7808A}"/>
    <cellStyle name="Currency 5 4 4 2 2 2 3 3" xfId="51052" xr:uid="{801BF8F0-4A51-437E-91DD-8309E2B111D7}"/>
    <cellStyle name="Currency 5 4 4 2 2 2 4" xfId="15632" xr:uid="{DEE6CC1D-8964-4870-BE02-AF0F26986CB7}"/>
    <cellStyle name="Currency 5 4 4 2 2 2 5" xfId="29322" xr:uid="{932BC70A-94FD-4D3B-A156-DA5E2DE49723}"/>
    <cellStyle name="Currency 5 4 4 2 2 2 6" xfId="44206" xr:uid="{B7D3B9A9-DA21-4720-BD14-8D4A97AC85B5}"/>
    <cellStyle name="Currency 5 4 4 2 2 3" xfId="10496" xr:uid="{178D64BB-0658-417B-997D-50C1F48CD60F}"/>
    <cellStyle name="Currency 5 4 4 2 2 3 2" xfId="24186" xr:uid="{7E226375-A065-4016-87BC-51087A093D57}"/>
    <cellStyle name="Currency 5 4 4 2 2 3 2 2" xfId="37878" xr:uid="{3F6C954F-43D3-43ED-B9E0-B262ED24B717}"/>
    <cellStyle name="Currency 5 4 4 2 2 3 2 3" xfId="52762" xr:uid="{376828A8-6865-4597-9353-AE3068A0A14F}"/>
    <cellStyle name="Currency 5 4 4 2 2 3 3" xfId="17342" xr:uid="{D000AA16-2F2C-4771-B207-72CC02173D4E}"/>
    <cellStyle name="Currency 5 4 4 2 2 3 4" xfId="31032" xr:uid="{F52DDC53-2BA9-44D1-9078-2FB471099C3D}"/>
    <cellStyle name="Currency 5 4 4 2 2 3 5" xfId="45916" xr:uid="{BAF0BEEF-0847-4884-BF9E-A685A9A0E717}"/>
    <cellStyle name="Currency 5 4 4 2 2 4" xfId="20764" xr:uid="{487554FA-3AD0-4E95-A970-11563746336A}"/>
    <cellStyle name="Currency 5 4 4 2 2 4 2" xfId="34456" xr:uid="{0D909373-CADF-4498-97BA-0F2A3417337E}"/>
    <cellStyle name="Currency 5 4 4 2 2 4 3" xfId="49340" xr:uid="{8BD566FF-AAD2-4057-BADB-8E01D997DDEA}"/>
    <cellStyle name="Currency 5 4 4 2 2 5" xfId="13920" xr:uid="{E99B8424-07DC-4E0A-B901-9513A7FAFD7F}"/>
    <cellStyle name="Currency 5 4 4 2 2 6" xfId="27610" xr:uid="{8CC578B8-D289-4FE7-89E5-45957782CA71}"/>
    <cellStyle name="Currency 5 4 4 2 2 7" xfId="42494" xr:uid="{42AC8669-566B-4E65-BDBD-3610FCE77945}"/>
    <cellStyle name="Currency 5 4 4 2 3" xfId="8785" xr:uid="{992A94B1-47B0-47F6-A48B-458D519477D8}"/>
    <cellStyle name="Currency 5 4 4 2 3 2" xfId="12207" xr:uid="{66C01000-8D25-412E-AE5A-75703825BED3}"/>
    <cellStyle name="Currency 5 4 4 2 3 2 2" xfId="25897" xr:uid="{69613F42-B260-4771-BEBA-AEBB614E2F2F}"/>
    <cellStyle name="Currency 5 4 4 2 3 2 2 2" xfId="39589" xr:uid="{EB89C7D9-203E-449B-B574-A38BAA5B1502}"/>
    <cellStyle name="Currency 5 4 4 2 3 2 2 3" xfId="54473" xr:uid="{207E8AB3-6D08-40E3-A8A2-E7DC34741CAB}"/>
    <cellStyle name="Currency 5 4 4 2 3 2 3" xfId="19053" xr:uid="{8FFBF45F-1F9F-4BCD-8C12-81E1E0E38365}"/>
    <cellStyle name="Currency 5 4 4 2 3 2 4" xfId="32743" xr:uid="{6312F8B8-634F-43BC-B458-9149DA93DA77}"/>
    <cellStyle name="Currency 5 4 4 2 3 2 5" xfId="47627" xr:uid="{C22E80CF-3419-4DE5-B686-C556B45D66B4}"/>
    <cellStyle name="Currency 5 4 4 2 3 3" xfId="22475" xr:uid="{F7E438D1-9523-445F-93A7-EF11E0029443}"/>
    <cellStyle name="Currency 5 4 4 2 3 3 2" xfId="36167" xr:uid="{11A174EB-B5EF-470C-B796-1BE2746A2AD8}"/>
    <cellStyle name="Currency 5 4 4 2 3 3 3" xfId="51051" xr:uid="{E061618A-7747-4398-BD9A-DEA2B9DA1DF0}"/>
    <cellStyle name="Currency 5 4 4 2 3 4" xfId="15631" xr:uid="{2084D3FE-9FB4-4522-AB3A-27DBD6BCDA94}"/>
    <cellStyle name="Currency 5 4 4 2 3 5" xfId="29321" xr:uid="{01590333-7204-45A5-8EDD-C9982E1B9BD6}"/>
    <cellStyle name="Currency 5 4 4 2 3 6" xfId="44205" xr:uid="{066F7085-EEA1-47B3-9DA1-65FBDC3328B2}"/>
    <cellStyle name="Currency 5 4 4 2 4" xfId="10495" xr:uid="{938EF281-FA2B-408B-B801-9116BC3E386B}"/>
    <cellStyle name="Currency 5 4 4 2 4 2" xfId="24185" xr:uid="{FAAB2317-1834-460B-8881-AE9DF6B19AD0}"/>
    <cellStyle name="Currency 5 4 4 2 4 2 2" xfId="37877" xr:uid="{1A3AD038-1341-4263-B0B3-2CBD25505159}"/>
    <cellStyle name="Currency 5 4 4 2 4 2 3" xfId="52761" xr:uid="{B0EE4514-BB8A-4D7D-A9ED-34DFA8BD812C}"/>
    <cellStyle name="Currency 5 4 4 2 4 3" xfId="17341" xr:uid="{2E722AF2-A16C-4A9A-94E1-0D261FABBAFF}"/>
    <cellStyle name="Currency 5 4 4 2 4 4" xfId="31031" xr:uid="{3719EA83-F89C-439C-9FB7-313234B70DCA}"/>
    <cellStyle name="Currency 5 4 4 2 4 5" xfId="45915" xr:uid="{700262EB-9417-44B4-9178-8BBC27F9AAD4}"/>
    <cellStyle name="Currency 5 4 4 2 5" xfId="20763" xr:uid="{736E00F9-DA2F-413C-AB7A-7C926BF64367}"/>
    <cellStyle name="Currency 5 4 4 2 5 2" xfId="34455" xr:uid="{C159837E-D22F-48F9-B8C4-0AA7BA453979}"/>
    <cellStyle name="Currency 5 4 4 2 5 3" xfId="49339" xr:uid="{82295BE1-864C-4921-A554-BF9A22AD0366}"/>
    <cellStyle name="Currency 5 4 4 2 6" xfId="13919" xr:uid="{4740F82A-65D8-4A83-A361-8D55B9229A91}"/>
    <cellStyle name="Currency 5 4 4 2 7" xfId="27609" xr:uid="{9908A99E-7B24-49CE-872A-C2CDD960EB0A}"/>
    <cellStyle name="Currency 5 4 4 2 8" xfId="42493" xr:uid="{A5533E9D-825D-4AA5-A203-E2C7E3818050}"/>
    <cellStyle name="Currency 5 4 4 3" xfId="7074" xr:uid="{9ECB35E3-B118-469C-A2BB-ED3E2A622ABF}"/>
    <cellStyle name="Currency 5 4 4 3 2" xfId="8787" xr:uid="{69140FC1-CAC8-4429-8AAF-686C62D55456}"/>
    <cellStyle name="Currency 5 4 4 3 2 2" xfId="12209" xr:uid="{33409ADA-A5BF-4303-B11E-84E0042EFE23}"/>
    <cellStyle name="Currency 5 4 4 3 2 2 2" xfId="25899" xr:uid="{76D6C1DC-2733-46FE-929F-332AC1955B55}"/>
    <cellStyle name="Currency 5 4 4 3 2 2 2 2" xfId="39591" xr:uid="{808DE79B-0224-41C5-8A94-F624616A2061}"/>
    <cellStyle name="Currency 5 4 4 3 2 2 2 3" xfId="54475" xr:uid="{E4DDD669-2D27-4DA3-B17F-3A4768ECC5D7}"/>
    <cellStyle name="Currency 5 4 4 3 2 2 3" xfId="19055" xr:uid="{9F75C7C5-B904-4EA2-8328-941D02091F9C}"/>
    <cellStyle name="Currency 5 4 4 3 2 2 4" xfId="32745" xr:uid="{C640B799-EA85-4EA1-8F34-2BCF2BE6069E}"/>
    <cellStyle name="Currency 5 4 4 3 2 2 5" xfId="47629" xr:uid="{BE808B85-2135-4822-92D1-833C021F8E34}"/>
    <cellStyle name="Currency 5 4 4 3 2 3" xfId="22477" xr:uid="{17B52FA2-C8F7-4CC5-B1E4-FA67214DEFD1}"/>
    <cellStyle name="Currency 5 4 4 3 2 3 2" xfId="36169" xr:uid="{2BB9927F-C964-48A7-8513-92F4EF0D211C}"/>
    <cellStyle name="Currency 5 4 4 3 2 3 3" xfId="51053" xr:uid="{6A66ACCC-693D-4A97-B86A-34F1C31AA796}"/>
    <cellStyle name="Currency 5 4 4 3 2 4" xfId="15633" xr:uid="{24DD6EAF-B6B0-47CD-8D69-972F6612C3F3}"/>
    <cellStyle name="Currency 5 4 4 3 2 5" xfId="29323" xr:uid="{9AE065A7-1043-41DD-909C-725795B67AEF}"/>
    <cellStyle name="Currency 5 4 4 3 2 6" xfId="44207" xr:uid="{087D22FD-B3A8-4901-99B8-EEA5857AA075}"/>
    <cellStyle name="Currency 5 4 4 3 3" xfId="10497" xr:uid="{1BDD1919-A05C-4419-BD88-3C48EC2A87FC}"/>
    <cellStyle name="Currency 5 4 4 3 3 2" xfId="24187" xr:uid="{29E10CF7-6C68-40DE-A58F-9899A80A327A}"/>
    <cellStyle name="Currency 5 4 4 3 3 2 2" xfId="37879" xr:uid="{0847BC12-D11F-4986-97A7-18FDA2D16F23}"/>
    <cellStyle name="Currency 5 4 4 3 3 2 3" xfId="52763" xr:uid="{5A85F5CB-599B-4FDA-B393-7AA7871A8E3B}"/>
    <cellStyle name="Currency 5 4 4 3 3 3" xfId="17343" xr:uid="{399D87A7-7FD2-47AF-8BEA-92AA1188D893}"/>
    <cellStyle name="Currency 5 4 4 3 3 4" xfId="31033" xr:uid="{A68A6D66-C8DA-4891-9F94-ADFCAFCF893F}"/>
    <cellStyle name="Currency 5 4 4 3 3 5" xfId="45917" xr:uid="{BAAFF789-BBA0-491E-87F3-3CD63A78ECDA}"/>
    <cellStyle name="Currency 5 4 4 3 4" xfId="20765" xr:uid="{284E5EAF-2C26-49A3-9E05-30715FDDEAB1}"/>
    <cellStyle name="Currency 5 4 4 3 4 2" xfId="34457" xr:uid="{7A47E61F-E0AB-4E9E-9035-3ED8798075C4}"/>
    <cellStyle name="Currency 5 4 4 3 4 3" xfId="49341" xr:uid="{8A4F1EF2-8332-435F-9D17-3E2322473199}"/>
    <cellStyle name="Currency 5 4 4 3 5" xfId="13921" xr:uid="{3CCEC45B-DF27-4CBA-9AA5-6C68F891F0DE}"/>
    <cellStyle name="Currency 5 4 4 3 6" xfId="27611" xr:uid="{FEF1BEB0-6CDD-4CA3-BC03-0C6F19BCEA7F}"/>
    <cellStyle name="Currency 5 4 4 3 7" xfId="42495" xr:uid="{F4E4E903-EF8F-45D3-81E6-A18598FA0538}"/>
    <cellStyle name="Currency 5 4 4 4" xfId="7075" xr:uid="{ACA2C4E5-15FF-4566-BBB4-69B8D4CE1A30}"/>
    <cellStyle name="Currency 5 4 4 4 2" xfId="8788" xr:uid="{00B06B0A-076B-469B-B06B-DA8EF558E1F9}"/>
    <cellStyle name="Currency 5 4 4 4 2 2" xfId="12210" xr:uid="{9667CD8F-0873-4F44-B6D0-2A0F41B2C4CA}"/>
    <cellStyle name="Currency 5 4 4 4 2 2 2" xfId="25900" xr:uid="{4362B3DC-5FA1-4DBB-9653-E83744F64AC3}"/>
    <cellStyle name="Currency 5 4 4 4 2 2 2 2" xfId="39592" xr:uid="{3C85DC20-8E17-4620-A411-15A3AF21EE13}"/>
    <cellStyle name="Currency 5 4 4 4 2 2 2 3" xfId="54476" xr:uid="{AC1FDCF6-14EE-429A-A48C-A0FFB8BF2464}"/>
    <cellStyle name="Currency 5 4 4 4 2 2 3" xfId="19056" xr:uid="{5976B629-ED6A-403C-87BF-7F00AE9B55CD}"/>
    <cellStyle name="Currency 5 4 4 4 2 2 4" xfId="32746" xr:uid="{322D5698-9EAA-41C1-8C23-AC662808A6D5}"/>
    <cellStyle name="Currency 5 4 4 4 2 2 5" xfId="47630" xr:uid="{8959041E-1735-4714-BDD0-86663FD04D78}"/>
    <cellStyle name="Currency 5 4 4 4 2 3" xfId="22478" xr:uid="{7AF278FF-B3A7-4526-AE23-99398C5ABF39}"/>
    <cellStyle name="Currency 5 4 4 4 2 3 2" xfId="36170" xr:uid="{247D66DE-E636-4E46-AC39-0C33F2437EBB}"/>
    <cellStyle name="Currency 5 4 4 4 2 3 3" xfId="51054" xr:uid="{BEF5D4F7-9BE0-4F13-92A3-4CD7FC74D43C}"/>
    <cellStyle name="Currency 5 4 4 4 2 4" xfId="15634" xr:uid="{87210E1C-DFE4-4365-8F64-6848F873CDDF}"/>
    <cellStyle name="Currency 5 4 4 4 2 5" xfId="29324" xr:uid="{949605AC-6B1C-461A-9A06-CFA2DBA7069A}"/>
    <cellStyle name="Currency 5 4 4 4 2 6" xfId="44208" xr:uid="{C0A8B00D-ADB0-4F67-9997-9A6C91EF65FC}"/>
    <cellStyle name="Currency 5 4 4 4 3" xfId="10498" xr:uid="{D6268062-9B08-44FE-AABC-388278EF53C5}"/>
    <cellStyle name="Currency 5 4 4 4 3 2" xfId="24188" xr:uid="{B281FFC9-D371-46DF-9B8C-BD69A3547D49}"/>
    <cellStyle name="Currency 5 4 4 4 3 2 2" xfId="37880" xr:uid="{219EF119-0CAA-492A-94CC-73F063812C47}"/>
    <cellStyle name="Currency 5 4 4 4 3 2 3" xfId="52764" xr:uid="{C7196FD4-EFFA-41D8-8334-A11A8EA62337}"/>
    <cellStyle name="Currency 5 4 4 4 3 3" xfId="17344" xr:uid="{B1EDBF55-7C45-4E50-90FE-82421AD37568}"/>
    <cellStyle name="Currency 5 4 4 4 3 4" xfId="31034" xr:uid="{39B83213-4453-4B5B-98FB-4EA79F4AD5DD}"/>
    <cellStyle name="Currency 5 4 4 4 3 5" xfId="45918" xr:uid="{99F11D59-A6F1-457B-A668-14C863227CFE}"/>
    <cellStyle name="Currency 5 4 4 4 4" xfId="20766" xr:uid="{F36C9D46-1F77-48BE-B8E0-7A2722ADF70B}"/>
    <cellStyle name="Currency 5 4 4 4 4 2" xfId="34458" xr:uid="{42FBBF04-F63C-472A-A523-3EB948DACC8E}"/>
    <cellStyle name="Currency 5 4 4 4 4 3" xfId="49342" xr:uid="{8A5C56B7-CFD8-4449-A46C-87829AEDD2A4}"/>
    <cellStyle name="Currency 5 4 4 4 5" xfId="13922" xr:uid="{BD1A6523-C235-42D7-864C-86684EBEDD5D}"/>
    <cellStyle name="Currency 5 4 4 4 6" xfId="27612" xr:uid="{C2193130-462F-422F-A819-7E3FB0BD6FEA}"/>
    <cellStyle name="Currency 5 4 4 4 7" xfId="42496" xr:uid="{6716B2C9-164B-4A9D-BD48-4FFC46F1B318}"/>
    <cellStyle name="Currency 5 4 4 5" xfId="8784" xr:uid="{8F034BF0-F76B-4739-BC47-925AC99ED497}"/>
    <cellStyle name="Currency 5 4 4 5 2" xfId="12206" xr:uid="{ECB45F74-16C9-4340-A6C5-907490F32F6D}"/>
    <cellStyle name="Currency 5 4 4 5 2 2" xfId="25896" xr:uid="{4E44E882-E9C6-427F-95D5-61BC1E7EBA0C}"/>
    <cellStyle name="Currency 5 4 4 5 2 2 2" xfId="39588" xr:uid="{F9A84D45-D770-4483-B700-73812DB45A7F}"/>
    <cellStyle name="Currency 5 4 4 5 2 2 3" xfId="54472" xr:uid="{FB30D09E-56AE-4539-B223-79A8E8EC342D}"/>
    <cellStyle name="Currency 5 4 4 5 2 3" xfId="19052" xr:uid="{F6B8898C-0816-41EC-94F6-E224203FF311}"/>
    <cellStyle name="Currency 5 4 4 5 2 4" xfId="32742" xr:uid="{5B8706E9-2910-4C02-B6A8-57A83F59EBA2}"/>
    <cellStyle name="Currency 5 4 4 5 2 5" xfId="47626" xr:uid="{EC467B6D-A634-49C1-AABF-3D1523998F11}"/>
    <cellStyle name="Currency 5 4 4 5 3" xfId="22474" xr:uid="{CF4B1267-EC73-41B3-88C3-D083B69D3BD9}"/>
    <cellStyle name="Currency 5 4 4 5 3 2" xfId="36166" xr:uid="{5DC9892F-ACA0-42E0-8F8E-89910389F469}"/>
    <cellStyle name="Currency 5 4 4 5 3 3" xfId="51050" xr:uid="{7669050D-05C5-4D76-BA4E-1FB1CCB77A29}"/>
    <cellStyle name="Currency 5 4 4 5 4" xfId="15630" xr:uid="{E05C879E-7E9C-494F-A396-9EA7F82D35C9}"/>
    <cellStyle name="Currency 5 4 4 5 5" xfId="29320" xr:uid="{082B692D-6431-4E2E-A345-3B86BFCC7FB3}"/>
    <cellStyle name="Currency 5 4 4 5 6" xfId="44204" xr:uid="{2D2287BB-B711-4215-9701-D6E7A80E92F0}"/>
    <cellStyle name="Currency 5 4 4 6" xfId="10494" xr:uid="{EF7A9E6D-0122-4935-9538-6E9899EF05C9}"/>
    <cellStyle name="Currency 5 4 4 6 2" xfId="24184" xr:uid="{18999AC3-B04A-4A2C-A1E5-5134AE714B90}"/>
    <cellStyle name="Currency 5 4 4 6 2 2" xfId="37876" xr:uid="{E7257D22-3703-4148-BB73-9EFF6B28193F}"/>
    <cellStyle name="Currency 5 4 4 6 2 3" xfId="52760" xr:uid="{5D90C8EA-0931-4858-808C-FB59D280767E}"/>
    <cellStyle name="Currency 5 4 4 6 3" xfId="17340" xr:uid="{0955AB06-7132-4616-845A-32A998DDD610}"/>
    <cellStyle name="Currency 5 4 4 6 4" xfId="31030" xr:uid="{5B222FA2-EF32-470E-BF38-26DF30AE9F22}"/>
    <cellStyle name="Currency 5 4 4 6 5" xfId="45914" xr:uid="{FDD9A726-24D2-4B74-AE2D-8CCD389843CB}"/>
    <cellStyle name="Currency 5 4 4 7" xfId="20762" xr:uid="{DCA83CEE-774D-47AA-AE00-4EFF9061F4C1}"/>
    <cellStyle name="Currency 5 4 4 7 2" xfId="34454" xr:uid="{B19002CE-6403-4B94-B2B3-FC4AD8B999F5}"/>
    <cellStyle name="Currency 5 4 4 7 3" xfId="49338" xr:uid="{442647EF-3336-49AB-89A5-472F9CEA676D}"/>
    <cellStyle name="Currency 5 4 4 8" xfId="13918" xr:uid="{BE2909F9-8000-4636-B7D5-D0CBD05D0021}"/>
    <cellStyle name="Currency 5 4 4 9" xfId="27608" xr:uid="{08FB6626-DB93-4B5B-8EF6-3C93146BDFC4}"/>
    <cellStyle name="Currency 5 4 5" xfId="7076" xr:uid="{CAEC0B19-3B56-4047-B3B7-1BB619359381}"/>
    <cellStyle name="Currency 5 4 5 2" xfId="7077" xr:uid="{CE8515CC-D94B-4E60-A211-C97513172853}"/>
    <cellStyle name="Currency 5 4 5 2 2" xfId="8790" xr:uid="{B16B481A-E65A-4102-A7EA-1DB405A33A2D}"/>
    <cellStyle name="Currency 5 4 5 2 2 2" xfId="12212" xr:uid="{91CE6235-A040-43B3-82CB-45D9C33F447E}"/>
    <cellStyle name="Currency 5 4 5 2 2 2 2" xfId="25902" xr:uid="{9861B819-B04C-4E5D-9D17-312C8C48E49F}"/>
    <cellStyle name="Currency 5 4 5 2 2 2 2 2" xfId="39594" xr:uid="{5247EA3A-07A3-43F2-B89D-FD2FCE22EC9C}"/>
    <cellStyle name="Currency 5 4 5 2 2 2 2 3" xfId="54478" xr:uid="{FB3130D8-15A6-4B6F-AD03-161EAB1F9692}"/>
    <cellStyle name="Currency 5 4 5 2 2 2 3" xfId="19058" xr:uid="{ECE29DA6-E37E-4FF0-BAD1-6515FBC0F6F7}"/>
    <cellStyle name="Currency 5 4 5 2 2 2 4" xfId="32748" xr:uid="{CF57F773-6DD9-4887-9DF4-07D2F3BBD58F}"/>
    <cellStyle name="Currency 5 4 5 2 2 2 5" xfId="47632" xr:uid="{0ACCFC8E-6046-4B4D-8993-A9EE0350C46B}"/>
    <cellStyle name="Currency 5 4 5 2 2 3" xfId="22480" xr:uid="{1C892B31-9AB6-4C00-B7EC-55622AF87573}"/>
    <cellStyle name="Currency 5 4 5 2 2 3 2" xfId="36172" xr:uid="{31667FCC-414F-420B-B6B7-1608B330C51E}"/>
    <cellStyle name="Currency 5 4 5 2 2 3 3" xfId="51056" xr:uid="{1B235CD2-B2F8-4A37-8EBA-F78BE16903C8}"/>
    <cellStyle name="Currency 5 4 5 2 2 4" xfId="15636" xr:uid="{DD4EF46E-B763-42E4-8C8D-B43C7B3E1E51}"/>
    <cellStyle name="Currency 5 4 5 2 2 5" xfId="29326" xr:uid="{BACC2111-B8E0-482B-85A3-3EDCA77CA7C0}"/>
    <cellStyle name="Currency 5 4 5 2 2 6" xfId="44210" xr:uid="{36903301-6EF5-4334-8857-37A4BA0C1521}"/>
    <cellStyle name="Currency 5 4 5 2 3" xfId="10500" xr:uid="{6B90F5A2-FDC0-4FF4-962E-14462A1B74FF}"/>
    <cellStyle name="Currency 5 4 5 2 3 2" xfId="24190" xr:uid="{8C2606B4-6828-4AB7-8025-F908D8546642}"/>
    <cellStyle name="Currency 5 4 5 2 3 2 2" xfId="37882" xr:uid="{0B340274-4EFA-4C77-9A58-E983A9591A82}"/>
    <cellStyle name="Currency 5 4 5 2 3 2 3" xfId="52766" xr:uid="{80E068EE-AB3A-45F1-8F3A-369517A86CB4}"/>
    <cellStyle name="Currency 5 4 5 2 3 3" xfId="17346" xr:uid="{E9F6CD13-C559-42BD-BE06-1556C46377BC}"/>
    <cellStyle name="Currency 5 4 5 2 3 4" xfId="31036" xr:uid="{63727EF2-D5B7-4629-B952-CF16D56193D9}"/>
    <cellStyle name="Currency 5 4 5 2 3 5" xfId="45920" xr:uid="{8225F669-3F9F-4BE7-8B5B-AC75954629EE}"/>
    <cellStyle name="Currency 5 4 5 2 4" xfId="20768" xr:uid="{BB6CC551-B396-4931-A1E3-8E3F65BF3D8B}"/>
    <cellStyle name="Currency 5 4 5 2 4 2" xfId="34460" xr:uid="{E3B6587D-AF02-496D-B05F-3834BB205D29}"/>
    <cellStyle name="Currency 5 4 5 2 4 3" xfId="49344" xr:uid="{8EEF8EFD-942B-447C-9B79-0CD81EF6BE0A}"/>
    <cellStyle name="Currency 5 4 5 2 5" xfId="13924" xr:uid="{DFD16270-EAE9-448F-AC21-2B8C03DF178F}"/>
    <cellStyle name="Currency 5 4 5 2 6" xfId="27614" xr:uid="{A2B55832-3C82-48AB-8ED1-EB8732C5C2E1}"/>
    <cellStyle name="Currency 5 4 5 2 7" xfId="42498" xr:uid="{E698CEE8-12C1-4EB5-9DD1-D4FB1AC60FD3}"/>
    <cellStyle name="Currency 5 4 5 3" xfId="8789" xr:uid="{FA6B64AF-A677-4E49-8A86-53A1DBC4778D}"/>
    <cellStyle name="Currency 5 4 5 3 2" xfId="12211" xr:uid="{73777A4B-27FF-45E1-9DAB-5A3E5F896893}"/>
    <cellStyle name="Currency 5 4 5 3 2 2" xfId="25901" xr:uid="{844C28BC-9A1A-4BF0-B41F-2B7AE0CFC2F4}"/>
    <cellStyle name="Currency 5 4 5 3 2 2 2" xfId="39593" xr:uid="{56A793F1-9CD3-4DB1-96E0-4F1B5C1F570B}"/>
    <cellStyle name="Currency 5 4 5 3 2 2 3" xfId="54477" xr:uid="{15534233-9F47-40B2-82A5-F2EF5E0191FE}"/>
    <cellStyle name="Currency 5 4 5 3 2 3" xfId="19057" xr:uid="{581AB4FA-4CB7-4A9A-95A4-7BB404AD79C9}"/>
    <cellStyle name="Currency 5 4 5 3 2 4" xfId="32747" xr:uid="{3224EA42-1B2B-429F-8EDD-2FFDB4C193CF}"/>
    <cellStyle name="Currency 5 4 5 3 2 5" xfId="47631" xr:uid="{1BED10E6-1820-40AF-8C30-CAC0523B9B90}"/>
    <cellStyle name="Currency 5 4 5 3 3" xfId="22479" xr:uid="{085825ED-F581-47E1-9314-0B09E6F2FD3B}"/>
    <cellStyle name="Currency 5 4 5 3 3 2" xfId="36171" xr:uid="{6F9195C9-B96F-4CD4-9D76-DC49EAB90120}"/>
    <cellStyle name="Currency 5 4 5 3 3 3" xfId="51055" xr:uid="{B5045989-B70F-4400-95B4-B0E9A5760CC3}"/>
    <cellStyle name="Currency 5 4 5 3 4" xfId="15635" xr:uid="{3ED23F36-C368-4E02-85E6-D8BC8901C0AA}"/>
    <cellStyle name="Currency 5 4 5 3 5" xfId="29325" xr:uid="{305926CF-8835-4D10-BDCD-8630D3611B1F}"/>
    <cellStyle name="Currency 5 4 5 3 6" xfId="44209" xr:uid="{EC0E51B9-FF77-417B-BD0F-1CC578B0169B}"/>
    <cellStyle name="Currency 5 4 5 4" xfId="10499" xr:uid="{39AE3A4E-BF33-45F6-B003-6B30D8B8ACF8}"/>
    <cellStyle name="Currency 5 4 5 4 2" xfId="24189" xr:uid="{7E436478-DC30-476D-8814-11993FE3F730}"/>
    <cellStyle name="Currency 5 4 5 4 2 2" xfId="37881" xr:uid="{D07AC2FC-AD0B-426D-A05E-F69EEB13E79A}"/>
    <cellStyle name="Currency 5 4 5 4 2 3" xfId="52765" xr:uid="{86E56BB8-A450-4537-AD41-209E0A125C87}"/>
    <cellStyle name="Currency 5 4 5 4 3" xfId="17345" xr:uid="{7BC87D3C-71F5-4A41-8AFD-01F23D0BA323}"/>
    <cellStyle name="Currency 5 4 5 4 4" xfId="31035" xr:uid="{9138578A-DA34-4148-B7D0-3811E6DD12C9}"/>
    <cellStyle name="Currency 5 4 5 4 5" xfId="45919" xr:uid="{085654E2-8D4F-40B0-BAD6-4AAF89595D06}"/>
    <cellStyle name="Currency 5 4 5 5" xfId="20767" xr:uid="{820D2242-8663-4637-A5C6-E07B0549971C}"/>
    <cellStyle name="Currency 5 4 5 5 2" xfId="34459" xr:uid="{6F45CD67-A681-43F4-8E9B-B014ACDC4B46}"/>
    <cellStyle name="Currency 5 4 5 5 3" xfId="49343" xr:uid="{312FBFDC-59C7-49A7-9B92-D4BECE9ABD2A}"/>
    <cellStyle name="Currency 5 4 5 6" xfId="13923" xr:uid="{06B7B8D1-FAEB-4D44-B014-42F5D62585B7}"/>
    <cellStyle name="Currency 5 4 5 7" xfId="27613" xr:uid="{19F55C1C-1BFB-47C3-A213-FE5167230A4A}"/>
    <cellStyle name="Currency 5 4 5 8" xfId="42497" xr:uid="{21D7F9F8-4629-4258-B312-6F0C71A836CD}"/>
    <cellStyle name="Currency 5 4 6" xfId="7078" xr:uid="{827C0E4E-42FA-4A4E-9999-F9F658162FB8}"/>
    <cellStyle name="Currency 5 4 6 2" xfId="8791" xr:uid="{60E3EF51-24AB-40B5-AD35-F0AF2DA3933B}"/>
    <cellStyle name="Currency 5 4 6 2 2" xfId="12213" xr:uid="{B1A5A436-124F-4F45-A583-A28BEB826909}"/>
    <cellStyle name="Currency 5 4 6 2 2 2" xfId="25903" xr:uid="{ABEE2897-57DA-4987-96E4-CEE603FA5BC5}"/>
    <cellStyle name="Currency 5 4 6 2 2 2 2" xfId="39595" xr:uid="{B22A9A90-1AE6-4EA4-BF05-4A702EFE9A55}"/>
    <cellStyle name="Currency 5 4 6 2 2 2 3" xfId="54479" xr:uid="{C3C6A0AD-0A97-4675-8CC5-CF681C402368}"/>
    <cellStyle name="Currency 5 4 6 2 2 3" xfId="19059" xr:uid="{E38C6BE7-CEF5-444C-9813-CDE2D3C182FB}"/>
    <cellStyle name="Currency 5 4 6 2 2 4" xfId="32749" xr:uid="{D9B6885A-5F8D-4788-A61E-72077F231571}"/>
    <cellStyle name="Currency 5 4 6 2 2 5" xfId="47633" xr:uid="{3194C93D-AD48-4DEA-ABBB-67B6AB9A7E35}"/>
    <cellStyle name="Currency 5 4 6 2 3" xfId="22481" xr:uid="{6B3CD7A9-2C91-444C-8405-E88D01387B81}"/>
    <cellStyle name="Currency 5 4 6 2 3 2" xfId="36173" xr:uid="{2C74568D-FD68-441A-A55E-BE2F81E9F444}"/>
    <cellStyle name="Currency 5 4 6 2 3 3" xfId="51057" xr:uid="{57E92BC8-6D79-4CE1-B8B4-264DD2FDEE35}"/>
    <cellStyle name="Currency 5 4 6 2 4" xfId="15637" xr:uid="{2BAFB30F-23BA-4E15-BDA5-B20CBF34FAEB}"/>
    <cellStyle name="Currency 5 4 6 2 5" xfId="29327" xr:uid="{9A96379A-264D-4DBC-A44D-25824A630DC9}"/>
    <cellStyle name="Currency 5 4 6 2 6" xfId="44211" xr:uid="{05D933BC-C626-4A0F-BF4F-1EDEBE383988}"/>
    <cellStyle name="Currency 5 4 6 3" xfId="10501" xr:uid="{35EE0F50-62C3-4EC1-854F-47D34D130E1F}"/>
    <cellStyle name="Currency 5 4 6 3 2" xfId="24191" xr:uid="{87B6B016-6545-44ED-BA20-A4C05BB0F59B}"/>
    <cellStyle name="Currency 5 4 6 3 2 2" xfId="37883" xr:uid="{9A7254E7-FEFD-4A16-AFEB-77A331909034}"/>
    <cellStyle name="Currency 5 4 6 3 2 3" xfId="52767" xr:uid="{D6048103-358E-49FB-A5B0-5C070BCFC712}"/>
    <cellStyle name="Currency 5 4 6 3 3" xfId="17347" xr:uid="{71E66054-D2D5-42A1-B803-E98E6F48C3CB}"/>
    <cellStyle name="Currency 5 4 6 3 4" xfId="31037" xr:uid="{213B7774-4087-4920-BEDE-A37411B9278A}"/>
    <cellStyle name="Currency 5 4 6 3 5" xfId="45921" xr:uid="{497BF2EE-0280-4118-8F28-049C7CFC6A0C}"/>
    <cellStyle name="Currency 5 4 6 4" xfId="20769" xr:uid="{BE28D23B-4801-4476-83C7-C2D3A5F38D2B}"/>
    <cellStyle name="Currency 5 4 6 4 2" xfId="34461" xr:uid="{8B87A74D-72DB-4101-81B4-B834CB084BCC}"/>
    <cellStyle name="Currency 5 4 6 4 3" xfId="49345" xr:uid="{1B414C7E-270E-4751-BC8C-3A4DE1E8CBE7}"/>
    <cellStyle name="Currency 5 4 6 5" xfId="13925" xr:uid="{16EC286C-2AA4-4B5A-93EF-6BC6F7DA1407}"/>
    <cellStyle name="Currency 5 4 6 6" xfId="27615" xr:uid="{D2C35B9C-C60D-4880-96AE-B0DE4E25B871}"/>
    <cellStyle name="Currency 5 4 6 7" xfId="42499" xr:uid="{357FD16D-47B9-47C3-8FFF-910BE4B92F17}"/>
    <cellStyle name="Currency 5 4 7" xfId="7079" xr:uid="{695B75D3-9CF5-4627-88A7-9D9979F7B54A}"/>
    <cellStyle name="Currency 5 4 7 2" xfId="8792" xr:uid="{BA2D32F6-5936-431C-AF1A-AB592A1F1B03}"/>
    <cellStyle name="Currency 5 4 7 2 2" xfId="12214" xr:uid="{27BD3E33-2984-4EBC-85A7-897A6F42F46D}"/>
    <cellStyle name="Currency 5 4 7 2 2 2" xfId="25904" xr:uid="{0B0030E6-7648-465D-8EE2-951212511FF0}"/>
    <cellStyle name="Currency 5 4 7 2 2 2 2" xfId="39596" xr:uid="{A060D54E-29BA-402B-8FD8-A36BBCC41249}"/>
    <cellStyle name="Currency 5 4 7 2 2 2 3" xfId="54480" xr:uid="{E0F12B40-33A0-4AAB-9275-141BF03564A5}"/>
    <cellStyle name="Currency 5 4 7 2 2 3" xfId="19060" xr:uid="{C3110046-1094-4063-8AA6-E11AD9E77324}"/>
    <cellStyle name="Currency 5 4 7 2 2 4" xfId="32750" xr:uid="{AB0FB548-CD12-4D9D-939F-BD142314D9F7}"/>
    <cellStyle name="Currency 5 4 7 2 2 5" xfId="47634" xr:uid="{FDF511A8-2FD6-410D-9842-62DCD400A125}"/>
    <cellStyle name="Currency 5 4 7 2 3" xfId="22482" xr:uid="{4F55A667-E9AD-4E53-B25F-8B3C5A2338D6}"/>
    <cellStyle name="Currency 5 4 7 2 3 2" xfId="36174" xr:uid="{C09C29CE-8FD2-4795-BBE2-F42C7F3C2B1E}"/>
    <cellStyle name="Currency 5 4 7 2 3 3" xfId="51058" xr:uid="{27A0AAB9-5390-4636-9F06-BDA3C9DDC350}"/>
    <cellStyle name="Currency 5 4 7 2 4" xfId="15638" xr:uid="{A0FC6496-6948-4984-8443-B99E05A5D144}"/>
    <cellStyle name="Currency 5 4 7 2 5" xfId="29328" xr:uid="{74D91F71-300C-44C5-8573-CA7D76D56ED8}"/>
    <cellStyle name="Currency 5 4 7 2 6" xfId="44212" xr:uid="{14D5A25C-ED10-4E23-8A96-7342698FCB38}"/>
    <cellStyle name="Currency 5 4 7 3" xfId="10502" xr:uid="{9B144222-66C2-4C4D-B7FC-CF183FE81914}"/>
    <cellStyle name="Currency 5 4 7 3 2" xfId="24192" xr:uid="{A58006D5-831B-4737-AE1A-26C3257032D2}"/>
    <cellStyle name="Currency 5 4 7 3 2 2" xfId="37884" xr:uid="{2C4FF18D-4B9E-486C-8DD8-296C3930C159}"/>
    <cellStyle name="Currency 5 4 7 3 2 3" xfId="52768" xr:uid="{EF4E5FF8-9C6B-4C2B-9DF9-47CF6FF99417}"/>
    <cellStyle name="Currency 5 4 7 3 3" xfId="17348" xr:uid="{D2112F4F-B9BF-4176-BA09-A4FF8AD38626}"/>
    <cellStyle name="Currency 5 4 7 3 4" xfId="31038" xr:uid="{1F21D199-496D-4BFB-A925-C9B8F5F07B94}"/>
    <cellStyle name="Currency 5 4 7 3 5" xfId="45922" xr:uid="{59E3E9C5-E73B-4A9D-A3CE-0EEFFF514CB1}"/>
    <cellStyle name="Currency 5 4 7 4" xfId="20770" xr:uid="{DE0F9194-3533-4616-A71A-409539414A1E}"/>
    <cellStyle name="Currency 5 4 7 4 2" xfId="34462" xr:uid="{86FA531B-61F8-4018-A0F9-E6A6AEA0C57F}"/>
    <cellStyle name="Currency 5 4 7 4 3" xfId="49346" xr:uid="{41FD9076-8188-4521-8171-FD1A68059182}"/>
    <cellStyle name="Currency 5 4 7 5" xfId="13926" xr:uid="{0E149F61-8A17-40B1-8A8D-EEE1265669D2}"/>
    <cellStyle name="Currency 5 4 7 6" xfId="27616" xr:uid="{39B37467-60D2-4302-BCFA-3BA0710399CE}"/>
    <cellStyle name="Currency 5 4 7 7" xfId="42500" xr:uid="{10580038-3ED1-4CAC-A639-7AEDD285D9F0}"/>
    <cellStyle name="Currency 5 4 8" xfId="8763" xr:uid="{5C25BC4A-B644-49D0-9F22-87C266B24340}"/>
    <cellStyle name="Currency 5 4 8 2" xfId="12185" xr:uid="{40223ED5-8DF4-46AF-86E7-FB5139330FFF}"/>
    <cellStyle name="Currency 5 4 8 2 2" xfId="25875" xr:uid="{E5106CC6-11D1-4583-962C-F3644962416D}"/>
    <cellStyle name="Currency 5 4 8 2 2 2" xfId="39567" xr:uid="{50E42711-F421-4DC2-B06E-475464C2F577}"/>
    <cellStyle name="Currency 5 4 8 2 2 3" xfId="54451" xr:uid="{06EECB7D-E6AE-4182-9B30-D7CE01F041CC}"/>
    <cellStyle name="Currency 5 4 8 2 3" xfId="19031" xr:uid="{883F74C8-BDEF-4757-9BCA-B62E65D2F124}"/>
    <cellStyle name="Currency 5 4 8 2 4" xfId="32721" xr:uid="{254F7FB7-1742-4B4A-843A-F5BB697D18C2}"/>
    <cellStyle name="Currency 5 4 8 2 5" xfId="47605" xr:uid="{25207EFB-387A-438C-8A68-00D2622094D7}"/>
    <cellStyle name="Currency 5 4 8 3" xfId="22453" xr:uid="{8E75E120-BEFB-4891-97C4-B55B035AA450}"/>
    <cellStyle name="Currency 5 4 8 3 2" xfId="36145" xr:uid="{880CC752-1E57-470C-A662-2AA7B5BC945D}"/>
    <cellStyle name="Currency 5 4 8 3 3" xfId="51029" xr:uid="{1864F475-95EF-4960-99D7-AF3D5198E50D}"/>
    <cellStyle name="Currency 5 4 8 4" xfId="15609" xr:uid="{264040BB-EB1B-48D5-9CD4-31F8A318D966}"/>
    <cellStyle name="Currency 5 4 8 5" xfId="29299" xr:uid="{F36C5D0A-DE4C-4FB1-9FFB-8A42E4C8CEAB}"/>
    <cellStyle name="Currency 5 4 8 6" xfId="44183" xr:uid="{AB4C8009-0382-4BCF-BF12-EBEAED071AB1}"/>
    <cellStyle name="Currency 5 4 9" xfId="10473" xr:uid="{06A7E026-75F7-4442-9E34-04D8DDA8C388}"/>
    <cellStyle name="Currency 5 4 9 2" xfId="24163" xr:uid="{F7CFFAA2-0E75-465D-A693-BB7AA6CB518A}"/>
    <cellStyle name="Currency 5 4 9 2 2" xfId="37855" xr:uid="{AB3CAF7E-1B4D-47F7-9C88-5919B3361043}"/>
    <cellStyle name="Currency 5 4 9 2 3" xfId="52739" xr:uid="{69F6913A-6F78-4C6B-876A-EC3FAC58EE99}"/>
    <cellStyle name="Currency 5 4 9 3" xfId="17319" xr:uid="{0A096F52-95EA-4741-92C6-082DD3AEFEA4}"/>
    <cellStyle name="Currency 5 4 9 4" xfId="31009" xr:uid="{2C94B40E-CE4E-41F7-A94A-0BCC14542D8D}"/>
    <cellStyle name="Currency 5 4 9 5" xfId="45893" xr:uid="{7BB9A9CB-8753-4810-B28A-CEEA112C8E9D}"/>
    <cellStyle name="Currency 5 5" xfId="7080" xr:uid="{9D3220DB-2B6D-4A9A-A526-E92112F99E2D}"/>
    <cellStyle name="Currency 5 5 10" xfId="13927" xr:uid="{6BA71BF6-7C03-446C-B086-F224BE5F4598}"/>
    <cellStyle name="Currency 5 5 11" xfId="27617" xr:uid="{5ABAF5A0-5366-4A58-A89F-D0B710A5A9BC}"/>
    <cellStyle name="Currency 5 5 12" xfId="42501" xr:uid="{4B97766C-88DA-4570-9649-F9F6D9B20F6B}"/>
    <cellStyle name="Currency 5 5 2" xfId="7081" xr:uid="{385FD251-1BEE-4CB1-9C12-F65F14282283}"/>
    <cellStyle name="Currency 5 5 2 10" xfId="42502" xr:uid="{7E415A04-5BEC-4ACA-B060-CBA30D47963A}"/>
    <cellStyle name="Currency 5 5 2 2" xfId="7082" xr:uid="{E2AB9C61-BE0A-436C-8484-F632F126C752}"/>
    <cellStyle name="Currency 5 5 2 2 2" xfId="7083" xr:uid="{BCBC1F84-133C-4920-823B-DDA2779AEFCC}"/>
    <cellStyle name="Currency 5 5 2 2 2 2" xfId="8796" xr:uid="{1718645D-B2DB-4569-BB2D-752240C9BA61}"/>
    <cellStyle name="Currency 5 5 2 2 2 2 2" xfId="12218" xr:uid="{03BF6485-CF98-4D77-BBC4-BC096F6F55AB}"/>
    <cellStyle name="Currency 5 5 2 2 2 2 2 2" xfId="25908" xr:uid="{9D76D132-794A-4BE0-A6F1-E5A940B4C57A}"/>
    <cellStyle name="Currency 5 5 2 2 2 2 2 2 2" xfId="39600" xr:uid="{6A56549B-ACDD-41DB-9CF5-40D898B39838}"/>
    <cellStyle name="Currency 5 5 2 2 2 2 2 2 3" xfId="54484" xr:uid="{2EA84BE4-10A2-4BBE-99E4-7B16908569CA}"/>
    <cellStyle name="Currency 5 5 2 2 2 2 2 3" xfId="19064" xr:uid="{4CFDA0D4-6525-4837-85D7-259188FA5687}"/>
    <cellStyle name="Currency 5 5 2 2 2 2 2 4" xfId="32754" xr:uid="{A18A95C4-0E32-4FDA-81BF-75F2FFC5AE7E}"/>
    <cellStyle name="Currency 5 5 2 2 2 2 2 5" xfId="47638" xr:uid="{94804C1E-5010-4B83-B9E2-23692B9AED14}"/>
    <cellStyle name="Currency 5 5 2 2 2 2 3" xfId="22486" xr:uid="{FFA46786-10E8-40CA-9AE8-A94BB6EE903F}"/>
    <cellStyle name="Currency 5 5 2 2 2 2 3 2" xfId="36178" xr:uid="{CCB6E05D-C302-4DBA-A1E2-F527E34F223A}"/>
    <cellStyle name="Currency 5 5 2 2 2 2 3 3" xfId="51062" xr:uid="{083602DC-5584-4998-BE25-60FE18BAE283}"/>
    <cellStyle name="Currency 5 5 2 2 2 2 4" xfId="15642" xr:uid="{297F8CC7-AB13-42FC-B155-761B26829870}"/>
    <cellStyle name="Currency 5 5 2 2 2 2 5" xfId="29332" xr:uid="{837D094B-2D8F-45EB-B061-0AFAE072110E}"/>
    <cellStyle name="Currency 5 5 2 2 2 2 6" xfId="44216" xr:uid="{E6AA56E6-33A7-48B0-A8B5-7A91FC22930C}"/>
    <cellStyle name="Currency 5 5 2 2 2 3" xfId="10506" xr:uid="{90273691-167B-4EDA-8F40-297D8EBB4502}"/>
    <cellStyle name="Currency 5 5 2 2 2 3 2" xfId="24196" xr:uid="{D01E4B3C-3F87-4B3C-B4EB-DBC6EB7E9735}"/>
    <cellStyle name="Currency 5 5 2 2 2 3 2 2" xfId="37888" xr:uid="{219FF440-8B86-41CF-AC25-76C1E273D18F}"/>
    <cellStyle name="Currency 5 5 2 2 2 3 2 3" xfId="52772" xr:uid="{BE5DC4FE-5BCE-41B5-95B0-A3114233C20F}"/>
    <cellStyle name="Currency 5 5 2 2 2 3 3" xfId="17352" xr:uid="{43D2339E-3251-4758-B19C-D9B8C91B0931}"/>
    <cellStyle name="Currency 5 5 2 2 2 3 4" xfId="31042" xr:uid="{BB4B7206-5E72-48DE-B52B-CCD48AFEE8B2}"/>
    <cellStyle name="Currency 5 5 2 2 2 3 5" xfId="45926" xr:uid="{2D8DF15E-C45D-4685-81CB-DB8815D5A86C}"/>
    <cellStyle name="Currency 5 5 2 2 2 4" xfId="20774" xr:uid="{4719B816-3017-4CD2-90AC-DD376D7E551E}"/>
    <cellStyle name="Currency 5 5 2 2 2 4 2" xfId="34466" xr:uid="{6489FC16-F9EF-47F3-9922-F9925DB74588}"/>
    <cellStyle name="Currency 5 5 2 2 2 4 3" xfId="49350" xr:uid="{D3208680-5250-463C-BBC8-D1BE23372E37}"/>
    <cellStyle name="Currency 5 5 2 2 2 5" xfId="13930" xr:uid="{0E13C47F-09EC-410C-AFEF-BBE6F0C3DBB6}"/>
    <cellStyle name="Currency 5 5 2 2 2 6" xfId="27620" xr:uid="{2B9CE9EF-FE5A-49CF-BD20-B6C6C586D55B}"/>
    <cellStyle name="Currency 5 5 2 2 2 7" xfId="42504" xr:uid="{FB80DABB-F757-4379-B84A-EBB0C78A16B2}"/>
    <cellStyle name="Currency 5 5 2 2 3" xfId="8795" xr:uid="{2967D7CC-20E0-41CC-8A45-899B6AD928F4}"/>
    <cellStyle name="Currency 5 5 2 2 3 2" xfId="12217" xr:uid="{06DB9506-768C-4F6C-ACB5-41644BFF9F21}"/>
    <cellStyle name="Currency 5 5 2 2 3 2 2" xfId="25907" xr:uid="{C42FC1F1-7A7A-4CD0-9306-71B9BAE19921}"/>
    <cellStyle name="Currency 5 5 2 2 3 2 2 2" xfId="39599" xr:uid="{04F053A2-E467-4DA6-8C39-B11B776753F5}"/>
    <cellStyle name="Currency 5 5 2 2 3 2 2 3" xfId="54483" xr:uid="{7A57DAF1-9DA8-4120-A563-F9D74B7834C5}"/>
    <cellStyle name="Currency 5 5 2 2 3 2 3" xfId="19063" xr:uid="{22257486-8961-43C3-8661-894C8EBEB1FE}"/>
    <cellStyle name="Currency 5 5 2 2 3 2 4" xfId="32753" xr:uid="{2DE2A1F4-FEF6-4F6B-A49D-01D8EF45BABD}"/>
    <cellStyle name="Currency 5 5 2 2 3 2 5" xfId="47637" xr:uid="{7B6BED3B-E7B1-4180-873B-63ED67A0C271}"/>
    <cellStyle name="Currency 5 5 2 2 3 3" xfId="22485" xr:uid="{E673491A-317D-427B-9BAE-31EF1FC376D9}"/>
    <cellStyle name="Currency 5 5 2 2 3 3 2" xfId="36177" xr:uid="{3D1E8C18-EEB3-4B9C-A590-555AF5987C9E}"/>
    <cellStyle name="Currency 5 5 2 2 3 3 3" xfId="51061" xr:uid="{62A40BCA-3361-45E9-92B6-BD55714E3E3A}"/>
    <cellStyle name="Currency 5 5 2 2 3 4" xfId="15641" xr:uid="{F9AAD0A6-866C-4FC9-B391-2EC7E0DD7011}"/>
    <cellStyle name="Currency 5 5 2 2 3 5" xfId="29331" xr:uid="{2DD7A8B9-B74F-43E1-933A-F0ED819E06B3}"/>
    <cellStyle name="Currency 5 5 2 2 3 6" xfId="44215" xr:uid="{BD8EE09F-3D2B-4D4C-A465-C0259A000C86}"/>
    <cellStyle name="Currency 5 5 2 2 4" xfId="10505" xr:uid="{9BEE849F-4238-40C3-9E8E-80B8557F19EB}"/>
    <cellStyle name="Currency 5 5 2 2 4 2" xfId="24195" xr:uid="{430E7393-B468-4656-9F7D-36EC3F695DD2}"/>
    <cellStyle name="Currency 5 5 2 2 4 2 2" xfId="37887" xr:uid="{070FD673-FFF0-4747-9EFA-2274CDBE964E}"/>
    <cellStyle name="Currency 5 5 2 2 4 2 3" xfId="52771" xr:uid="{14F9083F-A941-4C1D-884C-6CBBF2D00128}"/>
    <cellStyle name="Currency 5 5 2 2 4 3" xfId="17351" xr:uid="{D01706D5-AE5F-4216-813B-9F0714E4C332}"/>
    <cellStyle name="Currency 5 5 2 2 4 4" xfId="31041" xr:uid="{0DDC5076-2834-4DD3-A174-D1F4E97CA79F}"/>
    <cellStyle name="Currency 5 5 2 2 4 5" xfId="45925" xr:uid="{784FF5B9-15D4-4AE8-AE1A-4DEE940AB835}"/>
    <cellStyle name="Currency 5 5 2 2 5" xfId="20773" xr:uid="{EB6C009E-4620-4FCA-AEDC-0D47E59524B5}"/>
    <cellStyle name="Currency 5 5 2 2 5 2" xfId="34465" xr:uid="{0441968A-2136-479A-9D16-06AD3A7D8ED3}"/>
    <cellStyle name="Currency 5 5 2 2 5 3" xfId="49349" xr:uid="{ABF04868-A315-4806-8333-47CE9776EBED}"/>
    <cellStyle name="Currency 5 5 2 2 6" xfId="13929" xr:uid="{ABECD5D9-3E70-4C29-8C06-A49FE691D4A6}"/>
    <cellStyle name="Currency 5 5 2 2 7" xfId="27619" xr:uid="{4531EE1C-2E63-4599-822B-469996EECEC2}"/>
    <cellStyle name="Currency 5 5 2 2 8" xfId="42503" xr:uid="{31002419-26B4-44C2-86D2-5381BB3D0F79}"/>
    <cellStyle name="Currency 5 5 2 3" xfId="7084" xr:uid="{5E6CE3C0-E036-41D7-B8C2-F3B66883B0F2}"/>
    <cellStyle name="Currency 5 5 2 3 2" xfId="8797" xr:uid="{58F058CB-2B12-4295-8CAF-9B7A961B4A49}"/>
    <cellStyle name="Currency 5 5 2 3 2 2" xfId="12219" xr:uid="{D8CA7E11-4D75-4E61-9CBD-C8872DD4351F}"/>
    <cellStyle name="Currency 5 5 2 3 2 2 2" xfId="25909" xr:uid="{9500121C-517D-4D49-904A-2E5C2E2415D2}"/>
    <cellStyle name="Currency 5 5 2 3 2 2 2 2" xfId="39601" xr:uid="{4E003F7B-5806-46D0-B122-EF249972D28D}"/>
    <cellStyle name="Currency 5 5 2 3 2 2 2 3" xfId="54485" xr:uid="{C10058D9-A765-4F87-B131-8FDD82F0A896}"/>
    <cellStyle name="Currency 5 5 2 3 2 2 3" xfId="19065" xr:uid="{A1CB7509-E036-46DA-8E9F-FF0EDAB0B28F}"/>
    <cellStyle name="Currency 5 5 2 3 2 2 4" xfId="32755" xr:uid="{4AD1C304-CBDB-46CB-A8BA-5248BBCC0112}"/>
    <cellStyle name="Currency 5 5 2 3 2 2 5" xfId="47639" xr:uid="{60B780E0-D148-49BF-A868-8FC49CE10721}"/>
    <cellStyle name="Currency 5 5 2 3 2 3" xfId="22487" xr:uid="{EFAA337E-3A17-47DB-A13B-711B3A70B90C}"/>
    <cellStyle name="Currency 5 5 2 3 2 3 2" xfId="36179" xr:uid="{0045F54E-92B2-4005-85E9-769DE957A2B2}"/>
    <cellStyle name="Currency 5 5 2 3 2 3 3" xfId="51063" xr:uid="{B0E12461-76C0-430F-BDA2-2E1C5ED1D1B9}"/>
    <cellStyle name="Currency 5 5 2 3 2 4" xfId="15643" xr:uid="{62AF96F0-BB64-4679-96D3-D28EEA99AC01}"/>
    <cellStyle name="Currency 5 5 2 3 2 5" xfId="29333" xr:uid="{A7872DE2-580A-4CA4-BBFC-BDCCB52C17C3}"/>
    <cellStyle name="Currency 5 5 2 3 2 6" xfId="44217" xr:uid="{6A0627BE-1AF9-48E3-9D3B-EDACE6F9868F}"/>
    <cellStyle name="Currency 5 5 2 3 3" xfId="10507" xr:uid="{C5E932EA-E3D6-4ED8-99F1-99CDBD9D50C7}"/>
    <cellStyle name="Currency 5 5 2 3 3 2" xfId="24197" xr:uid="{5FB2C5AB-0289-481F-B9A9-E44A85090BDD}"/>
    <cellStyle name="Currency 5 5 2 3 3 2 2" xfId="37889" xr:uid="{66C68D93-123B-42B0-A636-A4D09B135BAC}"/>
    <cellStyle name="Currency 5 5 2 3 3 2 3" xfId="52773" xr:uid="{E21D4806-91AD-4F3B-861F-5C99CB6AC34B}"/>
    <cellStyle name="Currency 5 5 2 3 3 3" xfId="17353" xr:uid="{19A32866-9A59-4FEC-B2BB-E15ABFC4B7E8}"/>
    <cellStyle name="Currency 5 5 2 3 3 4" xfId="31043" xr:uid="{D8F2B9E2-0EAE-47C0-A665-57411F527709}"/>
    <cellStyle name="Currency 5 5 2 3 3 5" xfId="45927" xr:uid="{D30B5716-0783-4AD7-9A33-3837FCFB8ADC}"/>
    <cellStyle name="Currency 5 5 2 3 4" xfId="20775" xr:uid="{BF80D6AF-1034-4B7D-BF98-8184E47B5BB9}"/>
    <cellStyle name="Currency 5 5 2 3 4 2" xfId="34467" xr:uid="{D5027BF3-AD3B-4B41-BBD5-48FC594B5339}"/>
    <cellStyle name="Currency 5 5 2 3 4 3" xfId="49351" xr:uid="{0A05C1F8-8B08-4540-A6E9-F21B2A2289F3}"/>
    <cellStyle name="Currency 5 5 2 3 5" xfId="13931" xr:uid="{F19FD6B5-A2DC-4497-BF91-57D7994C5BA7}"/>
    <cellStyle name="Currency 5 5 2 3 6" xfId="27621" xr:uid="{210E82AA-DF39-4D9F-B343-BF8ECA37494B}"/>
    <cellStyle name="Currency 5 5 2 3 7" xfId="42505" xr:uid="{9FCFFDC7-6C45-43E3-BE6D-7C3C42123E65}"/>
    <cellStyle name="Currency 5 5 2 4" xfId="7085" xr:uid="{E4B21D7B-15ED-4B52-90D3-BE00C967D561}"/>
    <cellStyle name="Currency 5 5 2 4 2" xfId="8798" xr:uid="{F7CF9C39-7737-45BE-93D5-85E696D138BF}"/>
    <cellStyle name="Currency 5 5 2 4 2 2" xfId="12220" xr:uid="{A792EC28-029A-4969-B05B-0FDD04E6927A}"/>
    <cellStyle name="Currency 5 5 2 4 2 2 2" xfId="25910" xr:uid="{5C0EBA13-71AC-42AB-82F8-B1AF8DE70B14}"/>
    <cellStyle name="Currency 5 5 2 4 2 2 2 2" xfId="39602" xr:uid="{2F0356D6-4FE3-442A-8DD5-1BEE1105E8A3}"/>
    <cellStyle name="Currency 5 5 2 4 2 2 2 3" xfId="54486" xr:uid="{F203E802-5D24-4520-AF7D-5C016A07A8AF}"/>
    <cellStyle name="Currency 5 5 2 4 2 2 3" xfId="19066" xr:uid="{A8869794-9592-40AD-BB4D-8AE0BE3445F3}"/>
    <cellStyle name="Currency 5 5 2 4 2 2 4" xfId="32756" xr:uid="{E238ACBE-6E7E-418B-95BC-3B53F32036E9}"/>
    <cellStyle name="Currency 5 5 2 4 2 2 5" xfId="47640" xr:uid="{54B12219-240D-4CBF-B438-95019AE281D2}"/>
    <cellStyle name="Currency 5 5 2 4 2 3" xfId="22488" xr:uid="{F8749B38-8CBB-41F1-B845-7B040B9AF49C}"/>
    <cellStyle name="Currency 5 5 2 4 2 3 2" xfId="36180" xr:uid="{4BC5A171-49F8-4A9F-AFF9-C22217807778}"/>
    <cellStyle name="Currency 5 5 2 4 2 3 3" xfId="51064" xr:uid="{80848801-1EA3-4CCC-BF66-083D3D69ED0B}"/>
    <cellStyle name="Currency 5 5 2 4 2 4" xfId="15644" xr:uid="{EAE93450-BDC8-4A3A-8CF7-E65AD69BD837}"/>
    <cellStyle name="Currency 5 5 2 4 2 5" xfId="29334" xr:uid="{406C9CDF-F38A-4EEE-9532-522C494E6464}"/>
    <cellStyle name="Currency 5 5 2 4 2 6" xfId="44218" xr:uid="{F7E61D62-67CE-41D1-BCCB-2E97BFB2FBB1}"/>
    <cellStyle name="Currency 5 5 2 4 3" xfId="10508" xr:uid="{922F6546-5E24-494F-9730-1AA78B26989A}"/>
    <cellStyle name="Currency 5 5 2 4 3 2" xfId="24198" xr:uid="{2E5B9B58-231E-4724-A289-12AEC19FEB54}"/>
    <cellStyle name="Currency 5 5 2 4 3 2 2" xfId="37890" xr:uid="{6FB69792-F6D1-4561-9ED4-3459B89E0672}"/>
    <cellStyle name="Currency 5 5 2 4 3 2 3" xfId="52774" xr:uid="{B9C8BA18-BC1A-4AC1-9E9D-5FE2DE1218D2}"/>
    <cellStyle name="Currency 5 5 2 4 3 3" xfId="17354" xr:uid="{D4B91DC1-1BD8-4CE0-AF2A-1E3EC783CE11}"/>
    <cellStyle name="Currency 5 5 2 4 3 4" xfId="31044" xr:uid="{D88BABE3-9846-48E3-AA9F-6A4293178CBB}"/>
    <cellStyle name="Currency 5 5 2 4 3 5" xfId="45928" xr:uid="{26459947-890C-497D-A4A1-DA1FCBFE7838}"/>
    <cellStyle name="Currency 5 5 2 4 4" xfId="20776" xr:uid="{6DCCD8B5-F54F-4569-8C33-A1B5479EDC22}"/>
    <cellStyle name="Currency 5 5 2 4 4 2" xfId="34468" xr:uid="{68358D9E-930D-458F-83C1-B8CC89057ABD}"/>
    <cellStyle name="Currency 5 5 2 4 4 3" xfId="49352" xr:uid="{47873076-9392-4DFE-A817-382DDC366B6A}"/>
    <cellStyle name="Currency 5 5 2 4 5" xfId="13932" xr:uid="{39F26DEE-3521-4872-B9FA-8C0D1D5280D7}"/>
    <cellStyle name="Currency 5 5 2 4 6" xfId="27622" xr:uid="{C3F0BE91-EBE3-4C92-AF73-63AED4392E9D}"/>
    <cellStyle name="Currency 5 5 2 4 7" xfId="42506" xr:uid="{FF3A88DF-5148-41CB-B3E5-25FA817A0290}"/>
    <cellStyle name="Currency 5 5 2 5" xfId="8794" xr:uid="{47E2D5B9-5B7B-48A7-AF93-60BC88BDF6A1}"/>
    <cellStyle name="Currency 5 5 2 5 2" xfId="12216" xr:uid="{E6BE98B8-D1D4-4ADF-82DC-6778E1FEA926}"/>
    <cellStyle name="Currency 5 5 2 5 2 2" xfId="25906" xr:uid="{94E80776-524A-4131-A0A1-125C342433D8}"/>
    <cellStyle name="Currency 5 5 2 5 2 2 2" xfId="39598" xr:uid="{24A0865B-C268-4668-980A-F11649D37A97}"/>
    <cellStyle name="Currency 5 5 2 5 2 2 3" xfId="54482" xr:uid="{2475C198-8794-4CE6-83E5-3B6A68B9F7CF}"/>
    <cellStyle name="Currency 5 5 2 5 2 3" xfId="19062" xr:uid="{C22B4C8E-98B5-42EB-8035-D88B685D4AB4}"/>
    <cellStyle name="Currency 5 5 2 5 2 4" xfId="32752" xr:uid="{D8976F46-B90B-4947-BCD3-70F920BEE13D}"/>
    <cellStyle name="Currency 5 5 2 5 2 5" xfId="47636" xr:uid="{A6030F9A-D1C1-4E9B-8091-678C8B996519}"/>
    <cellStyle name="Currency 5 5 2 5 3" xfId="22484" xr:uid="{85BB3649-FB94-4BD1-92BF-C5FDB9C27246}"/>
    <cellStyle name="Currency 5 5 2 5 3 2" xfId="36176" xr:uid="{48412178-C2E7-47D6-BD40-DB58CAD38984}"/>
    <cellStyle name="Currency 5 5 2 5 3 3" xfId="51060" xr:uid="{A3D1AEA7-E1CA-4AD1-BA99-F6EE7ED04D18}"/>
    <cellStyle name="Currency 5 5 2 5 4" xfId="15640" xr:uid="{6D2FFB0F-7927-4981-9286-85B3F451B4FD}"/>
    <cellStyle name="Currency 5 5 2 5 5" xfId="29330" xr:uid="{8ED684B7-6901-4CE9-B139-4162338A93BA}"/>
    <cellStyle name="Currency 5 5 2 5 6" xfId="44214" xr:uid="{CF3A5BFB-E2F8-49DD-933E-D2A3B199D5E0}"/>
    <cellStyle name="Currency 5 5 2 6" xfId="10504" xr:uid="{48DA6CFB-0DFA-45D8-9F28-E559A2F65EF1}"/>
    <cellStyle name="Currency 5 5 2 6 2" xfId="24194" xr:uid="{1FFEC305-0399-4CDF-9EC9-8B7D779979ED}"/>
    <cellStyle name="Currency 5 5 2 6 2 2" xfId="37886" xr:uid="{D4418B5B-1E20-45AB-8832-8386F102E4D4}"/>
    <cellStyle name="Currency 5 5 2 6 2 3" xfId="52770" xr:uid="{8672C764-B480-4E8B-BC3A-A5F0A369134E}"/>
    <cellStyle name="Currency 5 5 2 6 3" xfId="17350" xr:uid="{73E73F9F-7C69-451F-AF8A-C878371039A0}"/>
    <cellStyle name="Currency 5 5 2 6 4" xfId="31040" xr:uid="{A22E2171-92FF-4528-A3CB-7AA055A3DD4E}"/>
    <cellStyle name="Currency 5 5 2 6 5" xfId="45924" xr:uid="{C2EE8010-8806-483F-8C96-145E1B259DC0}"/>
    <cellStyle name="Currency 5 5 2 7" xfId="20772" xr:uid="{72663453-F079-4E58-94E6-229A19023124}"/>
    <cellStyle name="Currency 5 5 2 7 2" xfId="34464" xr:uid="{E0171D47-F311-4BDB-88DE-CCCA59FB86FC}"/>
    <cellStyle name="Currency 5 5 2 7 3" xfId="49348" xr:uid="{D1062567-EA33-4D47-AB44-5023641EAB37}"/>
    <cellStyle name="Currency 5 5 2 8" xfId="13928" xr:uid="{034C253C-F5EC-40D1-8170-9CA310F7B9DE}"/>
    <cellStyle name="Currency 5 5 2 9" xfId="27618" xr:uid="{299BA057-DCF6-4B5B-B4F5-8969D4BEC951}"/>
    <cellStyle name="Currency 5 5 3" xfId="7086" xr:uid="{B6F7B054-ED9F-435F-9271-056374CD623E}"/>
    <cellStyle name="Currency 5 5 3 10" xfId="42507" xr:uid="{C5793B13-3CE5-4D06-8651-57703EFB4227}"/>
    <cellStyle name="Currency 5 5 3 2" xfId="7087" xr:uid="{A048CEE7-6BA8-4A10-BBE2-F604468AEE88}"/>
    <cellStyle name="Currency 5 5 3 2 2" xfId="7088" xr:uid="{694D8FA9-BCFF-443B-ADD2-A32C4D78F229}"/>
    <cellStyle name="Currency 5 5 3 2 2 2" xfId="8801" xr:uid="{9B7563FA-AB8A-4FD8-9632-52430B0CE20B}"/>
    <cellStyle name="Currency 5 5 3 2 2 2 2" xfId="12223" xr:uid="{E2504E53-2E39-4696-A71F-F15B22B73D49}"/>
    <cellStyle name="Currency 5 5 3 2 2 2 2 2" xfId="25913" xr:uid="{CFB5FC39-59B0-431E-83B5-AE4AFB41CA78}"/>
    <cellStyle name="Currency 5 5 3 2 2 2 2 2 2" xfId="39605" xr:uid="{CEEC896B-FCBE-4EA4-B7B9-E27DBFCF8799}"/>
    <cellStyle name="Currency 5 5 3 2 2 2 2 2 3" xfId="54489" xr:uid="{8C049906-6201-4AB9-9FED-9184A92FB935}"/>
    <cellStyle name="Currency 5 5 3 2 2 2 2 3" xfId="19069" xr:uid="{D8E2C6EC-5BD7-4325-A12B-8EFE946CC32E}"/>
    <cellStyle name="Currency 5 5 3 2 2 2 2 4" xfId="32759" xr:uid="{C4B38889-6ADA-4228-BB3E-AA1156A90101}"/>
    <cellStyle name="Currency 5 5 3 2 2 2 2 5" xfId="47643" xr:uid="{D4436163-CBBA-48CB-85AA-FEE8B9608635}"/>
    <cellStyle name="Currency 5 5 3 2 2 2 3" xfId="22491" xr:uid="{FB26F84E-E5F8-4E35-A67A-4C9D3B893746}"/>
    <cellStyle name="Currency 5 5 3 2 2 2 3 2" xfId="36183" xr:uid="{2269A550-A65E-47F5-83E0-003264DFEB3B}"/>
    <cellStyle name="Currency 5 5 3 2 2 2 3 3" xfId="51067" xr:uid="{4BF6AC97-4E47-494F-AB91-68F551E826C5}"/>
    <cellStyle name="Currency 5 5 3 2 2 2 4" xfId="15647" xr:uid="{61A10ABB-50C2-4FD5-8C25-0E3BD9AF09BB}"/>
    <cellStyle name="Currency 5 5 3 2 2 2 5" xfId="29337" xr:uid="{09EE115E-96D3-4FC1-8BD3-8ADCC955AFA1}"/>
    <cellStyle name="Currency 5 5 3 2 2 2 6" xfId="44221" xr:uid="{2A47FFA6-0AE7-477A-A582-6702D28B6E22}"/>
    <cellStyle name="Currency 5 5 3 2 2 3" xfId="10511" xr:uid="{C877B04F-FEF1-4C85-97CE-5F2F942421B4}"/>
    <cellStyle name="Currency 5 5 3 2 2 3 2" xfId="24201" xr:uid="{4824B4C6-EC3B-4B05-BB5A-AD0E7FE7D9FF}"/>
    <cellStyle name="Currency 5 5 3 2 2 3 2 2" xfId="37893" xr:uid="{E9C55281-9EE6-4F46-940E-80A7FD066F50}"/>
    <cellStyle name="Currency 5 5 3 2 2 3 2 3" xfId="52777" xr:uid="{B52E83EA-DAA7-4DB3-8E92-F045B80C37A6}"/>
    <cellStyle name="Currency 5 5 3 2 2 3 3" xfId="17357" xr:uid="{C944ECA2-DD32-4A03-8199-AFFAD1EC93BA}"/>
    <cellStyle name="Currency 5 5 3 2 2 3 4" xfId="31047" xr:uid="{04285D98-EC32-4202-82CF-F8FB00D579BC}"/>
    <cellStyle name="Currency 5 5 3 2 2 3 5" xfId="45931" xr:uid="{1FB61413-59C8-4230-8AE9-2959BF5FE8DA}"/>
    <cellStyle name="Currency 5 5 3 2 2 4" xfId="20779" xr:uid="{7D8C81C4-116A-4CE8-AFF3-A952E5743CB2}"/>
    <cellStyle name="Currency 5 5 3 2 2 4 2" xfId="34471" xr:uid="{EF3AAC16-DD92-4F28-8D4F-10763D222958}"/>
    <cellStyle name="Currency 5 5 3 2 2 4 3" xfId="49355" xr:uid="{B283E85F-931E-49F1-8200-DB523CEA3AFD}"/>
    <cellStyle name="Currency 5 5 3 2 2 5" xfId="13935" xr:uid="{7BDE2164-5FE7-4A0C-86D1-8F8096BFD403}"/>
    <cellStyle name="Currency 5 5 3 2 2 6" xfId="27625" xr:uid="{2523E828-8256-4226-BD87-7F9734C58FB1}"/>
    <cellStyle name="Currency 5 5 3 2 2 7" xfId="42509" xr:uid="{00EE1B1C-88E2-4EFB-8DC4-82521FC28EF7}"/>
    <cellStyle name="Currency 5 5 3 2 3" xfId="8800" xr:uid="{041BE5EE-6644-4313-B1D8-96672A16826A}"/>
    <cellStyle name="Currency 5 5 3 2 3 2" xfId="12222" xr:uid="{529FB0CD-B127-4159-8D4C-0F3B7B96ADD4}"/>
    <cellStyle name="Currency 5 5 3 2 3 2 2" xfId="25912" xr:uid="{6B8B65F3-44F6-4DC5-9AB1-03360AA30AFD}"/>
    <cellStyle name="Currency 5 5 3 2 3 2 2 2" xfId="39604" xr:uid="{4596CC01-51B7-4513-A1A7-B7A064BB7A8B}"/>
    <cellStyle name="Currency 5 5 3 2 3 2 2 3" xfId="54488" xr:uid="{C418E9AA-8ECD-4FEE-8C68-AD5E4FF9BFDC}"/>
    <cellStyle name="Currency 5 5 3 2 3 2 3" xfId="19068" xr:uid="{6FC9B395-D3BC-4BE3-917E-47A2357922AF}"/>
    <cellStyle name="Currency 5 5 3 2 3 2 4" xfId="32758" xr:uid="{2F014101-2355-44E1-8B3E-F619429CCAC6}"/>
    <cellStyle name="Currency 5 5 3 2 3 2 5" xfId="47642" xr:uid="{47A88854-7D9E-42D7-8AB3-DD0884CF6D24}"/>
    <cellStyle name="Currency 5 5 3 2 3 3" xfId="22490" xr:uid="{A7F5783E-7AFA-4576-9E14-FA44CAFCE705}"/>
    <cellStyle name="Currency 5 5 3 2 3 3 2" xfId="36182" xr:uid="{4E223024-2363-4882-B4E7-9CB7BA401118}"/>
    <cellStyle name="Currency 5 5 3 2 3 3 3" xfId="51066" xr:uid="{9DEAB6FD-8500-4330-B5DA-1206FEDCAC1E}"/>
    <cellStyle name="Currency 5 5 3 2 3 4" xfId="15646" xr:uid="{4EBA2B31-F7FE-48AC-ABD9-D718A64B86C0}"/>
    <cellStyle name="Currency 5 5 3 2 3 5" xfId="29336" xr:uid="{7E31BFC9-8E62-4C7E-AC32-8951A5446D65}"/>
    <cellStyle name="Currency 5 5 3 2 3 6" xfId="44220" xr:uid="{5DCB2F26-091D-4C21-8175-F2AE6C4BC9FB}"/>
    <cellStyle name="Currency 5 5 3 2 4" xfId="10510" xr:uid="{F9B28D4F-614C-4C60-AF17-838B35A43CC5}"/>
    <cellStyle name="Currency 5 5 3 2 4 2" xfId="24200" xr:uid="{71B77597-4C46-47C3-B49A-9ABB8FF4BF95}"/>
    <cellStyle name="Currency 5 5 3 2 4 2 2" xfId="37892" xr:uid="{BF71DAA7-DAA6-47FB-ADBF-1C80A0DF638D}"/>
    <cellStyle name="Currency 5 5 3 2 4 2 3" xfId="52776" xr:uid="{377FDF57-6261-4460-BF23-24CC71CA8DDE}"/>
    <cellStyle name="Currency 5 5 3 2 4 3" xfId="17356" xr:uid="{E7371931-1733-4435-A60C-E7770CC20350}"/>
    <cellStyle name="Currency 5 5 3 2 4 4" xfId="31046" xr:uid="{7F94A23E-CA51-4EA1-BECF-ECBA2B1953D5}"/>
    <cellStyle name="Currency 5 5 3 2 4 5" xfId="45930" xr:uid="{AB541909-1CFD-4366-918A-004E84D61792}"/>
    <cellStyle name="Currency 5 5 3 2 5" xfId="20778" xr:uid="{E3F0444F-17F2-429D-80F7-1C42A12C6801}"/>
    <cellStyle name="Currency 5 5 3 2 5 2" xfId="34470" xr:uid="{FE4C099C-AEF5-4234-8C42-7A7C08A9DEA2}"/>
    <cellStyle name="Currency 5 5 3 2 5 3" xfId="49354" xr:uid="{BC9501C6-B7D6-4BE8-9A24-BED23EEF30DE}"/>
    <cellStyle name="Currency 5 5 3 2 6" xfId="13934" xr:uid="{EBEA7EAD-4F5C-4629-B2AB-4DD73B04E58F}"/>
    <cellStyle name="Currency 5 5 3 2 7" xfId="27624" xr:uid="{75C96A73-39EA-4B04-B8D1-3E82391E6753}"/>
    <cellStyle name="Currency 5 5 3 2 8" xfId="42508" xr:uid="{6EAFB0B4-458F-44BB-A68B-86511074F9B1}"/>
    <cellStyle name="Currency 5 5 3 3" xfId="7089" xr:uid="{E2848991-B361-4321-BF9B-678489661925}"/>
    <cellStyle name="Currency 5 5 3 3 2" xfId="8802" xr:uid="{99A2C37A-7153-4B4C-AF48-A04DB4AA4A72}"/>
    <cellStyle name="Currency 5 5 3 3 2 2" xfId="12224" xr:uid="{2C160435-628D-4DF9-A335-C48699C804D5}"/>
    <cellStyle name="Currency 5 5 3 3 2 2 2" xfId="25914" xr:uid="{8139EF28-CAF0-4C23-97EC-51045151E1C3}"/>
    <cellStyle name="Currency 5 5 3 3 2 2 2 2" xfId="39606" xr:uid="{CD77031B-08DB-4F34-8F14-821E99DDB31B}"/>
    <cellStyle name="Currency 5 5 3 3 2 2 2 3" xfId="54490" xr:uid="{38CB77FD-39A7-4DC8-B319-51D1DE3AC7E2}"/>
    <cellStyle name="Currency 5 5 3 3 2 2 3" xfId="19070" xr:uid="{A82AFAAF-11B4-40F9-ACB1-85B65787B0D4}"/>
    <cellStyle name="Currency 5 5 3 3 2 2 4" xfId="32760" xr:uid="{84FBDE85-0043-4982-8627-BDD54F94F813}"/>
    <cellStyle name="Currency 5 5 3 3 2 2 5" xfId="47644" xr:uid="{E9F90050-327A-4BC6-97FB-DEFCDA1FD284}"/>
    <cellStyle name="Currency 5 5 3 3 2 3" xfId="22492" xr:uid="{557AE40D-2CDE-42A1-B5EA-72B48A80A20E}"/>
    <cellStyle name="Currency 5 5 3 3 2 3 2" xfId="36184" xr:uid="{A628C639-6687-476C-9FAF-563681749163}"/>
    <cellStyle name="Currency 5 5 3 3 2 3 3" xfId="51068" xr:uid="{F57CD164-75E9-4249-B913-F5C52F320C6F}"/>
    <cellStyle name="Currency 5 5 3 3 2 4" xfId="15648" xr:uid="{C249632F-5079-4658-B0C8-2300967B7020}"/>
    <cellStyle name="Currency 5 5 3 3 2 5" xfId="29338" xr:uid="{053AC838-719D-4795-93C7-9EC6693E5B70}"/>
    <cellStyle name="Currency 5 5 3 3 2 6" xfId="44222" xr:uid="{32317D9B-9DFA-48DE-88FB-B069FAE88A47}"/>
    <cellStyle name="Currency 5 5 3 3 3" xfId="10512" xr:uid="{98E543A9-8753-4492-8BB3-C737C916E1F5}"/>
    <cellStyle name="Currency 5 5 3 3 3 2" xfId="24202" xr:uid="{396E84CD-E35B-48A5-BF74-2DDEC3F525C0}"/>
    <cellStyle name="Currency 5 5 3 3 3 2 2" xfId="37894" xr:uid="{23893B36-EFE4-4A2E-B3E8-27D29030C832}"/>
    <cellStyle name="Currency 5 5 3 3 3 2 3" xfId="52778" xr:uid="{4696D67F-2DD7-4BD3-8D1D-925958E4CDCB}"/>
    <cellStyle name="Currency 5 5 3 3 3 3" xfId="17358" xr:uid="{2F91F3FF-F207-43B6-B936-18159BCFEE21}"/>
    <cellStyle name="Currency 5 5 3 3 3 4" xfId="31048" xr:uid="{CCFF9618-985C-4A1D-90D2-8929E1900D14}"/>
    <cellStyle name="Currency 5 5 3 3 3 5" xfId="45932" xr:uid="{8EF57775-209E-4D17-85C3-37E308AA4C75}"/>
    <cellStyle name="Currency 5 5 3 3 4" xfId="20780" xr:uid="{ECCC1F47-FD91-4472-BB95-7E029F843362}"/>
    <cellStyle name="Currency 5 5 3 3 4 2" xfId="34472" xr:uid="{28FCA148-E5C3-4D89-B3A9-7B754D0A00FE}"/>
    <cellStyle name="Currency 5 5 3 3 4 3" xfId="49356" xr:uid="{655C8A53-FBF7-49E9-9284-F26A816C9A62}"/>
    <cellStyle name="Currency 5 5 3 3 5" xfId="13936" xr:uid="{0A319DEF-E236-4C50-B782-49A0ED9D5902}"/>
    <cellStyle name="Currency 5 5 3 3 6" xfId="27626" xr:uid="{35F53F5F-2A08-48CE-862D-A591A4D126F7}"/>
    <cellStyle name="Currency 5 5 3 3 7" xfId="42510" xr:uid="{9BECF0B1-3563-4C37-8B93-8D16A1D99C14}"/>
    <cellStyle name="Currency 5 5 3 4" xfId="7090" xr:uid="{3895CFFB-3FCD-490A-B1E7-9DACB37C5173}"/>
    <cellStyle name="Currency 5 5 3 4 2" xfId="8803" xr:uid="{007DB6EF-A550-4B82-8563-C76218BFB340}"/>
    <cellStyle name="Currency 5 5 3 4 2 2" xfId="12225" xr:uid="{246026A0-1CF9-4D4D-9BD9-9D815F44F513}"/>
    <cellStyle name="Currency 5 5 3 4 2 2 2" xfId="25915" xr:uid="{966C6A96-5B7B-4E3F-8249-B936293EDDC8}"/>
    <cellStyle name="Currency 5 5 3 4 2 2 2 2" xfId="39607" xr:uid="{CFC6E715-75DE-45A9-9414-4667D17EEE40}"/>
    <cellStyle name="Currency 5 5 3 4 2 2 2 3" xfId="54491" xr:uid="{F69E6BC6-504F-455A-9840-1BB36C2BCA7A}"/>
    <cellStyle name="Currency 5 5 3 4 2 2 3" xfId="19071" xr:uid="{758FF014-59F7-426E-B7ED-488E54BD00B2}"/>
    <cellStyle name="Currency 5 5 3 4 2 2 4" xfId="32761" xr:uid="{A598CA8F-B83A-418C-96BD-DE1A5602C793}"/>
    <cellStyle name="Currency 5 5 3 4 2 2 5" xfId="47645" xr:uid="{E676E485-93E6-4216-BF5B-438295E438F8}"/>
    <cellStyle name="Currency 5 5 3 4 2 3" xfId="22493" xr:uid="{2987E7B5-DFCF-4847-8CA4-0835C33ACB3D}"/>
    <cellStyle name="Currency 5 5 3 4 2 3 2" xfId="36185" xr:uid="{B0B74067-CBAE-4F20-8E99-63A38EC64F09}"/>
    <cellStyle name="Currency 5 5 3 4 2 3 3" xfId="51069" xr:uid="{035DB416-AF4B-4408-B546-54C3CC9B58A7}"/>
    <cellStyle name="Currency 5 5 3 4 2 4" xfId="15649" xr:uid="{D6992605-E797-43EF-999A-24FCD16F3EDD}"/>
    <cellStyle name="Currency 5 5 3 4 2 5" xfId="29339" xr:uid="{0EF441DC-51F1-4736-A8F2-A3289EF4AD1B}"/>
    <cellStyle name="Currency 5 5 3 4 2 6" xfId="44223" xr:uid="{7B119625-DEB3-4824-80A2-11142088E4B1}"/>
    <cellStyle name="Currency 5 5 3 4 3" xfId="10513" xr:uid="{4EAD906B-3D85-4BAA-A157-CD052622DACB}"/>
    <cellStyle name="Currency 5 5 3 4 3 2" xfId="24203" xr:uid="{0E46E6FB-2345-495F-9B4D-BCADE212629F}"/>
    <cellStyle name="Currency 5 5 3 4 3 2 2" xfId="37895" xr:uid="{1FDB7940-C7AB-4BAB-91C3-53699827608A}"/>
    <cellStyle name="Currency 5 5 3 4 3 2 3" xfId="52779" xr:uid="{48B7A4CA-18A1-465D-940B-D1EEB843416D}"/>
    <cellStyle name="Currency 5 5 3 4 3 3" xfId="17359" xr:uid="{B6217E78-B482-48FB-A2BD-C2EB8AD5C0AB}"/>
    <cellStyle name="Currency 5 5 3 4 3 4" xfId="31049" xr:uid="{CDD6BA72-A0CC-4533-940C-A179A8249CDF}"/>
    <cellStyle name="Currency 5 5 3 4 3 5" xfId="45933" xr:uid="{85A9E14C-A758-4A75-AD83-BA828D630235}"/>
    <cellStyle name="Currency 5 5 3 4 4" xfId="20781" xr:uid="{B79C09A3-92BB-4B3B-8F20-09F8D7C71AB2}"/>
    <cellStyle name="Currency 5 5 3 4 4 2" xfId="34473" xr:uid="{BB388EB9-23EC-4A43-8E18-C6CFFBA0F001}"/>
    <cellStyle name="Currency 5 5 3 4 4 3" xfId="49357" xr:uid="{7F241973-2DD3-4738-A3C7-DE6AA5E3FD7F}"/>
    <cellStyle name="Currency 5 5 3 4 5" xfId="13937" xr:uid="{675B09F9-BC0D-458C-A684-8918BF2DDE7D}"/>
    <cellStyle name="Currency 5 5 3 4 6" xfId="27627" xr:uid="{992A78B3-E0F2-4416-B5D4-8974C2C37AE5}"/>
    <cellStyle name="Currency 5 5 3 4 7" xfId="42511" xr:uid="{CFB54278-1548-4E43-8429-8C9866502211}"/>
    <cellStyle name="Currency 5 5 3 5" xfId="8799" xr:uid="{8BE2B9E9-666D-40FB-8390-54041C9FFDD9}"/>
    <cellStyle name="Currency 5 5 3 5 2" xfId="12221" xr:uid="{20CB2205-1BDD-4436-A7E8-D837144ABF9B}"/>
    <cellStyle name="Currency 5 5 3 5 2 2" xfId="25911" xr:uid="{D7633F3B-8373-4386-99E0-F409051268E3}"/>
    <cellStyle name="Currency 5 5 3 5 2 2 2" xfId="39603" xr:uid="{6A3A29E3-E830-45DC-A455-21E736DBC8F6}"/>
    <cellStyle name="Currency 5 5 3 5 2 2 3" xfId="54487" xr:uid="{AC58D32D-0724-41C3-B791-2E4A3439C040}"/>
    <cellStyle name="Currency 5 5 3 5 2 3" xfId="19067" xr:uid="{12839FCC-7168-426C-BFC9-078224A53B4E}"/>
    <cellStyle name="Currency 5 5 3 5 2 4" xfId="32757" xr:uid="{0FBE391E-8E57-4894-B76B-93FEFD9D92BC}"/>
    <cellStyle name="Currency 5 5 3 5 2 5" xfId="47641" xr:uid="{43345761-FADB-44FA-B470-7CE6C967BC6F}"/>
    <cellStyle name="Currency 5 5 3 5 3" xfId="22489" xr:uid="{3E336704-4A90-4330-9AF7-9082830697D3}"/>
    <cellStyle name="Currency 5 5 3 5 3 2" xfId="36181" xr:uid="{83FC38F6-83CF-45C2-BC35-58E907B2A2A8}"/>
    <cellStyle name="Currency 5 5 3 5 3 3" xfId="51065" xr:uid="{9087D534-7692-4642-8FB2-2516B21AEF2E}"/>
    <cellStyle name="Currency 5 5 3 5 4" xfId="15645" xr:uid="{444130A8-2B83-4DD5-875D-4738BFB3DCAE}"/>
    <cellStyle name="Currency 5 5 3 5 5" xfId="29335" xr:uid="{DD5FEEC9-122F-457A-8124-C82521657DBC}"/>
    <cellStyle name="Currency 5 5 3 5 6" xfId="44219" xr:uid="{C58CBC95-3ECE-4167-B1EE-7CD36DD9EF41}"/>
    <cellStyle name="Currency 5 5 3 6" xfId="10509" xr:uid="{C2CB4E76-C829-4BE0-BB00-ED1D49CD969B}"/>
    <cellStyle name="Currency 5 5 3 6 2" xfId="24199" xr:uid="{F45FDEFC-8C04-41D8-AAD0-1F59B1D8D4A7}"/>
    <cellStyle name="Currency 5 5 3 6 2 2" xfId="37891" xr:uid="{3D24B199-6EDE-45EE-81B7-6C0BFC538921}"/>
    <cellStyle name="Currency 5 5 3 6 2 3" xfId="52775" xr:uid="{680A6ADD-BAAA-49CA-81B9-C05A424CAA50}"/>
    <cellStyle name="Currency 5 5 3 6 3" xfId="17355" xr:uid="{8CE1A844-A6C5-4357-B638-2C021FA577D3}"/>
    <cellStyle name="Currency 5 5 3 6 4" xfId="31045" xr:uid="{8885E07E-9185-489E-A977-63475DF3735C}"/>
    <cellStyle name="Currency 5 5 3 6 5" xfId="45929" xr:uid="{91BCCB4F-B3FE-49B2-8750-61A52EBD127A}"/>
    <cellStyle name="Currency 5 5 3 7" xfId="20777" xr:uid="{7C7345E8-CE8F-4908-B456-E5F46917E784}"/>
    <cellStyle name="Currency 5 5 3 7 2" xfId="34469" xr:uid="{EFF412E5-8430-4DDE-9FBD-FBEF5EBD5A01}"/>
    <cellStyle name="Currency 5 5 3 7 3" xfId="49353" xr:uid="{B09A3596-7EDF-48FB-A8E1-32B914B3738A}"/>
    <cellStyle name="Currency 5 5 3 8" xfId="13933" xr:uid="{AB55885F-A396-415A-8BE1-CFE183D29ED6}"/>
    <cellStyle name="Currency 5 5 3 9" xfId="27623" xr:uid="{2EE972E3-31DE-42CC-99A6-0F9A96E90CCA}"/>
    <cellStyle name="Currency 5 5 4" xfId="7091" xr:uid="{BA1BFD29-3930-462A-A3F2-B3BC9CE01CC8}"/>
    <cellStyle name="Currency 5 5 4 2" xfId="7092" xr:uid="{CDE7E01D-3F1A-44BB-9317-98688E420398}"/>
    <cellStyle name="Currency 5 5 4 2 2" xfId="8805" xr:uid="{557187BA-52C3-4CA7-B0D2-BA3359B731A1}"/>
    <cellStyle name="Currency 5 5 4 2 2 2" xfId="12227" xr:uid="{D3C75865-5FA5-4126-B551-235D23247FF1}"/>
    <cellStyle name="Currency 5 5 4 2 2 2 2" xfId="25917" xr:uid="{D115A6EA-989E-4B25-AB3E-E6F2F6820B2B}"/>
    <cellStyle name="Currency 5 5 4 2 2 2 2 2" xfId="39609" xr:uid="{3CC0EADC-60A5-4513-8A4B-51D22123E4C2}"/>
    <cellStyle name="Currency 5 5 4 2 2 2 2 3" xfId="54493" xr:uid="{F2ED358D-8BB4-4618-9112-49D6CCC79440}"/>
    <cellStyle name="Currency 5 5 4 2 2 2 3" xfId="19073" xr:uid="{6CBE74E3-E9BD-4759-AC8F-91205B39B00A}"/>
    <cellStyle name="Currency 5 5 4 2 2 2 4" xfId="32763" xr:uid="{CBC414FA-F8C0-4DA8-BECD-99E0BF7C16F7}"/>
    <cellStyle name="Currency 5 5 4 2 2 2 5" xfId="47647" xr:uid="{BEFBE958-8DBE-401F-B578-8716B64513CD}"/>
    <cellStyle name="Currency 5 5 4 2 2 3" xfId="22495" xr:uid="{7BF4421B-70B2-46BC-A312-09413EAF05EC}"/>
    <cellStyle name="Currency 5 5 4 2 2 3 2" xfId="36187" xr:uid="{B30639EF-F709-483C-BCE9-1E23625A6DB5}"/>
    <cellStyle name="Currency 5 5 4 2 2 3 3" xfId="51071" xr:uid="{404C3028-D43F-4A72-8226-3DC39A1D7815}"/>
    <cellStyle name="Currency 5 5 4 2 2 4" xfId="15651" xr:uid="{5AAF60D7-CA0D-4245-95E4-444D10C704B0}"/>
    <cellStyle name="Currency 5 5 4 2 2 5" xfId="29341" xr:uid="{A9EEB3BF-231E-458F-8B0E-E61BC76535B1}"/>
    <cellStyle name="Currency 5 5 4 2 2 6" xfId="44225" xr:uid="{6DF6761F-790E-44AB-971A-D39EB238CAF1}"/>
    <cellStyle name="Currency 5 5 4 2 3" xfId="10515" xr:uid="{9FF2B286-E7D4-4ABE-A38A-2A9FF8023CF8}"/>
    <cellStyle name="Currency 5 5 4 2 3 2" xfId="24205" xr:uid="{09AA0387-641E-4DFB-8A9F-A23A62BF4180}"/>
    <cellStyle name="Currency 5 5 4 2 3 2 2" xfId="37897" xr:uid="{4D72D853-F614-41FD-865A-F981ABA81C3E}"/>
    <cellStyle name="Currency 5 5 4 2 3 2 3" xfId="52781" xr:uid="{65CCA180-14AB-4426-85E7-53D0DA34EBDB}"/>
    <cellStyle name="Currency 5 5 4 2 3 3" xfId="17361" xr:uid="{CBA6160E-6DEC-4628-95AE-A664BFD9D13A}"/>
    <cellStyle name="Currency 5 5 4 2 3 4" xfId="31051" xr:uid="{F99A6E01-623F-458E-8805-BBBCEC95AD25}"/>
    <cellStyle name="Currency 5 5 4 2 3 5" xfId="45935" xr:uid="{BD44837A-2BF3-4B69-89C3-324F940922A8}"/>
    <cellStyle name="Currency 5 5 4 2 4" xfId="20783" xr:uid="{A74A44AB-DF52-4050-B01B-97F0E03817C8}"/>
    <cellStyle name="Currency 5 5 4 2 4 2" xfId="34475" xr:uid="{18DF7D2C-6FAD-4229-95C9-335BCF73F956}"/>
    <cellStyle name="Currency 5 5 4 2 4 3" xfId="49359" xr:uid="{C469F01D-6ACE-46F8-B180-185924A4EDF8}"/>
    <cellStyle name="Currency 5 5 4 2 5" xfId="13939" xr:uid="{3F08B584-039F-42C6-B74E-F3FEA8AFD0BC}"/>
    <cellStyle name="Currency 5 5 4 2 6" xfId="27629" xr:uid="{C75E1C16-DFAD-4AF0-A604-D62CC657EFE8}"/>
    <cellStyle name="Currency 5 5 4 2 7" xfId="42513" xr:uid="{A8459D04-7C54-43B2-AEB8-1AADF0838714}"/>
    <cellStyle name="Currency 5 5 4 3" xfId="8804" xr:uid="{DAF8DBD7-98BF-479B-80B2-1ABF2CC73A84}"/>
    <cellStyle name="Currency 5 5 4 3 2" xfId="12226" xr:uid="{2A672E27-548F-48BE-981B-AB6327F80E7C}"/>
    <cellStyle name="Currency 5 5 4 3 2 2" xfId="25916" xr:uid="{D57E1950-8AD7-4D1D-8078-354461B7A558}"/>
    <cellStyle name="Currency 5 5 4 3 2 2 2" xfId="39608" xr:uid="{C72A6393-B798-45FF-894C-B3903C971D10}"/>
    <cellStyle name="Currency 5 5 4 3 2 2 3" xfId="54492" xr:uid="{515779EA-4368-45D6-BAB2-1F22DCDAEEF7}"/>
    <cellStyle name="Currency 5 5 4 3 2 3" xfId="19072" xr:uid="{596CEE44-ECF2-43C5-9927-AFA557BB1392}"/>
    <cellStyle name="Currency 5 5 4 3 2 4" xfId="32762" xr:uid="{9A43CE1E-6026-4DC1-8F32-0BF2236E9953}"/>
    <cellStyle name="Currency 5 5 4 3 2 5" xfId="47646" xr:uid="{1AAA49DB-4069-4466-BF35-C5A4ADBBD050}"/>
    <cellStyle name="Currency 5 5 4 3 3" xfId="22494" xr:uid="{F309762E-91E5-4171-8B4B-AD9BC9C38F73}"/>
    <cellStyle name="Currency 5 5 4 3 3 2" xfId="36186" xr:uid="{2C171EA2-194E-4632-96C2-0810EF8673F9}"/>
    <cellStyle name="Currency 5 5 4 3 3 3" xfId="51070" xr:uid="{178A2F6C-54C6-445F-A152-B1551534A3D5}"/>
    <cellStyle name="Currency 5 5 4 3 4" xfId="15650" xr:uid="{5D6B9148-27FD-425A-B822-7AE9D2F546EB}"/>
    <cellStyle name="Currency 5 5 4 3 5" xfId="29340" xr:uid="{25F979ED-D411-4D09-9FFE-B2277F3084F4}"/>
    <cellStyle name="Currency 5 5 4 3 6" xfId="44224" xr:uid="{067C41F4-36D6-4067-B2F1-25A6B2CBB508}"/>
    <cellStyle name="Currency 5 5 4 4" xfId="10514" xr:uid="{4B86A156-C3F7-421D-9F0C-19C6F301AA35}"/>
    <cellStyle name="Currency 5 5 4 4 2" xfId="24204" xr:uid="{E8ABC910-51B8-4FE5-BA81-BB1CE191348F}"/>
    <cellStyle name="Currency 5 5 4 4 2 2" xfId="37896" xr:uid="{A48204B5-0296-4282-BBEA-00001F0D4225}"/>
    <cellStyle name="Currency 5 5 4 4 2 3" xfId="52780" xr:uid="{9C918C3C-0DD8-481B-BCDB-41D27DD14892}"/>
    <cellStyle name="Currency 5 5 4 4 3" xfId="17360" xr:uid="{E8A6E2D4-3998-4125-9853-1EDB126EBE76}"/>
    <cellStyle name="Currency 5 5 4 4 4" xfId="31050" xr:uid="{28F38B4C-DBB9-41C3-9CA0-C4D22954E092}"/>
    <cellStyle name="Currency 5 5 4 4 5" xfId="45934" xr:uid="{19E7280B-788C-48CC-9C6C-6F037BD4439F}"/>
    <cellStyle name="Currency 5 5 4 5" xfId="20782" xr:uid="{3EC39B5D-E641-4B65-836D-006281019886}"/>
    <cellStyle name="Currency 5 5 4 5 2" xfId="34474" xr:uid="{E0DEA426-D6BA-46C9-93E7-BC042AA0A26F}"/>
    <cellStyle name="Currency 5 5 4 5 3" xfId="49358" xr:uid="{262C0DE3-C0C2-416B-AE5B-CACC046AF2F3}"/>
    <cellStyle name="Currency 5 5 4 6" xfId="13938" xr:uid="{602ABFD4-A85C-465B-995A-0275801DAA5F}"/>
    <cellStyle name="Currency 5 5 4 7" xfId="27628" xr:uid="{25187DE6-B0BC-4DD3-9655-1F25A68FA1C5}"/>
    <cellStyle name="Currency 5 5 4 8" xfId="42512" xr:uid="{2E37B25F-3668-4F8B-B338-0715B266CDD8}"/>
    <cellStyle name="Currency 5 5 5" xfId="7093" xr:uid="{F7C051C0-C6AB-4F80-B73A-AA70B853D378}"/>
    <cellStyle name="Currency 5 5 5 2" xfId="8806" xr:uid="{BE8F0F83-3ACA-422B-BA69-F96DD50D09EA}"/>
    <cellStyle name="Currency 5 5 5 2 2" xfId="12228" xr:uid="{7800D167-75CE-449E-BE5C-164DE440DC29}"/>
    <cellStyle name="Currency 5 5 5 2 2 2" xfId="25918" xr:uid="{4686F194-D9B9-4CCA-932F-D6DF841794B6}"/>
    <cellStyle name="Currency 5 5 5 2 2 2 2" xfId="39610" xr:uid="{F579C23B-1B5A-4296-A17C-5BC203BF577D}"/>
    <cellStyle name="Currency 5 5 5 2 2 2 3" xfId="54494" xr:uid="{A191E64A-F5A4-4F0F-8A9A-3BED29BB7109}"/>
    <cellStyle name="Currency 5 5 5 2 2 3" xfId="19074" xr:uid="{BF3913DA-C60B-4B62-8B20-4CA2898069FC}"/>
    <cellStyle name="Currency 5 5 5 2 2 4" xfId="32764" xr:uid="{AE65EE17-5A01-402E-9819-52CCA74100E5}"/>
    <cellStyle name="Currency 5 5 5 2 2 5" xfId="47648" xr:uid="{43C8F2DA-4120-4417-A027-282E78FD07D1}"/>
    <cellStyle name="Currency 5 5 5 2 3" xfId="22496" xr:uid="{2364768A-6A35-4BAA-85B3-8CE3CB42A287}"/>
    <cellStyle name="Currency 5 5 5 2 3 2" xfId="36188" xr:uid="{0DC36B3A-E501-4555-A159-5D21ACA06BA3}"/>
    <cellStyle name="Currency 5 5 5 2 3 3" xfId="51072" xr:uid="{11D045DE-BF74-4201-B407-60C16CB6E625}"/>
    <cellStyle name="Currency 5 5 5 2 4" xfId="15652" xr:uid="{BD4D0283-A5C7-4F42-8E9D-C8F7CD9968C6}"/>
    <cellStyle name="Currency 5 5 5 2 5" xfId="29342" xr:uid="{0A3FA011-C9ED-45C7-AB8A-0E67EEB95557}"/>
    <cellStyle name="Currency 5 5 5 2 6" xfId="44226" xr:uid="{A1A63DCC-095A-4080-A942-2FEE37A53049}"/>
    <cellStyle name="Currency 5 5 5 3" xfId="10516" xr:uid="{2B9FD20F-4563-400F-B4A9-C8B5787AF1E0}"/>
    <cellStyle name="Currency 5 5 5 3 2" xfId="24206" xr:uid="{4513587A-16D8-43CE-B05A-FF04AF48361E}"/>
    <cellStyle name="Currency 5 5 5 3 2 2" xfId="37898" xr:uid="{0C66B7F4-6741-4EB7-86B7-1F127CD4C4C6}"/>
    <cellStyle name="Currency 5 5 5 3 2 3" xfId="52782" xr:uid="{BA512C48-1D35-4450-83F0-7CBA08A9DB57}"/>
    <cellStyle name="Currency 5 5 5 3 3" xfId="17362" xr:uid="{51A8299B-2075-415C-9501-2CC083E6E383}"/>
    <cellStyle name="Currency 5 5 5 3 4" xfId="31052" xr:uid="{96C235E3-9DB3-4C9B-9714-77BF2DFDB2D9}"/>
    <cellStyle name="Currency 5 5 5 3 5" xfId="45936" xr:uid="{2964DFB5-0020-4CEC-9BCC-E49F9E5688F6}"/>
    <cellStyle name="Currency 5 5 5 4" xfId="20784" xr:uid="{884C820E-44D0-481E-8C9C-A734A3FBA523}"/>
    <cellStyle name="Currency 5 5 5 4 2" xfId="34476" xr:uid="{D81A235C-AF91-459A-9F8B-AFDE7103E2A6}"/>
    <cellStyle name="Currency 5 5 5 4 3" xfId="49360" xr:uid="{7853E96F-0B4D-4626-B663-4CAB0417F0F3}"/>
    <cellStyle name="Currency 5 5 5 5" xfId="13940" xr:uid="{FEE9C962-B560-4D3B-A9CD-D442EEEA113C}"/>
    <cellStyle name="Currency 5 5 5 6" xfId="27630" xr:uid="{CBAD4E27-FA12-4681-9FB2-05B12AB28D42}"/>
    <cellStyle name="Currency 5 5 5 7" xfId="42514" xr:uid="{C59D8D16-2FEA-4FB4-80C7-6BD4A6F1BCCE}"/>
    <cellStyle name="Currency 5 5 6" xfId="7094" xr:uid="{7DDC7EE6-4281-49C4-B884-ECD50BF9D284}"/>
    <cellStyle name="Currency 5 5 6 2" xfId="8807" xr:uid="{6B6D92D7-ECCA-46A4-B8A3-3415BDC45232}"/>
    <cellStyle name="Currency 5 5 6 2 2" xfId="12229" xr:uid="{12E2B125-B822-471C-A673-C6645D203DF4}"/>
    <cellStyle name="Currency 5 5 6 2 2 2" xfId="25919" xr:uid="{906F060D-D4E3-49D0-A36F-BA3289A0D167}"/>
    <cellStyle name="Currency 5 5 6 2 2 2 2" xfId="39611" xr:uid="{E326B3C9-47A7-42C0-996D-6A799BF0AE8A}"/>
    <cellStyle name="Currency 5 5 6 2 2 2 3" xfId="54495" xr:uid="{CFF767F5-F79C-4872-90B1-1BD643F92AFD}"/>
    <cellStyle name="Currency 5 5 6 2 2 3" xfId="19075" xr:uid="{D3DC1FB2-5022-46DA-A574-EFF6FA91E109}"/>
    <cellStyle name="Currency 5 5 6 2 2 4" xfId="32765" xr:uid="{37307DE4-AF69-498F-8528-54CA5A3FD014}"/>
    <cellStyle name="Currency 5 5 6 2 2 5" xfId="47649" xr:uid="{CA33061F-1C1E-4DB0-AC24-BF5E4543E92E}"/>
    <cellStyle name="Currency 5 5 6 2 3" xfId="22497" xr:uid="{C2D4E1AA-00E5-455D-9357-3E6082617D6C}"/>
    <cellStyle name="Currency 5 5 6 2 3 2" xfId="36189" xr:uid="{4A2F0AC5-5239-4743-A617-EBD6CCEB876B}"/>
    <cellStyle name="Currency 5 5 6 2 3 3" xfId="51073" xr:uid="{22BEE728-4DB3-4CDF-B31C-231D6151502D}"/>
    <cellStyle name="Currency 5 5 6 2 4" xfId="15653" xr:uid="{F0181C74-74CB-42CF-BF3D-F624176048C7}"/>
    <cellStyle name="Currency 5 5 6 2 5" xfId="29343" xr:uid="{FA549D24-36BE-436C-9EE2-57AC1F87EA42}"/>
    <cellStyle name="Currency 5 5 6 2 6" xfId="44227" xr:uid="{977A10C4-F4B8-4D8A-8756-7B5FE2172772}"/>
    <cellStyle name="Currency 5 5 6 3" xfId="10517" xr:uid="{13921570-8A97-4359-9ABD-3C6841A4B283}"/>
    <cellStyle name="Currency 5 5 6 3 2" xfId="24207" xr:uid="{3F9EB501-B133-4CA1-9916-4E2CA558B6EF}"/>
    <cellStyle name="Currency 5 5 6 3 2 2" xfId="37899" xr:uid="{22A36FD4-CC48-429D-B9A0-5E17CBE50B6F}"/>
    <cellStyle name="Currency 5 5 6 3 2 3" xfId="52783" xr:uid="{182D1B9E-7D80-4E29-8135-741757BAFAE4}"/>
    <cellStyle name="Currency 5 5 6 3 3" xfId="17363" xr:uid="{04E5A639-3BEC-4247-B118-437CAD508492}"/>
    <cellStyle name="Currency 5 5 6 3 4" xfId="31053" xr:uid="{DD6ED4E2-A21B-4424-A7AC-B20FDDEEAD88}"/>
    <cellStyle name="Currency 5 5 6 3 5" xfId="45937" xr:uid="{2086AA85-0B5E-4917-B805-EEC6C9278807}"/>
    <cellStyle name="Currency 5 5 6 4" xfId="20785" xr:uid="{0FEAA76D-0A6A-4F10-BAA8-8D8CA0EC8D9C}"/>
    <cellStyle name="Currency 5 5 6 4 2" xfId="34477" xr:uid="{B0FDEFB1-C732-473F-8322-7C3F7DDD05EA}"/>
    <cellStyle name="Currency 5 5 6 4 3" xfId="49361" xr:uid="{5EC1A641-9481-4360-B353-E597C4109274}"/>
    <cellStyle name="Currency 5 5 6 5" xfId="13941" xr:uid="{D0BD8155-218A-43FC-9213-6DE7DE4F462C}"/>
    <cellStyle name="Currency 5 5 6 6" xfId="27631" xr:uid="{F51619F0-99F8-4089-9938-FED73C9BC18C}"/>
    <cellStyle name="Currency 5 5 6 7" xfId="42515" xr:uid="{2B1BD0CF-5946-47B3-AB4A-5F46884E4977}"/>
    <cellStyle name="Currency 5 5 7" xfId="8793" xr:uid="{47F18FEF-D3E0-414A-AC00-4EAF057CBC05}"/>
    <cellStyle name="Currency 5 5 7 2" xfId="12215" xr:uid="{61F08048-A889-4B2E-9A09-E33FCD1CB5DD}"/>
    <cellStyle name="Currency 5 5 7 2 2" xfId="25905" xr:uid="{E0D814C3-235E-4B35-BC67-0B333C3E8AF6}"/>
    <cellStyle name="Currency 5 5 7 2 2 2" xfId="39597" xr:uid="{8206E94F-5B13-4F83-8913-B6B64D2463B5}"/>
    <cellStyle name="Currency 5 5 7 2 2 3" xfId="54481" xr:uid="{9C866F97-E0E3-4356-A6AF-5EC7001377F2}"/>
    <cellStyle name="Currency 5 5 7 2 3" xfId="19061" xr:uid="{2F26E642-96A4-4A93-A1A8-D7B93052ACCF}"/>
    <cellStyle name="Currency 5 5 7 2 4" xfId="32751" xr:uid="{5ADD4709-6529-43DD-A67A-2BC311F3850C}"/>
    <cellStyle name="Currency 5 5 7 2 5" xfId="47635" xr:uid="{0136BA99-3784-4D88-BD33-C14523528E06}"/>
    <cellStyle name="Currency 5 5 7 3" xfId="22483" xr:uid="{0FBC5B2D-8752-4F3E-A817-7AB3B832AA86}"/>
    <cellStyle name="Currency 5 5 7 3 2" xfId="36175" xr:uid="{4F27A2D0-5D5C-4030-9DA4-86D349AC6505}"/>
    <cellStyle name="Currency 5 5 7 3 3" xfId="51059" xr:uid="{6B6ECB48-C45E-4ED0-B27A-55CD065BD862}"/>
    <cellStyle name="Currency 5 5 7 4" xfId="15639" xr:uid="{E509DDE3-6506-4B4E-AAD2-3D7691957EC7}"/>
    <cellStyle name="Currency 5 5 7 5" xfId="29329" xr:uid="{64C7B404-4212-476C-A5BE-AE42558E2762}"/>
    <cellStyle name="Currency 5 5 7 6" xfId="44213" xr:uid="{0EF22BC9-9CB8-4145-8418-46F234F480D7}"/>
    <cellStyle name="Currency 5 5 8" xfId="10503" xr:uid="{822F133A-5BDB-4E5F-9A16-90BD6A5E205D}"/>
    <cellStyle name="Currency 5 5 8 2" xfId="24193" xr:uid="{2C030C57-0460-4099-9042-EC9AE5F78EBA}"/>
    <cellStyle name="Currency 5 5 8 2 2" xfId="37885" xr:uid="{7F5A1C5C-FF1C-42C2-98BA-C5E449A5A931}"/>
    <cellStyle name="Currency 5 5 8 2 3" xfId="52769" xr:uid="{7EDDC915-F967-4BDD-ADB9-12E3A32A35D4}"/>
    <cellStyle name="Currency 5 5 8 3" xfId="17349" xr:uid="{1698CF44-A3F5-49E0-AD33-298237232B4C}"/>
    <cellStyle name="Currency 5 5 8 4" xfId="31039" xr:uid="{C3A17710-49E9-49E9-B577-BFBF1D94ABBD}"/>
    <cellStyle name="Currency 5 5 8 5" xfId="45923" xr:uid="{35560511-CAFE-4150-B886-5626DA491B9A}"/>
    <cellStyle name="Currency 5 5 9" xfId="20771" xr:uid="{0AAC6BA5-42E3-418A-996E-0F87EB7C413F}"/>
    <cellStyle name="Currency 5 5 9 2" xfId="34463" xr:uid="{7E5742E5-E4F1-44BA-9E9F-7E11E5AEDB09}"/>
    <cellStyle name="Currency 5 5 9 3" xfId="49347" xr:uid="{6D9C70F5-5E06-462E-B1E0-180BF76F9396}"/>
    <cellStyle name="Currency 5 6" xfId="7095" xr:uid="{2E8C894E-B0E8-408B-AD4B-C812563A2892}"/>
    <cellStyle name="Currency 5 6 10" xfId="13942" xr:uid="{56EE5478-CEC5-4844-8737-564A29F432AE}"/>
    <cellStyle name="Currency 5 6 11" xfId="27632" xr:uid="{31ED7014-EB40-494B-B704-43A9F393A03B}"/>
    <cellStyle name="Currency 5 6 12" xfId="42516" xr:uid="{14E0FB34-D290-4A09-94C4-187F514818DC}"/>
    <cellStyle name="Currency 5 6 2" xfId="7096" xr:uid="{81FB4A5A-3111-4815-8950-B51D9A1677BE}"/>
    <cellStyle name="Currency 5 6 2 10" xfId="42517" xr:uid="{B1B26D77-8E61-40B0-B7CB-003F247A3307}"/>
    <cellStyle name="Currency 5 6 2 2" xfId="7097" xr:uid="{2E2993AA-B6A1-455B-BEE2-082E42D10F18}"/>
    <cellStyle name="Currency 5 6 2 2 2" xfId="7098" xr:uid="{8446E256-64FC-4725-9231-9EE529257671}"/>
    <cellStyle name="Currency 5 6 2 2 2 2" xfId="8811" xr:uid="{00294643-CBD7-4F6E-8191-6E6C7A6979AC}"/>
    <cellStyle name="Currency 5 6 2 2 2 2 2" xfId="12233" xr:uid="{794793EB-46D3-42C8-A1D1-E4203BD7C7BA}"/>
    <cellStyle name="Currency 5 6 2 2 2 2 2 2" xfId="25923" xr:uid="{D2FA9638-9959-4548-A9D2-1E8B23A09DAB}"/>
    <cellStyle name="Currency 5 6 2 2 2 2 2 2 2" xfId="39615" xr:uid="{E5BBA28C-CE42-4604-94A8-9F292088D92A}"/>
    <cellStyle name="Currency 5 6 2 2 2 2 2 2 3" xfId="54499" xr:uid="{1DBBDABC-5522-4330-8F7B-56A844C08B65}"/>
    <cellStyle name="Currency 5 6 2 2 2 2 2 3" xfId="19079" xr:uid="{4DB9AB1C-6459-438F-BD05-57A8EFB564BA}"/>
    <cellStyle name="Currency 5 6 2 2 2 2 2 4" xfId="32769" xr:uid="{1CC89E35-0F7C-48FD-9C3F-193988726E5E}"/>
    <cellStyle name="Currency 5 6 2 2 2 2 2 5" xfId="47653" xr:uid="{751F87FD-22D5-49A3-8E34-5F024877C9D5}"/>
    <cellStyle name="Currency 5 6 2 2 2 2 3" xfId="22501" xr:uid="{6E9A3597-7F69-4A7C-9CF4-A0088F835499}"/>
    <cellStyle name="Currency 5 6 2 2 2 2 3 2" xfId="36193" xr:uid="{2474F583-BC7B-4762-846D-729721D93B4E}"/>
    <cellStyle name="Currency 5 6 2 2 2 2 3 3" xfId="51077" xr:uid="{AF6F6F2F-06AA-4746-804B-0A8D1C8B196E}"/>
    <cellStyle name="Currency 5 6 2 2 2 2 4" xfId="15657" xr:uid="{70342333-AFBB-42D4-925B-066FACAD971C}"/>
    <cellStyle name="Currency 5 6 2 2 2 2 5" xfId="29347" xr:uid="{0AC4EAAC-6547-456C-9CCC-FF0D1903816F}"/>
    <cellStyle name="Currency 5 6 2 2 2 2 6" xfId="44231" xr:uid="{AEADECE9-4218-4EE3-B9C1-2BED12F2A829}"/>
    <cellStyle name="Currency 5 6 2 2 2 3" xfId="10521" xr:uid="{487E5A53-34F1-4A8A-B9B3-BB8C950B3045}"/>
    <cellStyle name="Currency 5 6 2 2 2 3 2" xfId="24211" xr:uid="{188232B5-B0C0-4697-B1B4-A79F8A902533}"/>
    <cellStyle name="Currency 5 6 2 2 2 3 2 2" xfId="37903" xr:uid="{ECA7F644-08E9-49E0-9728-021774EF3CD3}"/>
    <cellStyle name="Currency 5 6 2 2 2 3 2 3" xfId="52787" xr:uid="{7669A8FD-EBD2-4A6D-9F41-87E72A3C8F16}"/>
    <cellStyle name="Currency 5 6 2 2 2 3 3" xfId="17367" xr:uid="{819D7B27-8720-4724-A19C-B9A5757CAC4D}"/>
    <cellStyle name="Currency 5 6 2 2 2 3 4" xfId="31057" xr:uid="{AB64D94B-DDE8-44F3-AE49-543CA62C6372}"/>
    <cellStyle name="Currency 5 6 2 2 2 3 5" xfId="45941" xr:uid="{3C9E4544-4B4C-4836-84BA-199D83017CA7}"/>
    <cellStyle name="Currency 5 6 2 2 2 4" xfId="20789" xr:uid="{594F3535-3EEF-4439-B779-F0ACAD4339BD}"/>
    <cellStyle name="Currency 5 6 2 2 2 4 2" xfId="34481" xr:uid="{499488CE-8976-49B6-ACAF-0920C7A257F7}"/>
    <cellStyle name="Currency 5 6 2 2 2 4 3" xfId="49365" xr:uid="{C629AFF7-D397-4A3F-A410-9171840DEFF9}"/>
    <cellStyle name="Currency 5 6 2 2 2 5" xfId="13945" xr:uid="{A074AF8F-60E5-43F2-AF2A-2496A56F6B42}"/>
    <cellStyle name="Currency 5 6 2 2 2 6" xfId="27635" xr:uid="{0DCBAB66-B37F-4B4A-A418-F9488254CAAD}"/>
    <cellStyle name="Currency 5 6 2 2 2 7" xfId="42519" xr:uid="{8F929E56-EB42-493A-ACC5-7AA07377C7BD}"/>
    <cellStyle name="Currency 5 6 2 2 3" xfId="8810" xr:uid="{82CAA87F-049C-4815-8523-524A2F2E2679}"/>
    <cellStyle name="Currency 5 6 2 2 3 2" xfId="12232" xr:uid="{3373B6A5-5BDB-4FCF-8DFE-3D65E13F75E5}"/>
    <cellStyle name="Currency 5 6 2 2 3 2 2" xfId="25922" xr:uid="{4A58FFBF-1274-48C1-BFF0-EB0101E58E43}"/>
    <cellStyle name="Currency 5 6 2 2 3 2 2 2" xfId="39614" xr:uid="{45D5903F-9476-49EF-8D38-B2843D123017}"/>
    <cellStyle name="Currency 5 6 2 2 3 2 2 3" xfId="54498" xr:uid="{9C7DB175-D60F-4C14-A0D0-B34C9C6628AF}"/>
    <cellStyle name="Currency 5 6 2 2 3 2 3" xfId="19078" xr:uid="{B93D0D13-77C9-4A42-8788-224A321B0290}"/>
    <cellStyle name="Currency 5 6 2 2 3 2 4" xfId="32768" xr:uid="{DBE053E9-1BF9-4903-8C6C-B3712FA3B334}"/>
    <cellStyle name="Currency 5 6 2 2 3 2 5" xfId="47652" xr:uid="{CA8344F7-E7B8-43A4-9134-234C05C8CB89}"/>
    <cellStyle name="Currency 5 6 2 2 3 3" xfId="22500" xr:uid="{7A5AAB79-ABD1-4B51-965B-5556D3821FB3}"/>
    <cellStyle name="Currency 5 6 2 2 3 3 2" xfId="36192" xr:uid="{5B3A0B74-10ED-47DA-BCB3-A1A40F64FD3F}"/>
    <cellStyle name="Currency 5 6 2 2 3 3 3" xfId="51076" xr:uid="{90511496-5041-4B52-AF8F-2CD4B43B8B5A}"/>
    <cellStyle name="Currency 5 6 2 2 3 4" xfId="15656" xr:uid="{FDB213DB-397D-4770-A76A-6CD96C8DCB52}"/>
    <cellStyle name="Currency 5 6 2 2 3 5" xfId="29346" xr:uid="{DDF8100F-48ED-45C5-9802-D72C0100C3F5}"/>
    <cellStyle name="Currency 5 6 2 2 3 6" xfId="44230" xr:uid="{04FE0AC3-7478-4E76-8231-3B251FB1646E}"/>
    <cellStyle name="Currency 5 6 2 2 4" xfId="10520" xr:uid="{B5C5C2F7-E7ED-454F-B3A9-E1C81AF30C55}"/>
    <cellStyle name="Currency 5 6 2 2 4 2" xfId="24210" xr:uid="{4C8C5DB4-1198-4F7B-A173-EE415E16D700}"/>
    <cellStyle name="Currency 5 6 2 2 4 2 2" xfId="37902" xr:uid="{2DA1D579-5BCB-4A92-94A8-3FD28C4FB944}"/>
    <cellStyle name="Currency 5 6 2 2 4 2 3" xfId="52786" xr:uid="{400333C9-8590-4DA1-8169-61436D0D0F27}"/>
    <cellStyle name="Currency 5 6 2 2 4 3" xfId="17366" xr:uid="{A852886E-9B20-4627-8BDA-BF47F23B3DB9}"/>
    <cellStyle name="Currency 5 6 2 2 4 4" xfId="31056" xr:uid="{17199668-CFB4-49AC-8586-5455B2C0D600}"/>
    <cellStyle name="Currency 5 6 2 2 4 5" xfId="45940" xr:uid="{EE5BD8B1-6121-4485-BACC-874BCCEDF266}"/>
    <cellStyle name="Currency 5 6 2 2 5" xfId="20788" xr:uid="{9B914874-21B2-459F-811F-CFEE5B214D71}"/>
    <cellStyle name="Currency 5 6 2 2 5 2" xfId="34480" xr:uid="{8F27FCEF-9406-4B74-B392-EF45985457F3}"/>
    <cellStyle name="Currency 5 6 2 2 5 3" xfId="49364" xr:uid="{DCE5EAC6-3832-45E1-83AA-D8CCE2A602B4}"/>
    <cellStyle name="Currency 5 6 2 2 6" xfId="13944" xr:uid="{D34628AB-76C1-4AE6-B41A-219ED0D6E519}"/>
    <cellStyle name="Currency 5 6 2 2 7" xfId="27634" xr:uid="{6873E9AB-DDCC-450E-9BAD-78EE0B5B294E}"/>
    <cellStyle name="Currency 5 6 2 2 8" xfId="42518" xr:uid="{96258811-B82B-4954-96A9-9E930E154A6E}"/>
    <cellStyle name="Currency 5 6 2 3" xfId="7099" xr:uid="{306B07BD-FCB0-4560-B11B-062311C47E56}"/>
    <cellStyle name="Currency 5 6 2 3 2" xfId="8812" xr:uid="{8870C200-154F-4E52-ABCD-47A57CCB837B}"/>
    <cellStyle name="Currency 5 6 2 3 2 2" xfId="12234" xr:uid="{5A912DC6-9454-4628-8C1F-F84A42ECBD5F}"/>
    <cellStyle name="Currency 5 6 2 3 2 2 2" xfId="25924" xr:uid="{0BB024D6-CED9-44AB-9218-B54CDE4C680C}"/>
    <cellStyle name="Currency 5 6 2 3 2 2 2 2" xfId="39616" xr:uid="{74D9D801-AB56-460A-8DAB-51A846F94E24}"/>
    <cellStyle name="Currency 5 6 2 3 2 2 2 3" xfId="54500" xr:uid="{93C75C0A-D2E9-4079-B931-90E8F2E0B074}"/>
    <cellStyle name="Currency 5 6 2 3 2 2 3" xfId="19080" xr:uid="{241781AF-94F7-4C64-BB13-F744210FCF0B}"/>
    <cellStyle name="Currency 5 6 2 3 2 2 4" xfId="32770" xr:uid="{6CA02D79-F758-4859-92E5-CAA5FBB2F25F}"/>
    <cellStyle name="Currency 5 6 2 3 2 2 5" xfId="47654" xr:uid="{7F786D0A-4A39-4958-B908-89480AC6A3F7}"/>
    <cellStyle name="Currency 5 6 2 3 2 3" xfId="22502" xr:uid="{7D099AD2-59B0-4FE7-8FCB-BD8EBA1DE426}"/>
    <cellStyle name="Currency 5 6 2 3 2 3 2" xfId="36194" xr:uid="{CE66E697-83CF-45AC-A908-D4EDE65CE066}"/>
    <cellStyle name="Currency 5 6 2 3 2 3 3" xfId="51078" xr:uid="{F35C7B8F-E3B8-428C-A19B-92A1BCDCE17E}"/>
    <cellStyle name="Currency 5 6 2 3 2 4" xfId="15658" xr:uid="{2789004A-E661-4961-A4FE-BCD591488619}"/>
    <cellStyle name="Currency 5 6 2 3 2 5" xfId="29348" xr:uid="{30FB4DBF-66F5-4C79-832B-08856C21D5FC}"/>
    <cellStyle name="Currency 5 6 2 3 2 6" xfId="44232" xr:uid="{3F4DD338-EC90-40CD-8DFD-DC92D46619F7}"/>
    <cellStyle name="Currency 5 6 2 3 3" xfId="10522" xr:uid="{2C4FBB8F-EDD5-4983-8AC0-3B7C63856E3F}"/>
    <cellStyle name="Currency 5 6 2 3 3 2" xfId="24212" xr:uid="{3C75AFC6-22DC-4854-8EDE-D5FBD26C68A8}"/>
    <cellStyle name="Currency 5 6 2 3 3 2 2" xfId="37904" xr:uid="{BE8114DA-2ED2-45EE-AFDD-694265EA4A92}"/>
    <cellStyle name="Currency 5 6 2 3 3 2 3" xfId="52788" xr:uid="{13583713-8EFA-42F7-A9D7-C85A4BF1DDB0}"/>
    <cellStyle name="Currency 5 6 2 3 3 3" xfId="17368" xr:uid="{4FD8C5CC-D4FC-42AC-B042-A3671C6AE984}"/>
    <cellStyle name="Currency 5 6 2 3 3 4" xfId="31058" xr:uid="{955FCE12-CDAF-42F9-B8EA-A7B68EE07029}"/>
    <cellStyle name="Currency 5 6 2 3 3 5" xfId="45942" xr:uid="{75A63A1F-1D1E-41B3-A3FC-17B4B4950E89}"/>
    <cellStyle name="Currency 5 6 2 3 4" xfId="20790" xr:uid="{6E819A07-8EDC-43E7-A435-E4D5D7372525}"/>
    <cellStyle name="Currency 5 6 2 3 4 2" xfId="34482" xr:uid="{0925CB74-D9B3-4F38-A792-E08822F842A9}"/>
    <cellStyle name="Currency 5 6 2 3 4 3" xfId="49366" xr:uid="{03452E61-02A3-4565-8DA6-8F74C4D978E7}"/>
    <cellStyle name="Currency 5 6 2 3 5" xfId="13946" xr:uid="{BD5441E4-1E71-4922-8BDA-2DB27880564A}"/>
    <cellStyle name="Currency 5 6 2 3 6" xfId="27636" xr:uid="{AA6406D5-DD7C-4291-ACBA-63721AFB2019}"/>
    <cellStyle name="Currency 5 6 2 3 7" xfId="42520" xr:uid="{C6A88106-BFDA-4BE2-8BFD-8AC3D5FD1306}"/>
    <cellStyle name="Currency 5 6 2 4" xfId="7100" xr:uid="{4BFBA7A2-8548-4154-AC1C-92E00CE1879D}"/>
    <cellStyle name="Currency 5 6 2 4 2" xfId="8813" xr:uid="{8FDA9014-C6D4-43AB-8044-1E95A434AED3}"/>
    <cellStyle name="Currency 5 6 2 4 2 2" xfId="12235" xr:uid="{CE58C979-32C6-4DFA-AB12-B09E5DF9ADFA}"/>
    <cellStyle name="Currency 5 6 2 4 2 2 2" xfId="25925" xr:uid="{99065CCD-C847-4C15-874D-3532C6AB44E9}"/>
    <cellStyle name="Currency 5 6 2 4 2 2 2 2" xfId="39617" xr:uid="{97819818-DF12-4C7C-B85F-0DC5CB37FC26}"/>
    <cellStyle name="Currency 5 6 2 4 2 2 2 3" xfId="54501" xr:uid="{692D4D13-532B-4CEE-BDE3-ED61DB66AD15}"/>
    <cellStyle name="Currency 5 6 2 4 2 2 3" xfId="19081" xr:uid="{C08FC038-396E-4126-BBBD-2813BB237E7F}"/>
    <cellStyle name="Currency 5 6 2 4 2 2 4" xfId="32771" xr:uid="{72F03812-D26C-416C-91E6-EC09C5D563BF}"/>
    <cellStyle name="Currency 5 6 2 4 2 2 5" xfId="47655" xr:uid="{1612BF68-0D4D-447C-84BC-9EAA3A7A0AFB}"/>
    <cellStyle name="Currency 5 6 2 4 2 3" xfId="22503" xr:uid="{90A797FA-494E-4B57-91CA-B3BC9A1F4E40}"/>
    <cellStyle name="Currency 5 6 2 4 2 3 2" xfId="36195" xr:uid="{AF45EE14-6BBE-4347-A19E-649CF3E6A332}"/>
    <cellStyle name="Currency 5 6 2 4 2 3 3" xfId="51079" xr:uid="{FA5EA834-A143-4086-9D2B-8E4FC64E990B}"/>
    <cellStyle name="Currency 5 6 2 4 2 4" xfId="15659" xr:uid="{4AC37162-DEF5-4DD6-840C-044C0DFE15DA}"/>
    <cellStyle name="Currency 5 6 2 4 2 5" xfId="29349" xr:uid="{D3FABC4C-0381-4377-81A7-2DAF841C22C3}"/>
    <cellStyle name="Currency 5 6 2 4 2 6" xfId="44233" xr:uid="{0BF648A2-2FAD-496E-8BFA-ADE9572B2E7B}"/>
    <cellStyle name="Currency 5 6 2 4 3" xfId="10523" xr:uid="{AC71B4D3-7666-487D-A32B-10CC2B12983F}"/>
    <cellStyle name="Currency 5 6 2 4 3 2" xfId="24213" xr:uid="{8C66CBCE-E9C3-464B-940F-FEFD5655BECD}"/>
    <cellStyle name="Currency 5 6 2 4 3 2 2" xfId="37905" xr:uid="{59759962-288F-4B8A-9D99-076C0943F008}"/>
    <cellStyle name="Currency 5 6 2 4 3 2 3" xfId="52789" xr:uid="{4748948E-1570-4461-8AC7-2C5593BEBBD0}"/>
    <cellStyle name="Currency 5 6 2 4 3 3" xfId="17369" xr:uid="{675E5748-58F3-45D3-B5B4-1EC93140720A}"/>
    <cellStyle name="Currency 5 6 2 4 3 4" xfId="31059" xr:uid="{D9885E2A-A70F-467F-9DFF-0EB4DA31F6AA}"/>
    <cellStyle name="Currency 5 6 2 4 3 5" xfId="45943" xr:uid="{73A9C2B1-82AB-4033-AC5A-F27C25F1534F}"/>
    <cellStyle name="Currency 5 6 2 4 4" xfId="20791" xr:uid="{AD445665-4F55-475C-BE5E-D162B76024AA}"/>
    <cellStyle name="Currency 5 6 2 4 4 2" xfId="34483" xr:uid="{17A107C8-B57F-4C4A-963C-3593818F615D}"/>
    <cellStyle name="Currency 5 6 2 4 4 3" xfId="49367" xr:uid="{4CD967B6-ACAB-4028-A550-516E96B5CCA5}"/>
    <cellStyle name="Currency 5 6 2 4 5" xfId="13947" xr:uid="{CCDD7AFA-5F9B-4959-A90C-002E54BD71FD}"/>
    <cellStyle name="Currency 5 6 2 4 6" xfId="27637" xr:uid="{12CC8315-772D-49C8-BAAE-AAB313306946}"/>
    <cellStyle name="Currency 5 6 2 4 7" xfId="42521" xr:uid="{7CBA993A-FE6D-438A-A52A-1D729712D3D8}"/>
    <cellStyle name="Currency 5 6 2 5" xfId="8809" xr:uid="{ADB10D51-20E3-4FBB-9F80-06347A6893EC}"/>
    <cellStyle name="Currency 5 6 2 5 2" xfId="12231" xr:uid="{AAAD35AA-D341-49B6-B362-42ED7E1020DC}"/>
    <cellStyle name="Currency 5 6 2 5 2 2" xfId="25921" xr:uid="{0EA5ACAA-205A-49E5-ADB5-70F01DC31867}"/>
    <cellStyle name="Currency 5 6 2 5 2 2 2" xfId="39613" xr:uid="{7C60937D-3529-4692-8F43-57689F294ED4}"/>
    <cellStyle name="Currency 5 6 2 5 2 2 3" xfId="54497" xr:uid="{6E1658A5-FC98-45EB-BFF0-80ED3218D8A7}"/>
    <cellStyle name="Currency 5 6 2 5 2 3" xfId="19077" xr:uid="{0FC76062-D4EC-447E-8599-CF57C9C87516}"/>
    <cellStyle name="Currency 5 6 2 5 2 4" xfId="32767" xr:uid="{EA626782-B1BA-4721-9BB3-BB0B4FAEE75A}"/>
    <cellStyle name="Currency 5 6 2 5 2 5" xfId="47651" xr:uid="{BA777150-6639-42F8-9C96-2062ACC874B4}"/>
    <cellStyle name="Currency 5 6 2 5 3" xfId="22499" xr:uid="{054E0271-17F3-4631-9EC4-79263EC868F2}"/>
    <cellStyle name="Currency 5 6 2 5 3 2" xfId="36191" xr:uid="{65A14CB6-088B-4C62-8895-EA47ABA5D436}"/>
    <cellStyle name="Currency 5 6 2 5 3 3" xfId="51075" xr:uid="{85CAED3F-292C-4936-851C-5F82D84B5FC7}"/>
    <cellStyle name="Currency 5 6 2 5 4" xfId="15655" xr:uid="{F864B822-4B6A-46E9-93BE-935309BC5553}"/>
    <cellStyle name="Currency 5 6 2 5 5" xfId="29345" xr:uid="{58DF327B-3233-42F4-876E-F82A426848F3}"/>
    <cellStyle name="Currency 5 6 2 5 6" xfId="44229" xr:uid="{03D73741-E953-4CD3-8DDE-6399CC12346A}"/>
    <cellStyle name="Currency 5 6 2 6" xfId="10519" xr:uid="{702C1FA6-B807-4DA0-90DD-5A08C43722DA}"/>
    <cellStyle name="Currency 5 6 2 6 2" xfId="24209" xr:uid="{B951BB43-1A56-4C55-852F-E88997523600}"/>
    <cellStyle name="Currency 5 6 2 6 2 2" xfId="37901" xr:uid="{B9646A11-47EC-4850-B918-EC9E1DC81B7F}"/>
    <cellStyle name="Currency 5 6 2 6 2 3" xfId="52785" xr:uid="{D7CC1B87-337A-479F-9233-ADBC819865D0}"/>
    <cellStyle name="Currency 5 6 2 6 3" xfId="17365" xr:uid="{72914C16-5D62-4D42-97FF-3D7669F8AD5A}"/>
    <cellStyle name="Currency 5 6 2 6 4" xfId="31055" xr:uid="{9927F85B-803D-4CA3-A7F3-EB11A10DF34F}"/>
    <cellStyle name="Currency 5 6 2 6 5" xfId="45939" xr:uid="{AE4FD415-E780-4CB9-8120-58FD3A4F19ED}"/>
    <cellStyle name="Currency 5 6 2 7" xfId="20787" xr:uid="{9E32F266-37B1-47DC-86D2-5ECE09010FEB}"/>
    <cellStyle name="Currency 5 6 2 7 2" xfId="34479" xr:uid="{E2C56633-3B99-4BE9-B014-AB13C646D0AA}"/>
    <cellStyle name="Currency 5 6 2 7 3" xfId="49363" xr:uid="{503917BE-2DBA-4900-A678-5FAAE80F2477}"/>
    <cellStyle name="Currency 5 6 2 8" xfId="13943" xr:uid="{3803A68F-5982-4D6D-99CB-7FF4AF8AF418}"/>
    <cellStyle name="Currency 5 6 2 9" xfId="27633" xr:uid="{A7DF54B2-6875-417C-BA64-D3C0DC7AD4B0}"/>
    <cellStyle name="Currency 5 6 3" xfId="7101" xr:uid="{9AB33386-E2B0-4C9E-8BCC-5BB76BEF1799}"/>
    <cellStyle name="Currency 5 6 3 10" xfId="42522" xr:uid="{4654D43E-0D05-4B85-B7D7-3C9F419C602D}"/>
    <cellStyle name="Currency 5 6 3 2" xfId="7102" xr:uid="{2E39FA8B-B022-4EC9-AB81-2DF62CD95AA0}"/>
    <cellStyle name="Currency 5 6 3 2 2" xfId="7103" xr:uid="{7F835840-17C7-4889-842A-1FDE52DB39AF}"/>
    <cellStyle name="Currency 5 6 3 2 2 2" xfId="8816" xr:uid="{EB0743AC-006D-4B37-AC7D-70344D2237DA}"/>
    <cellStyle name="Currency 5 6 3 2 2 2 2" xfId="12238" xr:uid="{00F46C71-B9E5-4495-B1B7-FAFA3D8963EA}"/>
    <cellStyle name="Currency 5 6 3 2 2 2 2 2" xfId="25928" xr:uid="{13393CFE-0D14-4E4E-BC5F-2108A7DF6CAC}"/>
    <cellStyle name="Currency 5 6 3 2 2 2 2 2 2" xfId="39620" xr:uid="{7552DC43-56DA-4E5A-BA3A-3FC0CAD3C62E}"/>
    <cellStyle name="Currency 5 6 3 2 2 2 2 2 3" xfId="54504" xr:uid="{D0EAD6E5-966D-4F54-B6E2-33F22F5DF70A}"/>
    <cellStyle name="Currency 5 6 3 2 2 2 2 3" xfId="19084" xr:uid="{98B3C793-9CA4-4BD0-B5C5-086F204435F7}"/>
    <cellStyle name="Currency 5 6 3 2 2 2 2 4" xfId="32774" xr:uid="{83C48231-F6A2-42F3-A92F-B3D1DB1A01A7}"/>
    <cellStyle name="Currency 5 6 3 2 2 2 2 5" xfId="47658" xr:uid="{A05C366E-4574-4CF5-8404-7B14511CC08E}"/>
    <cellStyle name="Currency 5 6 3 2 2 2 3" xfId="22506" xr:uid="{C2DE48F6-AD82-4900-B1D9-E9F9FD54425D}"/>
    <cellStyle name="Currency 5 6 3 2 2 2 3 2" xfId="36198" xr:uid="{A836A93A-410A-4D4F-9501-803AC56A600A}"/>
    <cellStyle name="Currency 5 6 3 2 2 2 3 3" xfId="51082" xr:uid="{BACFB9ED-CBD6-40CD-82AA-891ABC3F6688}"/>
    <cellStyle name="Currency 5 6 3 2 2 2 4" xfId="15662" xr:uid="{7A0E2643-27D2-46B9-A27C-8ED7D066EBC0}"/>
    <cellStyle name="Currency 5 6 3 2 2 2 5" xfId="29352" xr:uid="{C3394CFB-5CBB-4F5D-8006-0427570A0E5B}"/>
    <cellStyle name="Currency 5 6 3 2 2 2 6" xfId="44236" xr:uid="{2ECB8623-1E1D-4D82-8C55-FE5DB130C360}"/>
    <cellStyle name="Currency 5 6 3 2 2 3" xfId="10526" xr:uid="{E6D8866F-F55C-4866-9291-4B24C921F181}"/>
    <cellStyle name="Currency 5 6 3 2 2 3 2" xfId="24216" xr:uid="{DF83F8D2-8903-4855-86E6-B27B675A21D3}"/>
    <cellStyle name="Currency 5 6 3 2 2 3 2 2" xfId="37908" xr:uid="{5732C327-0998-4091-846C-49BD5DDB0456}"/>
    <cellStyle name="Currency 5 6 3 2 2 3 2 3" xfId="52792" xr:uid="{DDB82901-A933-4A96-BA51-CCA70D0DC987}"/>
    <cellStyle name="Currency 5 6 3 2 2 3 3" xfId="17372" xr:uid="{D75602D3-1388-47C5-BE32-14EF2C395874}"/>
    <cellStyle name="Currency 5 6 3 2 2 3 4" xfId="31062" xr:uid="{38E769CB-45BC-4C55-A45A-23132B08F658}"/>
    <cellStyle name="Currency 5 6 3 2 2 3 5" xfId="45946" xr:uid="{3B4D1941-0993-4BC0-9A67-98A8343A6BBC}"/>
    <cellStyle name="Currency 5 6 3 2 2 4" xfId="20794" xr:uid="{418FEF27-BED2-4CD7-BB70-940F52A9EDAB}"/>
    <cellStyle name="Currency 5 6 3 2 2 4 2" xfId="34486" xr:uid="{2CEB7C1B-89B9-4AD4-8AEB-CF32E1A175A9}"/>
    <cellStyle name="Currency 5 6 3 2 2 4 3" xfId="49370" xr:uid="{924DC473-264E-4173-BF67-1DF01FF87C2C}"/>
    <cellStyle name="Currency 5 6 3 2 2 5" xfId="13950" xr:uid="{B1DE873F-F5A6-43AA-8DB9-E69FD6A38F90}"/>
    <cellStyle name="Currency 5 6 3 2 2 6" xfId="27640" xr:uid="{02728065-A77B-49A0-B2AB-BE057D3D0E07}"/>
    <cellStyle name="Currency 5 6 3 2 2 7" xfId="42524" xr:uid="{431BB2CE-EB89-4ADF-84B2-CD4F4AD65F23}"/>
    <cellStyle name="Currency 5 6 3 2 3" xfId="8815" xr:uid="{26D7E3FB-23FC-4420-BBCD-25133B532B09}"/>
    <cellStyle name="Currency 5 6 3 2 3 2" xfId="12237" xr:uid="{7F8AC25D-85F6-48D6-A049-634EBAEE344C}"/>
    <cellStyle name="Currency 5 6 3 2 3 2 2" xfId="25927" xr:uid="{FF9AB101-E662-4D17-ABA3-AA993F38639C}"/>
    <cellStyle name="Currency 5 6 3 2 3 2 2 2" xfId="39619" xr:uid="{8155F419-F2B9-4CF4-8E1C-FC4C31459FFE}"/>
    <cellStyle name="Currency 5 6 3 2 3 2 2 3" xfId="54503" xr:uid="{22AAEA08-5EF8-41B1-91C0-5F5D31A9F2E3}"/>
    <cellStyle name="Currency 5 6 3 2 3 2 3" xfId="19083" xr:uid="{67011E89-F726-40C8-AAF1-1F30EC77BFD1}"/>
    <cellStyle name="Currency 5 6 3 2 3 2 4" xfId="32773" xr:uid="{0957B3FF-6BBC-42E2-BB60-9C3826B29D61}"/>
    <cellStyle name="Currency 5 6 3 2 3 2 5" xfId="47657" xr:uid="{673FDF34-D617-4A20-AF08-B146FD4D7DAC}"/>
    <cellStyle name="Currency 5 6 3 2 3 3" xfId="22505" xr:uid="{D23AD037-6CAD-4516-8A15-6F1400BFC31A}"/>
    <cellStyle name="Currency 5 6 3 2 3 3 2" xfId="36197" xr:uid="{0101331A-51E6-4BA6-8654-9C0F42914AC6}"/>
    <cellStyle name="Currency 5 6 3 2 3 3 3" xfId="51081" xr:uid="{A70E69E1-F717-4DC2-89AC-EA0913043D7F}"/>
    <cellStyle name="Currency 5 6 3 2 3 4" xfId="15661" xr:uid="{5B631FD4-4E26-46F8-B72C-9D28F31CFE06}"/>
    <cellStyle name="Currency 5 6 3 2 3 5" xfId="29351" xr:uid="{0AA9DDA5-FF51-43ED-8C33-CD09CC9F3F60}"/>
    <cellStyle name="Currency 5 6 3 2 3 6" xfId="44235" xr:uid="{DAB7E7C8-19A8-4061-AB41-EB57C6DE783C}"/>
    <cellStyle name="Currency 5 6 3 2 4" xfId="10525" xr:uid="{8F8DCD64-EB19-4FF7-BCCB-6C64A7A0A842}"/>
    <cellStyle name="Currency 5 6 3 2 4 2" xfId="24215" xr:uid="{09669B8E-FCB3-4C87-9D9B-B1E220833A30}"/>
    <cellStyle name="Currency 5 6 3 2 4 2 2" xfId="37907" xr:uid="{19B05C28-E02B-4AF7-8937-8309F69953E6}"/>
    <cellStyle name="Currency 5 6 3 2 4 2 3" xfId="52791" xr:uid="{7C167915-D786-4F2E-B4A8-1C445FA2B286}"/>
    <cellStyle name="Currency 5 6 3 2 4 3" xfId="17371" xr:uid="{1147B4A5-F099-4CAA-A67F-71B6AB2CE025}"/>
    <cellStyle name="Currency 5 6 3 2 4 4" xfId="31061" xr:uid="{BCD74A92-5E6E-4C3F-B822-320609BAFB49}"/>
    <cellStyle name="Currency 5 6 3 2 4 5" xfId="45945" xr:uid="{DA39D36F-6F6C-404E-B0D4-EA9B20AE837A}"/>
    <cellStyle name="Currency 5 6 3 2 5" xfId="20793" xr:uid="{C617DF32-6791-4C77-87B4-418EDE60A39A}"/>
    <cellStyle name="Currency 5 6 3 2 5 2" xfId="34485" xr:uid="{CCAAE6D9-20BE-4029-9018-4A0E0D9FBAC2}"/>
    <cellStyle name="Currency 5 6 3 2 5 3" xfId="49369" xr:uid="{9466C1E0-EA0C-456A-94A1-4F0BF04B345B}"/>
    <cellStyle name="Currency 5 6 3 2 6" xfId="13949" xr:uid="{CBA72F25-CFAB-41B1-83FB-F725852911A2}"/>
    <cellStyle name="Currency 5 6 3 2 7" xfId="27639" xr:uid="{1BFA512B-FB77-4D84-BC74-8BC315485BE1}"/>
    <cellStyle name="Currency 5 6 3 2 8" xfId="42523" xr:uid="{B83F0A4A-2B07-4951-9919-929126A9F869}"/>
    <cellStyle name="Currency 5 6 3 3" xfId="7104" xr:uid="{3C1CAA3D-E6DE-4D75-B60B-2846ED823C47}"/>
    <cellStyle name="Currency 5 6 3 3 2" xfId="8817" xr:uid="{59DE281F-7664-43CF-836F-9F36890EFE77}"/>
    <cellStyle name="Currency 5 6 3 3 2 2" xfId="12239" xr:uid="{F2862202-6436-4B1A-9DD6-7459882EE02E}"/>
    <cellStyle name="Currency 5 6 3 3 2 2 2" xfId="25929" xr:uid="{4296CEB1-6DDD-44DC-AA94-72B4AE2B048D}"/>
    <cellStyle name="Currency 5 6 3 3 2 2 2 2" xfId="39621" xr:uid="{F806AAC8-D819-49CB-A704-4BF94C69D5C0}"/>
    <cellStyle name="Currency 5 6 3 3 2 2 2 3" xfId="54505" xr:uid="{D8DFE02A-F387-42C5-9E0A-0451034ACB9F}"/>
    <cellStyle name="Currency 5 6 3 3 2 2 3" xfId="19085" xr:uid="{B4FE0097-ACE5-4E0E-ADA3-66B5F9E466F3}"/>
    <cellStyle name="Currency 5 6 3 3 2 2 4" xfId="32775" xr:uid="{B940AB9A-A2DA-4DB2-85F3-03C878027D21}"/>
    <cellStyle name="Currency 5 6 3 3 2 2 5" xfId="47659" xr:uid="{54F8E142-86CE-484B-BA57-AD9DE75D5EC9}"/>
    <cellStyle name="Currency 5 6 3 3 2 3" xfId="22507" xr:uid="{698036B9-4AC5-48A6-82FD-CF18915B73BD}"/>
    <cellStyle name="Currency 5 6 3 3 2 3 2" xfId="36199" xr:uid="{10888AB9-3810-4542-84D9-176AEB197F12}"/>
    <cellStyle name="Currency 5 6 3 3 2 3 3" xfId="51083" xr:uid="{B8B2DF82-71BA-43BA-B007-54D2049A1EA0}"/>
    <cellStyle name="Currency 5 6 3 3 2 4" xfId="15663" xr:uid="{1AED4E66-F75A-4353-8473-2833504AF6EB}"/>
    <cellStyle name="Currency 5 6 3 3 2 5" xfId="29353" xr:uid="{518CC9CA-B5D2-47F5-B969-0057646BD821}"/>
    <cellStyle name="Currency 5 6 3 3 2 6" xfId="44237" xr:uid="{57C4EA58-88E0-4EA6-8CD8-364C05219DE1}"/>
    <cellStyle name="Currency 5 6 3 3 3" xfId="10527" xr:uid="{18688FA0-6118-4C47-90EA-41951C938493}"/>
    <cellStyle name="Currency 5 6 3 3 3 2" xfId="24217" xr:uid="{864D285A-0648-4610-889F-8A3F2BC7406C}"/>
    <cellStyle name="Currency 5 6 3 3 3 2 2" xfId="37909" xr:uid="{E2E38216-AC47-4536-BB5B-BDA4F1058A9C}"/>
    <cellStyle name="Currency 5 6 3 3 3 2 3" xfId="52793" xr:uid="{EF91C04B-CA17-49B2-B62A-FB6072361C46}"/>
    <cellStyle name="Currency 5 6 3 3 3 3" xfId="17373" xr:uid="{3F9C4292-0CDD-4C8D-9937-4401D73CB7FB}"/>
    <cellStyle name="Currency 5 6 3 3 3 4" xfId="31063" xr:uid="{2D04C8F7-DCF5-46B8-9699-A4C7A24AB933}"/>
    <cellStyle name="Currency 5 6 3 3 3 5" xfId="45947" xr:uid="{44E6EEC5-AACE-460D-9CFC-E783208A2DDB}"/>
    <cellStyle name="Currency 5 6 3 3 4" xfId="20795" xr:uid="{98045D5E-7071-4E52-9807-88804475AE11}"/>
    <cellStyle name="Currency 5 6 3 3 4 2" xfId="34487" xr:uid="{FE11BB99-F63F-4909-8591-82C3716E644D}"/>
    <cellStyle name="Currency 5 6 3 3 4 3" xfId="49371" xr:uid="{82E4A723-86F0-4015-A7C1-A080B1C55014}"/>
    <cellStyle name="Currency 5 6 3 3 5" xfId="13951" xr:uid="{488D3FFC-C1EF-40F4-B668-B1C529A7AB24}"/>
    <cellStyle name="Currency 5 6 3 3 6" xfId="27641" xr:uid="{14659F46-145D-410E-9E78-CDD70FF09920}"/>
    <cellStyle name="Currency 5 6 3 3 7" xfId="42525" xr:uid="{D7E53179-BD66-4A9B-BD12-BF290CE35ACB}"/>
    <cellStyle name="Currency 5 6 3 4" xfId="7105" xr:uid="{FF437AAC-7A08-48C4-AE9D-18A00B4D875C}"/>
    <cellStyle name="Currency 5 6 3 4 2" xfId="8818" xr:uid="{C448C2FC-B492-4F95-A595-F0133BDA26F6}"/>
    <cellStyle name="Currency 5 6 3 4 2 2" xfId="12240" xr:uid="{DA9966F1-A19A-4F01-81BF-0382675138DE}"/>
    <cellStyle name="Currency 5 6 3 4 2 2 2" xfId="25930" xr:uid="{F44936D8-991A-4DE2-A3B9-A62069D2E48F}"/>
    <cellStyle name="Currency 5 6 3 4 2 2 2 2" xfId="39622" xr:uid="{56C8706C-8BBC-4134-AB03-5FF2B4B4863A}"/>
    <cellStyle name="Currency 5 6 3 4 2 2 2 3" xfId="54506" xr:uid="{F64C627B-5A92-46DF-AD3F-B8E86494A08B}"/>
    <cellStyle name="Currency 5 6 3 4 2 2 3" xfId="19086" xr:uid="{749A6065-BA73-4798-9D59-CBA333335D0F}"/>
    <cellStyle name="Currency 5 6 3 4 2 2 4" xfId="32776" xr:uid="{501B8AF4-A436-439B-B8E5-0966E1486452}"/>
    <cellStyle name="Currency 5 6 3 4 2 2 5" xfId="47660" xr:uid="{12937F43-7F27-4893-934C-A582812EC3D5}"/>
    <cellStyle name="Currency 5 6 3 4 2 3" xfId="22508" xr:uid="{B5FA43F7-11A1-4D33-91FB-433F26F9A1C8}"/>
    <cellStyle name="Currency 5 6 3 4 2 3 2" xfId="36200" xr:uid="{076F471B-87D3-4E0E-97CF-D0759DA51682}"/>
    <cellStyle name="Currency 5 6 3 4 2 3 3" xfId="51084" xr:uid="{BC006CDB-3968-4407-BB2A-997D7D6EED10}"/>
    <cellStyle name="Currency 5 6 3 4 2 4" xfId="15664" xr:uid="{3A858135-79B8-4381-B671-2070A10A5C5B}"/>
    <cellStyle name="Currency 5 6 3 4 2 5" xfId="29354" xr:uid="{3EE1C0F5-564E-40B2-AF87-BC5B62DF52B6}"/>
    <cellStyle name="Currency 5 6 3 4 2 6" xfId="44238" xr:uid="{8A5EAB38-F926-46C2-AA7A-F8AAF4D45550}"/>
    <cellStyle name="Currency 5 6 3 4 3" xfId="10528" xr:uid="{9E98C283-9CAC-4AD1-83AA-E355B32AC0B6}"/>
    <cellStyle name="Currency 5 6 3 4 3 2" xfId="24218" xr:uid="{11CD6B17-BB49-40A7-AB3B-D33A3AF43738}"/>
    <cellStyle name="Currency 5 6 3 4 3 2 2" xfId="37910" xr:uid="{3FB21E5D-5E42-49B4-930A-164FEF0D527F}"/>
    <cellStyle name="Currency 5 6 3 4 3 2 3" xfId="52794" xr:uid="{CE809A02-E9B3-49F9-B513-A1AE129325BC}"/>
    <cellStyle name="Currency 5 6 3 4 3 3" xfId="17374" xr:uid="{F0F2AE6F-83B0-47A2-94FC-512C56152FBA}"/>
    <cellStyle name="Currency 5 6 3 4 3 4" xfId="31064" xr:uid="{97A31CFE-909F-45D8-BC2B-2EC5C6B44C72}"/>
    <cellStyle name="Currency 5 6 3 4 3 5" xfId="45948" xr:uid="{6F6C0ACB-D720-4EB2-9219-60BE8156C504}"/>
    <cellStyle name="Currency 5 6 3 4 4" xfId="20796" xr:uid="{C5A43304-C902-4377-9C0D-B29704F5A766}"/>
    <cellStyle name="Currency 5 6 3 4 4 2" xfId="34488" xr:uid="{FA794741-9475-4AF9-98CD-4F3E373638F0}"/>
    <cellStyle name="Currency 5 6 3 4 4 3" xfId="49372" xr:uid="{52414A83-E79B-4652-802D-805778BFF891}"/>
    <cellStyle name="Currency 5 6 3 4 5" xfId="13952" xr:uid="{AC27D188-0FFE-4EF2-B5E1-8D35B8D74C16}"/>
    <cellStyle name="Currency 5 6 3 4 6" xfId="27642" xr:uid="{F3C44196-ACE0-4306-B125-209CD063F54E}"/>
    <cellStyle name="Currency 5 6 3 4 7" xfId="42526" xr:uid="{A04876AC-C941-4333-9E9C-A2D4591A542A}"/>
    <cellStyle name="Currency 5 6 3 5" xfId="8814" xr:uid="{D5CCCEED-03B5-45A6-9A46-C009836DD09B}"/>
    <cellStyle name="Currency 5 6 3 5 2" xfId="12236" xr:uid="{0F1C7AD2-42F1-4114-9492-38805F52AC49}"/>
    <cellStyle name="Currency 5 6 3 5 2 2" xfId="25926" xr:uid="{DBAD8E18-5FCE-4F55-97C4-0F12AD134D27}"/>
    <cellStyle name="Currency 5 6 3 5 2 2 2" xfId="39618" xr:uid="{6DEEECF9-5C90-4B04-8085-361AF591660B}"/>
    <cellStyle name="Currency 5 6 3 5 2 2 3" xfId="54502" xr:uid="{ACD5015C-77B8-437B-8356-52DE094A8D07}"/>
    <cellStyle name="Currency 5 6 3 5 2 3" xfId="19082" xr:uid="{34A16B89-84D9-43FD-A20D-5B93DEE53434}"/>
    <cellStyle name="Currency 5 6 3 5 2 4" xfId="32772" xr:uid="{6CB82797-101D-471C-9499-35020E6F4C0D}"/>
    <cellStyle name="Currency 5 6 3 5 2 5" xfId="47656" xr:uid="{71C556EB-E5AE-4D85-9852-0BE6D73C1005}"/>
    <cellStyle name="Currency 5 6 3 5 3" xfId="22504" xr:uid="{D8113D04-DEB0-40BC-8C69-54FE3C829B19}"/>
    <cellStyle name="Currency 5 6 3 5 3 2" xfId="36196" xr:uid="{DBBB3B5B-E01F-4147-B349-55E3EC22889B}"/>
    <cellStyle name="Currency 5 6 3 5 3 3" xfId="51080" xr:uid="{EDFD8E2E-8910-4D3C-A3BB-1AC76E067CC5}"/>
    <cellStyle name="Currency 5 6 3 5 4" xfId="15660" xr:uid="{881884F9-E574-4F07-A09C-B411AA4FB4BE}"/>
    <cellStyle name="Currency 5 6 3 5 5" xfId="29350" xr:uid="{60BE70BA-9F5C-41EE-AFCA-F0D6AEF81E7A}"/>
    <cellStyle name="Currency 5 6 3 5 6" xfId="44234" xr:uid="{92172C8F-ABC6-44E4-A586-C3F042B789EA}"/>
    <cellStyle name="Currency 5 6 3 6" xfId="10524" xr:uid="{07C1C783-3390-4538-9387-125238CE1EA2}"/>
    <cellStyle name="Currency 5 6 3 6 2" xfId="24214" xr:uid="{E9A01760-F5BC-4CBE-8E07-7C0094A978DF}"/>
    <cellStyle name="Currency 5 6 3 6 2 2" xfId="37906" xr:uid="{7F6F7478-B6C0-443D-8ABC-8805985AD088}"/>
    <cellStyle name="Currency 5 6 3 6 2 3" xfId="52790" xr:uid="{60DA59DF-492F-411F-8E1E-9E5A0CFE10F9}"/>
    <cellStyle name="Currency 5 6 3 6 3" xfId="17370" xr:uid="{F6FC7F09-037B-4B6D-B53C-B04623DB886A}"/>
    <cellStyle name="Currency 5 6 3 6 4" xfId="31060" xr:uid="{F47F76A6-79ED-4F1F-BE71-8CF3E49876AD}"/>
    <cellStyle name="Currency 5 6 3 6 5" xfId="45944" xr:uid="{62217AAD-EE46-4E44-AE3D-67FF3538732C}"/>
    <cellStyle name="Currency 5 6 3 7" xfId="20792" xr:uid="{805B28A5-BBC7-4C7E-9FD4-DEA17411A319}"/>
    <cellStyle name="Currency 5 6 3 7 2" xfId="34484" xr:uid="{ECC8A6E0-57D1-4523-B33D-244FA1EDF0A6}"/>
    <cellStyle name="Currency 5 6 3 7 3" xfId="49368" xr:uid="{4D869325-1A82-42E0-9B4C-E75152E417B5}"/>
    <cellStyle name="Currency 5 6 3 8" xfId="13948" xr:uid="{189B6846-930D-46B7-8339-874E9AD63A5B}"/>
    <cellStyle name="Currency 5 6 3 9" xfId="27638" xr:uid="{B01470EA-CD3C-49B2-843F-F062E5E9DFF8}"/>
    <cellStyle name="Currency 5 6 4" xfId="7106" xr:uid="{DFD5EB0D-797F-40E5-AD94-1C18971CF6B4}"/>
    <cellStyle name="Currency 5 6 4 2" xfId="7107" xr:uid="{C2892369-1EEC-428E-A066-D2E930D33732}"/>
    <cellStyle name="Currency 5 6 4 2 2" xfId="8820" xr:uid="{FADC3E30-F847-4127-BAD9-3048E28AA16A}"/>
    <cellStyle name="Currency 5 6 4 2 2 2" xfId="12242" xr:uid="{C57B932D-AD66-4DD8-84A1-05FD245D1168}"/>
    <cellStyle name="Currency 5 6 4 2 2 2 2" xfId="25932" xr:uid="{5932FF7C-7DFB-45AC-A173-742B8A0E9AE8}"/>
    <cellStyle name="Currency 5 6 4 2 2 2 2 2" xfId="39624" xr:uid="{4E7BFE92-2E1F-4A83-8C7A-008DCCB5BA1F}"/>
    <cellStyle name="Currency 5 6 4 2 2 2 2 3" xfId="54508" xr:uid="{A3BFA9FE-0043-4829-A0C4-EDB12B35F38C}"/>
    <cellStyle name="Currency 5 6 4 2 2 2 3" xfId="19088" xr:uid="{1579E55F-AE1A-41B2-A7BF-A2C7A82492D8}"/>
    <cellStyle name="Currency 5 6 4 2 2 2 4" xfId="32778" xr:uid="{88C703E3-CB89-4000-8AA9-170A6794AB87}"/>
    <cellStyle name="Currency 5 6 4 2 2 2 5" xfId="47662" xr:uid="{247C28C9-BFBD-43D8-8B07-E55F294E50D6}"/>
    <cellStyle name="Currency 5 6 4 2 2 3" xfId="22510" xr:uid="{FCA0528B-DB63-427F-BB34-B6299D6A453B}"/>
    <cellStyle name="Currency 5 6 4 2 2 3 2" xfId="36202" xr:uid="{78E7BBE5-3B70-4244-9209-31CB0AEF0BF7}"/>
    <cellStyle name="Currency 5 6 4 2 2 3 3" xfId="51086" xr:uid="{45CB666F-DDB8-4FA7-9E75-D132C9F19042}"/>
    <cellStyle name="Currency 5 6 4 2 2 4" xfId="15666" xr:uid="{31B357C0-159A-45F6-A64A-D7892F865BF9}"/>
    <cellStyle name="Currency 5 6 4 2 2 5" xfId="29356" xr:uid="{64A7FEE0-22C4-45CC-BB09-9AAADEBCAB6C}"/>
    <cellStyle name="Currency 5 6 4 2 2 6" xfId="44240" xr:uid="{AAF30419-E661-43C7-B830-B2B5C735FF61}"/>
    <cellStyle name="Currency 5 6 4 2 3" xfId="10530" xr:uid="{9666BCC6-105D-43A3-9548-ED531AAD449E}"/>
    <cellStyle name="Currency 5 6 4 2 3 2" xfId="24220" xr:uid="{C1135707-2EED-4665-8AC9-6B7EA4EC67CC}"/>
    <cellStyle name="Currency 5 6 4 2 3 2 2" xfId="37912" xr:uid="{D929F322-0BD0-4340-9ACD-00F800D62880}"/>
    <cellStyle name="Currency 5 6 4 2 3 2 3" xfId="52796" xr:uid="{4E797616-C491-4250-8335-9FDA8DD2D5B4}"/>
    <cellStyle name="Currency 5 6 4 2 3 3" xfId="17376" xr:uid="{E851F411-E70D-45DB-A300-648935E7F6F2}"/>
    <cellStyle name="Currency 5 6 4 2 3 4" xfId="31066" xr:uid="{BBA4C2D7-1471-40CB-B84F-75F6EC5A819D}"/>
    <cellStyle name="Currency 5 6 4 2 3 5" xfId="45950" xr:uid="{3DEF81C4-BA44-4B73-9276-6EBAC3F6C6F5}"/>
    <cellStyle name="Currency 5 6 4 2 4" xfId="20798" xr:uid="{7B02386E-0EAA-475D-90AA-1759D02F2DC8}"/>
    <cellStyle name="Currency 5 6 4 2 4 2" xfId="34490" xr:uid="{CA68541E-1475-44E5-96AA-FB8345266746}"/>
    <cellStyle name="Currency 5 6 4 2 4 3" xfId="49374" xr:uid="{6BADBBD8-600B-4C63-BFF0-22D18CA35EDB}"/>
    <cellStyle name="Currency 5 6 4 2 5" xfId="13954" xr:uid="{5D1A5A61-0BA5-4B76-92F4-7ADDBA1F5BE8}"/>
    <cellStyle name="Currency 5 6 4 2 6" xfId="27644" xr:uid="{EAB2DD4E-4DCB-4231-8670-C2ECD31E2895}"/>
    <cellStyle name="Currency 5 6 4 2 7" xfId="42528" xr:uid="{61753BC8-89E9-40B5-848D-050401C641B8}"/>
    <cellStyle name="Currency 5 6 4 3" xfId="8819" xr:uid="{44E4B641-5B47-4DF5-87FB-2AF6F5D104A6}"/>
    <cellStyle name="Currency 5 6 4 3 2" xfId="12241" xr:uid="{A44F0972-D6B1-47F9-8D95-61BFB6C0C1EC}"/>
    <cellStyle name="Currency 5 6 4 3 2 2" xfId="25931" xr:uid="{8D523258-E704-4770-A372-C7F5D8A3BD56}"/>
    <cellStyle name="Currency 5 6 4 3 2 2 2" xfId="39623" xr:uid="{C8827633-7D36-407C-98E3-D03B92DF547C}"/>
    <cellStyle name="Currency 5 6 4 3 2 2 3" xfId="54507" xr:uid="{2971F54A-8B18-46C4-B107-DE196A6D8C68}"/>
    <cellStyle name="Currency 5 6 4 3 2 3" xfId="19087" xr:uid="{3B029193-3A2A-4284-BA9A-A46C1720F610}"/>
    <cellStyle name="Currency 5 6 4 3 2 4" xfId="32777" xr:uid="{4865975A-0F53-47B4-9858-592CBC79FEEA}"/>
    <cellStyle name="Currency 5 6 4 3 2 5" xfId="47661" xr:uid="{13E7DB35-BFDE-4D1D-A7EC-F7374042DF49}"/>
    <cellStyle name="Currency 5 6 4 3 3" xfId="22509" xr:uid="{77048AB8-7F9A-4F5A-9DD3-C5D83B551F44}"/>
    <cellStyle name="Currency 5 6 4 3 3 2" xfId="36201" xr:uid="{3ABE0A14-52DD-4C6E-9FA4-BC11ADCBB6EA}"/>
    <cellStyle name="Currency 5 6 4 3 3 3" xfId="51085" xr:uid="{C6B36F18-429F-4ABF-8ED0-B7C749531A58}"/>
    <cellStyle name="Currency 5 6 4 3 4" xfId="15665" xr:uid="{B2F713A6-5004-410C-BA19-FDFD9628BACC}"/>
    <cellStyle name="Currency 5 6 4 3 5" xfId="29355" xr:uid="{3460A0FC-6B35-4676-A4F4-795DEF3EB59F}"/>
    <cellStyle name="Currency 5 6 4 3 6" xfId="44239" xr:uid="{FCFFE29A-B0B6-47B7-8C5B-1BB0769C231B}"/>
    <cellStyle name="Currency 5 6 4 4" xfId="10529" xr:uid="{15BD6D7F-3D67-4DCA-9439-246DC7C0662E}"/>
    <cellStyle name="Currency 5 6 4 4 2" xfId="24219" xr:uid="{EEFF41CF-4A11-4CFB-ADDB-19267121D2C6}"/>
    <cellStyle name="Currency 5 6 4 4 2 2" xfId="37911" xr:uid="{91290366-1E1A-4505-BC32-44C081BA4944}"/>
    <cellStyle name="Currency 5 6 4 4 2 3" xfId="52795" xr:uid="{FF3A79B1-39C6-42EB-8C2D-0044DD32CB4B}"/>
    <cellStyle name="Currency 5 6 4 4 3" xfId="17375" xr:uid="{7476D897-A9D8-49C9-8532-DF12F47C4AB3}"/>
    <cellStyle name="Currency 5 6 4 4 4" xfId="31065" xr:uid="{8B87F438-C757-4164-8F67-0277BDB6A04B}"/>
    <cellStyle name="Currency 5 6 4 4 5" xfId="45949" xr:uid="{92F7045B-D503-48E4-AF21-1E5F5E4A63B7}"/>
    <cellStyle name="Currency 5 6 4 5" xfId="20797" xr:uid="{7C9A9833-046D-4B10-AC49-6B8B3F61BCAC}"/>
    <cellStyle name="Currency 5 6 4 5 2" xfId="34489" xr:uid="{AF46F1C6-93FC-4D4E-B880-29A06CB90E14}"/>
    <cellStyle name="Currency 5 6 4 5 3" xfId="49373" xr:uid="{A3E453FA-E8E3-461B-B604-A2911D92AF80}"/>
    <cellStyle name="Currency 5 6 4 6" xfId="13953" xr:uid="{5ECF0DAC-B07A-4AA4-97AA-9B3D89BB6E60}"/>
    <cellStyle name="Currency 5 6 4 7" xfId="27643" xr:uid="{039D6F8E-7595-4285-8E67-BEAFD94A1F59}"/>
    <cellStyle name="Currency 5 6 4 8" xfId="42527" xr:uid="{4BD33EDE-9246-4569-A164-EF34AC484D42}"/>
    <cellStyle name="Currency 5 6 5" xfId="7108" xr:uid="{B7514004-DB35-4869-8A4B-695CD77B848F}"/>
    <cellStyle name="Currency 5 6 5 2" xfId="8821" xr:uid="{AAAFBAB0-07A7-497C-83EC-B1FDC3CA9CC4}"/>
    <cellStyle name="Currency 5 6 5 2 2" xfId="12243" xr:uid="{599AED1F-4AEE-40F5-9B95-4A56DF3FDA90}"/>
    <cellStyle name="Currency 5 6 5 2 2 2" xfId="25933" xr:uid="{704FDE9D-8AFB-4497-80B3-8273A35579A0}"/>
    <cellStyle name="Currency 5 6 5 2 2 2 2" xfId="39625" xr:uid="{7D022490-88F7-4747-B20E-D9EA5F3116EB}"/>
    <cellStyle name="Currency 5 6 5 2 2 2 3" xfId="54509" xr:uid="{0C931127-1EBB-458A-BF0E-77D0EF7DBE5E}"/>
    <cellStyle name="Currency 5 6 5 2 2 3" xfId="19089" xr:uid="{8E24F245-CD59-4B60-B8D7-452C39ADB96C}"/>
    <cellStyle name="Currency 5 6 5 2 2 4" xfId="32779" xr:uid="{D046C447-1186-477E-816C-288FBA287306}"/>
    <cellStyle name="Currency 5 6 5 2 2 5" xfId="47663" xr:uid="{D2ED8D94-E7ED-4C7E-9A72-1C38757C824B}"/>
    <cellStyle name="Currency 5 6 5 2 3" xfId="22511" xr:uid="{C314673B-07A9-4FDB-B004-1DABB2A5BF58}"/>
    <cellStyle name="Currency 5 6 5 2 3 2" xfId="36203" xr:uid="{35C1974A-90B3-4DEB-8F23-96BFF26AE29F}"/>
    <cellStyle name="Currency 5 6 5 2 3 3" xfId="51087" xr:uid="{4F0A7C6A-DAF8-4EBD-A4F6-F8ED80A33FF8}"/>
    <cellStyle name="Currency 5 6 5 2 4" xfId="15667" xr:uid="{24F8E203-7D16-4589-A507-D2E91EF3D1C0}"/>
    <cellStyle name="Currency 5 6 5 2 5" xfId="29357" xr:uid="{939C621A-7C58-4E0F-8004-58CA29C23F92}"/>
    <cellStyle name="Currency 5 6 5 2 6" xfId="44241" xr:uid="{8A98FFA4-F679-4135-9689-F1DC234412F4}"/>
    <cellStyle name="Currency 5 6 5 3" xfId="10531" xr:uid="{3CE1ADF1-F2EE-4ECE-B672-5953C137D9F0}"/>
    <cellStyle name="Currency 5 6 5 3 2" xfId="24221" xr:uid="{A031A99B-D040-4507-9722-3F33CACAE8C6}"/>
    <cellStyle name="Currency 5 6 5 3 2 2" xfId="37913" xr:uid="{39CE532E-813E-4E8F-BA71-0D3210A30FE1}"/>
    <cellStyle name="Currency 5 6 5 3 2 3" xfId="52797" xr:uid="{BE402850-E713-4FFE-92F1-850A9AF5CA59}"/>
    <cellStyle name="Currency 5 6 5 3 3" xfId="17377" xr:uid="{97DCE1A8-27EB-421E-8AD9-FD83086716D1}"/>
    <cellStyle name="Currency 5 6 5 3 4" xfId="31067" xr:uid="{93E23100-EF92-4FE7-ADB8-B3408718CF59}"/>
    <cellStyle name="Currency 5 6 5 3 5" xfId="45951" xr:uid="{2E52A045-EF7F-4A30-83AE-9A86346C0CA0}"/>
    <cellStyle name="Currency 5 6 5 4" xfId="20799" xr:uid="{F7A6467C-DE23-4A64-B736-F34EF3E8995C}"/>
    <cellStyle name="Currency 5 6 5 4 2" xfId="34491" xr:uid="{51A86F7B-EAD7-4076-8ADF-97029A441337}"/>
    <cellStyle name="Currency 5 6 5 4 3" xfId="49375" xr:uid="{8A16049A-FED5-4475-B143-C7F6DCB88BC2}"/>
    <cellStyle name="Currency 5 6 5 5" xfId="13955" xr:uid="{1907B607-C649-40C4-995A-4A704AF6A2A5}"/>
    <cellStyle name="Currency 5 6 5 6" xfId="27645" xr:uid="{A058D9BF-1330-486D-824E-29D5F31A2E2A}"/>
    <cellStyle name="Currency 5 6 5 7" xfId="42529" xr:uid="{8374FB06-79FF-456E-BFC9-924185AA710B}"/>
    <cellStyle name="Currency 5 6 6" xfId="7109" xr:uid="{0153EE5D-968C-4888-A2BD-A1A213DF2919}"/>
    <cellStyle name="Currency 5 6 6 2" xfId="8822" xr:uid="{3C21A09D-153D-40DE-A117-0AB67DEB5004}"/>
    <cellStyle name="Currency 5 6 6 2 2" xfId="12244" xr:uid="{E05EB97C-922B-4D95-AF0F-34E36A60E0BA}"/>
    <cellStyle name="Currency 5 6 6 2 2 2" xfId="25934" xr:uid="{64520455-1E33-424C-97D3-90C917C5A43F}"/>
    <cellStyle name="Currency 5 6 6 2 2 2 2" xfId="39626" xr:uid="{050BD82D-A097-4CB9-B519-4CE2AA7CC4B7}"/>
    <cellStyle name="Currency 5 6 6 2 2 2 3" xfId="54510" xr:uid="{42FAF9F2-97FF-4417-B710-990CB63418D4}"/>
    <cellStyle name="Currency 5 6 6 2 2 3" xfId="19090" xr:uid="{4281B744-CEA5-4430-AF59-5AC21CA13F34}"/>
    <cellStyle name="Currency 5 6 6 2 2 4" xfId="32780" xr:uid="{129FB269-B6EE-4818-AFC8-E74823A8BC68}"/>
    <cellStyle name="Currency 5 6 6 2 2 5" xfId="47664" xr:uid="{1BF7DC48-27AF-42DA-AE50-8871C887A7E5}"/>
    <cellStyle name="Currency 5 6 6 2 3" xfId="22512" xr:uid="{A63CF8DF-FADE-491D-8254-375E098297CF}"/>
    <cellStyle name="Currency 5 6 6 2 3 2" xfId="36204" xr:uid="{1AD1C829-514E-4A57-AD79-9A91B4DF60AE}"/>
    <cellStyle name="Currency 5 6 6 2 3 3" xfId="51088" xr:uid="{580624A1-6C78-486B-895F-A32A924E9764}"/>
    <cellStyle name="Currency 5 6 6 2 4" xfId="15668" xr:uid="{D5F6F7D4-08FA-4D25-BDC6-966DB6F38106}"/>
    <cellStyle name="Currency 5 6 6 2 5" xfId="29358" xr:uid="{743D8134-E99F-45FE-8A59-1AEAE5BEA712}"/>
    <cellStyle name="Currency 5 6 6 2 6" xfId="44242" xr:uid="{47D6392A-3290-4D88-AB46-A3568806036D}"/>
    <cellStyle name="Currency 5 6 6 3" xfId="10532" xr:uid="{5F67CA4E-9A66-4B77-8C5C-C4CD72181A47}"/>
    <cellStyle name="Currency 5 6 6 3 2" xfId="24222" xr:uid="{33C79519-6023-4705-A67C-2E68B0C679CC}"/>
    <cellStyle name="Currency 5 6 6 3 2 2" xfId="37914" xr:uid="{54CCF876-E7C9-48AD-B7B2-162B3D0D98E7}"/>
    <cellStyle name="Currency 5 6 6 3 2 3" xfId="52798" xr:uid="{94CE4024-F5B4-4E8D-BBAA-D6995ABE49D4}"/>
    <cellStyle name="Currency 5 6 6 3 3" xfId="17378" xr:uid="{96092076-6443-4D9E-92B7-D135383E8A44}"/>
    <cellStyle name="Currency 5 6 6 3 4" xfId="31068" xr:uid="{FE36C524-3D9C-4493-8E3B-3B8C7C0E5F0F}"/>
    <cellStyle name="Currency 5 6 6 3 5" xfId="45952" xr:uid="{157F1C71-4639-4977-8418-828076D99B38}"/>
    <cellStyle name="Currency 5 6 6 4" xfId="20800" xr:uid="{412E9F79-4418-47FB-A6C8-E5CFA31FAC4F}"/>
    <cellStyle name="Currency 5 6 6 4 2" xfId="34492" xr:uid="{62A9BC9F-A98B-403E-BB24-A156454DA9DF}"/>
    <cellStyle name="Currency 5 6 6 4 3" xfId="49376" xr:uid="{B508DE78-0130-469F-8F6F-16D3503E6572}"/>
    <cellStyle name="Currency 5 6 6 5" xfId="13956" xr:uid="{7EC907C8-5F62-4998-81B4-1F7917CD845C}"/>
    <cellStyle name="Currency 5 6 6 6" xfId="27646" xr:uid="{3EF38463-F0A9-4348-83C4-A057652B17DE}"/>
    <cellStyle name="Currency 5 6 6 7" xfId="42530" xr:uid="{8E91AF2A-A679-4829-9A6B-43E6D2D01AE3}"/>
    <cellStyle name="Currency 5 6 7" xfId="8808" xr:uid="{01CD02C7-CCB7-4EC6-959F-43071EF76115}"/>
    <cellStyle name="Currency 5 6 7 2" xfId="12230" xr:uid="{2719ACBA-885A-489B-BC4D-91A162B2ED26}"/>
    <cellStyle name="Currency 5 6 7 2 2" xfId="25920" xr:uid="{19C93120-3DB2-4FCC-A122-3AEE69320C19}"/>
    <cellStyle name="Currency 5 6 7 2 2 2" xfId="39612" xr:uid="{26D46ECD-65EF-4808-836B-B350D5046EDB}"/>
    <cellStyle name="Currency 5 6 7 2 2 3" xfId="54496" xr:uid="{DB464291-CF16-4DCE-ACC9-FB7F7C53F324}"/>
    <cellStyle name="Currency 5 6 7 2 3" xfId="19076" xr:uid="{A3B7149A-531A-40DB-94AB-8CC3A108FE46}"/>
    <cellStyle name="Currency 5 6 7 2 4" xfId="32766" xr:uid="{B5CFBF1B-A593-4811-92C4-327BCC31F85A}"/>
    <cellStyle name="Currency 5 6 7 2 5" xfId="47650" xr:uid="{59A3A0D5-4C6D-4266-B31A-D7E554064DE9}"/>
    <cellStyle name="Currency 5 6 7 3" xfId="22498" xr:uid="{B7BB6859-443E-4919-BD77-D077A9710567}"/>
    <cellStyle name="Currency 5 6 7 3 2" xfId="36190" xr:uid="{F505FE08-E8E3-47C8-82D2-C7D4DB9FEF42}"/>
    <cellStyle name="Currency 5 6 7 3 3" xfId="51074" xr:uid="{44B631A6-2058-4164-AD61-F91854B72D75}"/>
    <cellStyle name="Currency 5 6 7 4" xfId="15654" xr:uid="{E481FE41-FD37-4AF0-850E-18F236C048B4}"/>
    <cellStyle name="Currency 5 6 7 5" xfId="29344" xr:uid="{BF415379-78F8-42A3-9F7B-B7DF566B3C50}"/>
    <cellStyle name="Currency 5 6 7 6" xfId="44228" xr:uid="{8912C2A0-580E-46A6-8DC1-2647A9F00C80}"/>
    <cellStyle name="Currency 5 6 8" xfId="10518" xr:uid="{2B25FEEE-4943-4E7F-8561-5B01C9BC3FA6}"/>
    <cellStyle name="Currency 5 6 8 2" xfId="24208" xr:uid="{98385A60-EC62-4E7F-97A8-7475E18A97A8}"/>
    <cellStyle name="Currency 5 6 8 2 2" xfId="37900" xr:uid="{370F3530-B979-4BAF-9AEB-AA1D7D8D8123}"/>
    <cellStyle name="Currency 5 6 8 2 3" xfId="52784" xr:uid="{67ED29E4-2A12-4511-B01A-CB506C3429FA}"/>
    <cellStyle name="Currency 5 6 8 3" xfId="17364" xr:uid="{31388B30-D6D7-4100-B3D7-B386916C45AF}"/>
    <cellStyle name="Currency 5 6 8 4" xfId="31054" xr:uid="{E4F9AE9A-B7B5-4F4C-B7AF-883AA53782FA}"/>
    <cellStyle name="Currency 5 6 8 5" xfId="45938" xr:uid="{5B2B4893-DAB3-469E-B83B-8B067A665D9B}"/>
    <cellStyle name="Currency 5 6 9" xfId="20786" xr:uid="{57936643-D745-48D8-8AF6-30968B5C5753}"/>
    <cellStyle name="Currency 5 6 9 2" xfId="34478" xr:uid="{669495E6-BBDE-4471-B64C-9E646D0F0587}"/>
    <cellStyle name="Currency 5 6 9 3" xfId="49362" xr:uid="{F2FBA19C-0569-498F-97D9-8B16481CA3C6}"/>
    <cellStyle name="Currency 5 7" xfId="7110" xr:uid="{E73D72A1-676E-4DDB-B90C-6ECD96571D49}"/>
    <cellStyle name="Currency 5 7 10" xfId="42531" xr:uid="{0255EAA7-099D-462D-B127-27204421A65B}"/>
    <cellStyle name="Currency 5 7 2" xfId="7111" xr:uid="{0243B5DB-6726-4327-B8A0-0BBCBBF2BF8E}"/>
    <cellStyle name="Currency 5 7 2 2" xfId="7112" xr:uid="{DDD6CCFF-B20A-4BA8-8DA8-D9F1F2AA99E3}"/>
    <cellStyle name="Currency 5 7 2 2 2" xfId="8825" xr:uid="{BC789967-3CE8-45FA-8CC7-1068AAC8E52A}"/>
    <cellStyle name="Currency 5 7 2 2 2 2" xfId="12247" xr:uid="{DED06B7A-8C8A-47F6-82B2-19ABA19A86C7}"/>
    <cellStyle name="Currency 5 7 2 2 2 2 2" xfId="25937" xr:uid="{6C4A3B77-B88B-4EB6-AD77-8E6D7B94C9CD}"/>
    <cellStyle name="Currency 5 7 2 2 2 2 2 2" xfId="39629" xr:uid="{8CA95CDC-2916-438C-8117-625F3C921FC2}"/>
    <cellStyle name="Currency 5 7 2 2 2 2 2 3" xfId="54513" xr:uid="{DF7F9584-F1D2-42C9-A87F-247FAE6C434E}"/>
    <cellStyle name="Currency 5 7 2 2 2 2 3" xfId="19093" xr:uid="{BE08B059-E8A3-445C-BBCF-1DE3AD900802}"/>
    <cellStyle name="Currency 5 7 2 2 2 2 4" xfId="32783" xr:uid="{3616C3B4-571C-4DC8-82C8-B918B1508098}"/>
    <cellStyle name="Currency 5 7 2 2 2 2 5" xfId="47667" xr:uid="{D2EA131F-FB86-44A8-B089-47F0504241F5}"/>
    <cellStyle name="Currency 5 7 2 2 2 3" xfId="22515" xr:uid="{442EAE48-196E-42FB-943F-E9EF03F48A9E}"/>
    <cellStyle name="Currency 5 7 2 2 2 3 2" xfId="36207" xr:uid="{6ECC910C-CACF-4796-AB85-CCF8EB4AA28C}"/>
    <cellStyle name="Currency 5 7 2 2 2 3 3" xfId="51091" xr:uid="{A049C65C-450D-4CE1-8CE2-FFDE0758D3E7}"/>
    <cellStyle name="Currency 5 7 2 2 2 4" xfId="15671" xr:uid="{E9578EF0-B1E2-461F-BF3D-765241752284}"/>
    <cellStyle name="Currency 5 7 2 2 2 5" xfId="29361" xr:uid="{AFF95445-3A2B-4771-B4A9-8447BE8D7AD7}"/>
    <cellStyle name="Currency 5 7 2 2 2 6" xfId="44245" xr:uid="{1396DD28-4F86-4CF5-845A-79B25CDDB8E9}"/>
    <cellStyle name="Currency 5 7 2 2 3" xfId="10535" xr:uid="{3CEA3D66-EAD3-4FF1-95A7-674DC13B740A}"/>
    <cellStyle name="Currency 5 7 2 2 3 2" xfId="24225" xr:uid="{A9982686-FF86-4793-BC2F-5AEC8AC72F7D}"/>
    <cellStyle name="Currency 5 7 2 2 3 2 2" xfId="37917" xr:uid="{003426C9-3347-456F-AC07-7D6FADBC906C}"/>
    <cellStyle name="Currency 5 7 2 2 3 2 3" xfId="52801" xr:uid="{BD357C80-7CB3-4FA8-A8A3-5055C28D358F}"/>
    <cellStyle name="Currency 5 7 2 2 3 3" xfId="17381" xr:uid="{835F40F3-ECA6-47D6-9655-E63195476B31}"/>
    <cellStyle name="Currency 5 7 2 2 3 4" xfId="31071" xr:uid="{5E3D4053-8804-43C2-A2C0-4CBD8266580E}"/>
    <cellStyle name="Currency 5 7 2 2 3 5" xfId="45955" xr:uid="{7DB505E6-AB93-4A9D-BB4D-394D48789F39}"/>
    <cellStyle name="Currency 5 7 2 2 4" xfId="20803" xr:uid="{4D36441B-88F7-41A4-9B00-BF055FB1847C}"/>
    <cellStyle name="Currency 5 7 2 2 4 2" xfId="34495" xr:uid="{17B0141B-9BF9-4DFA-956E-FDF9A344398A}"/>
    <cellStyle name="Currency 5 7 2 2 4 3" xfId="49379" xr:uid="{B09AFEA3-4DB8-4340-9486-C590E4105EB5}"/>
    <cellStyle name="Currency 5 7 2 2 5" xfId="13959" xr:uid="{36563C75-163E-4B46-B6CC-C7274DAB3806}"/>
    <cellStyle name="Currency 5 7 2 2 6" xfId="27649" xr:uid="{F278F9D3-71F8-494A-874F-7A00BC9D89AE}"/>
    <cellStyle name="Currency 5 7 2 2 7" xfId="42533" xr:uid="{270A547D-EFBE-42CA-A1BA-DA68F8A64FB5}"/>
    <cellStyle name="Currency 5 7 2 3" xfId="8824" xr:uid="{362D6680-6454-41A9-8C35-FCFFBBD6999A}"/>
    <cellStyle name="Currency 5 7 2 3 2" xfId="12246" xr:uid="{E6EB11B6-8C15-48D4-835B-E72CEE0AB0DB}"/>
    <cellStyle name="Currency 5 7 2 3 2 2" xfId="25936" xr:uid="{F1F4A266-346A-43C1-BC70-C55767A8A44D}"/>
    <cellStyle name="Currency 5 7 2 3 2 2 2" xfId="39628" xr:uid="{A369ED61-6335-4D10-BA2E-187559B345B2}"/>
    <cellStyle name="Currency 5 7 2 3 2 2 3" xfId="54512" xr:uid="{C5CA0200-111F-4650-B9B1-FA4CD2193621}"/>
    <cellStyle name="Currency 5 7 2 3 2 3" xfId="19092" xr:uid="{9631E662-00AF-46DA-8D68-971AA125EEFA}"/>
    <cellStyle name="Currency 5 7 2 3 2 4" xfId="32782" xr:uid="{69397C17-A433-494A-9DEE-5A72934B7ACD}"/>
    <cellStyle name="Currency 5 7 2 3 2 5" xfId="47666" xr:uid="{7781A3EA-D73A-43CF-A419-540EE5DD2030}"/>
    <cellStyle name="Currency 5 7 2 3 3" xfId="22514" xr:uid="{BC16FE53-95A1-489C-BAB0-0BBE81CD75BA}"/>
    <cellStyle name="Currency 5 7 2 3 3 2" xfId="36206" xr:uid="{650FCD0A-978B-4D60-8C10-D93DB257FD14}"/>
    <cellStyle name="Currency 5 7 2 3 3 3" xfId="51090" xr:uid="{2D238200-8EAF-4348-B781-5EBC24BDFAC3}"/>
    <cellStyle name="Currency 5 7 2 3 4" xfId="15670" xr:uid="{724B341E-4BD2-4EB9-8442-5C026B543F5B}"/>
    <cellStyle name="Currency 5 7 2 3 5" xfId="29360" xr:uid="{6808732F-76DA-471D-8F7B-BF7F2672A7BF}"/>
    <cellStyle name="Currency 5 7 2 3 6" xfId="44244" xr:uid="{48BA5A78-64E8-47DB-81AF-FFF8F0153896}"/>
    <cellStyle name="Currency 5 7 2 4" xfId="10534" xr:uid="{2DE49DBE-D882-45F7-8703-5ED781FA9659}"/>
    <cellStyle name="Currency 5 7 2 4 2" xfId="24224" xr:uid="{209F6084-33E4-43D8-988D-7A224E4D9061}"/>
    <cellStyle name="Currency 5 7 2 4 2 2" xfId="37916" xr:uid="{C956CC47-1FE8-4074-B366-EF64A5A22A33}"/>
    <cellStyle name="Currency 5 7 2 4 2 3" xfId="52800" xr:uid="{F978D56B-21BC-4712-86C4-C3EC44F666F0}"/>
    <cellStyle name="Currency 5 7 2 4 3" xfId="17380" xr:uid="{5D959AEF-D525-4C76-90BB-7CC3C71D98B5}"/>
    <cellStyle name="Currency 5 7 2 4 4" xfId="31070" xr:uid="{4B86F0BF-09B9-426B-8CED-E8534150404D}"/>
    <cellStyle name="Currency 5 7 2 4 5" xfId="45954" xr:uid="{6FCD59A9-8B83-4B0A-AA7B-EB0B70BA258D}"/>
    <cellStyle name="Currency 5 7 2 5" xfId="20802" xr:uid="{DC6318DF-9C6F-4CA7-B5CB-207592156C44}"/>
    <cellStyle name="Currency 5 7 2 5 2" xfId="34494" xr:uid="{85063121-B85B-46D8-A994-5AF05D28234A}"/>
    <cellStyle name="Currency 5 7 2 5 3" xfId="49378" xr:uid="{5C6F5954-6141-4BE9-9BA8-8D20415BE5D2}"/>
    <cellStyle name="Currency 5 7 2 6" xfId="13958" xr:uid="{920F050D-8358-407B-83EA-AA3385D2123A}"/>
    <cellStyle name="Currency 5 7 2 7" xfId="27648" xr:uid="{D64FA3B6-FB73-4882-9BE1-CB4593491B2E}"/>
    <cellStyle name="Currency 5 7 2 8" xfId="42532" xr:uid="{11652C4B-6084-4361-B895-88C328CEF914}"/>
    <cellStyle name="Currency 5 7 3" xfId="7113" xr:uid="{9FA531DA-2D3D-4C49-A9E6-DCBB79FA018A}"/>
    <cellStyle name="Currency 5 7 3 2" xfId="8826" xr:uid="{B1BB5D69-BDD6-4511-B21F-BE3DB35975B7}"/>
    <cellStyle name="Currency 5 7 3 2 2" xfId="12248" xr:uid="{4A320E85-BF33-4FDB-8535-5502F8839514}"/>
    <cellStyle name="Currency 5 7 3 2 2 2" xfId="25938" xr:uid="{873DD025-CA13-4E05-A42C-5C2BE35DD8B4}"/>
    <cellStyle name="Currency 5 7 3 2 2 2 2" xfId="39630" xr:uid="{E5061B6E-D85F-47BA-AFAE-2790C1EAC72F}"/>
    <cellStyle name="Currency 5 7 3 2 2 2 3" xfId="54514" xr:uid="{C03DA256-9624-453C-9CD1-E94B30CDA754}"/>
    <cellStyle name="Currency 5 7 3 2 2 3" xfId="19094" xr:uid="{83A88C21-6E2F-41C1-ACC0-C51C0E302E99}"/>
    <cellStyle name="Currency 5 7 3 2 2 4" xfId="32784" xr:uid="{0F7F14A2-8E44-489C-ABD3-DEF0BA8C7ABE}"/>
    <cellStyle name="Currency 5 7 3 2 2 5" xfId="47668" xr:uid="{33D66E5F-6C2C-4D91-A969-7898258D313D}"/>
    <cellStyle name="Currency 5 7 3 2 3" xfId="22516" xr:uid="{2A5DFDC3-455E-4043-9FC5-49DADFC386A9}"/>
    <cellStyle name="Currency 5 7 3 2 3 2" xfId="36208" xr:uid="{A052CC76-2804-470B-B1C2-BF69B8AA71BE}"/>
    <cellStyle name="Currency 5 7 3 2 3 3" xfId="51092" xr:uid="{50730E5E-DAB1-4690-9F48-164B558009D5}"/>
    <cellStyle name="Currency 5 7 3 2 4" xfId="15672" xr:uid="{94D9A83F-180B-4A60-BAD8-D6E5D255E7CD}"/>
    <cellStyle name="Currency 5 7 3 2 5" xfId="29362" xr:uid="{E92D504E-B9D7-4373-BEBF-20388FE4F970}"/>
    <cellStyle name="Currency 5 7 3 2 6" xfId="44246" xr:uid="{70D10764-73B0-466F-9CB8-A5C2CE3277EF}"/>
    <cellStyle name="Currency 5 7 3 3" xfId="10536" xr:uid="{E478FAF6-2BA2-4AFE-8050-F997AB824740}"/>
    <cellStyle name="Currency 5 7 3 3 2" xfId="24226" xr:uid="{BFB92867-B22F-4925-AA74-F50A5B3492D1}"/>
    <cellStyle name="Currency 5 7 3 3 2 2" xfId="37918" xr:uid="{2B30072B-66F1-4E60-B8E4-E3A5F480ABC5}"/>
    <cellStyle name="Currency 5 7 3 3 2 3" xfId="52802" xr:uid="{9909E721-7FD6-49C7-A980-8C9B2497F93E}"/>
    <cellStyle name="Currency 5 7 3 3 3" xfId="17382" xr:uid="{0C29B286-AA5B-473D-8B0B-C9D636182407}"/>
    <cellStyle name="Currency 5 7 3 3 4" xfId="31072" xr:uid="{BEE96186-BE9F-443C-B1B4-80A18207DFE2}"/>
    <cellStyle name="Currency 5 7 3 3 5" xfId="45956" xr:uid="{DA884357-1D3A-4991-B3CE-DE2C47D622E2}"/>
    <cellStyle name="Currency 5 7 3 4" xfId="20804" xr:uid="{D36CF2C0-DBC4-4DEB-B55A-C1F66F9268EA}"/>
    <cellStyle name="Currency 5 7 3 4 2" xfId="34496" xr:uid="{BA27081C-254F-44BB-818A-C6E37D9F7AF3}"/>
    <cellStyle name="Currency 5 7 3 4 3" xfId="49380" xr:uid="{FD77642F-6EE1-4B0B-80B4-37D0B95FCD89}"/>
    <cellStyle name="Currency 5 7 3 5" xfId="13960" xr:uid="{AC5050F9-DBAE-4E57-AFB4-0A636CF96321}"/>
    <cellStyle name="Currency 5 7 3 6" xfId="27650" xr:uid="{5D17AD5E-AB17-47E3-8EA7-137DFC5D0AC9}"/>
    <cellStyle name="Currency 5 7 3 7" xfId="42534" xr:uid="{DBBAB396-1C1C-4693-8B2E-F66CE13B2A68}"/>
    <cellStyle name="Currency 5 7 4" xfId="7114" xr:uid="{A380F1D0-A896-43B4-8E02-A3DACB759B4F}"/>
    <cellStyle name="Currency 5 7 4 2" xfId="8827" xr:uid="{36A03DE8-3C41-47D5-BAFB-1670495253BD}"/>
    <cellStyle name="Currency 5 7 4 2 2" xfId="12249" xr:uid="{E393FCB0-A2C2-4604-A774-FB300E51A8C1}"/>
    <cellStyle name="Currency 5 7 4 2 2 2" xfId="25939" xr:uid="{8588E16C-87AC-47B7-B296-ACF7F679D23E}"/>
    <cellStyle name="Currency 5 7 4 2 2 2 2" xfId="39631" xr:uid="{45D2BF05-E917-4D76-ADD1-1FD90E8F7E7C}"/>
    <cellStyle name="Currency 5 7 4 2 2 2 3" xfId="54515" xr:uid="{ED9487E0-55A1-45AD-8601-2F191AA89EF6}"/>
    <cellStyle name="Currency 5 7 4 2 2 3" xfId="19095" xr:uid="{F76D1899-FAAF-4C3B-B9B0-28F7433709A6}"/>
    <cellStyle name="Currency 5 7 4 2 2 4" xfId="32785" xr:uid="{32F4621A-86A7-4756-BBB8-A3FA957107CB}"/>
    <cellStyle name="Currency 5 7 4 2 2 5" xfId="47669" xr:uid="{22A16E6A-8368-4AE7-A8E1-40B6ABB093B2}"/>
    <cellStyle name="Currency 5 7 4 2 3" xfId="22517" xr:uid="{9D890580-0D7E-47BD-9EDA-5D184457CD2E}"/>
    <cellStyle name="Currency 5 7 4 2 3 2" xfId="36209" xr:uid="{790A0420-17CF-4D77-A426-86632D0C9176}"/>
    <cellStyle name="Currency 5 7 4 2 3 3" xfId="51093" xr:uid="{E09ED487-CDD7-4BA3-B2FA-7082D6C223F1}"/>
    <cellStyle name="Currency 5 7 4 2 4" xfId="15673" xr:uid="{0902E9C3-3204-4A1A-9F1F-D5FAB2AC080E}"/>
    <cellStyle name="Currency 5 7 4 2 5" xfId="29363" xr:uid="{DE1D93EE-2802-4970-BDB1-17673E6E274C}"/>
    <cellStyle name="Currency 5 7 4 2 6" xfId="44247" xr:uid="{75DE478B-CA9A-4D63-B792-F0C6F1138728}"/>
    <cellStyle name="Currency 5 7 4 3" xfId="10537" xr:uid="{CF884269-CFF0-4F8D-A3E5-0B22AC48096A}"/>
    <cellStyle name="Currency 5 7 4 3 2" xfId="24227" xr:uid="{4DB621BB-DD97-4CC4-A2B2-55EE01EF4065}"/>
    <cellStyle name="Currency 5 7 4 3 2 2" xfId="37919" xr:uid="{C0DAA49E-7E96-4856-8471-43493A14BF0B}"/>
    <cellStyle name="Currency 5 7 4 3 2 3" xfId="52803" xr:uid="{C932EA39-2F5B-465C-9BDE-F6C52D933FE0}"/>
    <cellStyle name="Currency 5 7 4 3 3" xfId="17383" xr:uid="{1FDA6C75-DB0A-41E9-86BF-92B95C35DE18}"/>
    <cellStyle name="Currency 5 7 4 3 4" xfId="31073" xr:uid="{D35F2C19-9BCD-4182-8169-8CA33F1FD972}"/>
    <cellStyle name="Currency 5 7 4 3 5" xfId="45957" xr:uid="{0962EC57-FA8D-4DAF-B650-510657AC5297}"/>
    <cellStyle name="Currency 5 7 4 4" xfId="20805" xr:uid="{3F2447B4-6166-4AEF-970A-C9A893F1D914}"/>
    <cellStyle name="Currency 5 7 4 4 2" xfId="34497" xr:uid="{CDDA9739-B5AB-439D-9435-36E119CF067F}"/>
    <cellStyle name="Currency 5 7 4 4 3" xfId="49381" xr:uid="{228AD959-F7EE-4A6F-803E-4E17F7C70F52}"/>
    <cellStyle name="Currency 5 7 4 5" xfId="13961" xr:uid="{A2285235-8559-45E2-90A4-4C4CC5C36871}"/>
    <cellStyle name="Currency 5 7 4 6" xfId="27651" xr:uid="{7488AC20-E02F-4FE3-815D-3FE9D45F0104}"/>
    <cellStyle name="Currency 5 7 4 7" xfId="42535" xr:uid="{6F12CF6F-66A2-41B4-A35B-E759148DA84E}"/>
    <cellStyle name="Currency 5 7 5" xfId="8823" xr:uid="{AB4BBEA0-8CF0-4330-917D-755498B167A8}"/>
    <cellStyle name="Currency 5 7 5 2" xfId="12245" xr:uid="{C8F97FAC-5D80-43BB-836E-34D8ADD57472}"/>
    <cellStyle name="Currency 5 7 5 2 2" xfId="25935" xr:uid="{A604CC2B-26AE-4431-9766-FD89BF5A1412}"/>
    <cellStyle name="Currency 5 7 5 2 2 2" xfId="39627" xr:uid="{587F671B-29ED-4585-8583-660BE8671386}"/>
    <cellStyle name="Currency 5 7 5 2 2 3" xfId="54511" xr:uid="{C55B4084-934E-4DF2-AF92-61F79102AB8D}"/>
    <cellStyle name="Currency 5 7 5 2 3" xfId="19091" xr:uid="{789351DF-60BF-4675-A557-057B39434F83}"/>
    <cellStyle name="Currency 5 7 5 2 4" xfId="32781" xr:uid="{E50F1672-BE77-4FD0-9547-C266B74A8254}"/>
    <cellStyle name="Currency 5 7 5 2 5" xfId="47665" xr:uid="{859D0ADC-02C5-4FA6-A8E2-5257F31088D3}"/>
    <cellStyle name="Currency 5 7 5 3" xfId="22513" xr:uid="{40F2DD74-3717-479E-A679-2FB9CCEAA302}"/>
    <cellStyle name="Currency 5 7 5 3 2" xfId="36205" xr:uid="{D6A12DE2-2C94-46C7-A4CD-2C50698FF1F5}"/>
    <cellStyle name="Currency 5 7 5 3 3" xfId="51089" xr:uid="{AA94173F-50E1-4070-B9A8-3FBB73028332}"/>
    <cellStyle name="Currency 5 7 5 4" xfId="15669" xr:uid="{CC1E8263-AC45-4E35-91C7-F4B75D214F57}"/>
    <cellStyle name="Currency 5 7 5 5" xfId="29359" xr:uid="{EED1A25F-5DD5-40C3-AE15-18E09FBBE515}"/>
    <cellStyle name="Currency 5 7 5 6" xfId="44243" xr:uid="{B8CFBC9F-54D9-4E1F-B45B-1D7C30FD8324}"/>
    <cellStyle name="Currency 5 7 6" xfId="10533" xr:uid="{6FC4725C-1797-484B-A561-03EBF78CB6A2}"/>
    <cellStyle name="Currency 5 7 6 2" xfId="24223" xr:uid="{95BCADAD-C5DD-4B00-B119-A631C6A37633}"/>
    <cellStyle name="Currency 5 7 6 2 2" xfId="37915" xr:uid="{6AE2E43A-2201-4810-B5F1-8C92D3DF89C8}"/>
    <cellStyle name="Currency 5 7 6 2 3" xfId="52799" xr:uid="{815358D5-64D6-4C19-82A6-AAC0D6FB930F}"/>
    <cellStyle name="Currency 5 7 6 3" xfId="17379" xr:uid="{C214139D-84B8-4C4A-8162-7D528F99A6AA}"/>
    <cellStyle name="Currency 5 7 6 4" xfId="31069" xr:uid="{6448C2BF-3D81-489B-827F-947010349C85}"/>
    <cellStyle name="Currency 5 7 6 5" xfId="45953" xr:uid="{9961444E-037F-448B-96EC-1007C238D41C}"/>
    <cellStyle name="Currency 5 7 7" xfId="20801" xr:uid="{56A881CF-8412-4C1B-ADDC-7841E1CE8EAF}"/>
    <cellStyle name="Currency 5 7 7 2" xfId="34493" xr:uid="{72647A6A-26D2-4A01-B61B-EAC9D643ABC5}"/>
    <cellStyle name="Currency 5 7 7 3" xfId="49377" xr:uid="{316E9226-B4DC-4F76-B144-6071365AD0B1}"/>
    <cellStyle name="Currency 5 7 8" xfId="13957" xr:uid="{8A4E8DC1-3A9D-485F-A57D-0911416BD3AD}"/>
    <cellStyle name="Currency 5 7 9" xfId="27647" xr:uid="{B389DEA1-A00C-4D9D-8057-D7C8483166AA}"/>
    <cellStyle name="Currency 5 8" xfId="7115" xr:uid="{8D20A3F7-D2B2-49A2-A5AB-D065512079FB}"/>
    <cellStyle name="Currency 5 8 10" xfId="42536" xr:uid="{BCA513C6-55F1-4F40-B80D-439817EE867C}"/>
    <cellStyle name="Currency 5 8 2" xfId="7116" xr:uid="{6D476F1F-F78B-449B-891F-EE29F7EC3D58}"/>
    <cellStyle name="Currency 5 8 2 2" xfId="7117" xr:uid="{B9B03473-9432-4E3C-8F35-01724D4A889B}"/>
    <cellStyle name="Currency 5 8 2 2 2" xfId="8830" xr:uid="{29F5C71D-3296-4779-8135-2E33EA0AAAD2}"/>
    <cellStyle name="Currency 5 8 2 2 2 2" xfId="12252" xr:uid="{D1E0DF0A-CE2A-4B03-9891-FDA093D08CF6}"/>
    <cellStyle name="Currency 5 8 2 2 2 2 2" xfId="25942" xr:uid="{8CEBD57F-7226-47F6-956B-5A48BDFFDFBD}"/>
    <cellStyle name="Currency 5 8 2 2 2 2 2 2" xfId="39634" xr:uid="{C3989A96-FE9C-42C0-81E1-64323EAF217A}"/>
    <cellStyle name="Currency 5 8 2 2 2 2 2 3" xfId="54518" xr:uid="{D023E645-0A30-4979-9757-68B9A30F376A}"/>
    <cellStyle name="Currency 5 8 2 2 2 2 3" xfId="19098" xr:uid="{4DFEF69D-6CF3-45CB-BD5B-4BF27118AF5E}"/>
    <cellStyle name="Currency 5 8 2 2 2 2 4" xfId="32788" xr:uid="{1297273E-6EA2-41AC-9D88-9B5891FC0288}"/>
    <cellStyle name="Currency 5 8 2 2 2 2 5" xfId="47672" xr:uid="{4FD1150C-C12A-4F61-B174-3579A5445AF8}"/>
    <cellStyle name="Currency 5 8 2 2 2 3" xfId="22520" xr:uid="{2E70DB83-557F-4EEA-AD9A-ED98E97D758A}"/>
    <cellStyle name="Currency 5 8 2 2 2 3 2" xfId="36212" xr:uid="{A8FD5402-556D-423E-A7EF-971326F90375}"/>
    <cellStyle name="Currency 5 8 2 2 2 3 3" xfId="51096" xr:uid="{53485AFB-DA34-46FC-B61D-74419408A20C}"/>
    <cellStyle name="Currency 5 8 2 2 2 4" xfId="15676" xr:uid="{6AEC6EEF-8A8D-466F-BD27-84AC766FFF1C}"/>
    <cellStyle name="Currency 5 8 2 2 2 5" xfId="29366" xr:uid="{55F04537-70D4-4DAD-B9E5-8BAC5F83A46D}"/>
    <cellStyle name="Currency 5 8 2 2 2 6" xfId="44250" xr:uid="{D6F55EEF-49AC-432F-92A3-1AE90C117072}"/>
    <cellStyle name="Currency 5 8 2 2 3" xfId="10540" xr:uid="{11F2DDE0-5C87-4702-9A17-47E37D75A8FB}"/>
    <cellStyle name="Currency 5 8 2 2 3 2" xfId="24230" xr:uid="{61C8158B-8450-46A4-BB01-1DEB281B524F}"/>
    <cellStyle name="Currency 5 8 2 2 3 2 2" xfId="37922" xr:uid="{1E76F619-C657-430A-B5BB-7941AA265891}"/>
    <cellStyle name="Currency 5 8 2 2 3 2 3" xfId="52806" xr:uid="{8F70D248-8671-4CF3-8C2B-3069998B503C}"/>
    <cellStyle name="Currency 5 8 2 2 3 3" xfId="17386" xr:uid="{14BFE281-A652-434A-BDF5-301398423021}"/>
    <cellStyle name="Currency 5 8 2 2 3 4" xfId="31076" xr:uid="{3BAF220B-0774-4433-9988-07F96C679B5B}"/>
    <cellStyle name="Currency 5 8 2 2 3 5" xfId="45960" xr:uid="{B8AD873D-4BA1-46DC-B942-BA57C80E4AEF}"/>
    <cellStyle name="Currency 5 8 2 2 4" xfId="20808" xr:uid="{2F0773D8-0D2A-41BC-AEB0-4DCC294A0C56}"/>
    <cellStyle name="Currency 5 8 2 2 4 2" xfId="34500" xr:uid="{388A7120-47E9-4239-92D6-585974AF2D39}"/>
    <cellStyle name="Currency 5 8 2 2 4 3" xfId="49384" xr:uid="{82C2E0F5-2B8D-40AC-AD66-77658E02BEAA}"/>
    <cellStyle name="Currency 5 8 2 2 5" xfId="13964" xr:uid="{40695AA7-0EE9-4A39-8B33-3074D3D15976}"/>
    <cellStyle name="Currency 5 8 2 2 6" xfId="27654" xr:uid="{814548A6-FDAE-4583-AF05-623E3408475C}"/>
    <cellStyle name="Currency 5 8 2 2 7" xfId="42538" xr:uid="{386C6F52-4CB3-4580-9856-BABE1CC1F494}"/>
    <cellStyle name="Currency 5 8 2 3" xfId="8829" xr:uid="{D9EF2E3D-009B-494B-B6B3-AD2BC10554F9}"/>
    <cellStyle name="Currency 5 8 2 3 2" xfId="12251" xr:uid="{752772B6-1B4A-40A7-8580-28F0EE94B2B9}"/>
    <cellStyle name="Currency 5 8 2 3 2 2" xfId="25941" xr:uid="{1F25C711-C5B0-46B9-964E-27E0143040BF}"/>
    <cellStyle name="Currency 5 8 2 3 2 2 2" xfId="39633" xr:uid="{B1CBDE51-7D35-4493-902D-622FCD7B154A}"/>
    <cellStyle name="Currency 5 8 2 3 2 2 3" xfId="54517" xr:uid="{5CDDFF72-7259-48B3-97B8-8A6C03B78CEB}"/>
    <cellStyle name="Currency 5 8 2 3 2 3" xfId="19097" xr:uid="{D9871BDB-E4DE-41B0-9DB9-C9FD86362464}"/>
    <cellStyle name="Currency 5 8 2 3 2 4" xfId="32787" xr:uid="{135845D3-BE13-4244-B9E6-74A6532F3780}"/>
    <cellStyle name="Currency 5 8 2 3 2 5" xfId="47671" xr:uid="{AF3B2EB0-B8EF-49AA-BF8F-2B2DF1922059}"/>
    <cellStyle name="Currency 5 8 2 3 3" xfId="22519" xr:uid="{4707B662-0EC4-4165-977D-048C3E8FA5A4}"/>
    <cellStyle name="Currency 5 8 2 3 3 2" xfId="36211" xr:uid="{94D88C34-B950-4B7E-9C37-410421762922}"/>
    <cellStyle name="Currency 5 8 2 3 3 3" xfId="51095" xr:uid="{AEEF33A1-5D88-48B1-9936-5DAB4B6C0203}"/>
    <cellStyle name="Currency 5 8 2 3 4" xfId="15675" xr:uid="{AB195E51-24A8-4729-9A49-2BF595C8BD7B}"/>
    <cellStyle name="Currency 5 8 2 3 5" xfId="29365" xr:uid="{E0AAB485-F26B-4AE3-AD93-9175A55C06F4}"/>
    <cellStyle name="Currency 5 8 2 3 6" xfId="44249" xr:uid="{3CCE076A-A89A-43AC-AFA2-B44D4EB7AFE1}"/>
    <cellStyle name="Currency 5 8 2 4" xfId="10539" xr:uid="{CC531F4A-0261-458F-9FA6-1E6C27B49CB4}"/>
    <cellStyle name="Currency 5 8 2 4 2" xfId="24229" xr:uid="{ED322DA3-CC60-463E-A47F-B570603AD34C}"/>
    <cellStyle name="Currency 5 8 2 4 2 2" xfId="37921" xr:uid="{D1041E1B-5749-40D3-A455-FB7641C73B40}"/>
    <cellStyle name="Currency 5 8 2 4 2 3" xfId="52805" xr:uid="{CD08983B-257A-49BB-877A-1D5EEFC94915}"/>
    <cellStyle name="Currency 5 8 2 4 3" xfId="17385" xr:uid="{B2D78966-9298-46AE-93E8-070FC6DEC41E}"/>
    <cellStyle name="Currency 5 8 2 4 4" xfId="31075" xr:uid="{551471B0-5CB6-4D3A-848F-3E28D103BD96}"/>
    <cellStyle name="Currency 5 8 2 4 5" xfId="45959" xr:uid="{0A5EEA8E-2F72-4FF3-AF28-30A7074E0412}"/>
    <cellStyle name="Currency 5 8 2 5" xfId="20807" xr:uid="{09135934-A6D2-43A4-B066-624FF712CD3A}"/>
    <cellStyle name="Currency 5 8 2 5 2" xfId="34499" xr:uid="{90989363-66AC-4E4C-9E58-17CF3CACE7AE}"/>
    <cellStyle name="Currency 5 8 2 5 3" xfId="49383" xr:uid="{232DA05F-C413-4C9A-BDE3-A51B674331E3}"/>
    <cellStyle name="Currency 5 8 2 6" xfId="13963" xr:uid="{81D5A155-006D-46D9-9088-6E15886144DF}"/>
    <cellStyle name="Currency 5 8 2 7" xfId="27653" xr:uid="{2180BD83-BA57-434B-A2B5-DC22484B07E4}"/>
    <cellStyle name="Currency 5 8 2 8" xfId="42537" xr:uid="{5BF228C1-53ED-4B7F-892E-074D275414A0}"/>
    <cellStyle name="Currency 5 8 3" xfId="7118" xr:uid="{50843ECD-81B9-4480-88BD-CF6DA7C1C83C}"/>
    <cellStyle name="Currency 5 8 3 2" xfId="8831" xr:uid="{6A04682D-68FB-43CA-A9EB-01830A5BC48B}"/>
    <cellStyle name="Currency 5 8 3 2 2" xfId="12253" xr:uid="{0C51A6A8-74A9-4D05-9E4D-E5371A75F564}"/>
    <cellStyle name="Currency 5 8 3 2 2 2" xfId="25943" xr:uid="{97B1CEB6-7FF6-4B6F-8D83-A365A1904ECE}"/>
    <cellStyle name="Currency 5 8 3 2 2 2 2" xfId="39635" xr:uid="{96F1E766-68DD-485C-A756-806536CA3A6B}"/>
    <cellStyle name="Currency 5 8 3 2 2 2 3" xfId="54519" xr:uid="{11A23C51-7856-4529-87DF-0B888DD14924}"/>
    <cellStyle name="Currency 5 8 3 2 2 3" xfId="19099" xr:uid="{D0B6EF4C-1FE9-4972-9698-C47BD44FB23F}"/>
    <cellStyle name="Currency 5 8 3 2 2 4" xfId="32789" xr:uid="{371540F8-F40E-421E-8BE0-6E74EB79405D}"/>
    <cellStyle name="Currency 5 8 3 2 2 5" xfId="47673" xr:uid="{F53262E2-E096-45FA-AB46-C71B69C75A9D}"/>
    <cellStyle name="Currency 5 8 3 2 3" xfId="22521" xr:uid="{EFE5F47A-C4B0-43B1-9EC7-CBD3FB6801F9}"/>
    <cellStyle name="Currency 5 8 3 2 3 2" xfId="36213" xr:uid="{294E7403-F3B7-4332-A44D-C14D5DFB8A8A}"/>
    <cellStyle name="Currency 5 8 3 2 3 3" xfId="51097" xr:uid="{C25CCE1E-74D1-4349-A44E-196724D40117}"/>
    <cellStyle name="Currency 5 8 3 2 4" xfId="15677" xr:uid="{80597DA4-5493-4684-8447-91504587DA76}"/>
    <cellStyle name="Currency 5 8 3 2 5" xfId="29367" xr:uid="{8FDEDD88-1225-42FC-9B11-C0E8478589A9}"/>
    <cellStyle name="Currency 5 8 3 2 6" xfId="44251" xr:uid="{F513C206-98F9-437F-946C-6C190964B10D}"/>
    <cellStyle name="Currency 5 8 3 3" xfId="10541" xr:uid="{37F29BB5-587F-4F0A-9EB1-CE6C7FF4077D}"/>
    <cellStyle name="Currency 5 8 3 3 2" xfId="24231" xr:uid="{E3B0485C-7CB6-49BD-82E2-B7F336024F3D}"/>
    <cellStyle name="Currency 5 8 3 3 2 2" xfId="37923" xr:uid="{763AAD9E-A616-4A87-A83B-2158E3672517}"/>
    <cellStyle name="Currency 5 8 3 3 2 3" xfId="52807" xr:uid="{4CED57E6-BFA5-40E1-A7FC-EFEBE407A27E}"/>
    <cellStyle name="Currency 5 8 3 3 3" xfId="17387" xr:uid="{40CF2AFC-7ACE-476C-970B-C5B2A95CA4C7}"/>
    <cellStyle name="Currency 5 8 3 3 4" xfId="31077" xr:uid="{586BC5C4-CD98-4440-B35E-ED6D09B7FBCE}"/>
    <cellStyle name="Currency 5 8 3 3 5" xfId="45961" xr:uid="{90D04FE9-A51E-43EF-8394-3E1F54FCCC2B}"/>
    <cellStyle name="Currency 5 8 3 4" xfId="20809" xr:uid="{CA6F1ED6-721E-4D68-9301-A6B492146234}"/>
    <cellStyle name="Currency 5 8 3 4 2" xfId="34501" xr:uid="{137311AC-A733-4B68-BE4E-81EC64E5754A}"/>
    <cellStyle name="Currency 5 8 3 4 3" xfId="49385" xr:uid="{E5FDD066-892E-4177-8673-C8FD4A38AECC}"/>
    <cellStyle name="Currency 5 8 3 5" xfId="13965" xr:uid="{02021923-65FA-4248-9F2C-8DA5B3881C23}"/>
    <cellStyle name="Currency 5 8 3 6" xfId="27655" xr:uid="{FB65A1CB-2519-4773-88A1-D5EF131A708D}"/>
    <cellStyle name="Currency 5 8 3 7" xfId="42539" xr:uid="{5EA3AC51-70D6-456B-9713-86A73435CEC9}"/>
    <cellStyle name="Currency 5 8 4" xfId="7119" xr:uid="{E69F2AA8-6037-4E2C-B473-962CE8EFE46A}"/>
    <cellStyle name="Currency 5 8 4 2" xfId="8832" xr:uid="{5B212E17-05AE-4CBC-B654-517154AA6D18}"/>
    <cellStyle name="Currency 5 8 4 2 2" xfId="12254" xr:uid="{385AFE84-77E5-4F19-A10F-D6862AC7CCB5}"/>
    <cellStyle name="Currency 5 8 4 2 2 2" xfId="25944" xr:uid="{CDBF2F7A-1B49-4D49-A044-3CF719AB6BB2}"/>
    <cellStyle name="Currency 5 8 4 2 2 2 2" xfId="39636" xr:uid="{1E9C35F1-C124-4D6C-89C8-818D64E721C8}"/>
    <cellStyle name="Currency 5 8 4 2 2 2 3" xfId="54520" xr:uid="{01F2152C-A1EF-4C64-8E49-D39C05D5434D}"/>
    <cellStyle name="Currency 5 8 4 2 2 3" xfId="19100" xr:uid="{338E9B9E-C4C8-41A1-A093-64E5F2FDD9AB}"/>
    <cellStyle name="Currency 5 8 4 2 2 4" xfId="32790" xr:uid="{094ED81B-61ED-4D3A-801C-165A522A3509}"/>
    <cellStyle name="Currency 5 8 4 2 2 5" xfId="47674" xr:uid="{4F12F34D-0233-4012-A9B5-0CE7BF37B540}"/>
    <cellStyle name="Currency 5 8 4 2 3" xfId="22522" xr:uid="{79E35B79-6749-4DDA-A9F8-172F94084EBE}"/>
    <cellStyle name="Currency 5 8 4 2 3 2" xfId="36214" xr:uid="{37AE2DB8-1C78-4443-9811-FC98162E4DB3}"/>
    <cellStyle name="Currency 5 8 4 2 3 3" xfId="51098" xr:uid="{E0EEA854-05EF-4A03-9207-8B871474AA60}"/>
    <cellStyle name="Currency 5 8 4 2 4" xfId="15678" xr:uid="{069248F1-4921-4A33-B1A7-C518E246F74F}"/>
    <cellStyle name="Currency 5 8 4 2 5" xfId="29368" xr:uid="{4897935D-F7DE-4C59-815F-DDDFDC73E37E}"/>
    <cellStyle name="Currency 5 8 4 2 6" xfId="44252" xr:uid="{7AFE599F-A1F1-45AE-ABA5-B58D402B0D61}"/>
    <cellStyle name="Currency 5 8 4 3" xfId="10542" xr:uid="{3EEDA8FE-72FC-428A-B849-BDF6DC16E724}"/>
    <cellStyle name="Currency 5 8 4 3 2" xfId="24232" xr:uid="{83D0B7CA-857C-4BB4-AE5C-123C80F6B71D}"/>
    <cellStyle name="Currency 5 8 4 3 2 2" xfId="37924" xr:uid="{28BD17FD-7187-42A0-97D3-55600B60BD68}"/>
    <cellStyle name="Currency 5 8 4 3 2 3" xfId="52808" xr:uid="{28CC1AE2-ED73-47A1-8A26-20318065DA0E}"/>
    <cellStyle name="Currency 5 8 4 3 3" xfId="17388" xr:uid="{19BF1023-B5C4-4E54-BAC5-70B09639B9BC}"/>
    <cellStyle name="Currency 5 8 4 3 4" xfId="31078" xr:uid="{E185D0BB-89AB-42DB-9D37-6796BD6683AB}"/>
    <cellStyle name="Currency 5 8 4 3 5" xfId="45962" xr:uid="{DE3D0F1E-BA6D-4747-828F-77AB8C1E73C3}"/>
    <cellStyle name="Currency 5 8 4 4" xfId="20810" xr:uid="{4DF84522-5E69-4A01-A81A-09EEF1CEF617}"/>
    <cellStyle name="Currency 5 8 4 4 2" xfId="34502" xr:uid="{8ADC4019-0976-4A0E-BFBF-FABC16B16A74}"/>
    <cellStyle name="Currency 5 8 4 4 3" xfId="49386" xr:uid="{71981650-C3E1-449B-B66F-5816F7B2D0DD}"/>
    <cellStyle name="Currency 5 8 4 5" xfId="13966" xr:uid="{BAD9A8F1-C95E-4526-A685-5B1EA5DA26C2}"/>
    <cellStyle name="Currency 5 8 4 6" xfId="27656" xr:uid="{2269DEEA-8CC8-423E-BC28-BB995BCF77EA}"/>
    <cellStyle name="Currency 5 8 4 7" xfId="42540" xr:uid="{E15DC370-7330-4D31-BFC6-5AC68684BC4D}"/>
    <cellStyle name="Currency 5 8 5" xfId="8828" xr:uid="{BCAADE7D-45ED-4402-9BBD-602573C50C4B}"/>
    <cellStyle name="Currency 5 8 5 2" xfId="12250" xr:uid="{C5B2FF58-AEA9-43EB-81C1-0A45A7D3F177}"/>
    <cellStyle name="Currency 5 8 5 2 2" xfId="25940" xr:uid="{1E397ABA-D69F-465F-950A-78053A77A99F}"/>
    <cellStyle name="Currency 5 8 5 2 2 2" xfId="39632" xr:uid="{3C45C609-2C4D-44ED-B68C-3B5A1547D227}"/>
    <cellStyle name="Currency 5 8 5 2 2 3" xfId="54516" xr:uid="{030F4EAB-3228-4CBC-A4E5-66BAD3FB6E98}"/>
    <cellStyle name="Currency 5 8 5 2 3" xfId="19096" xr:uid="{C9949F7A-6A76-4AF4-9B25-E361627317D3}"/>
    <cellStyle name="Currency 5 8 5 2 4" xfId="32786" xr:uid="{ABA1B247-3083-44A2-A2C5-30DAA271466C}"/>
    <cellStyle name="Currency 5 8 5 2 5" xfId="47670" xr:uid="{73A94E5A-F813-4E32-90B6-97124C55D283}"/>
    <cellStyle name="Currency 5 8 5 3" xfId="22518" xr:uid="{248133B9-1236-4F87-B525-27AA01B44250}"/>
    <cellStyle name="Currency 5 8 5 3 2" xfId="36210" xr:uid="{B40B7146-B99B-4841-BF4B-F6B89A0C599A}"/>
    <cellStyle name="Currency 5 8 5 3 3" xfId="51094" xr:uid="{B8C3E294-32B4-466D-A4F4-5977390361A8}"/>
    <cellStyle name="Currency 5 8 5 4" xfId="15674" xr:uid="{CBC2F329-ACFA-45DA-A0C3-C472B6EE88CE}"/>
    <cellStyle name="Currency 5 8 5 5" xfId="29364" xr:uid="{0F2F658E-9ECF-4B17-9C0F-9381B8EA03AF}"/>
    <cellStyle name="Currency 5 8 5 6" xfId="44248" xr:uid="{C95F8943-7FE9-4BEA-888D-99E3CD6181B1}"/>
    <cellStyle name="Currency 5 8 6" xfId="10538" xr:uid="{9E5F4BF1-1333-4EA6-91B7-067B760AC29A}"/>
    <cellStyle name="Currency 5 8 6 2" xfId="24228" xr:uid="{2A7C9FCF-ADC7-4A2A-A4D9-7DD7F89A3244}"/>
    <cellStyle name="Currency 5 8 6 2 2" xfId="37920" xr:uid="{1D83E348-A730-4336-8D5E-E7FE2B0011B5}"/>
    <cellStyle name="Currency 5 8 6 2 3" xfId="52804" xr:uid="{D7079209-D216-42D7-B65A-FAFF9247042B}"/>
    <cellStyle name="Currency 5 8 6 3" xfId="17384" xr:uid="{ECAD0F59-34A0-45C5-8F6B-3B061FD0E337}"/>
    <cellStyle name="Currency 5 8 6 4" xfId="31074" xr:uid="{69E60F29-3DC6-43B8-A532-E350E0C90748}"/>
    <cellStyle name="Currency 5 8 6 5" xfId="45958" xr:uid="{FAEF9C4A-B454-40AE-9FFF-E780CCC30424}"/>
    <cellStyle name="Currency 5 8 7" xfId="20806" xr:uid="{F77104E6-E50E-43D7-9718-AAC80EB4CE92}"/>
    <cellStyle name="Currency 5 8 7 2" xfId="34498" xr:uid="{2F6609A5-2CCE-474C-88ED-E7F1E6F32198}"/>
    <cellStyle name="Currency 5 8 7 3" xfId="49382" xr:uid="{A5D9C7DF-6B91-44C5-97F5-BBE038C15595}"/>
    <cellStyle name="Currency 5 8 8" xfId="13962" xr:uid="{6F15637C-73B7-45C3-9FDE-4A3382371E68}"/>
    <cellStyle name="Currency 5 8 9" xfId="27652" xr:uid="{3F84E73C-64B2-4127-B4EB-461BD5DCE192}"/>
    <cellStyle name="Currency 5 9" xfId="7120" xr:uid="{680444E8-FDBD-41F8-8B91-D73D5CD7704B}"/>
    <cellStyle name="Currency 5 9 2" xfId="7121" xr:uid="{1E01A89B-E05D-48DA-BB74-617396A68E38}"/>
    <cellStyle name="Currency 5 9 2 2" xfId="8834" xr:uid="{92F747B8-5CF8-45AB-980D-FF5DC1D775BB}"/>
    <cellStyle name="Currency 5 9 2 2 2" xfId="12256" xr:uid="{DFE98A7B-141F-4DD4-9453-B7248D4D3677}"/>
    <cellStyle name="Currency 5 9 2 2 2 2" xfId="25946" xr:uid="{084DAA80-37B5-44FC-A6D6-7E66F01CF90B}"/>
    <cellStyle name="Currency 5 9 2 2 2 2 2" xfId="39638" xr:uid="{B6B69EAF-2504-4273-9903-0BFD7D5D3E3D}"/>
    <cellStyle name="Currency 5 9 2 2 2 2 3" xfId="54522" xr:uid="{3B50A8F0-4082-4E1C-B44F-755B69EFE2F7}"/>
    <cellStyle name="Currency 5 9 2 2 2 3" xfId="19102" xr:uid="{BA6737CB-3344-4CB5-87BB-723E27944A99}"/>
    <cellStyle name="Currency 5 9 2 2 2 4" xfId="32792" xr:uid="{0CD9CE7C-FC4C-439A-B282-4B88DEFFD876}"/>
    <cellStyle name="Currency 5 9 2 2 2 5" xfId="47676" xr:uid="{2A20C53A-4C12-47B8-BA8E-C29C13A13564}"/>
    <cellStyle name="Currency 5 9 2 2 3" xfId="22524" xr:uid="{0606C923-EE97-465A-9F95-12744DD00EC3}"/>
    <cellStyle name="Currency 5 9 2 2 3 2" xfId="36216" xr:uid="{131731A3-6F67-404F-823A-A6C802B4D640}"/>
    <cellStyle name="Currency 5 9 2 2 3 3" xfId="51100" xr:uid="{8483592D-BDF6-49F1-B181-8F21A47204E5}"/>
    <cellStyle name="Currency 5 9 2 2 4" xfId="15680" xr:uid="{5951171E-CDCD-4720-9B36-8C79888DB934}"/>
    <cellStyle name="Currency 5 9 2 2 5" xfId="29370" xr:uid="{D306BEDE-8B23-40FD-965B-DE7A39204100}"/>
    <cellStyle name="Currency 5 9 2 2 6" xfId="44254" xr:uid="{CCE9117C-DDD8-4DA5-9B04-579C9E704160}"/>
    <cellStyle name="Currency 5 9 2 3" xfId="10544" xr:uid="{58282486-F9D1-41FE-B904-70E6C8D4B5AC}"/>
    <cellStyle name="Currency 5 9 2 3 2" xfId="24234" xr:uid="{C9AF1D86-4B7E-49FA-8A40-EDE32AA36C6E}"/>
    <cellStyle name="Currency 5 9 2 3 2 2" xfId="37926" xr:uid="{3E8DAA87-20C4-4B2E-B088-D3186B8A26EA}"/>
    <cellStyle name="Currency 5 9 2 3 2 3" xfId="52810" xr:uid="{BCA1E4CC-F03D-4A45-AE1A-C6126E9A646C}"/>
    <cellStyle name="Currency 5 9 2 3 3" xfId="17390" xr:uid="{52361940-1BA5-4A3E-95E2-78191FC16492}"/>
    <cellStyle name="Currency 5 9 2 3 4" xfId="31080" xr:uid="{4F054B97-E14B-4D4A-872A-A7F356121EAB}"/>
    <cellStyle name="Currency 5 9 2 3 5" xfId="45964" xr:uid="{07850AEC-E1B9-4399-BDA0-DB597B42E68C}"/>
    <cellStyle name="Currency 5 9 2 4" xfId="20812" xr:uid="{7A8B449A-46FE-4A17-A296-3956622F46ED}"/>
    <cellStyle name="Currency 5 9 2 4 2" xfId="34504" xr:uid="{1B647652-F02F-4EBF-81BF-5FDA4D492C02}"/>
    <cellStyle name="Currency 5 9 2 4 3" xfId="49388" xr:uid="{3ADDD482-6606-4A6A-A7DE-DE8E281E7889}"/>
    <cellStyle name="Currency 5 9 2 5" xfId="13968" xr:uid="{435CCBA0-E87D-49AE-8750-4E3A334E2B95}"/>
    <cellStyle name="Currency 5 9 2 6" xfId="27658" xr:uid="{C377F70D-7A66-44A1-8717-3D2E11AC1FE0}"/>
    <cellStyle name="Currency 5 9 2 7" xfId="42542" xr:uid="{EFD0279C-A9D9-46B4-9118-AB3E79CF8D01}"/>
    <cellStyle name="Currency 5 9 3" xfId="8833" xr:uid="{763B1D04-5586-465F-A586-A1D332B7C55E}"/>
    <cellStyle name="Currency 5 9 3 2" xfId="12255" xr:uid="{7421941B-5ADE-4534-B8E9-737D7E5FD1E5}"/>
    <cellStyle name="Currency 5 9 3 2 2" xfId="25945" xr:uid="{C91451EF-454B-43DA-98AF-FA74BDBE1C39}"/>
    <cellStyle name="Currency 5 9 3 2 2 2" xfId="39637" xr:uid="{6984A540-9A35-4D08-BD56-4B587ABB61C8}"/>
    <cellStyle name="Currency 5 9 3 2 2 3" xfId="54521" xr:uid="{4C0E9BDF-B64F-490C-96E7-9E79BFDD3FB2}"/>
    <cellStyle name="Currency 5 9 3 2 3" xfId="19101" xr:uid="{BE2A134B-404E-46DD-8E56-564655E9AE2A}"/>
    <cellStyle name="Currency 5 9 3 2 4" xfId="32791" xr:uid="{E002FB5D-1142-4AD9-9675-ED8A6342678C}"/>
    <cellStyle name="Currency 5 9 3 2 5" xfId="47675" xr:uid="{A1CE5886-2677-401A-A47B-2FC627969983}"/>
    <cellStyle name="Currency 5 9 3 3" xfId="22523" xr:uid="{F38E8E35-1FD1-49E1-8C9D-6AD78FA5055C}"/>
    <cellStyle name="Currency 5 9 3 3 2" xfId="36215" xr:uid="{F51C0A9E-34E2-4792-84F5-5D2E4561F995}"/>
    <cellStyle name="Currency 5 9 3 3 3" xfId="51099" xr:uid="{3919056D-E761-4CF8-9AE9-D2444DAEE18E}"/>
    <cellStyle name="Currency 5 9 3 4" xfId="15679" xr:uid="{D91C1FF9-413A-44E2-9A9E-F74775470138}"/>
    <cellStyle name="Currency 5 9 3 5" xfId="29369" xr:uid="{9AB6CF43-4548-43EF-823F-5A694C82B96E}"/>
    <cellStyle name="Currency 5 9 3 6" xfId="44253" xr:uid="{961A6954-3662-43B1-B248-E654B185854B}"/>
    <cellStyle name="Currency 5 9 4" xfId="10543" xr:uid="{8D549516-1434-4FDF-BDCF-DE4EEFD05B65}"/>
    <cellStyle name="Currency 5 9 4 2" xfId="24233" xr:uid="{C416B223-F90F-4C0D-B5F5-88DDDAFD4730}"/>
    <cellStyle name="Currency 5 9 4 2 2" xfId="37925" xr:uid="{DCDFA5C7-B458-4A2A-9723-6B351DE4B966}"/>
    <cellStyle name="Currency 5 9 4 2 3" xfId="52809" xr:uid="{B8F22866-C511-48D9-8AAF-8662D220737F}"/>
    <cellStyle name="Currency 5 9 4 3" xfId="17389" xr:uid="{79D123C1-C259-4FF3-AAC8-DC832673CDF6}"/>
    <cellStyle name="Currency 5 9 4 4" xfId="31079" xr:uid="{8755E783-503A-4C90-B097-4F94FBFAB193}"/>
    <cellStyle name="Currency 5 9 4 5" xfId="45963" xr:uid="{81BA159B-2336-4D76-A01D-6644D7A76842}"/>
    <cellStyle name="Currency 5 9 5" xfId="20811" xr:uid="{D3F7ACF5-0338-4FD1-ACA7-B9C5C069F7DC}"/>
    <cellStyle name="Currency 5 9 5 2" xfId="34503" xr:uid="{4BFD13AC-9E79-4B83-A2AC-56DD6CFB8C80}"/>
    <cellStyle name="Currency 5 9 5 3" xfId="49387" xr:uid="{56BCFDD3-3CD5-4AD6-8460-39DF53B27539}"/>
    <cellStyle name="Currency 5 9 6" xfId="13967" xr:uid="{38E6DAA0-6C35-46E2-9319-525E648A2536}"/>
    <cellStyle name="Currency 5 9 7" xfId="27657" xr:uid="{21812DC8-7A2D-443F-885D-8D5E13321CB6}"/>
    <cellStyle name="Currency 5 9 8" xfId="42541" xr:uid="{BFE914C0-5D3A-4A02-964E-18B8AE946166}"/>
    <cellStyle name="Currency 6" xfId="37" xr:uid="{E85D38BA-411D-428C-88E7-D45E5D1D5C58}"/>
    <cellStyle name="Currency 6 2" xfId="233" xr:uid="{0FBBCBDF-D3F3-469D-8CBB-D86476CE5D7A}"/>
    <cellStyle name="Currency 6 2 2" xfId="4640" xr:uid="{EDCA9DC3-9F22-4CF2-9191-0CE83B69E8A2}"/>
    <cellStyle name="Currency 6 3" xfId="4330" xr:uid="{EE145A2C-2A39-41B0-908F-1A67AE625812}"/>
    <cellStyle name="Currency 6 3 2" xfId="4444" xr:uid="{5E843920-E6CB-4305-90FB-31B547266572}"/>
    <cellStyle name="Currency 6 3 3" xfId="4725" xr:uid="{6B159AA6-254A-41B4-91D4-D90087A67C21}"/>
    <cellStyle name="Currency 6 3 3 2" xfId="5320" xr:uid="{5ECED0C7-6EE8-4743-A7A0-C62BBCD241AD}"/>
    <cellStyle name="Currency 6 3 3 2 2" xfId="41934" xr:uid="{909EE7E2-1F6E-47C8-AB1D-E055CB7885C4}"/>
    <cellStyle name="Currency 6 3 3 2 3" xfId="6517" xr:uid="{3B4D9D84-6008-4D12-A74A-2EF323BE4356}"/>
    <cellStyle name="Currency 6 3 3 2 4" xfId="5925" xr:uid="{5D995D21-2551-4F9A-9AD2-2900B2B5CC55}"/>
    <cellStyle name="Currency 6 3 3 3" xfId="4767" xr:uid="{7C3E6BBD-DEEB-4EE3-A3BF-811A851AF593}"/>
    <cellStyle name="Currency 6 3 3 4" xfId="41382" xr:uid="{BB50CB5E-28DC-4439-8149-BBE95701EC5F}"/>
    <cellStyle name="Currency 6 3 3 5" xfId="5973" xr:uid="{FEAD582E-23CB-4327-9906-853DF293C1AA}"/>
    <cellStyle name="Currency 6 3 3 6" xfId="5381" xr:uid="{AAFFCD67-04FB-4C1D-BB79-B32E3B0B531E}"/>
    <cellStyle name="Currency 6 3 4" xfId="4702" xr:uid="{0CA50262-07A3-418E-A076-5859BBDAF9F7}"/>
    <cellStyle name="Currency 6 3 5" xfId="41329" xr:uid="{1F4D200D-D08D-4DB2-AE63-5ED5A93201B6}"/>
    <cellStyle name="Currency 6 3 6" xfId="5951" xr:uid="{4897B937-56A4-400A-AA72-F1ED68E39F1C}"/>
    <cellStyle name="Currency 6 3 7" xfId="5359" xr:uid="{5A2F3D10-177F-4445-9804-8C9DA6D8D5AE}"/>
    <cellStyle name="Currency 6 4" xfId="4534" xr:uid="{A995BB78-6599-419E-9B18-95DBA6D6AE5D}"/>
    <cellStyle name="Currency 7" xfId="38" xr:uid="{AB843DEC-4A99-4B9F-819B-6AE9146DF17E}"/>
    <cellStyle name="Currency 7 2" xfId="39" xr:uid="{0774A8ED-A4C9-4532-9DBE-B250B8F25A5F}"/>
    <cellStyle name="Currency 7 2 2" xfId="254" xr:uid="{7B39CBB0-0FED-456F-B162-AB41473BE9B1}"/>
    <cellStyle name="Currency 7 2 2 2" xfId="4641" xr:uid="{8507B39C-864F-4381-8256-34D839466AC0}"/>
    <cellStyle name="Currency 7 2 3" xfId="4536" xr:uid="{25991732-A046-4A0E-8191-E83E53914AB4}"/>
    <cellStyle name="Currency 7 3" xfId="234" xr:uid="{3480ACCB-D370-413A-9411-10CE99B2FCF1}"/>
    <cellStyle name="Currency 7 3 2" xfId="4642" xr:uid="{76785C49-E261-4914-B06C-17DFE08C6609}"/>
    <cellStyle name="Currency 7 4" xfId="4445" xr:uid="{F5DF523A-738F-422F-93C2-B0618016327E}"/>
    <cellStyle name="Currency 7 5" xfId="4535" xr:uid="{9F584AA5-8BEE-4755-BE12-52192BEE997F}"/>
    <cellStyle name="Currency 8" xfId="40" xr:uid="{E00C9FAA-A2FD-4F75-A25E-EBE58C00DE15}"/>
    <cellStyle name="Currency 8 2" xfId="41" xr:uid="{F17EE161-30BC-4BE0-A780-5D3EC1E59FE8}"/>
    <cellStyle name="Currency 8 2 2" xfId="235" xr:uid="{61ECA3DD-B2B3-404C-AB3F-1BDA594EC359}"/>
    <cellStyle name="Currency 8 2 2 2" xfId="4643" xr:uid="{D9FDE771-960E-43D7-AC93-34007CD237EF}"/>
    <cellStyle name="Currency 8 2 3" xfId="4538" xr:uid="{3A721328-AE32-4B62-99ED-D02BDF0E1ED0}"/>
    <cellStyle name="Currency 8 3" xfId="42" xr:uid="{AF4E1AEB-0CEB-4996-ADE1-BC74BC82DB21}"/>
    <cellStyle name="Currency 8 3 2" xfId="236" xr:uid="{7895189E-CF1A-40E9-9953-30F04807F3C2}"/>
    <cellStyle name="Currency 8 3 2 2" xfId="4644" xr:uid="{AB4C12E7-EACF-4328-8215-B3A6F3006ED1}"/>
    <cellStyle name="Currency 8 3 3" xfId="4539" xr:uid="{B945C953-E4E7-4A3E-9B71-F90C5D590076}"/>
    <cellStyle name="Currency 8 4" xfId="43" xr:uid="{61426CEE-B671-4ABC-A1B9-4F6354011C89}"/>
    <cellStyle name="Currency 8 4 2" xfId="237" xr:uid="{CBC52BC3-6E31-4D0E-89DA-889220857CF3}"/>
    <cellStyle name="Currency 8 4 2 2" xfId="4645" xr:uid="{F40D7231-A947-4589-BE60-7524F103F82A}"/>
    <cellStyle name="Currency 8 4 3" xfId="4540" xr:uid="{D612857D-BB66-4AB5-9947-729160E8D7C7}"/>
    <cellStyle name="Currency 8 5" xfId="238" xr:uid="{4411CD3E-DCF9-412F-BE47-CFE9C83377EB}"/>
    <cellStyle name="Currency 8 5 2" xfId="4646" xr:uid="{DFEF3245-F27B-4BED-AA00-7CF7CAA7AC19}"/>
    <cellStyle name="Currency 8 6" xfId="4446" xr:uid="{09B1701C-79D6-4795-8F92-E3FDD5B5076A}"/>
    <cellStyle name="Currency 8 7" xfId="4537" xr:uid="{2B5D3B19-A88C-4ACE-AB88-C22F1C356933}"/>
    <cellStyle name="Currency 9" xfId="44" xr:uid="{52CE42C1-29E5-43DC-AF03-93B37C88F5E9}"/>
    <cellStyle name="Currency 9 2" xfId="45" xr:uid="{28A55531-D3DB-4C93-A9DF-06FB70BF7786}"/>
    <cellStyle name="Currency 9 2 2" xfId="239" xr:uid="{721530B7-AF4C-46FC-9782-AC2541EC0B33}"/>
    <cellStyle name="Currency 9 2 2 2" xfId="4647" xr:uid="{06EC31C5-75FF-4F7E-B105-974727FC2D8A}"/>
    <cellStyle name="Currency 9 2 3" xfId="4542" xr:uid="{AB0A1E3B-2892-4F51-9D3C-0819AEB96472}"/>
    <cellStyle name="Currency 9 3" xfId="46" xr:uid="{DEF8D82E-3C3D-4B39-BD32-46AE69AA1338}"/>
    <cellStyle name="Currency 9 3 2" xfId="240" xr:uid="{03D52056-2391-442D-9EF9-D8D80529BA87}"/>
    <cellStyle name="Currency 9 3 2 2" xfId="4648" xr:uid="{DFBC81C3-6409-4959-AB3E-93C41EDBD1FF}"/>
    <cellStyle name="Currency 9 3 3" xfId="4543" xr:uid="{9D6AFE11-61E4-425E-A08A-E8FD1365241B}"/>
    <cellStyle name="Currency 9 4" xfId="241" xr:uid="{E5C95574-BBEC-4233-A7CE-73EF3B1A34E8}"/>
    <cellStyle name="Currency 9 4 2" xfId="4649" xr:uid="{C1E3D605-E7C6-4662-9062-36F32CD11EF6}"/>
    <cellStyle name="Currency 9 5" xfId="4331" xr:uid="{91C2BEE9-6C7A-4E55-9DBC-C8749F53758E}"/>
    <cellStyle name="Currency 9 5 2" xfId="4447" xr:uid="{0DC1419A-3760-4C91-93D7-64284B5DBAFE}"/>
    <cellStyle name="Currency 9 5 3" xfId="4726" xr:uid="{967CD404-3736-4158-917D-F882BD78C939}"/>
    <cellStyle name="Currency 9 5 4" xfId="4703" xr:uid="{041171B8-F1F5-4125-AFFF-5C049A2A1215}"/>
    <cellStyle name="Currency 9 6" xfId="4541" xr:uid="{CF28A814-C13F-4112-A4C0-862955B056D0}"/>
    <cellStyle name="Hyperlink" xfId="1" builtinId="8"/>
    <cellStyle name="Hyperlink 2" xfId="10" xr:uid="{0DA7FD24-DCCA-4DC1-9986-5DCAF8182437}"/>
    <cellStyle name="Hyperlink 3" xfId="206" xr:uid="{2E577AE6-AFF6-495E-B9F0-412EC6F7F475}"/>
    <cellStyle name="Hyperlink 3 2" xfId="4418" xr:uid="{AE3B5DAF-8AC2-4FEB-B660-26AD4D1C82E1}"/>
    <cellStyle name="Hyperlink 3 3" xfId="4332" xr:uid="{838EC083-E8EB-4058-80E3-B94B16703B26}"/>
    <cellStyle name="Hyperlink 4" xfId="4333" xr:uid="{5D8ECFE3-2FDA-4EAD-AEB2-34E09933EFCD}"/>
    <cellStyle name="Normal" xfId="0" builtinId="0"/>
    <cellStyle name="Normal 10" xfId="47" xr:uid="{59F44DA7-2CE5-4A89-BE0A-DED383DE0CC8}"/>
    <cellStyle name="Normal 10 10" xfId="907" xr:uid="{2FEE87EB-2A5C-49AA-9B2B-5D75E0EC851E}"/>
    <cellStyle name="Normal 10 10 2" xfId="2512" xr:uid="{2E13864D-2C7E-48EF-A7B6-EF38B247A806}"/>
    <cellStyle name="Normal 10 10 2 2" xfId="4335" xr:uid="{71576917-AC7A-49CE-B10C-196502B57304}"/>
    <cellStyle name="Normal 10 10 2 3" xfId="4678" xr:uid="{255D610F-DF5C-4446-AFAC-A4695528EF93}"/>
    <cellStyle name="Normal 10 10 3" xfId="2513" xr:uid="{5FB560FC-D63B-4C4C-B0C3-31454F2E059E}"/>
    <cellStyle name="Normal 10 10 4" xfId="2514" xr:uid="{2E5B544E-EF04-4E9F-8FC9-52B0866142D5}"/>
    <cellStyle name="Normal 10 11" xfId="2515" xr:uid="{975C37F0-C794-4CD8-8AE7-94F1F75456C6}"/>
    <cellStyle name="Normal 10 11 2" xfId="2516" xr:uid="{3304B871-9E6C-41D2-93BE-8FF86772ED33}"/>
    <cellStyle name="Normal 10 11 3" xfId="2517" xr:uid="{90B19363-1010-4BBA-B1C6-D092EC13A34C}"/>
    <cellStyle name="Normal 10 11 4" xfId="2518" xr:uid="{BC72112C-BB26-4610-AB17-F78CAC9ED5D7}"/>
    <cellStyle name="Normal 10 12" xfId="2519" xr:uid="{85F74A89-DA54-4C3A-A2D6-151FDA061039}"/>
    <cellStyle name="Normal 10 12 2" xfId="2520" xr:uid="{CD58CFE0-86D9-4F44-A38D-142DCD32A14C}"/>
    <cellStyle name="Normal 10 13" xfId="2521" xr:uid="{A8A8C2D9-4E67-43B7-AA70-CE7F750EAB30}"/>
    <cellStyle name="Normal 10 14" xfId="2522" xr:uid="{8FF9AC79-30AE-494B-B506-A8247C9E6AC0}"/>
    <cellStyle name="Normal 10 15" xfId="2523" xr:uid="{52223926-29DF-4608-A165-461747A52480}"/>
    <cellStyle name="Normal 10 2" xfId="48" xr:uid="{1AE2A1A4-E3DC-4C3A-B501-1D695448B006}"/>
    <cellStyle name="Normal 10 2 10" xfId="2524" xr:uid="{E9C32CAF-0140-47E3-9404-9276546A6E65}"/>
    <cellStyle name="Normal 10 2 11" xfId="2525" xr:uid="{B7B11752-6C9D-49F4-A703-A9B50084B7EE}"/>
    <cellStyle name="Normal 10 2 2" xfId="49" xr:uid="{A269771C-14C4-479C-AB02-3CB7616F50F9}"/>
    <cellStyle name="Normal 10 2 2 2" xfId="50" xr:uid="{6A128027-69C3-459D-BAF5-DF4820AB1E85}"/>
    <cellStyle name="Normal 10 2 2 2 2" xfId="242" xr:uid="{2E7FA394-6C76-40C1-9D1B-41990561148D}"/>
    <cellStyle name="Normal 10 2 2 2 2 2" xfId="458" xr:uid="{27E0F0F9-7975-491A-A24F-974FC1B655E2}"/>
    <cellStyle name="Normal 10 2 2 2 2 2 2" xfId="459" xr:uid="{DCCAE144-CCF9-4AE8-A2A8-83B97DF18384}"/>
    <cellStyle name="Normal 10 2 2 2 2 2 2 2" xfId="908" xr:uid="{37E21AA9-3D4A-4528-9689-A876A8C93741}"/>
    <cellStyle name="Normal 10 2 2 2 2 2 2 2 2" xfId="909" xr:uid="{BC42B6B5-86A3-4952-A174-B117E4AF26E1}"/>
    <cellStyle name="Normal 10 2 2 2 2 2 2 3" xfId="910" xr:uid="{7FD92249-9DF7-46C6-93E2-C527941001D0}"/>
    <cellStyle name="Normal 10 2 2 2 2 2 3" xfId="911" xr:uid="{CBF5D1FF-DD7B-44F9-A9CB-03923B35FAB7}"/>
    <cellStyle name="Normal 10 2 2 2 2 2 3 2" xfId="912" xr:uid="{D6E38E22-8370-47AA-B2ED-9BEC488B25E4}"/>
    <cellStyle name="Normal 10 2 2 2 2 2 4" xfId="913" xr:uid="{EEF874B8-8B7B-4BCE-89FB-2488245B8EDC}"/>
    <cellStyle name="Normal 10 2 2 2 2 3" xfId="460" xr:uid="{1D966DB5-E86A-4D81-B646-C03C5FC03F88}"/>
    <cellStyle name="Normal 10 2 2 2 2 3 2" xfId="914" xr:uid="{9E70D862-745A-4EC4-BD9A-F5639EEE22A9}"/>
    <cellStyle name="Normal 10 2 2 2 2 3 2 2" xfId="915" xr:uid="{A7040559-FC55-44B3-80A2-7B708D87F722}"/>
    <cellStyle name="Normal 10 2 2 2 2 3 3" xfId="916" xr:uid="{91147365-9C04-46C3-A179-B9BE64507906}"/>
    <cellStyle name="Normal 10 2 2 2 2 3 4" xfId="2526" xr:uid="{2419C4AE-FB1C-425D-BE27-EA983DE40565}"/>
    <cellStyle name="Normal 10 2 2 2 2 4" xfId="917" xr:uid="{415DB178-41AC-4929-BE9C-3F1F61E3DBE4}"/>
    <cellStyle name="Normal 10 2 2 2 2 4 2" xfId="918" xr:uid="{5FA30A0A-7007-490A-8824-EBCEDB36A493}"/>
    <cellStyle name="Normal 10 2 2 2 2 5" xfId="919" xr:uid="{3D885175-C8F4-4728-A8EA-49706FCAC14C}"/>
    <cellStyle name="Normal 10 2 2 2 2 6" xfId="2527" xr:uid="{951910DD-F44E-4DE0-A6EC-735E9D20C29C}"/>
    <cellStyle name="Normal 10 2 2 2 3" xfId="243" xr:uid="{A9F0ED48-0011-4B5A-88FC-B63EEE507BB5}"/>
    <cellStyle name="Normal 10 2 2 2 3 2" xfId="461" xr:uid="{690A3253-D250-43CD-B00B-5E8B4F4F7D1C}"/>
    <cellStyle name="Normal 10 2 2 2 3 2 2" xfId="462" xr:uid="{C5BCCE09-795B-4016-A3AB-FB2C49BB85CF}"/>
    <cellStyle name="Normal 10 2 2 2 3 2 2 2" xfId="920" xr:uid="{2AB15622-65B8-44DA-B577-8BD2CDB010CE}"/>
    <cellStyle name="Normal 10 2 2 2 3 2 2 2 2" xfId="921" xr:uid="{1735F90B-E93A-4CC4-8B33-8F07D9E2A337}"/>
    <cellStyle name="Normal 10 2 2 2 3 2 2 3" xfId="922" xr:uid="{4F009236-47E2-427E-8B2C-3ECDC8A7FEF4}"/>
    <cellStyle name="Normal 10 2 2 2 3 2 3" xfId="923" xr:uid="{47F83BEA-6AE2-46B5-A0E4-7B79600F6797}"/>
    <cellStyle name="Normal 10 2 2 2 3 2 3 2" xfId="924" xr:uid="{478E01C7-3344-492B-990C-622B202CAECB}"/>
    <cellStyle name="Normal 10 2 2 2 3 2 4" xfId="925" xr:uid="{7A879DEB-74E0-4ACE-A209-EE404FCCF7ED}"/>
    <cellStyle name="Normal 10 2 2 2 3 3" xfId="463" xr:uid="{4AB0A7AA-EC14-441E-B3DC-F2E8918C2889}"/>
    <cellStyle name="Normal 10 2 2 2 3 3 2" xfId="926" xr:uid="{186F52EE-D4EE-409A-9A37-ABB7B4BF1AB5}"/>
    <cellStyle name="Normal 10 2 2 2 3 3 2 2" xfId="927" xr:uid="{9EC98C9B-56B9-4DFD-9923-36620E85DCFF}"/>
    <cellStyle name="Normal 10 2 2 2 3 3 3" xfId="928" xr:uid="{1045897A-1566-4FB3-B843-C285A23B7BBD}"/>
    <cellStyle name="Normal 10 2 2 2 3 4" xfId="929" xr:uid="{9F20E418-DA57-47B2-B80A-4430BE48E5E8}"/>
    <cellStyle name="Normal 10 2 2 2 3 4 2" xfId="930" xr:uid="{A6512ED9-043B-4F62-8D82-D0BEB6E4ED68}"/>
    <cellStyle name="Normal 10 2 2 2 3 5" xfId="931" xr:uid="{DD2B6E0E-7C0F-40A5-AE5C-06DD7A25A91D}"/>
    <cellStyle name="Normal 10 2 2 2 4" xfId="464" xr:uid="{9E1659B4-E2CD-46DE-8E9D-70D7421FC416}"/>
    <cellStyle name="Normal 10 2 2 2 4 2" xfId="465" xr:uid="{B2E833A9-0A71-4E28-B56D-A76924818E3E}"/>
    <cellStyle name="Normal 10 2 2 2 4 2 2" xfId="932" xr:uid="{E48AFC14-841D-4CF1-AC6C-5AF6CDCB76D0}"/>
    <cellStyle name="Normal 10 2 2 2 4 2 2 2" xfId="933" xr:uid="{785F35B7-9DBC-4B64-8A33-8601CDD5F13F}"/>
    <cellStyle name="Normal 10 2 2 2 4 2 3" xfId="934" xr:uid="{4EC2BC9D-17CF-4F4C-952E-53497E64A5EF}"/>
    <cellStyle name="Normal 10 2 2 2 4 3" xfId="935" xr:uid="{D8D5434D-E1B9-46FF-BD42-74564DF3E73C}"/>
    <cellStyle name="Normal 10 2 2 2 4 3 2" xfId="936" xr:uid="{7139AD4B-F32B-4D32-B65E-22F84288011F}"/>
    <cellStyle name="Normal 10 2 2 2 4 4" xfId="937" xr:uid="{992DB688-B6A9-4A22-98C6-590FAC41426D}"/>
    <cellStyle name="Normal 10 2 2 2 5" xfId="466" xr:uid="{22992C0C-F0BB-43F5-A89C-5E4F1D35A0F7}"/>
    <cellStyle name="Normal 10 2 2 2 5 2" xfId="938" xr:uid="{D0ADC60F-256E-4F21-B8A1-37E28937A3E9}"/>
    <cellStyle name="Normal 10 2 2 2 5 2 2" xfId="939" xr:uid="{C07E859D-8386-48BD-9C0F-F09CB4738721}"/>
    <cellStyle name="Normal 10 2 2 2 5 3" xfId="940" xr:uid="{C9E42ED1-1B8C-4854-8F2B-42778712EB5D}"/>
    <cellStyle name="Normal 10 2 2 2 5 4" xfId="2528" xr:uid="{8E85DC5C-348B-4630-8F9E-253C0EBEECAF}"/>
    <cellStyle name="Normal 10 2 2 2 6" xfId="941" xr:uid="{A652404E-C7F4-4A9F-A764-88A6DEDD9E26}"/>
    <cellStyle name="Normal 10 2 2 2 6 2" xfId="942" xr:uid="{8B0F9B4E-56AF-4AFE-A51C-E9DADE5CD37D}"/>
    <cellStyle name="Normal 10 2 2 2 7" xfId="943" xr:uid="{092A6DDD-FC57-4928-99B1-43D7204B82D8}"/>
    <cellStyle name="Normal 10 2 2 2 8" xfId="2529" xr:uid="{9FDBD025-1BC3-4CA4-919F-9C704F762C37}"/>
    <cellStyle name="Normal 10 2 2 3" xfId="244" xr:uid="{FDB57BE2-2767-49FA-9515-FB3863AC079A}"/>
    <cellStyle name="Normal 10 2 2 3 2" xfId="467" xr:uid="{62F0C2BF-B6BD-4094-BC02-1018CCE236BE}"/>
    <cellStyle name="Normal 10 2 2 3 2 2" xfId="468" xr:uid="{D4A9BCEB-E370-4E56-A856-04116E0920E9}"/>
    <cellStyle name="Normal 10 2 2 3 2 2 2" xfId="944" xr:uid="{4060F7B5-502E-4CF7-A36B-47A7E7641791}"/>
    <cellStyle name="Normal 10 2 2 3 2 2 2 2" xfId="945" xr:uid="{D3021F8E-1427-4B6F-AAD8-482A36A10876}"/>
    <cellStyle name="Normal 10 2 2 3 2 2 3" xfId="946" xr:uid="{17D30E45-35A6-461A-8179-1010B99B6BFD}"/>
    <cellStyle name="Normal 10 2 2 3 2 3" xfId="947" xr:uid="{795C7FF0-B73B-434A-AC88-91F073DA949F}"/>
    <cellStyle name="Normal 10 2 2 3 2 3 2" xfId="948" xr:uid="{152704B1-9856-4A3A-8AD8-ED8E2FFC27D8}"/>
    <cellStyle name="Normal 10 2 2 3 2 4" xfId="949" xr:uid="{52CB0EC1-F39B-47F0-9B3B-7E018EDB2829}"/>
    <cellStyle name="Normal 10 2 2 3 3" xfId="469" xr:uid="{B07B7258-87C5-40FB-B2E2-EB51221BA632}"/>
    <cellStyle name="Normal 10 2 2 3 3 2" xfId="950" xr:uid="{B722FD78-DF45-4723-96EF-7E146B0738B0}"/>
    <cellStyle name="Normal 10 2 2 3 3 2 2" xfId="951" xr:uid="{DA824C6B-B87D-4092-89DB-F110BCE78924}"/>
    <cellStyle name="Normal 10 2 2 3 3 3" xfId="952" xr:uid="{70C586D1-9ED7-4700-A19F-237D2CC4E3AE}"/>
    <cellStyle name="Normal 10 2 2 3 3 4" xfId="2530" xr:uid="{FB578B8B-1B9D-4243-8ECC-BF7D4B28D146}"/>
    <cellStyle name="Normal 10 2 2 3 4" xfId="953" xr:uid="{E1801D31-0A1E-4322-B627-A959A2FB9DF3}"/>
    <cellStyle name="Normal 10 2 2 3 4 2" xfId="954" xr:uid="{51426755-BE9F-4824-9A3F-4BDF35FC5096}"/>
    <cellStyle name="Normal 10 2 2 3 5" xfId="955" xr:uid="{B5777B2E-703A-4014-B9CC-1A8D72EA70F1}"/>
    <cellStyle name="Normal 10 2 2 3 6" xfId="2531" xr:uid="{0EA9D661-4325-43BA-9ED8-8EFCA8D0AF15}"/>
    <cellStyle name="Normal 10 2 2 4" xfId="245" xr:uid="{6D8A2A62-06F5-4553-8C36-C212883DCC47}"/>
    <cellStyle name="Normal 10 2 2 4 2" xfId="470" xr:uid="{97B563F1-F4ED-47DB-BD0E-58CBF5B14813}"/>
    <cellStyle name="Normal 10 2 2 4 2 2" xfId="471" xr:uid="{8BE09A22-B159-464C-B25F-E10DA960D56C}"/>
    <cellStyle name="Normal 10 2 2 4 2 2 2" xfId="956" xr:uid="{AFD8169E-D35D-44FE-9F5B-57B4B1C32EBA}"/>
    <cellStyle name="Normal 10 2 2 4 2 2 2 2" xfId="957" xr:uid="{FD23CB96-48F9-404D-B342-0A1760EDB14F}"/>
    <cellStyle name="Normal 10 2 2 4 2 2 3" xfId="958" xr:uid="{2D9AD737-58DF-4C2A-881B-DC37F8913B6E}"/>
    <cellStyle name="Normal 10 2 2 4 2 3" xfId="959" xr:uid="{7A83E043-1419-4BEF-B589-461D8E40192B}"/>
    <cellStyle name="Normal 10 2 2 4 2 3 2" xfId="960" xr:uid="{540D28E6-654B-4E66-B202-BE2644F16B4F}"/>
    <cellStyle name="Normal 10 2 2 4 2 4" xfId="961" xr:uid="{B6351EA7-976C-4C5A-B47D-25420C4EF459}"/>
    <cellStyle name="Normal 10 2 2 4 3" xfId="472" xr:uid="{A1D0D725-D7EC-4013-9572-6E1EE31FB732}"/>
    <cellStyle name="Normal 10 2 2 4 3 2" xfId="962" xr:uid="{E4044DA1-5305-4155-901B-49F93914352E}"/>
    <cellStyle name="Normal 10 2 2 4 3 2 2" xfId="963" xr:uid="{F9091AB4-43A4-466D-9D73-F7FB1F34ECDB}"/>
    <cellStyle name="Normal 10 2 2 4 3 3" xfId="964" xr:uid="{4C5236F1-ABF3-43A2-8508-5CF9A4227E43}"/>
    <cellStyle name="Normal 10 2 2 4 4" xfId="965" xr:uid="{3EF809ED-439F-467F-AB4F-D7B9B09F11D1}"/>
    <cellStyle name="Normal 10 2 2 4 4 2" xfId="966" xr:uid="{3D9D5B70-5E8E-43B3-909D-2825B603755F}"/>
    <cellStyle name="Normal 10 2 2 4 5" xfId="967" xr:uid="{ED7EB94B-1AEB-4CCD-A6D6-0C8DFF1A3280}"/>
    <cellStyle name="Normal 10 2 2 5" xfId="246" xr:uid="{E289CB17-8F03-4270-AD41-604126F5770A}"/>
    <cellStyle name="Normal 10 2 2 5 2" xfId="473" xr:uid="{4ABE31A2-3123-4316-817F-6B9E476DBF41}"/>
    <cellStyle name="Normal 10 2 2 5 2 2" xfId="968" xr:uid="{ED7F9922-C592-4EFD-BCE9-DC2A52DCB6F3}"/>
    <cellStyle name="Normal 10 2 2 5 2 2 2" xfId="969" xr:uid="{AC5A6C49-F0AD-4CF1-85D5-DFC4AF6D84CA}"/>
    <cellStyle name="Normal 10 2 2 5 2 3" xfId="970" xr:uid="{B3869A1F-266D-4D5A-8EC6-AFC658C0E6BA}"/>
    <cellStyle name="Normal 10 2 2 5 3" xfId="971" xr:uid="{93F9B036-C12A-4A43-9715-298A6F123239}"/>
    <cellStyle name="Normal 10 2 2 5 3 2" xfId="972" xr:uid="{6B86E3C6-A800-4DF7-BEF5-5EC8DE1EC153}"/>
    <cellStyle name="Normal 10 2 2 5 4" xfId="973" xr:uid="{ED84BB6E-DBE9-4FEE-9226-C4C35C70F268}"/>
    <cellStyle name="Normal 10 2 2 6" xfId="474" xr:uid="{D86867D4-A291-4BD8-BE49-7203C658FF9B}"/>
    <cellStyle name="Normal 10 2 2 6 2" xfId="974" xr:uid="{470830EB-F20B-45A9-876A-C61D59F5B9B3}"/>
    <cellStyle name="Normal 10 2 2 6 2 2" xfId="975" xr:uid="{7078CA8D-D648-42C6-A428-96B2436750DC}"/>
    <cellStyle name="Normal 10 2 2 6 2 3" xfId="4336" xr:uid="{2DB04A25-C073-402B-B9C4-9BB3C30DE76E}"/>
    <cellStyle name="Normal 10 2 2 6 3" xfId="976" xr:uid="{49F16CC4-405F-414F-9702-7DE186BE9744}"/>
    <cellStyle name="Normal 10 2 2 6 4" xfId="2532" xr:uid="{E53378FA-CB79-420E-8F72-9C71BC27C22B}"/>
    <cellStyle name="Normal 10 2 2 6 4 2" xfId="4567" xr:uid="{11E958D8-5719-4D1E-BD89-E78EDE8CE258}"/>
    <cellStyle name="Normal 10 2 2 6 4 3" xfId="4679" xr:uid="{9A1854E7-E43E-47A3-9EEF-BA7635F67A8C}"/>
    <cellStyle name="Normal 10 2 2 6 4 4" xfId="4605" xr:uid="{970FB19C-B342-46C2-9996-BB0A430F92BD}"/>
    <cellStyle name="Normal 10 2 2 7" xfId="977" xr:uid="{62D4BFC8-B555-465A-85C2-FBF488AB9C9B}"/>
    <cellStyle name="Normal 10 2 2 7 2" xfId="978" xr:uid="{1DB1EFFD-70D5-43D9-B8BA-D2F088231433}"/>
    <cellStyle name="Normal 10 2 2 8" xfId="979" xr:uid="{5651B626-FA25-4FF2-9E4E-3E56F29FD5BA}"/>
    <cellStyle name="Normal 10 2 2 9" xfId="2533" xr:uid="{6C09CC50-F616-4FC8-B8F0-6EC377E4E1E4}"/>
    <cellStyle name="Normal 10 2 3" xfId="51" xr:uid="{B36116AD-8AE2-43BA-B86F-9A0A16F12F6A}"/>
    <cellStyle name="Normal 10 2 3 2" xfId="52" xr:uid="{64014C2E-834B-47D7-819D-0A2419796698}"/>
    <cellStyle name="Normal 10 2 3 2 2" xfId="475" xr:uid="{25C5254C-B518-4306-8100-CF097431F2FF}"/>
    <cellStyle name="Normal 10 2 3 2 2 2" xfId="476" xr:uid="{6A83AA23-BA0E-43E3-9B93-E5E17528E53E}"/>
    <cellStyle name="Normal 10 2 3 2 2 2 2" xfId="980" xr:uid="{84F4409F-7ED6-4CC9-B43B-168B2E05E1BB}"/>
    <cellStyle name="Normal 10 2 3 2 2 2 2 2" xfId="981" xr:uid="{518A1BAF-3C69-4B22-962D-41BABE19138A}"/>
    <cellStyle name="Normal 10 2 3 2 2 2 3" xfId="982" xr:uid="{89660D3D-C99A-4010-8C88-E9BDFDA55012}"/>
    <cellStyle name="Normal 10 2 3 2 2 3" xfId="983" xr:uid="{E109E9BA-2816-4E7E-8539-1C28D5580AC1}"/>
    <cellStyle name="Normal 10 2 3 2 2 3 2" xfId="984" xr:uid="{921897F7-3F21-4F8A-A7AA-5CF2F259B5D2}"/>
    <cellStyle name="Normal 10 2 3 2 2 4" xfId="985" xr:uid="{232618FF-6D1E-4D93-B5E0-C02948B5762E}"/>
    <cellStyle name="Normal 10 2 3 2 3" xfId="477" xr:uid="{61D0454E-E0C3-4D97-A2F5-AB176AA5B8B7}"/>
    <cellStyle name="Normal 10 2 3 2 3 2" xfId="986" xr:uid="{DCBF3051-4BC6-4A5D-A89C-E9E8D8A0392C}"/>
    <cellStyle name="Normal 10 2 3 2 3 2 2" xfId="987" xr:uid="{0B7605CC-7632-484F-9303-75BC54B52691}"/>
    <cellStyle name="Normal 10 2 3 2 3 3" xfId="988" xr:uid="{A31D8916-8895-46FD-B3DB-761810FDCE04}"/>
    <cellStyle name="Normal 10 2 3 2 3 4" xfId="2534" xr:uid="{2A3874CC-5C8C-4250-B6A0-7751FDC43761}"/>
    <cellStyle name="Normal 10 2 3 2 4" xfId="989" xr:uid="{AA05771F-8728-4DE6-A140-63191AF3A32D}"/>
    <cellStyle name="Normal 10 2 3 2 4 2" xfId="990" xr:uid="{13559243-0E4F-4042-97CA-2523D70F0045}"/>
    <cellStyle name="Normal 10 2 3 2 5" xfId="991" xr:uid="{60752B77-9940-4A65-A011-957FC7107ECF}"/>
    <cellStyle name="Normal 10 2 3 2 6" xfId="2535" xr:uid="{4D3CE3B0-EB24-4FB6-8E4D-28560A75193F}"/>
    <cellStyle name="Normal 10 2 3 3" xfId="247" xr:uid="{25BDD3DA-ABAE-4297-A9C1-B81B8EC6AC2C}"/>
    <cellStyle name="Normal 10 2 3 3 2" xfId="478" xr:uid="{866F12CC-30D8-4A0D-A992-19C2D5FC8F0E}"/>
    <cellStyle name="Normal 10 2 3 3 2 2" xfId="479" xr:uid="{68EA8E10-D580-4A0C-BCF6-820435760295}"/>
    <cellStyle name="Normal 10 2 3 3 2 2 2" xfId="992" xr:uid="{7DAAECCF-BF49-4C12-B0F6-63A019CAB041}"/>
    <cellStyle name="Normal 10 2 3 3 2 2 2 2" xfId="993" xr:uid="{777D0042-F072-4510-8397-76B548899BDD}"/>
    <cellStyle name="Normal 10 2 3 3 2 2 3" xfId="994" xr:uid="{B48694CC-8DDE-4B33-B57B-15537862543C}"/>
    <cellStyle name="Normal 10 2 3 3 2 3" xfId="995" xr:uid="{98C70E1A-7B6D-437F-AB31-D44C805AE87E}"/>
    <cellStyle name="Normal 10 2 3 3 2 3 2" xfId="996" xr:uid="{8813E24E-8F83-4AF0-AB76-B2C7C5F2D92F}"/>
    <cellStyle name="Normal 10 2 3 3 2 4" xfId="997" xr:uid="{5EDC9EBC-CB49-4C39-93C2-A5AEF513554C}"/>
    <cellStyle name="Normal 10 2 3 3 3" xfId="480" xr:uid="{9B0253DF-D443-49E4-A696-E8CA9153AB19}"/>
    <cellStyle name="Normal 10 2 3 3 3 2" xfId="998" xr:uid="{6C3B3F43-CD73-4835-9F77-16033C829F7C}"/>
    <cellStyle name="Normal 10 2 3 3 3 2 2" xfId="999" xr:uid="{DF838E1F-C02D-4384-BD15-C6B68F09FB10}"/>
    <cellStyle name="Normal 10 2 3 3 3 3" xfId="1000" xr:uid="{C19D801F-1575-4BF2-9653-C89B0F18B6B7}"/>
    <cellStyle name="Normal 10 2 3 3 4" xfId="1001" xr:uid="{9C964393-1CF8-46F5-A9FA-D7DB2B958A29}"/>
    <cellStyle name="Normal 10 2 3 3 4 2" xfId="1002" xr:uid="{18C77394-32EB-4108-97D8-AB72E8916CB2}"/>
    <cellStyle name="Normal 10 2 3 3 5" xfId="1003" xr:uid="{A198009E-E13A-477F-A669-55884CFD33FA}"/>
    <cellStyle name="Normal 10 2 3 4" xfId="248" xr:uid="{7118147E-EC18-441C-85E5-E8A13758AD52}"/>
    <cellStyle name="Normal 10 2 3 4 2" xfId="481" xr:uid="{481B16CB-30DB-40AE-A765-7407451E0177}"/>
    <cellStyle name="Normal 10 2 3 4 2 2" xfId="1004" xr:uid="{78DD995D-8E6B-4211-BCB4-21B398C9FD36}"/>
    <cellStyle name="Normal 10 2 3 4 2 2 2" xfId="1005" xr:uid="{FB041518-89F3-4236-BA22-47BE8F43E5C4}"/>
    <cellStyle name="Normal 10 2 3 4 2 3" xfId="1006" xr:uid="{3462DDBE-E94B-49EB-A6E5-EC583BA93C61}"/>
    <cellStyle name="Normal 10 2 3 4 3" xfId="1007" xr:uid="{DEF6ECF3-EEE2-4814-B101-6FAE858A73AD}"/>
    <cellStyle name="Normal 10 2 3 4 3 2" xfId="1008" xr:uid="{36F5CD6C-22CB-4B33-9264-4CD1881542B1}"/>
    <cellStyle name="Normal 10 2 3 4 4" xfId="1009" xr:uid="{B8681CD5-7F3C-463D-AF0C-81538A53410E}"/>
    <cellStyle name="Normal 10 2 3 5" xfId="482" xr:uid="{D440E150-CAA2-411F-A10A-92B42EBA4577}"/>
    <cellStyle name="Normal 10 2 3 5 2" xfId="1010" xr:uid="{0090A7EC-9440-4918-9C24-2A78D2D49EE9}"/>
    <cellStyle name="Normal 10 2 3 5 2 2" xfId="1011" xr:uid="{526E18EC-CAF2-4A2E-9738-EA9855EC798C}"/>
    <cellStyle name="Normal 10 2 3 5 2 3" xfId="4337" xr:uid="{1CCC246B-B496-4AB5-9AF9-4EC1D8FB2FF5}"/>
    <cellStyle name="Normal 10 2 3 5 3" xfId="1012" xr:uid="{58F5070D-4330-4D91-B88A-B29BDD20C44D}"/>
    <cellStyle name="Normal 10 2 3 5 4" xfId="2536" xr:uid="{1CD582D7-2289-4C15-9C47-F4E39DF46195}"/>
    <cellStyle name="Normal 10 2 3 5 4 2" xfId="4568" xr:uid="{3F9A1C12-9F1F-4F75-A975-E1C4B0004278}"/>
    <cellStyle name="Normal 10 2 3 5 4 3" xfId="4680" xr:uid="{DD9F92E4-5B6C-486B-AB85-B2D58A89B37D}"/>
    <cellStyle name="Normal 10 2 3 5 4 4" xfId="4606" xr:uid="{1A36EEB5-3AA3-4C12-9681-1C11D94B0697}"/>
    <cellStyle name="Normal 10 2 3 6" xfId="1013" xr:uid="{B6299221-3BAE-459D-A079-81EE0609B72F}"/>
    <cellStyle name="Normal 10 2 3 6 2" xfId="1014" xr:uid="{598A9E63-0529-496E-8DF7-284B8C17D89F}"/>
    <cellStyle name="Normal 10 2 3 7" xfId="1015" xr:uid="{E5E133C3-3C44-43C9-BD52-6A621556430D}"/>
    <cellStyle name="Normal 10 2 3 8" xfId="2537" xr:uid="{B183681A-4DD8-43D9-B4E8-9C738EC39E8A}"/>
    <cellStyle name="Normal 10 2 4" xfId="53" xr:uid="{8AD279C0-B0EA-40D7-A48F-70765BF110E5}"/>
    <cellStyle name="Normal 10 2 4 2" xfId="433" xr:uid="{10F58C71-33A3-4F63-B555-DD86405BAC44}"/>
    <cellStyle name="Normal 10 2 4 2 2" xfId="483" xr:uid="{080364EA-9F26-486A-A4DB-8D53D58F3D8A}"/>
    <cellStyle name="Normal 10 2 4 2 2 2" xfId="1016" xr:uid="{B722ACDE-7CB4-43C2-9CB5-103EE8451637}"/>
    <cellStyle name="Normal 10 2 4 2 2 2 2" xfId="1017" xr:uid="{4AE67AF5-9804-4A13-9D2F-D96A6BC5C073}"/>
    <cellStyle name="Normal 10 2 4 2 2 3" xfId="1018" xr:uid="{3C62BE8A-3C45-4E56-BE35-FC7E5EAD4C9F}"/>
    <cellStyle name="Normal 10 2 4 2 2 4" xfId="2538" xr:uid="{B2E0CBE2-7C26-4281-8794-F0857F9C7DCB}"/>
    <cellStyle name="Normal 10 2 4 2 3" xfId="1019" xr:uid="{F6E8CBF2-DA90-4247-BD5A-C023A199E819}"/>
    <cellStyle name="Normal 10 2 4 2 3 2" xfId="1020" xr:uid="{651FCC84-E99E-4932-BD6C-5FEBEC5DAE02}"/>
    <cellStyle name="Normal 10 2 4 2 4" xfId="1021" xr:uid="{136D7AB6-3654-4CFE-9A2D-A0A7BA377C07}"/>
    <cellStyle name="Normal 10 2 4 2 5" xfId="2539" xr:uid="{1D58C56D-51A2-4308-835E-E75C59599712}"/>
    <cellStyle name="Normal 10 2 4 3" xfId="484" xr:uid="{0991598F-C8A5-4E28-A554-DDB6C7D6C165}"/>
    <cellStyle name="Normal 10 2 4 3 2" xfId="1022" xr:uid="{8E6D9447-5789-48FA-8604-23ECCF5B519B}"/>
    <cellStyle name="Normal 10 2 4 3 2 2" xfId="1023" xr:uid="{77E3F152-E9F3-4A73-A86E-DFE4191C88D8}"/>
    <cellStyle name="Normal 10 2 4 3 3" xfId="1024" xr:uid="{1F107F1E-F803-4141-8C85-F12F1A27B9C6}"/>
    <cellStyle name="Normal 10 2 4 3 4" xfId="2540" xr:uid="{C21026FA-1767-48B1-AE8B-9D874DAC3CE9}"/>
    <cellStyle name="Normal 10 2 4 4" xfId="1025" xr:uid="{94A874E1-C5D4-4081-87B3-924BFECA2C29}"/>
    <cellStyle name="Normal 10 2 4 4 2" xfId="1026" xr:uid="{98A0EE24-5D71-4ADD-BBFE-1822794FF9B7}"/>
    <cellStyle name="Normal 10 2 4 4 3" xfId="2541" xr:uid="{16DAE854-9181-42F5-8E72-8A97E65D424C}"/>
    <cellStyle name="Normal 10 2 4 4 4" xfId="2542" xr:uid="{7DA9C7CC-6280-452C-A13B-C7259261E5CE}"/>
    <cellStyle name="Normal 10 2 4 5" xfId="1027" xr:uid="{0CF8C86C-8019-461E-8D66-9806D76F108B}"/>
    <cellStyle name="Normal 10 2 4 6" xfId="2543" xr:uid="{442A4EBC-3B6A-44DC-B506-63444E267A51}"/>
    <cellStyle name="Normal 10 2 4 7" xfId="2544" xr:uid="{4FDB07E0-32BD-4FD9-8F1F-E5A7C080ACC0}"/>
    <cellStyle name="Normal 10 2 5" xfId="249" xr:uid="{94FB0DA2-C4F1-4FCE-A68A-EDCCBDF649EA}"/>
    <cellStyle name="Normal 10 2 5 2" xfId="485" xr:uid="{71C71254-0A10-47A7-84C0-A1DCB84F40C2}"/>
    <cellStyle name="Normal 10 2 5 2 2" xfId="486" xr:uid="{87995405-837B-4B7B-8C8B-A0856FF0CAD4}"/>
    <cellStyle name="Normal 10 2 5 2 2 2" xfId="1028" xr:uid="{0A5263EC-CCE5-4E38-A1B9-A2EEA58A4CFA}"/>
    <cellStyle name="Normal 10 2 5 2 2 2 2" xfId="1029" xr:uid="{14B21140-06AF-489C-8A8D-E5027449BF51}"/>
    <cellStyle name="Normal 10 2 5 2 2 3" xfId="1030" xr:uid="{D4170853-9C7B-42BE-AC45-615F461D8E82}"/>
    <cellStyle name="Normal 10 2 5 2 3" xfId="1031" xr:uid="{1E61F1CD-8BC6-4F9B-9F84-B6ADFE4CE04D}"/>
    <cellStyle name="Normal 10 2 5 2 3 2" xfId="1032" xr:uid="{8FF98A98-273A-4F41-9C1A-149E3B28EC3B}"/>
    <cellStyle name="Normal 10 2 5 2 4" xfId="1033" xr:uid="{9216DD32-ADBC-4EF5-B88D-A720AD534EA5}"/>
    <cellStyle name="Normal 10 2 5 3" xfId="487" xr:uid="{32BA4A93-0540-42B4-9921-DB693B7AE2E7}"/>
    <cellStyle name="Normal 10 2 5 3 2" xfId="1034" xr:uid="{CA5E23DD-D549-46A2-A78C-C6BE7716B8AB}"/>
    <cellStyle name="Normal 10 2 5 3 2 2" xfId="1035" xr:uid="{BEB01D38-06C6-443D-8E78-5EB2035F046D}"/>
    <cellStyle name="Normal 10 2 5 3 3" xfId="1036" xr:uid="{BFB16F8B-8C2B-4B7A-B97B-4087B91BE39F}"/>
    <cellStyle name="Normal 10 2 5 3 4" xfId="2545" xr:uid="{D834A992-CD86-423F-8D8C-277D4606A4EC}"/>
    <cellStyle name="Normal 10 2 5 4" xfId="1037" xr:uid="{5F9D6A3F-BBCD-4DF6-8723-01733D4BAC25}"/>
    <cellStyle name="Normal 10 2 5 4 2" xfId="1038" xr:uid="{8FDF1BD7-3084-468E-A37E-6DC971D2B871}"/>
    <cellStyle name="Normal 10 2 5 5" xfId="1039" xr:uid="{4A5CEF77-39B8-4309-A37F-BC2CE16ACEFF}"/>
    <cellStyle name="Normal 10 2 5 6" xfId="2546" xr:uid="{BA934E81-1DFF-4544-B2B7-7AC7125843BC}"/>
    <cellStyle name="Normal 10 2 6" xfId="250" xr:uid="{C592DF2C-2379-4A4D-97A3-A83012BB8C3C}"/>
    <cellStyle name="Normal 10 2 6 2" xfId="488" xr:uid="{E82A771F-99DD-47F7-A516-3580B020818D}"/>
    <cellStyle name="Normal 10 2 6 2 2" xfId="1040" xr:uid="{52D382E5-31E7-4C5C-93B2-C7A2215E2747}"/>
    <cellStyle name="Normal 10 2 6 2 2 2" xfId="1041" xr:uid="{41C7350E-C3DD-401F-ADBE-C841F4AEE966}"/>
    <cellStyle name="Normal 10 2 6 2 3" xfId="1042" xr:uid="{78D56E30-F87F-4CCB-A3C5-07BE55AD94EB}"/>
    <cellStyle name="Normal 10 2 6 2 4" xfId="2547" xr:uid="{AB74048F-D359-4CF1-B63F-62CA7B82C2A5}"/>
    <cellStyle name="Normal 10 2 6 3" xfId="1043" xr:uid="{B5398DF3-1998-4B3C-8DD9-73CC00DA8AD5}"/>
    <cellStyle name="Normal 10 2 6 3 2" xfId="1044" xr:uid="{3985B172-59F5-4CB8-96EB-2784D7E5AD1A}"/>
    <cellStyle name="Normal 10 2 6 4" xfId="1045" xr:uid="{AC413958-AC6E-476B-ABB5-7116A9DF02ED}"/>
    <cellStyle name="Normal 10 2 6 5" xfId="2548" xr:uid="{09C95871-050B-4391-8587-45DDACDC33CA}"/>
    <cellStyle name="Normal 10 2 7" xfId="489" xr:uid="{D1386CDC-9CB1-47CC-8A13-3CAC369BE8B1}"/>
    <cellStyle name="Normal 10 2 7 2" xfId="1046" xr:uid="{15D96936-88E3-481C-823F-4BBB320B2854}"/>
    <cellStyle name="Normal 10 2 7 2 2" xfId="1047" xr:uid="{9859D2C0-CB19-469F-B399-1ACE4EB0D986}"/>
    <cellStyle name="Normal 10 2 7 2 3" xfId="3" xr:uid="{6A613E03-AD3D-4B81-A49E-BAF761BBF4EC}"/>
    <cellStyle name="Normal 10 2 7 3" xfId="1048" xr:uid="{619921F3-E7C5-4715-BC4B-910C4B631CE0}"/>
    <cellStyle name="Normal 10 2 7 4" xfId="2549" xr:uid="{128BFA08-D554-4D8E-B2E3-CB04EF9B747F}"/>
    <cellStyle name="Normal 10 2 7 4 2" xfId="4566" xr:uid="{EBBDB125-2BA9-4BB3-90DC-A8F42C7FDB3B}"/>
    <cellStyle name="Normal 10 2 7 4 3" xfId="4681" xr:uid="{4D0EBFBF-1E43-43F6-B9DD-C83C1DCE475E}"/>
    <cellStyle name="Normal 10 2 7 4 4" xfId="4604" xr:uid="{641ECDB2-0069-4580-A0B8-4301696D234E}"/>
    <cellStyle name="Normal 10 2 8" xfId="1049" xr:uid="{28B9653E-3730-4EAA-99C0-B30602794F00}"/>
    <cellStyle name="Normal 10 2 8 2" xfId="1050" xr:uid="{94ABC9C2-7B57-40CD-AD0C-AF3C7722D318}"/>
    <cellStyle name="Normal 10 2 8 3" xfId="2550" xr:uid="{20D5F4A7-A112-4503-AEA8-78EBAA8A214D}"/>
    <cellStyle name="Normal 10 2 8 4" xfId="2551" xr:uid="{B4A4E292-8140-41DA-8D2E-6960C00DB174}"/>
    <cellStyle name="Normal 10 2 9" xfId="1051" xr:uid="{1DFBD248-21F8-4DE5-B1DD-82DA9F3F77A0}"/>
    <cellStyle name="Normal 10 3" xfId="54" xr:uid="{07EAD8FA-D7A1-4924-BBE4-98122A312E67}"/>
    <cellStyle name="Normal 10 3 10" xfId="2552" xr:uid="{C1E6F181-38F3-4500-B369-7F3394C879DA}"/>
    <cellStyle name="Normal 10 3 11" xfId="2553" xr:uid="{29DDAFCC-B703-4C37-8D8B-FD287FB39535}"/>
    <cellStyle name="Normal 10 3 2" xfId="55" xr:uid="{5EA6AC90-C3C6-4416-9FF8-6B5D9945CF15}"/>
    <cellStyle name="Normal 10 3 2 2" xfId="56" xr:uid="{3B793469-2BB7-4A75-A90F-7B4498931E3F}"/>
    <cellStyle name="Normal 10 3 2 2 2" xfId="251" xr:uid="{634D0841-EA4E-4903-83AE-78B997D72244}"/>
    <cellStyle name="Normal 10 3 2 2 2 2" xfId="490" xr:uid="{9890F37C-E86A-4125-AF11-F3B888A67260}"/>
    <cellStyle name="Normal 10 3 2 2 2 2 2" xfId="1052" xr:uid="{1EA529F7-4DB0-4F8D-A385-F97373B73797}"/>
    <cellStyle name="Normal 10 3 2 2 2 2 2 2" xfId="1053" xr:uid="{42C7A388-A70E-4BE2-8A40-48EB76784435}"/>
    <cellStyle name="Normal 10 3 2 2 2 2 3" xfId="1054" xr:uid="{BFF316DF-ABBB-44CD-931B-DDC8FACC527B}"/>
    <cellStyle name="Normal 10 3 2 2 2 2 4" xfId="2554" xr:uid="{2E9E310D-4CFC-4099-AA8C-421B525C8976}"/>
    <cellStyle name="Normal 10 3 2 2 2 3" xfId="1055" xr:uid="{954A6901-6F8C-4042-B0AD-F1A03669CE9B}"/>
    <cellStyle name="Normal 10 3 2 2 2 3 2" xfId="1056" xr:uid="{4556F001-B5C0-4E19-A113-45365A351D96}"/>
    <cellStyle name="Normal 10 3 2 2 2 3 3" xfId="2555" xr:uid="{FCFFC904-D585-4C4E-AE9B-58CC306A7981}"/>
    <cellStyle name="Normal 10 3 2 2 2 3 4" xfId="2556" xr:uid="{7EE6CF39-8E5E-4123-869D-5F13E49F05F2}"/>
    <cellStyle name="Normal 10 3 2 2 2 4" xfId="1057" xr:uid="{F356090B-621E-42DF-BE6F-0628BB57FBED}"/>
    <cellStyle name="Normal 10 3 2 2 2 5" xfId="2557" xr:uid="{39FB1AED-6004-404C-AB38-E862059E551C}"/>
    <cellStyle name="Normal 10 3 2 2 2 6" xfId="2558" xr:uid="{20556D89-7C25-443E-B8E6-C8CF0385F37F}"/>
    <cellStyle name="Normal 10 3 2 2 3" xfId="491" xr:uid="{1179E605-F6DA-4048-8897-CB12EB585E41}"/>
    <cellStyle name="Normal 10 3 2 2 3 2" xfId="1058" xr:uid="{E5155B96-C308-4361-AB44-A175C5C31BC5}"/>
    <cellStyle name="Normal 10 3 2 2 3 2 2" xfId="1059" xr:uid="{0220254D-DD7A-4B74-AAB0-F782E125BCEC}"/>
    <cellStyle name="Normal 10 3 2 2 3 2 3" xfId="2559" xr:uid="{650C4F34-07D5-45E0-B767-66B2A81C37FB}"/>
    <cellStyle name="Normal 10 3 2 2 3 2 4" xfId="2560" xr:uid="{82ED6554-1BED-44E1-BD54-5A77D9C6FBD7}"/>
    <cellStyle name="Normal 10 3 2 2 3 3" xfId="1060" xr:uid="{6FC67E30-8D09-42D8-B38C-4C5A99C4E8C3}"/>
    <cellStyle name="Normal 10 3 2 2 3 4" xfId="2561" xr:uid="{73295129-F652-4321-AAFF-E0F95FDAAD77}"/>
    <cellStyle name="Normal 10 3 2 2 3 5" xfId="2562" xr:uid="{67F02D73-BD07-40CB-A996-A7495C61A735}"/>
    <cellStyle name="Normal 10 3 2 2 4" xfId="1061" xr:uid="{7309F0BA-72A5-4544-9E94-567073A847A0}"/>
    <cellStyle name="Normal 10 3 2 2 4 2" xfId="1062" xr:uid="{38216A66-053D-4906-B81A-0495CA036848}"/>
    <cellStyle name="Normal 10 3 2 2 4 3" xfId="2563" xr:uid="{27CE8940-DB11-4DE5-BCA4-2924A9F37708}"/>
    <cellStyle name="Normal 10 3 2 2 4 4" xfId="2564" xr:uid="{A4BC8D1C-DF49-4E45-B620-17D9704A6353}"/>
    <cellStyle name="Normal 10 3 2 2 5" xfId="1063" xr:uid="{469DC6A8-DE79-463B-A82C-4E4CF1648C82}"/>
    <cellStyle name="Normal 10 3 2 2 5 2" xfId="2565" xr:uid="{1F0B50AD-3B50-4148-A9FD-B5F6F6D5464C}"/>
    <cellStyle name="Normal 10 3 2 2 5 3" xfId="2566" xr:uid="{68DB9705-590D-4E71-9128-D85BE69E0A45}"/>
    <cellStyle name="Normal 10 3 2 2 5 4" xfId="2567" xr:uid="{21D771EC-06BE-45D1-B604-598A1A4821B1}"/>
    <cellStyle name="Normal 10 3 2 2 6" xfId="2568" xr:uid="{1D11FE49-A8F2-4020-A87A-8605F5DCD6E1}"/>
    <cellStyle name="Normal 10 3 2 2 7" xfId="2569" xr:uid="{85AD3E35-C82C-4AAF-9899-17FD50888343}"/>
    <cellStyle name="Normal 10 3 2 2 8" xfId="2570" xr:uid="{A2218D79-704F-4C96-82AB-440CF984DDD9}"/>
    <cellStyle name="Normal 10 3 2 3" xfId="252" xr:uid="{B2039F0A-E312-4F3B-A2DA-54C85946E357}"/>
    <cellStyle name="Normal 10 3 2 3 2" xfId="492" xr:uid="{25193F97-D5D7-428B-83E7-8E0B71C9648D}"/>
    <cellStyle name="Normal 10 3 2 3 2 2" xfId="493" xr:uid="{CAD8B6EF-F6AF-4AEB-9441-FBED32DC74D8}"/>
    <cellStyle name="Normal 10 3 2 3 2 2 2" xfId="1064" xr:uid="{CD411B83-BDCC-4ED3-BD74-BC55F89608BE}"/>
    <cellStyle name="Normal 10 3 2 3 2 2 2 2" xfId="1065" xr:uid="{139B00F7-E676-43D9-85E5-27813B83B051}"/>
    <cellStyle name="Normal 10 3 2 3 2 2 3" xfId="1066" xr:uid="{A2F73812-A4DB-415D-9DC9-379E0BFAAF94}"/>
    <cellStyle name="Normal 10 3 2 3 2 3" xfId="1067" xr:uid="{51BD438E-C49E-40BB-870F-9AE6A8AAD0BE}"/>
    <cellStyle name="Normal 10 3 2 3 2 3 2" xfId="1068" xr:uid="{CF55A644-46F6-4642-B503-39CD4C2B534A}"/>
    <cellStyle name="Normal 10 3 2 3 2 4" xfId="1069" xr:uid="{F51CD202-D4AB-4E62-8872-B2D445952813}"/>
    <cellStyle name="Normal 10 3 2 3 3" xfId="494" xr:uid="{A686EE5E-4152-44AC-AF4B-2177AD5B6F60}"/>
    <cellStyle name="Normal 10 3 2 3 3 2" xfId="1070" xr:uid="{5FBCEA9C-1DC2-42B8-AA7D-5D2A8FEF0123}"/>
    <cellStyle name="Normal 10 3 2 3 3 2 2" xfId="1071" xr:uid="{13C8D495-A4E9-46F5-BE4C-4BE5D7676730}"/>
    <cellStyle name="Normal 10 3 2 3 3 3" xfId="1072" xr:uid="{710A059F-274B-459D-8D88-074F2445278C}"/>
    <cellStyle name="Normal 10 3 2 3 3 4" xfId="2571" xr:uid="{3BC967F9-5036-44CC-9761-96637B2A731D}"/>
    <cellStyle name="Normal 10 3 2 3 4" xfId="1073" xr:uid="{B3AF44B9-405F-4808-B96C-CF7A629A155E}"/>
    <cellStyle name="Normal 10 3 2 3 4 2" xfId="1074" xr:uid="{C930279D-7426-4668-B36B-4F620B006944}"/>
    <cellStyle name="Normal 10 3 2 3 5" xfId="1075" xr:uid="{91FE5D15-6FC6-4A48-BD31-060CF6CB65F5}"/>
    <cellStyle name="Normal 10 3 2 3 6" xfId="2572" xr:uid="{8056B075-36F9-40E8-AA3B-97FD795465D5}"/>
    <cellStyle name="Normal 10 3 2 4" xfId="253" xr:uid="{30812D7B-97A8-4EAD-BF44-6EBEB0F09B76}"/>
    <cellStyle name="Normal 10 3 2 4 2" xfId="495" xr:uid="{539C4EF4-8ECF-4418-852B-DB58DBE71DA3}"/>
    <cellStyle name="Normal 10 3 2 4 2 2" xfId="1076" xr:uid="{B9714991-0AAF-45C0-8090-B7547E274D14}"/>
    <cellStyle name="Normal 10 3 2 4 2 2 2" xfId="1077" xr:uid="{3B8C97B1-9CB0-4556-97CE-A002493DA27A}"/>
    <cellStyle name="Normal 10 3 2 4 2 3" xfId="1078" xr:uid="{49DCB6DB-8D96-4A0A-A220-F1D666391D44}"/>
    <cellStyle name="Normal 10 3 2 4 2 4" xfId="2573" xr:uid="{84BC5415-D6CC-4018-9FAD-22BA8645C19E}"/>
    <cellStyle name="Normal 10 3 2 4 3" xfId="1079" xr:uid="{00901DAA-3AD7-486E-BCDE-35907314E94D}"/>
    <cellStyle name="Normal 10 3 2 4 3 2" xfId="1080" xr:uid="{D2EF9C05-3C07-4AC2-9CBA-FC2EC5722A7B}"/>
    <cellStyle name="Normal 10 3 2 4 4" xfId="1081" xr:uid="{EF194939-A0FB-4966-A62D-7E70196F44DC}"/>
    <cellStyle name="Normal 10 3 2 4 5" xfId="2574" xr:uid="{6C67C6FA-5DDF-4C8D-A644-81989896C05B}"/>
    <cellStyle name="Normal 10 3 2 5" xfId="255" xr:uid="{0C1C139A-9123-40FF-993D-3FFB2BF6407F}"/>
    <cellStyle name="Normal 10 3 2 5 2" xfId="1082" xr:uid="{13AD0441-E155-4567-99A9-C04351254B82}"/>
    <cellStyle name="Normal 10 3 2 5 2 2" xfId="1083" xr:uid="{F5B9EDC8-2D30-4F6A-8960-40485162506B}"/>
    <cellStyle name="Normal 10 3 2 5 3" xfId="1084" xr:uid="{2ACA8C93-3674-4B8F-BA2F-6DE49399944F}"/>
    <cellStyle name="Normal 10 3 2 5 4" xfId="2575" xr:uid="{54BC8249-C7FC-450F-B451-E8997B93F183}"/>
    <cellStyle name="Normal 10 3 2 6" xfId="1085" xr:uid="{4297DF83-86B8-455D-91A7-45535B2DC840}"/>
    <cellStyle name="Normal 10 3 2 6 2" xfId="1086" xr:uid="{9CAAF7E9-1F84-4B4C-8229-E985529BBBD8}"/>
    <cellStyle name="Normal 10 3 2 6 3" xfId="2576" xr:uid="{2643B8DB-419B-4256-AE57-7B78FDC5A37B}"/>
    <cellStyle name="Normal 10 3 2 6 4" xfId="2577" xr:uid="{ED465FD9-5FEB-461A-B5BA-AA2CF44D20FF}"/>
    <cellStyle name="Normal 10 3 2 7" xfId="1087" xr:uid="{5390EA13-B947-4A7E-ACB2-41779D31C5C1}"/>
    <cellStyle name="Normal 10 3 2 8" xfId="2578" xr:uid="{2BDA9E58-7370-4D73-9A27-C2EE03F6BCE9}"/>
    <cellStyle name="Normal 10 3 2 9" xfId="2579" xr:uid="{4F62C3BF-4815-451B-95E4-EFC2CDF3970F}"/>
    <cellStyle name="Normal 10 3 3" xfId="57" xr:uid="{845EC618-EF5E-4752-ADA8-9E3CA4081E97}"/>
    <cellStyle name="Normal 10 3 3 2" xfId="58" xr:uid="{07AF3397-C68E-4014-8B61-81284780E578}"/>
    <cellStyle name="Normal 10 3 3 2 2" xfId="496" xr:uid="{FDA64E08-4A53-4C70-8AFD-63F25B17D1B5}"/>
    <cellStyle name="Normal 10 3 3 2 2 2" xfId="1088" xr:uid="{1D35783B-8811-42FD-96E9-245379312949}"/>
    <cellStyle name="Normal 10 3 3 2 2 2 2" xfId="1089" xr:uid="{BDA3869A-7967-47D9-A215-FF71843F08F3}"/>
    <cellStyle name="Normal 10 3 3 2 2 2 2 2" xfId="4448" xr:uid="{CB1D6014-35CE-4669-AC75-92DE76AE7ADA}"/>
    <cellStyle name="Normal 10 3 3 2 2 2 3" xfId="4449" xr:uid="{5A5FD5B9-9C62-45E4-B597-8339E7A16F2D}"/>
    <cellStyle name="Normal 10 3 3 2 2 3" xfId="1090" xr:uid="{12D96829-B761-4816-8D8B-E7B218E7D25C}"/>
    <cellStyle name="Normal 10 3 3 2 2 3 2" xfId="4450" xr:uid="{A795CD9A-B9CE-40C1-AD01-71D73441F5BB}"/>
    <cellStyle name="Normal 10 3 3 2 2 4" xfId="2580" xr:uid="{9E9C4E8F-4C86-4FEC-ABB9-04BA2828352A}"/>
    <cellStyle name="Normal 10 3 3 2 3" xfId="1091" xr:uid="{68201207-5AE7-47CC-9061-544E2A1D23DA}"/>
    <cellStyle name="Normal 10 3 3 2 3 2" xfId="1092" xr:uid="{9F7BCB7F-11D1-4631-8607-2B4F0EFFFFD5}"/>
    <cellStyle name="Normal 10 3 3 2 3 2 2" xfId="4451" xr:uid="{E344C583-5D20-4158-BBA2-1BD2D8CDA043}"/>
    <cellStyle name="Normal 10 3 3 2 3 3" xfId="2581" xr:uid="{0BEB0495-A0CE-4C4F-BCF4-61B84F9B1B1C}"/>
    <cellStyle name="Normal 10 3 3 2 3 4" xfId="2582" xr:uid="{B5C7C032-5520-4C07-B103-23B56D922778}"/>
    <cellStyle name="Normal 10 3 3 2 4" xfId="1093" xr:uid="{DDC435F5-B8B9-4371-A57D-98F5AF22D24B}"/>
    <cellStyle name="Normal 10 3 3 2 4 2" xfId="4452" xr:uid="{6F7C7491-A234-42FD-8D12-318DE057B023}"/>
    <cellStyle name="Normal 10 3 3 2 5" xfId="2583" xr:uid="{577A566D-F02E-406C-8792-46A88D387F53}"/>
    <cellStyle name="Normal 10 3 3 2 6" xfId="2584" xr:uid="{8A896AF7-7A6C-4503-8D02-1551EF12B281}"/>
    <cellStyle name="Normal 10 3 3 3" xfId="256" xr:uid="{64110DBC-FF0E-4A2E-8547-912B09CE0ADB}"/>
    <cellStyle name="Normal 10 3 3 3 2" xfId="1094" xr:uid="{DF7CC0B8-ECF4-46BE-AE0D-0414FE9EC9C5}"/>
    <cellStyle name="Normal 10 3 3 3 2 2" xfId="1095" xr:uid="{F246CDAF-BFE3-483E-96E3-A49B01DC77E5}"/>
    <cellStyle name="Normal 10 3 3 3 2 2 2" xfId="4453" xr:uid="{8C5FCDF4-FE65-490C-AC9C-9BF3688A4A7B}"/>
    <cellStyle name="Normal 10 3 3 3 2 3" xfId="2585" xr:uid="{2FDC62E6-7DF7-45FC-9013-CC752C334456}"/>
    <cellStyle name="Normal 10 3 3 3 2 4" xfId="2586" xr:uid="{D1DEFEE8-46D1-4479-B7CE-9F1AF924E3E1}"/>
    <cellStyle name="Normal 10 3 3 3 3" xfId="1096" xr:uid="{B960D7EA-7D21-4F5D-8318-156E2672FB87}"/>
    <cellStyle name="Normal 10 3 3 3 3 2" xfId="4454" xr:uid="{915D6FAC-170C-43C3-A8C2-3A41E18EE9E4}"/>
    <cellStyle name="Normal 10 3 3 3 4" xfId="2587" xr:uid="{F630B148-7134-40BC-A46B-D87907D32681}"/>
    <cellStyle name="Normal 10 3 3 3 5" xfId="2588" xr:uid="{8E3A8724-431E-40B9-B9D7-A9C0C52DCBBE}"/>
    <cellStyle name="Normal 10 3 3 4" xfId="1097" xr:uid="{18129F78-5A94-4A6F-ACA0-7DFFC4A21C39}"/>
    <cellStyle name="Normal 10 3 3 4 2" xfId="1098" xr:uid="{262ECEAD-8588-408D-B9BF-2CE93C6F5BE3}"/>
    <cellStyle name="Normal 10 3 3 4 2 2" xfId="4455" xr:uid="{3F514B41-D96E-4A35-871D-DB1FBA2CB594}"/>
    <cellStyle name="Normal 10 3 3 4 3" xfId="2589" xr:uid="{E7A80A31-AACA-4463-9D14-B64672711A74}"/>
    <cellStyle name="Normal 10 3 3 4 4" xfId="2590" xr:uid="{2482CBFF-D7AD-4532-B264-B20D294AB962}"/>
    <cellStyle name="Normal 10 3 3 5" xfId="1099" xr:uid="{553EDFB6-A013-417E-AFC2-B477CB41DA21}"/>
    <cellStyle name="Normal 10 3 3 5 2" xfId="2591" xr:uid="{DCF229E2-A2C8-4A5A-98DC-06C6EDF82F59}"/>
    <cellStyle name="Normal 10 3 3 5 3" xfId="2592" xr:uid="{50C94D1E-CA12-4F45-AA7E-D057956F0597}"/>
    <cellStyle name="Normal 10 3 3 5 4" xfId="2593" xr:uid="{E89E9628-1B98-4AD2-958B-EAE1680BC512}"/>
    <cellStyle name="Normal 10 3 3 6" xfId="2594" xr:uid="{D9C25595-2F12-4653-BB32-097C25DEBB1F}"/>
    <cellStyle name="Normal 10 3 3 7" xfId="2595" xr:uid="{4AC89135-4A79-4FCD-B89E-879D26A9C611}"/>
    <cellStyle name="Normal 10 3 3 8" xfId="2596" xr:uid="{5E16CF51-7207-4227-A38A-B13C253F3C03}"/>
    <cellStyle name="Normal 10 3 4" xfId="59" xr:uid="{37AFD5EB-33EA-4D96-9EAF-E03F99C7A066}"/>
    <cellStyle name="Normal 10 3 4 2" xfId="497" xr:uid="{A5643B89-7D2B-4E61-9C75-37D4199EC45E}"/>
    <cellStyle name="Normal 10 3 4 2 2" xfId="498" xr:uid="{D44145D0-6A18-4BF7-97DC-CE23CAD8A2CD}"/>
    <cellStyle name="Normal 10 3 4 2 2 2" xfId="1100" xr:uid="{EC916497-B78F-4292-9B8A-C2CA0E937400}"/>
    <cellStyle name="Normal 10 3 4 2 2 2 2" xfId="1101" xr:uid="{1B519A78-6FEC-40D8-976B-0510BCF74327}"/>
    <cellStyle name="Normal 10 3 4 2 2 3" xfId="1102" xr:uid="{4921126E-BD23-4490-8510-B5D8F7901DA5}"/>
    <cellStyle name="Normal 10 3 4 2 2 4" xfId="2597" xr:uid="{F6CE1967-B28A-422A-9BDC-7A4E2B51598E}"/>
    <cellStyle name="Normal 10 3 4 2 3" xfId="1103" xr:uid="{B50B71CB-10D2-48F2-BE65-6FB42AA97B52}"/>
    <cellStyle name="Normal 10 3 4 2 3 2" xfId="1104" xr:uid="{3A5ADBCB-9E41-4625-AB46-00D1031D5D6B}"/>
    <cellStyle name="Normal 10 3 4 2 4" xfId="1105" xr:uid="{F907C114-3FB6-4088-A191-FBF61EF6ABBD}"/>
    <cellStyle name="Normal 10 3 4 2 5" xfId="2598" xr:uid="{1FF2EEE5-26F5-4661-88DE-AB9DEC67F9D9}"/>
    <cellStyle name="Normal 10 3 4 3" xfId="499" xr:uid="{5FB6C7AD-EE56-41FC-9C91-D13416E4301A}"/>
    <cellStyle name="Normal 10 3 4 3 2" xfId="1106" xr:uid="{F97DB02F-0C21-4AF9-BF83-3C5DC382FEB9}"/>
    <cellStyle name="Normal 10 3 4 3 2 2" xfId="1107" xr:uid="{FEC4F355-0DEB-4A2F-A7AE-49F1D1BD0B16}"/>
    <cellStyle name="Normal 10 3 4 3 3" xfId="1108" xr:uid="{ED2CF391-1AA9-45FA-AC33-57856188F595}"/>
    <cellStyle name="Normal 10 3 4 3 4" xfId="2599" xr:uid="{ABC07A27-08EA-457F-BA2C-A32A5E9C0550}"/>
    <cellStyle name="Normal 10 3 4 4" xfId="1109" xr:uid="{66C84497-92D4-4E70-9755-B6687DCD4AD5}"/>
    <cellStyle name="Normal 10 3 4 4 2" xfId="1110" xr:uid="{42872581-2190-4B45-BACB-3AD36AD2FE75}"/>
    <cellStyle name="Normal 10 3 4 4 3" xfId="2600" xr:uid="{7FF08B44-DD78-4424-B5DC-2DA865A347D0}"/>
    <cellStyle name="Normal 10 3 4 4 4" xfId="2601" xr:uid="{B59A831F-6764-463E-94D7-6D371DC44DFA}"/>
    <cellStyle name="Normal 10 3 4 5" xfId="1111" xr:uid="{53FBF442-EFB6-45D5-8154-52A520127BDE}"/>
    <cellStyle name="Normal 10 3 4 6" xfId="2602" xr:uid="{A33A4FEB-CCA5-440B-B94F-2D36CE2F0BAB}"/>
    <cellStyle name="Normal 10 3 4 7" xfId="2603" xr:uid="{1698AFF1-9852-40EC-87CB-B56B9A94A8CB}"/>
    <cellStyle name="Normal 10 3 5" xfId="257" xr:uid="{DCE138F7-A712-496F-88F5-7C2B33F2197F}"/>
    <cellStyle name="Normal 10 3 5 2" xfId="500" xr:uid="{751D2424-A8E3-4E74-8363-AC6007D67B18}"/>
    <cellStyle name="Normal 10 3 5 2 2" xfId="1112" xr:uid="{AD4C9C8B-D824-418C-82F5-566E2C7BF864}"/>
    <cellStyle name="Normal 10 3 5 2 2 2" xfId="1113" xr:uid="{31D9B8BA-B2C4-476D-A257-2B4D73567021}"/>
    <cellStyle name="Normal 10 3 5 2 3" xfId="1114" xr:uid="{AC411581-0A88-458C-BCD1-11270C3158C6}"/>
    <cellStyle name="Normal 10 3 5 2 4" xfId="2604" xr:uid="{C5C37A04-7BE7-478D-BC2F-A306814C50C7}"/>
    <cellStyle name="Normal 10 3 5 3" xfId="1115" xr:uid="{92DE1BDC-3878-453C-967F-5B7989768F9B}"/>
    <cellStyle name="Normal 10 3 5 3 2" xfId="1116" xr:uid="{E5AFFCD6-9C4D-4600-8C05-705E120234BE}"/>
    <cellStyle name="Normal 10 3 5 3 3" xfId="2605" xr:uid="{00F0F038-314E-432A-B112-6AB176C3F251}"/>
    <cellStyle name="Normal 10 3 5 3 4" xfId="2606" xr:uid="{0E2098DE-644E-448F-85A2-6A2B632A885A}"/>
    <cellStyle name="Normal 10 3 5 4" xfId="1117" xr:uid="{F8BD7593-45F9-49C8-B563-96D989C371E4}"/>
    <cellStyle name="Normal 10 3 5 5" xfId="2607" xr:uid="{A7884ECD-DEAF-46F1-AF60-4D4032BF744A}"/>
    <cellStyle name="Normal 10 3 5 6" xfId="2608" xr:uid="{67ECD32B-52AD-4EAE-B703-3EFACE7850D6}"/>
    <cellStyle name="Normal 10 3 6" xfId="258" xr:uid="{F9E06D1F-18C4-4D94-A57F-1DBB359D3E30}"/>
    <cellStyle name="Normal 10 3 6 2" xfId="1118" xr:uid="{809959AD-3EC2-4729-9BF1-600465E50EFE}"/>
    <cellStyle name="Normal 10 3 6 2 2" xfId="1119" xr:uid="{131C2AB6-4221-4DED-A655-4ADE65AB74E0}"/>
    <cellStyle name="Normal 10 3 6 2 3" xfId="2609" xr:uid="{3A2F3754-33CD-491F-95C2-45BA6170F3D9}"/>
    <cellStyle name="Normal 10 3 6 2 4" xfId="2610" xr:uid="{F1796B11-139C-4220-AC8D-7C6DCCBB547A}"/>
    <cellStyle name="Normal 10 3 6 3" xfId="1120" xr:uid="{F92CC2D1-3280-43AD-85E4-09B2899038B6}"/>
    <cellStyle name="Normal 10 3 6 4" xfId="2611" xr:uid="{1FE1D244-BA97-4A0D-97DA-F1ECF2976BC6}"/>
    <cellStyle name="Normal 10 3 6 5" xfId="2612" xr:uid="{0D9B93B5-A761-4924-98EF-61ADB51754EF}"/>
    <cellStyle name="Normal 10 3 7" xfId="1121" xr:uid="{30245C97-0862-48EA-BE97-D597B18AA968}"/>
    <cellStyle name="Normal 10 3 7 2" xfId="1122" xr:uid="{F7C638C4-0850-4E4F-8815-747D230AA840}"/>
    <cellStyle name="Normal 10 3 7 3" xfId="2613" xr:uid="{2E879EDF-9043-4C4A-8B16-DF01DAC9830B}"/>
    <cellStyle name="Normal 10 3 7 4" xfId="2614" xr:uid="{759DFFAA-035A-4D95-B989-8AE8BEDF7C84}"/>
    <cellStyle name="Normal 10 3 8" xfId="1123" xr:uid="{44C7784E-D98B-44F3-A73E-EA65A7DAEFAB}"/>
    <cellStyle name="Normal 10 3 8 2" xfId="2615" xr:uid="{CAC48495-DE7E-452C-9D21-3734AC01388E}"/>
    <cellStyle name="Normal 10 3 8 3" xfId="2616" xr:uid="{EAA531CD-E0E7-4D9E-8A19-7CBE4CF992FD}"/>
    <cellStyle name="Normal 10 3 8 4" xfId="2617" xr:uid="{6F07864C-3E8B-4F89-8E5B-81A3B7BAFA0D}"/>
    <cellStyle name="Normal 10 3 9" xfId="2618" xr:uid="{E68084C9-5CD4-40C8-B589-2F9F4960A19A}"/>
    <cellStyle name="Normal 10 4" xfId="60" xr:uid="{D7F549A9-E84A-4315-AE50-28899A751AD6}"/>
    <cellStyle name="Normal 10 4 10" xfId="2619" xr:uid="{30EC7112-0F50-40A2-B5F9-028FD84938D6}"/>
    <cellStyle name="Normal 10 4 11" xfId="2620" xr:uid="{57586634-B7FE-43B5-86B5-82953A6836E3}"/>
    <cellStyle name="Normal 10 4 2" xfId="61" xr:uid="{59EB68EA-0E6D-43F4-995D-98C3ABE4D46A}"/>
    <cellStyle name="Normal 10 4 2 2" xfId="259" xr:uid="{1D8A2C5D-0374-46E8-A8CA-6DA639BC25F2}"/>
    <cellStyle name="Normal 10 4 2 2 2" xfId="501" xr:uid="{5246EE75-4442-4900-A192-290F42438838}"/>
    <cellStyle name="Normal 10 4 2 2 2 2" xfId="502" xr:uid="{CAF79381-8F6B-4954-AF7A-35DA362FB208}"/>
    <cellStyle name="Normal 10 4 2 2 2 2 2" xfId="1124" xr:uid="{26C21846-8CC7-4FA5-BFAC-3DBE479F7C45}"/>
    <cellStyle name="Normal 10 4 2 2 2 2 3" xfId="2621" xr:uid="{A72FFDF4-7E14-4235-9B73-AF1298BB1F78}"/>
    <cellStyle name="Normal 10 4 2 2 2 2 4" xfId="2622" xr:uid="{64FB6142-B4AD-4D9C-935B-36F33F889F2A}"/>
    <cellStyle name="Normal 10 4 2 2 2 3" xfId="1125" xr:uid="{1C75C2A4-64E4-4491-AFA8-946669C952FB}"/>
    <cellStyle name="Normal 10 4 2 2 2 3 2" xfId="2623" xr:uid="{889C899D-2169-4713-BF58-D77C58CE01F1}"/>
    <cellStyle name="Normal 10 4 2 2 2 3 3" xfId="2624" xr:uid="{37F8722D-0520-4CDF-B174-9C938737D57C}"/>
    <cellStyle name="Normal 10 4 2 2 2 3 4" xfId="2625" xr:uid="{6849B6C9-376B-487E-BD80-BAB87305D230}"/>
    <cellStyle name="Normal 10 4 2 2 2 4" xfId="2626" xr:uid="{02C66BB1-13AA-437F-A188-6006AC4766FE}"/>
    <cellStyle name="Normal 10 4 2 2 2 5" xfId="2627" xr:uid="{E96DB41F-4B70-48AB-B0FC-DD5BDF0F7117}"/>
    <cellStyle name="Normal 10 4 2 2 2 6" xfId="2628" xr:uid="{12C59B45-E60B-447D-884C-B35BEA00930D}"/>
    <cellStyle name="Normal 10 4 2 2 3" xfId="503" xr:uid="{2ED3D28D-97AB-481D-AF09-EE5CF20BC580}"/>
    <cellStyle name="Normal 10 4 2 2 3 2" xfId="1126" xr:uid="{B542247F-7D2F-4D7C-9281-55045509AD27}"/>
    <cellStyle name="Normal 10 4 2 2 3 2 2" xfId="2629" xr:uid="{738A5608-8BC0-41F3-B372-07AB05568EEE}"/>
    <cellStyle name="Normal 10 4 2 2 3 2 3" xfId="2630" xr:uid="{BB5DCD51-7B5D-4C60-AAF3-715A1DA75C56}"/>
    <cellStyle name="Normal 10 4 2 2 3 2 4" xfId="2631" xr:uid="{B46B5E73-A26A-4372-9A7C-FA398BEE204E}"/>
    <cellStyle name="Normal 10 4 2 2 3 3" xfId="2632" xr:uid="{5E70D94A-54D3-45E1-B380-66D6E712518F}"/>
    <cellStyle name="Normal 10 4 2 2 3 4" xfId="2633" xr:uid="{5C7789B6-37C6-4FC6-ADEB-3EC781338C08}"/>
    <cellStyle name="Normal 10 4 2 2 3 5" xfId="2634" xr:uid="{241B2A9C-E70E-4459-AEFE-035043D73EEE}"/>
    <cellStyle name="Normal 10 4 2 2 4" xfId="1127" xr:uid="{122859F6-40A7-4E45-8832-1BCE3162CD28}"/>
    <cellStyle name="Normal 10 4 2 2 4 2" xfId="2635" xr:uid="{532E7AEA-CA69-4A8C-9ACB-6A2282D37AD5}"/>
    <cellStyle name="Normal 10 4 2 2 4 3" xfId="2636" xr:uid="{4E1D5BE4-F53D-41A1-BFC4-6BF1D6813F30}"/>
    <cellStyle name="Normal 10 4 2 2 4 4" xfId="2637" xr:uid="{8A6DF6DC-DF20-4984-8F81-49F44BBE4D79}"/>
    <cellStyle name="Normal 10 4 2 2 5" xfId="2638" xr:uid="{84FCAE81-FF4E-438B-81FA-91F5EDD58C94}"/>
    <cellStyle name="Normal 10 4 2 2 5 2" xfId="2639" xr:uid="{7C664DBB-FE96-4908-84F9-F20127E29BC6}"/>
    <cellStyle name="Normal 10 4 2 2 5 3" xfId="2640" xr:uid="{4E771B25-1908-459E-AED8-25314BE646B6}"/>
    <cellStyle name="Normal 10 4 2 2 5 4" xfId="2641" xr:uid="{F9C99558-0425-485D-83C8-4EEF9D01DA4D}"/>
    <cellStyle name="Normal 10 4 2 2 6" xfId="2642" xr:uid="{5AE88AE8-E395-4988-A14E-D34B73CA1914}"/>
    <cellStyle name="Normal 10 4 2 2 7" xfId="2643" xr:uid="{041C5021-9EF3-42BF-A494-246C244FE4DD}"/>
    <cellStyle name="Normal 10 4 2 2 8" xfId="2644" xr:uid="{07AC3C97-5C3B-4D78-ABB9-14B40D4A7F9C}"/>
    <cellStyle name="Normal 10 4 2 3" xfId="504" xr:uid="{F15A1C29-A8EE-48AF-978B-F4DC99C6CEAF}"/>
    <cellStyle name="Normal 10 4 2 3 2" xfId="505" xr:uid="{F32CEBC4-CB1B-4776-90EA-CBAD0E7E3D6C}"/>
    <cellStyle name="Normal 10 4 2 3 2 2" xfId="506" xr:uid="{0CD60FEB-6688-44ED-98CA-26FCD0FA3496}"/>
    <cellStyle name="Normal 10 4 2 3 2 3" xfId="2645" xr:uid="{44FB11F7-4B0E-4846-AD44-A09ABC846162}"/>
    <cellStyle name="Normal 10 4 2 3 2 4" xfId="2646" xr:uid="{7E4EF73D-ACDF-4208-A294-8B12F99F3BB7}"/>
    <cellStyle name="Normal 10 4 2 3 3" xfId="507" xr:uid="{2A0DEFF3-7CEF-4793-BF3A-E37D743F5DCA}"/>
    <cellStyle name="Normal 10 4 2 3 3 2" xfId="2647" xr:uid="{AB7CC2FF-256E-4F94-99BF-F7B1E8222EBD}"/>
    <cellStyle name="Normal 10 4 2 3 3 3" xfId="2648" xr:uid="{64215A46-EE0C-4AA7-AAD2-1B70EAC7945A}"/>
    <cellStyle name="Normal 10 4 2 3 3 4" xfId="2649" xr:uid="{5D9B5A20-5B1B-426D-80DC-1F54992E6941}"/>
    <cellStyle name="Normal 10 4 2 3 4" xfId="2650" xr:uid="{551E5EF8-6A10-4DB4-9176-6D85EB6FFC45}"/>
    <cellStyle name="Normal 10 4 2 3 5" xfId="2651" xr:uid="{8110AD53-2BED-4A09-BB5E-969F3F8300BF}"/>
    <cellStyle name="Normal 10 4 2 3 6" xfId="2652" xr:uid="{0349963B-9C3D-4ECA-9C07-FD7A108EC5E4}"/>
    <cellStyle name="Normal 10 4 2 4" xfId="508" xr:uid="{1A3A4E72-2B5E-4FF5-8095-61D38A0FDC76}"/>
    <cellStyle name="Normal 10 4 2 4 2" xfId="509" xr:uid="{1C971B85-A077-4FE5-9B19-4E8E330C261D}"/>
    <cellStyle name="Normal 10 4 2 4 2 2" xfId="2653" xr:uid="{34CE4BCE-F40A-48ED-8869-DC48FBEF4ADA}"/>
    <cellStyle name="Normal 10 4 2 4 2 3" xfId="2654" xr:uid="{AD352E7C-8823-42A4-9959-87B02A04E345}"/>
    <cellStyle name="Normal 10 4 2 4 2 4" xfId="2655" xr:uid="{810B236C-ADE4-441E-BBC5-687CD9F13E00}"/>
    <cellStyle name="Normal 10 4 2 4 3" xfId="2656" xr:uid="{D8A76FCD-84A6-4C1A-A507-B4963D5EDD44}"/>
    <cellStyle name="Normal 10 4 2 4 4" xfId="2657" xr:uid="{F75259D8-15EE-4FA3-A318-7D2459BBCC6F}"/>
    <cellStyle name="Normal 10 4 2 4 5" xfId="2658" xr:uid="{8423DFBE-847B-4807-88ED-5677FF1D5CB6}"/>
    <cellStyle name="Normal 10 4 2 5" xfId="510" xr:uid="{D420EEC2-6C68-4FBF-B083-5ADA59B1953E}"/>
    <cellStyle name="Normal 10 4 2 5 2" xfId="2659" xr:uid="{6188327F-CFB3-4AB7-9E5D-FFCB8D463D7B}"/>
    <cellStyle name="Normal 10 4 2 5 3" xfId="2660" xr:uid="{A3E2B700-4D0D-4EB6-902A-255A5E9DA966}"/>
    <cellStyle name="Normal 10 4 2 5 4" xfId="2661" xr:uid="{72DDCF9D-DD58-4946-AF24-5BB749FD6831}"/>
    <cellStyle name="Normal 10 4 2 6" xfId="2662" xr:uid="{0F2ACDFB-9A65-4E7E-90A8-F6CE6692DD46}"/>
    <cellStyle name="Normal 10 4 2 6 2" xfId="2663" xr:uid="{4D217F34-1287-4DE9-8DBA-22D494FFB7A9}"/>
    <cellStyle name="Normal 10 4 2 6 3" xfId="2664" xr:uid="{C5340BB5-A22B-45B4-A4AF-2EE1564D996B}"/>
    <cellStyle name="Normal 10 4 2 6 4" xfId="2665" xr:uid="{967C5749-9156-4E8C-AA34-A47FC1ED2D9B}"/>
    <cellStyle name="Normal 10 4 2 7" xfId="2666" xr:uid="{921CCBB3-69A8-4495-8A71-50398BEC1C4C}"/>
    <cellStyle name="Normal 10 4 2 8" xfId="2667" xr:uid="{55C41D6B-AA06-44D1-B839-2ABBEB1D3EFC}"/>
    <cellStyle name="Normal 10 4 2 9" xfId="2668" xr:uid="{BFEC94F2-017D-4546-B468-0D164D0F6E08}"/>
    <cellStyle name="Normal 10 4 3" xfId="260" xr:uid="{27E65F99-83EE-450F-B42D-9CB8797C0EE5}"/>
    <cellStyle name="Normal 10 4 3 2" xfId="511" xr:uid="{AC6144EE-B274-4870-AE6A-00AFDBF51F1C}"/>
    <cellStyle name="Normal 10 4 3 2 2" xfId="512" xr:uid="{7A813909-2EBB-4805-B711-A3FBE69FBFFE}"/>
    <cellStyle name="Normal 10 4 3 2 2 2" xfId="1128" xr:uid="{D6ADD32D-F1C8-46A6-BC21-023BE83A60F0}"/>
    <cellStyle name="Normal 10 4 3 2 2 2 2" xfId="1129" xr:uid="{3F1388EF-0C8E-475D-8C42-FEA7A33507EF}"/>
    <cellStyle name="Normal 10 4 3 2 2 3" xfId="1130" xr:uid="{8D94F42D-8E2D-43D2-A0E6-F557BA100388}"/>
    <cellStyle name="Normal 10 4 3 2 2 4" xfId="2669" xr:uid="{3DABC7D4-8763-4196-AE75-5665AF83B751}"/>
    <cellStyle name="Normal 10 4 3 2 3" xfId="1131" xr:uid="{36DBCFF8-8461-4C7A-90CA-69BB6B9E6DF2}"/>
    <cellStyle name="Normal 10 4 3 2 3 2" xfId="1132" xr:uid="{70ADDBF0-B0FE-49C4-A133-8AF76096084A}"/>
    <cellStyle name="Normal 10 4 3 2 3 3" xfId="2670" xr:uid="{F195FE11-7637-4C8D-BD93-CC955507FB42}"/>
    <cellStyle name="Normal 10 4 3 2 3 4" xfId="2671" xr:uid="{BB5F8C27-BAE3-43AC-9D42-3AFF4524A459}"/>
    <cellStyle name="Normal 10 4 3 2 4" xfId="1133" xr:uid="{B096FB6E-E34E-46C0-B8BF-21257A23C927}"/>
    <cellStyle name="Normal 10 4 3 2 5" xfId="2672" xr:uid="{B22D88F7-5565-4EF3-953D-57FB65297A50}"/>
    <cellStyle name="Normal 10 4 3 2 6" xfId="2673" xr:uid="{FC13F150-92C0-4517-B894-EA58702D54B6}"/>
    <cellStyle name="Normal 10 4 3 3" xfId="513" xr:uid="{7A7306F8-23E3-4317-96BB-93C5D0BC1DF1}"/>
    <cellStyle name="Normal 10 4 3 3 2" xfId="1134" xr:uid="{05005945-F9BF-47FE-9DF5-6C63AE499126}"/>
    <cellStyle name="Normal 10 4 3 3 2 2" xfId="1135" xr:uid="{88D2FAB1-D33E-43EE-9DAE-9A07AA9BB82F}"/>
    <cellStyle name="Normal 10 4 3 3 2 3" xfId="2674" xr:uid="{CFC0F16B-EB38-4ADB-8FB2-65D786F83606}"/>
    <cellStyle name="Normal 10 4 3 3 2 4" xfId="2675" xr:uid="{F1C538C8-C830-454D-8B75-EEAEC6B826E1}"/>
    <cellStyle name="Normal 10 4 3 3 3" xfId="1136" xr:uid="{BACA748B-1D20-4695-B006-932A6CC3D403}"/>
    <cellStyle name="Normal 10 4 3 3 4" xfId="2676" xr:uid="{FC0470CA-55AE-4AD5-9AA3-B14B1E291520}"/>
    <cellStyle name="Normal 10 4 3 3 5" xfId="2677" xr:uid="{18BFE687-BBDA-49E2-B7CC-85F6206F7525}"/>
    <cellStyle name="Normal 10 4 3 4" xfId="1137" xr:uid="{F4DC14F3-9D81-4F68-AF1F-C5B80BB6FB6D}"/>
    <cellStyle name="Normal 10 4 3 4 2" xfId="1138" xr:uid="{309B5D61-6E77-4E26-A487-657DDA2A1F76}"/>
    <cellStyle name="Normal 10 4 3 4 3" xfId="2678" xr:uid="{8DAD3BB8-D9BB-42BE-8C7A-699DBF0AC1A2}"/>
    <cellStyle name="Normal 10 4 3 4 4" xfId="2679" xr:uid="{E5608F52-4E54-49AE-90C1-296D727AD8D0}"/>
    <cellStyle name="Normal 10 4 3 5" xfId="1139" xr:uid="{BB718CBF-7E05-47C4-8632-2EEB96C7B978}"/>
    <cellStyle name="Normal 10 4 3 5 2" xfId="2680" xr:uid="{1F87CFCB-2F32-46D8-BD40-02C25C3E1A55}"/>
    <cellStyle name="Normal 10 4 3 5 3" xfId="2681" xr:uid="{E6D45F99-0AD3-496A-98B6-BFCBA4668D89}"/>
    <cellStyle name="Normal 10 4 3 5 4" xfId="2682" xr:uid="{48F334E3-EF42-482A-BC08-6EE08679873C}"/>
    <cellStyle name="Normal 10 4 3 6" xfId="2683" xr:uid="{0C5EE1D1-340B-49CE-B6B5-DC940A41B424}"/>
    <cellStyle name="Normal 10 4 3 7" xfId="2684" xr:uid="{31EAF39F-29D1-4347-8C68-B56CE36C144F}"/>
    <cellStyle name="Normal 10 4 3 8" xfId="2685" xr:uid="{D3BDAD09-ADF0-46EC-A1B3-6CABCA217EFB}"/>
    <cellStyle name="Normal 10 4 4" xfId="261" xr:uid="{C2C5E4DF-2594-4844-932F-17F2CAF7404F}"/>
    <cellStyle name="Normal 10 4 4 2" xfId="514" xr:uid="{9F42A75F-B188-435A-99E9-7065678119E0}"/>
    <cellStyle name="Normal 10 4 4 2 2" xfId="515" xr:uid="{8DB99A37-80AD-4F74-91FC-E77E65DDD26D}"/>
    <cellStyle name="Normal 10 4 4 2 2 2" xfId="1140" xr:uid="{ED716A8B-3543-4A9E-A5CA-0A5B05F0D0E5}"/>
    <cellStyle name="Normal 10 4 4 2 2 3" xfId="2686" xr:uid="{6A52C3AC-3DA4-4FA8-9F57-3824698DE890}"/>
    <cellStyle name="Normal 10 4 4 2 2 4" xfId="2687" xr:uid="{E094B1BE-694C-43FB-BDD7-57FFDC2195AE}"/>
    <cellStyle name="Normal 10 4 4 2 3" xfId="1141" xr:uid="{0B335B7F-46F0-438D-9C96-860867A85F3F}"/>
    <cellStyle name="Normal 10 4 4 2 4" xfId="2688" xr:uid="{5B4E4B4A-25A8-47C6-B2D8-675D4B04400F}"/>
    <cellStyle name="Normal 10 4 4 2 5" xfId="2689" xr:uid="{FFFC9E59-DD59-4FA8-AF4D-EF4F826165CA}"/>
    <cellStyle name="Normal 10 4 4 3" xfId="516" xr:uid="{79FA3D24-F4BB-4CDD-9861-4C582EE89828}"/>
    <cellStyle name="Normal 10 4 4 3 2" xfId="1142" xr:uid="{B5541E26-2888-45BE-B00F-065D8852F4E5}"/>
    <cellStyle name="Normal 10 4 4 3 3" xfId="2690" xr:uid="{833CDADD-FED6-4BDA-9224-4AD3EB0695F4}"/>
    <cellStyle name="Normal 10 4 4 3 4" xfId="2691" xr:uid="{CDE345A5-F132-4DE3-AE12-21E9BF8A7065}"/>
    <cellStyle name="Normal 10 4 4 4" xfId="1143" xr:uid="{DF0186F4-5C17-4CEF-BE80-D0168D4DB48A}"/>
    <cellStyle name="Normal 10 4 4 4 2" xfId="2692" xr:uid="{C56D4EFB-D669-4B14-A991-863D1AD15B18}"/>
    <cellStyle name="Normal 10 4 4 4 3" xfId="2693" xr:uid="{72F41BBB-151C-4EE1-9939-1600E893D2D7}"/>
    <cellStyle name="Normal 10 4 4 4 4" xfId="2694" xr:uid="{ED5F4CFC-DC00-4DA2-8F4F-8FA5F596E5F0}"/>
    <cellStyle name="Normal 10 4 4 5" xfId="2695" xr:uid="{1919A12E-310E-4FEF-8A20-D82F5EA4BD1C}"/>
    <cellStyle name="Normal 10 4 4 6" xfId="2696" xr:uid="{D6BDA009-5763-471C-8378-D114E9166E68}"/>
    <cellStyle name="Normal 10 4 4 7" xfId="2697" xr:uid="{1CE80C46-F670-4AAB-9314-29804E2E8D21}"/>
    <cellStyle name="Normal 10 4 5" xfId="262" xr:uid="{369AB74B-96E3-423A-8C00-77BB1CB7B850}"/>
    <cellStyle name="Normal 10 4 5 2" xfId="517" xr:uid="{E329467C-DD31-47C3-9FAF-E813D3EA0ACA}"/>
    <cellStyle name="Normal 10 4 5 2 2" xfId="1144" xr:uid="{9158FB76-9677-43AB-8255-342A241A7084}"/>
    <cellStyle name="Normal 10 4 5 2 3" xfId="2698" xr:uid="{D0E89059-4445-4E52-86E4-33EB075E5A4A}"/>
    <cellStyle name="Normal 10 4 5 2 4" xfId="2699" xr:uid="{4A103ACE-30BF-413D-88E5-C339463AEF84}"/>
    <cellStyle name="Normal 10 4 5 3" xfId="1145" xr:uid="{49C7FCF5-4B18-424C-AE4B-223F3EF1CC97}"/>
    <cellStyle name="Normal 10 4 5 3 2" xfId="2700" xr:uid="{8F6175B5-EED7-42A0-A1EB-3875A955E17D}"/>
    <cellStyle name="Normal 10 4 5 3 3" xfId="2701" xr:uid="{B75934EB-1D03-45A9-84B3-F8D5D4FA1BB2}"/>
    <cellStyle name="Normal 10 4 5 3 4" xfId="2702" xr:uid="{556EC062-7358-42EF-9E0B-CFA4502EC584}"/>
    <cellStyle name="Normal 10 4 5 4" xfId="2703" xr:uid="{7AE8E606-8B7E-4087-B802-F4FB9029E5AC}"/>
    <cellStyle name="Normal 10 4 5 5" xfId="2704" xr:uid="{CAD125BC-9902-4DC1-AC04-8BC218384259}"/>
    <cellStyle name="Normal 10 4 5 6" xfId="2705" xr:uid="{22BC5506-E900-45EE-BE62-BC1DA136C39C}"/>
    <cellStyle name="Normal 10 4 6" xfId="518" xr:uid="{9C34CCA4-45D0-4946-A404-5D7ED3CD7AD4}"/>
    <cellStyle name="Normal 10 4 6 2" xfId="1146" xr:uid="{1FFF14BF-BB45-4A53-B0CC-D93D583B0C30}"/>
    <cellStyle name="Normal 10 4 6 2 2" xfId="2706" xr:uid="{D6375FD9-48DD-48AD-A617-9DFF80118056}"/>
    <cellStyle name="Normal 10 4 6 2 3" xfId="2707" xr:uid="{3A1E5FE7-80C2-49BF-A063-09F72AE45008}"/>
    <cellStyle name="Normal 10 4 6 2 4" xfId="2708" xr:uid="{81A1F887-6EBA-4DA2-BF5D-E98B20CDB23C}"/>
    <cellStyle name="Normal 10 4 6 3" xfId="2709" xr:uid="{85254F74-E86D-4E56-A074-3A7BF5BFF1BA}"/>
    <cellStyle name="Normal 10 4 6 4" xfId="2710" xr:uid="{3F13A0F9-6102-4244-A2A7-F970FB3375B7}"/>
    <cellStyle name="Normal 10 4 6 5" xfId="2711" xr:uid="{30351F15-A193-4621-910D-8162BF942BD2}"/>
    <cellStyle name="Normal 10 4 7" xfId="1147" xr:uid="{09E5726E-9B11-4326-9828-DC786B32EEA8}"/>
    <cellStyle name="Normal 10 4 7 2" xfId="2712" xr:uid="{E6942EDF-F5BE-49DC-941E-A5ACFB7604E9}"/>
    <cellStyle name="Normal 10 4 7 3" xfId="2713" xr:uid="{8CB04FBA-C9D8-4F98-8ED7-209335A96281}"/>
    <cellStyle name="Normal 10 4 7 4" xfId="2714" xr:uid="{7676BE93-E0C0-4522-A9B2-D2C9ED98BA71}"/>
    <cellStyle name="Normal 10 4 8" xfId="2715" xr:uid="{F6897907-2CFD-4756-998D-94CABC8F3369}"/>
    <cellStyle name="Normal 10 4 8 2" xfId="2716" xr:uid="{DD21F254-8365-4D02-BEA4-B9F51BE2B19F}"/>
    <cellStyle name="Normal 10 4 8 3" xfId="2717" xr:uid="{35249EBA-72E5-420A-AC10-FAF89398DE83}"/>
    <cellStyle name="Normal 10 4 8 4" xfId="2718" xr:uid="{C1AF37ED-C646-49CE-9193-4F8166851378}"/>
    <cellStyle name="Normal 10 4 9" xfId="2719" xr:uid="{12AD56DF-0BC8-4B0C-9E1C-09491540965C}"/>
    <cellStyle name="Normal 10 5" xfId="62" xr:uid="{C105AF61-9A5F-47EB-AAC2-0BFA3749FD69}"/>
    <cellStyle name="Normal 10 5 2" xfId="63" xr:uid="{F1790CBE-E175-4A56-8A8E-161AC77A01F6}"/>
    <cellStyle name="Normal 10 5 2 2" xfId="263" xr:uid="{5390D0D0-08EC-46F4-B1D8-57D2EDB05EB4}"/>
    <cellStyle name="Normal 10 5 2 2 2" xfId="519" xr:uid="{0681EF83-7FBC-4404-B62F-AC4316BEF35A}"/>
    <cellStyle name="Normal 10 5 2 2 2 2" xfId="1148" xr:uid="{5AAA9E75-52F8-46A5-8A88-BEBABCF90604}"/>
    <cellStyle name="Normal 10 5 2 2 2 3" xfId="2720" xr:uid="{2AD87E9B-B4D7-4158-B546-A019B9A9E51D}"/>
    <cellStyle name="Normal 10 5 2 2 2 4" xfId="2721" xr:uid="{6B56F8F5-54ED-4A18-B887-CF787C788CD9}"/>
    <cellStyle name="Normal 10 5 2 2 3" xfId="1149" xr:uid="{ACB34962-24E5-4C01-9653-B6A18A374440}"/>
    <cellStyle name="Normal 10 5 2 2 3 2" xfId="2722" xr:uid="{D3234093-BDF5-465B-949C-B95DEF1E5B8A}"/>
    <cellStyle name="Normal 10 5 2 2 3 3" xfId="2723" xr:uid="{C27D4C5A-1375-4173-97D2-EDB81E242FB0}"/>
    <cellStyle name="Normal 10 5 2 2 3 4" xfId="2724" xr:uid="{1B12F626-EB0F-4E97-9BC0-EF63B7974033}"/>
    <cellStyle name="Normal 10 5 2 2 4" xfId="2725" xr:uid="{A3E52CAB-9350-47EF-A927-DB4C1DA13C5E}"/>
    <cellStyle name="Normal 10 5 2 2 5" xfId="2726" xr:uid="{521BB863-58CC-485A-8155-0AEB24902A26}"/>
    <cellStyle name="Normal 10 5 2 2 6" xfId="2727" xr:uid="{52AF94DA-39BC-4685-985B-615D90292A7D}"/>
    <cellStyle name="Normal 10 5 2 3" xfId="520" xr:uid="{71A6EC86-1376-4CE2-B677-850C9B82772A}"/>
    <cellStyle name="Normal 10 5 2 3 2" xfId="1150" xr:uid="{5C5BFBD8-5E42-472F-BAA5-37B89A624B39}"/>
    <cellStyle name="Normal 10 5 2 3 2 2" xfId="2728" xr:uid="{3690788B-4E59-4664-A7F2-D78DFA146037}"/>
    <cellStyle name="Normal 10 5 2 3 2 3" xfId="2729" xr:uid="{8CD290DC-5B4A-42A6-8A57-A9B544D0AEFB}"/>
    <cellStyle name="Normal 10 5 2 3 2 4" xfId="2730" xr:uid="{928974D2-0060-4EBC-A9A6-CC10C86F27A6}"/>
    <cellStyle name="Normal 10 5 2 3 3" xfId="2731" xr:uid="{932EACAF-2CA0-4200-BB69-CEE4B40C17AD}"/>
    <cellStyle name="Normal 10 5 2 3 4" xfId="2732" xr:uid="{5C9EB8C9-7053-4292-948E-C2CE32695F3B}"/>
    <cellStyle name="Normal 10 5 2 3 5" xfId="2733" xr:uid="{FAC3DD3E-3EEC-4854-8D8D-A4145F4E0402}"/>
    <cellStyle name="Normal 10 5 2 4" xfId="1151" xr:uid="{EC39016E-83D6-4449-9B14-000CEAAA4360}"/>
    <cellStyle name="Normal 10 5 2 4 2" xfId="2734" xr:uid="{43A0B363-BA9B-4604-B4A2-0F849FEAB442}"/>
    <cellStyle name="Normal 10 5 2 4 3" xfId="2735" xr:uid="{6222A8AA-50D5-45F3-9DF0-20613B775F4A}"/>
    <cellStyle name="Normal 10 5 2 4 4" xfId="2736" xr:uid="{B5AA0785-7C3C-4D25-B5D1-FF4D90506FDD}"/>
    <cellStyle name="Normal 10 5 2 5" xfId="2737" xr:uid="{D5F6888D-CF73-49D7-9A9A-6C246CC5E4BD}"/>
    <cellStyle name="Normal 10 5 2 5 2" xfId="2738" xr:uid="{DEEE89F1-1E3A-447E-8112-E0343D526FA9}"/>
    <cellStyle name="Normal 10 5 2 5 3" xfId="2739" xr:uid="{7790F6FF-0557-44A9-A127-A88677391BE8}"/>
    <cellStyle name="Normal 10 5 2 5 4" xfId="2740" xr:uid="{7271A741-60A4-4183-B4CD-01C24D16D99E}"/>
    <cellStyle name="Normal 10 5 2 6" xfId="2741" xr:uid="{97D386B0-5B37-4D3A-87DA-0F390DAEDF7C}"/>
    <cellStyle name="Normal 10 5 2 7" xfId="2742" xr:uid="{989766B2-5CCD-4876-81CA-7EC2F0E1FE0D}"/>
    <cellStyle name="Normal 10 5 2 8" xfId="2743" xr:uid="{3296A204-8B4A-46C5-8023-0F83A74D0443}"/>
    <cellStyle name="Normal 10 5 3" xfId="264" xr:uid="{CF8DB316-11AC-47F6-8EC6-7B19A698C413}"/>
    <cellStyle name="Normal 10 5 3 2" xfId="521" xr:uid="{55ED5DDF-7CF2-4EF2-BBFE-0DD9C3C4DD3C}"/>
    <cellStyle name="Normal 10 5 3 2 2" xfId="522" xr:uid="{AD5B94BD-02CB-4E7C-957C-D2ACBFDF62AF}"/>
    <cellStyle name="Normal 10 5 3 2 3" xfId="2744" xr:uid="{97AAA7A5-3607-4943-AE81-2DA083F4C447}"/>
    <cellStyle name="Normal 10 5 3 2 4" xfId="2745" xr:uid="{771312F3-9C53-4890-880F-25C601FB73C5}"/>
    <cellStyle name="Normal 10 5 3 3" xfId="523" xr:uid="{D906370F-7E32-4C63-A247-30EAE372DC5C}"/>
    <cellStyle name="Normal 10 5 3 3 2" xfId="2746" xr:uid="{B321A2A8-E053-489E-A0D8-27AD0FA5F2DB}"/>
    <cellStyle name="Normal 10 5 3 3 3" xfId="2747" xr:uid="{988A5F39-7849-4583-B2BF-D02D86CDC309}"/>
    <cellStyle name="Normal 10 5 3 3 4" xfId="2748" xr:uid="{1B1F18FB-B1D1-40A0-855F-627EF347062A}"/>
    <cellStyle name="Normal 10 5 3 4" xfId="2749" xr:uid="{FA1350CE-5B95-4FEF-B13C-EAB690C05C09}"/>
    <cellStyle name="Normal 10 5 3 5" xfId="2750" xr:uid="{91E1E0B8-95C4-4B25-BD63-C5C20C7C20F3}"/>
    <cellStyle name="Normal 10 5 3 6" xfId="2751" xr:uid="{3610FFDF-E755-4DFC-8C2B-3010DBF617FA}"/>
    <cellStyle name="Normal 10 5 4" xfId="265" xr:uid="{B9681F18-4717-4EB2-B04A-A7E04EC6BA05}"/>
    <cellStyle name="Normal 10 5 4 2" xfId="524" xr:uid="{0395ADC5-C4B2-4070-A97B-9D0AB1EBD70E}"/>
    <cellStyle name="Normal 10 5 4 2 2" xfId="2752" xr:uid="{687E6F5A-CDD7-4869-AEF2-86ED4568B062}"/>
    <cellStyle name="Normal 10 5 4 2 3" xfId="2753" xr:uid="{2BABF9B2-71C4-4EEE-8254-BC4D937ABB6E}"/>
    <cellStyle name="Normal 10 5 4 2 4" xfId="2754" xr:uid="{84BE96E3-D316-4796-BB34-CEA08C042553}"/>
    <cellStyle name="Normal 10 5 4 3" xfId="2755" xr:uid="{064E22D7-5569-4E91-9A06-615A64ED55A6}"/>
    <cellStyle name="Normal 10 5 4 4" xfId="2756" xr:uid="{6B325C61-1B69-4283-8553-56BFCE6300C2}"/>
    <cellStyle name="Normal 10 5 4 5" xfId="2757" xr:uid="{BF80E2C3-AE47-4920-B1DF-2C8160A11188}"/>
    <cellStyle name="Normal 10 5 5" xfId="525" xr:uid="{4AFB38E9-952F-4BC8-AB3C-195EAE9C2A9C}"/>
    <cellStyle name="Normal 10 5 5 2" xfId="2758" xr:uid="{7C73C208-7D4F-45ED-8875-E457A3C7C85B}"/>
    <cellStyle name="Normal 10 5 5 3" xfId="2759" xr:uid="{6E9A17B9-5741-4761-A28B-114F06F1AEEB}"/>
    <cellStyle name="Normal 10 5 5 4" xfId="2760" xr:uid="{55F72517-040F-41B0-B10D-95C0DAEF8DB6}"/>
    <cellStyle name="Normal 10 5 6" xfId="2761" xr:uid="{91C3295B-0EB5-426E-999A-5BBEE981DFDF}"/>
    <cellStyle name="Normal 10 5 6 2" xfId="2762" xr:uid="{23ECB451-05BB-4D29-A506-B00F0202552F}"/>
    <cellStyle name="Normal 10 5 6 3" xfId="2763" xr:uid="{BD23B412-E062-45EB-A04F-40830C2C997C}"/>
    <cellStyle name="Normal 10 5 6 4" xfId="2764" xr:uid="{D2355639-FF07-4897-B0B0-BC9DAA7D3F48}"/>
    <cellStyle name="Normal 10 5 7" xfId="2765" xr:uid="{7E9EC3A7-F449-4C0F-97DD-823E2B95CF35}"/>
    <cellStyle name="Normal 10 5 8" xfId="2766" xr:uid="{7AE7AC09-8EB9-4E17-A28C-C399D310AE48}"/>
    <cellStyle name="Normal 10 5 9" xfId="2767" xr:uid="{B74CD780-6D7F-494F-A3C1-2646A0382090}"/>
    <cellStyle name="Normal 10 6" xfId="64" xr:uid="{30467B4E-3041-4013-8AD7-CF9BCBC6A54F}"/>
    <cellStyle name="Normal 10 6 2" xfId="266" xr:uid="{59460794-EEC7-46CB-8C4E-91EF3889BF63}"/>
    <cellStyle name="Normal 10 6 2 2" xfId="526" xr:uid="{1C18AFFB-06C4-45BA-936E-811B598B57CB}"/>
    <cellStyle name="Normal 10 6 2 2 2" xfId="1152" xr:uid="{917E1EF6-BB17-464F-BFA0-2D151DAE427E}"/>
    <cellStyle name="Normal 10 6 2 2 2 2" xfId="1153" xr:uid="{C55A0883-C70D-44FD-A4AA-5E0F45B5DD91}"/>
    <cellStyle name="Normal 10 6 2 2 3" xfId="1154" xr:uid="{333AAF1D-22AD-43A5-8579-ED16CEAA2955}"/>
    <cellStyle name="Normal 10 6 2 2 4" xfId="2768" xr:uid="{327E43BD-CD7D-4CFD-8E1A-1DC3BA6CDD53}"/>
    <cellStyle name="Normal 10 6 2 3" xfId="1155" xr:uid="{1EE8F58E-A28B-4E8D-B233-2CD5B6451F7A}"/>
    <cellStyle name="Normal 10 6 2 3 2" xfId="1156" xr:uid="{0F7F7A0C-D206-4206-B180-CC755CC58E4D}"/>
    <cellStyle name="Normal 10 6 2 3 3" xfId="2769" xr:uid="{78A60E5F-E8F9-4323-B235-52BC844048CC}"/>
    <cellStyle name="Normal 10 6 2 3 4" xfId="2770" xr:uid="{D21D0106-7E30-486A-8CF3-5382AB076D23}"/>
    <cellStyle name="Normal 10 6 2 4" xfId="1157" xr:uid="{EF15ED97-CAAC-4FBE-B7CB-12681EBA366A}"/>
    <cellStyle name="Normal 10 6 2 5" xfId="2771" xr:uid="{71F1EBEB-1254-4C67-9DEF-50D6179D3B3C}"/>
    <cellStyle name="Normal 10 6 2 6" xfId="2772" xr:uid="{F42E5210-341F-4955-B54F-51D98C4E36AF}"/>
    <cellStyle name="Normal 10 6 3" xfId="527" xr:uid="{BD9993B3-54CB-41D6-BDB4-94DF8DE68B4F}"/>
    <cellStyle name="Normal 10 6 3 2" xfId="1158" xr:uid="{97A7017D-0F5F-43B9-82FE-28293A0A2165}"/>
    <cellStyle name="Normal 10 6 3 2 2" xfId="1159" xr:uid="{14401509-5F37-40F6-BB9F-7BB956F5C761}"/>
    <cellStyle name="Normal 10 6 3 2 3" xfId="2773" xr:uid="{2AD17D4D-A6E7-4D4C-ADDD-69E6B3146122}"/>
    <cellStyle name="Normal 10 6 3 2 4" xfId="2774" xr:uid="{14BD2970-9653-4FA6-935A-C014A8B49B3D}"/>
    <cellStyle name="Normal 10 6 3 3" xfId="1160" xr:uid="{27319DF5-6340-4EF2-9DE5-970E40136E3A}"/>
    <cellStyle name="Normal 10 6 3 4" xfId="2775" xr:uid="{4E29BBC9-6C22-4EAC-8E1F-C592106BB422}"/>
    <cellStyle name="Normal 10 6 3 5" xfId="2776" xr:uid="{D1DD9AD0-50A2-43B4-932C-FAE072FAD338}"/>
    <cellStyle name="Normal 10 6 4" xfId="1161" xr:uid="{F9D4BFD7-CE7B-42E4-AD10-5136DD0F9DC6}"/>
    <cellStyle name="Normal 10 6 4 2" xfId="1162" xr:uid="{C95E782C-62E1-40AD-8BF7-069E1C3BB19E}"/>
    <cellStyle name="Normal 10 6 4 3" xfId="2777" xr:uid="{52316146-B10E-4481-9715-9C3D62BF7428}"/>
    <cellStyle name="Normal 10 6 4 4" xfId="2778" xr:uid="{009E94D0-4131-4B0C-93F3-CF9B093E009D}"/>
    <cellStyle name="Normal 10 6 5" xfId="1163" xr:uid="{B1BB1FD7-169B-4C99-8CA7-C899804C7043}"/>
    <cellStyle name="Normal 10 6 5 2" xfId="2779" xr:uid="{A199BC61-C906-4FC5-BCA8-D870F83AD33B}"/>
    <cellStyle name="Normal 10 6 5 3" xfId="2780" xr:uid="{6D12CCED-BEE9-448D-A49C-8AFD93C99CE1}"/>
    <cellStyle name="Normal 10 6 5 4" xfId="2781" xr:uid="{36B379E4-A378-456A-8E57-BE0B4BB80DDE}"/>
    <cellStyle name="Normal 10 6 6" xfId="2782" xr:uid="{6733BCFD-5DD6-48A9-959E-20A242AF1324}"/>
    <cellStyle name="Normal 10 6 7" xfId="2783" xr:uid="{FB665605-CEC6-4EA9-A6B2-8D106DB87F52}"/>
    <cellStyle name="Normal 10 6 8" xfId="2784" xr:uid="{96D295D1-A5C7-4B3E-9204-02070A776501}"/>
    <cellStyle name="Normal 10 7" xfId="267" xr:uid="{127657CB-EAE0-4A39-9F56-CBC734DEC969}"/>
    <cellStyle name="Normal 10 7 2" xfId="528" xr:uid="{F3397260-0E0D-41AC-8DC3-E24358C172DE}"/>
    <cellStyle name="Normal 10 7 2 2" xfId="529" xr:uid="{1F5E783E-1F7A-4772-BE49-A8DB7D3F691A}"/>
    <cellStyle name="Normal 10 7 2 2 2" xfId="1164" xr:uid="{CE5C45FF-1870-4520-B4AE-38CC3422DE70}"/>
    <cellStyle name="Normal 10 7 2 2 3" xfId="2785" xr:uid="{7D3450D8-F90D-48B2-8D74-9B4D9B8ADE2F}"/>
    <cellStyle name="Normal 10 7 2 2 4" xfId="2786" xr:uid="{8AE51517-7031-48A2-B08A-9568DA268618}"/>
    <cellStyle name="Normal 10 7 2 3" xfId="1165" xr:uid="{1E4426D7-8277-4F91-A3C0-3EF413902D6E}"/>
    <cellStyle name="Normal 10 7 2 4" xfId="2787" xr:uid="{160D6761-6EB6-4FF0-ACDF-F2136035E656}"/>
    <cellStyle name="Normal 10 7 2 5" xfId="2788" xr:uid="{29B67831-75A7-49E8-9E3B-B2BBC6ADC52C}"/>
    <cellStyle name="Normal 10 7 3" xfId="530" xr:uid="{DDFD6767-50AF-4DA3-809D-3B139FD295C7}"/>
    <cellStyle name="Normal 10 7 3 2" xfId="1166" xr:uid="{BC99543E-391A-45E0-A649-059DD6AF2915}"/>
    <cellStyle name="Normal 10 7 3 3" xfId="2789" xr:uid="{CBFA52EF-C45F-4572-A870-3BF327396EE3}"/>
    <cellStyle name="Normal 10 7 3 4" xfId="2790" xr:uid="{C57057AC-6966-405B-8C9B-0A6873BC1844}"/>
    <cellStyle name="Normal 10 7 4" xfId="1167" xr:uid="{E1ADF7A9-C50E-4750-92D1-D2F1DD36A669}"/>
    <cellStyle name="Normal 10 7 4 2" xfId="2791" xr:uid="{AA311B35-7EFF-4E7C-BF07-B7264EF8AD34}"/>
    <cellStyle name="Normal 10 7 4 3" xfId="2792" xr:uid="{CC5B940A-493D-4FF1-9365-8A551FBF8F12}"/>
    <cellStyle name="Normal 10 7 4 4" xfId="2793" xr:uid="{F3F29C30-9CD1-4469-BC87-801E12BACE30}"/>
    <cellStyle name="Normal 10 7 5" xfId="2794" xr:uid="{79324561-8063-4FA9-8A53-91082C61BC48}"/>
    <cellStyle name="Normal 10 7 6" xfId="2795" xr:uid="{DD4AE688-22D2-4CA9-B297-2C09A88543B1}"/>
    <cellStyle name="Normal 10 7 7" xfId="2796" xr:uid="{3A20B4EA-7B0A-494F-8312-F553D24928C9}"/>
    <cellStyle name="Normal 10 8" xfId="268" xr:uid="{84748F5E-207A-4705-B0D8-6700CB4716AC}"/>
    <cellStyle name="Normal 10 8 2" xfId="531" xr:uid="{A5207572-68E9-4CFB-9D8A-2C53FE011FC9}"/>
    <cellStyle name="Normal 10 8 2 2" xfId="1168" xr:uid="{74089F68-958A-4D3E-BDF7-A701F7F023FC}"/>
    <cellStyle name="Normal 10 8 2 3" xfId="2797" xr:uid="{FBEC2475-188F-4F37-B965-A146C3EF3872}"/>
    <cellStyle name="Normal 10 8 2 4" xfId="2798" xr:uid="{6883A840-6A19-47AA-B6B7-24ED2294E94B}"/>
    <cellStyle name="Normal 10 8 3" xfId="1169" xr:uid="{2381E113-5CBF-480A-BE33-0399B49660CC}"/>
    <cellStyle name="Normal 10 8 3 2" xfId="2799" xr:uid="{3C24790D-09CE-4500-84CD-939ED6E73AF3}"/>
    <cellStyle name="Normal 10 8 3 3" xfId="2800" xr:uid="{F48BDC11-002C-472C-A356-305D563975FB}"/>
    <cellStyle name="Normal 10 8 3 4" xfId="2801" xr:uid="{299BAC85-15AE-4589-9187-4982C88BC909}"/>
    <cellStyle name="Normal 10 8 4" xfId="2802" xr:uid="{09EB6F51-703D-46E3-9BC5-0DBEA1961A08}"/>
    <cellStyle name="Normal 10 8 5" xfId="2803" xr:uid="{44FEEDDE-E015-471A-A563-987866170C99}"/>
    <cellStyle name="Normal 10 8 6" xfId="2804" xr:uid="{9DACB36F-1D75-44AA-B752-56626496867C}"/>
    <cellStyle name="Normal 10 9" xfId="269" xr:uid="{C3BA5DE5-2EB2-4194-9221-207E3174AC39}"/>
    <cellStyle name="Normal 10 9 2" xfId="1170" xr:uid="{4444A380-6118-4710-9DB2-D2B77D96B9B2}"/>
    <cellStyle name="Normal 10 9 2 2" xfId="2805" xr:uid="{C1BB5172-4140-42FE-A4BB-A095E906D7A9}"/>
    <cellStyle name="Normal 10 9 2 2 2" xfId="4334" xr:uid="{2E35C361-AA9E-41A9-98B2-CC167F3427FA}"/>
    <cellStyle name="Normal 10 9 2 2 3" xfId="4682" xr:uid="{C1471AFE-ACA1-4751-A07F-FA4BDD01F983}"/>
    <cellStyle name="Normal 10 9 2 3" xfId="2806" xr:uid="{23589F1E-DFFF-4B5D-9403-EDEA28FBF89D}"/>
    <cellStyle name="Normal 10 9 2 4" xfId="2807" xr:uid="{D1795261-3893-413A-9541-3F9C2223EB39}"/>
    <cellStyle name="Normal 10 9 3" xfId="2808" xr:uid="{AF7A0E01-2942-464E-A877-DBF52A72ADB8}"/>
    <cellStyle name="Normal 10 9 4" xfId="2809" xr:uid="{A589152F-8DAC-4189-8834-8961C38E657D}"/>
    <cellStyle name="Normal 10 9 4 2" xfId="4565" xr:uid="{8A51F0B7-501E-4943-96B5-E4B04A5E4D69}"/>
    <cellStyle name="Normal 10 9 4 3" xfId="4683" xr:uid="{69F2F82D-0797-4A0D-999E-FCBF4AF61116}"/>
    <cellStyle name="Normal 10 9 4 4" xfId="4603" xr:uid="{90C92FC0-BA6D-4860-AE67-EA8E64123AF0}"/>
    <cellStyle name="Normal 10 9 5" xfId="2810" xr:uid="{0CD437F2-0F81-4B30-9EC4-7E30B6610B47}"/>
    <cellStyle name="Normal 11" xfId="65" xr:uid="{1E8658DA-7C31-4F80-ADCE-27F47AE15981}"/>
    <cellStyle name="Normal 11 2" xfId="270" xr:uid="{E3A86295-C2CA-4253-98AB-55A2A837209B}"/>
    <cellStyle name="Normal 11 2 2" xfId="4650" xr:uid="{5A5C8FFA-3F50-41C7-8347-CD547B7B80DF}"/>
    <cellStyle name="Normal 11 3" xfId="4338" xr:uid="{F72C88BA-6CCD-4619-A407-10AD960AC695}"/>
    <cellStyle name="Normal 11 3 2" xfId="4544" xr:uid="{9D047F50-0DC8-4390-850F-26F93E006C3B}"/>
    <cellStyle name="Normal 11 3 3" xfId="4727" xr:uid="{1FF80838-C9E5-4754-8ED0-2B35959517DD}"/>
    <cellStyle name="Normal 11 3 3 2" xfId="41383" xr:uid="{262BC6D2-C63E-4119-9506-C20E1FF63EAB}"/>
    <cellStyle name="Normal 11 3 3 3" xfId="5974" xr:uid="{C42CB83F-6F41-4A7F-81C2-1D410950D72C}"/>
    <cellStyle name="Normal 11 3 3 4" xfId="5382" xr:uid="{EBAF7026-3F7E-475D-B062-B243066F8DED}"/>
    <cellStyle name="Normal 11 3 4" xfId="4704" xr:uid="{15B9FE3E-9882-4050-B5EB-4B00ECC2DCFF}"/>
    <cellStyle name="Normal 11 3 5" xfId="41330" xr:uid="{DCD5843D-FE90-4F1A-B56E-1B6096C90745}"/>
    <cellStyle name="Normal 11 3 6" xfId="5952" xr:uid="{CFD11987-2015-4F5A-AB33-E84B22DBC8F1}"/>
    <cellStyle name="Normal 11 3 7" xfId="5360" xr:uid="{54B24879-137A-492B-9844-6C8AF68EBD6D}"/>
    <cellStyle name="Normal 12" xfId="66" xr:uid="{C33E33EA-1457-4425-AF23-D2C350870EE0}"/>
    <cellStyle name="Normal 12 2" xfId="271" xr:uid="{AF7C5C25-1E59-4D73-A92C-34A556D70C30}"/>
    <cellStyle name="Normal 12 2 2" xfId="4651" xr:uid="{0BCA9A5B-CF91-44C3-BFBB-E3465107DD39}"/>
    <cellStyle name="Normal 12 3" xfId="4545" xr:uid="{A65D8310-8846-43D8-8E92-49A3FC5DDF03}"/>
    <cellStyle name="Normal 13" xfId="67" xr:uid="{9FF91BE3-4D18-4DC8-BC61-EF266C071338}"/>
    <cellStyle name="Normal 13 2" xfId="68" xr:uid="{CCEDDDB9-1A95-4669-B85E-63E9599B11A8}"/>
    <cellStyle name="Normal 13 2 2" xfId="272" xr:uid="{A5D5083B-7E42-4F59-A80E-142B31B24B37}"/>
    <cellStyle name="Normal 13 2 2 2" xfId="4652" xr:uid="{5BF2CA76-B6DE-44B1-A03B-FF61F4CD98CA}"/>
    <cellStyle name="Normal 13 2 3" xfId="4340" xr:uid="{0EF74743-48FF-470D-8AFC-4EF841F64ED9}"/>
    <cellStyle name="Normal 13 2 3 2" xfId="4546" xr:uid="{19D51917-4335-4111-A141-3FBCA3F4C4B9}"/>
    <cellStyle name="Normal 13 2 3 3" xfId="4728" xr:uid="{DA431678-8089-4FE1-8EEB-F37D1AB03696}"/>
    <cellStyle name="Normal 13 2 3 4" xfId="4705" xr:uid="{B9F2BB21-AFE4-4FD4-9306-C9E85B8B4173}"/>
    <cellStyle name="Normal 13 3" xfId="273" xr:uid="{91BDE629-2FE1-432F-8076-E60D9FE93CA8}"/>
    <cellStyle name="Normal 13 3 2" xfId="4424" xr:uid="{7E980F4D-C29D-4961-83BB-6958784FB241}"/>
    <cellStyle name="Normal 13 3 3" xfId="4341" xr:uid="{032F6199-567A-4A5F-A838-C7581D63F5C0}"/>
    <cellStyle name="Normal 13 3 4" xfId="4569" xr:uid="{64E343B9-0819-4678-ADB8-C3C47BD3B7ED}"/>
    <cellStyle name="Normal 13 3 5" xfId="4729" xr:uid="{C3CB8905-CD1C-464F-BE07-A478405C0BF4}"/>
    <cellStyle name="Normal 13 4" xfId="4342" xr:uid="{5C53E486-E152-4723-80F4-C0704764B95C}"/>
    <cellStyle name="Normal 13 5" xfId="4339" xr:uid="{C8A41C1B-DE79-4256-AECF-5C3AEEEEBE52}"/>
    <cellStyle name="Normal 14" xfId="69" xr:uid="{24B400A9-DDA9-451C-B348-6079D62B2D7F}"/>
    <cellStyle name="Normal 14 18" xfId="4344" xr:uid="{EC6F1FB2-16FF-455E-80A4-7A823B722167}"/>
    <cellStyle name="Normal 14 2" xfId="274" xr:uid="{F0E5A836-3551-4491-9518-B6970FC463EB}"/>
    <cellStyle name="Normal 14 2 2" xfId="434" xr:uid="{F9778CD2-D42C-4EC7-883E-7FCAEBB81FF5}"/>
    <cellStyle name="Normal 14 2 2 2" xfId="435" xr:uid="{F8367615-56F2-49C9-B9B7-059B53FFD311}"/>
    <cellStyle name="Normal 14 2 3" xfId="436" xr:uid="{D67F01A3-7A65-4514-9FCC-B033BE07F8B2}"/>
    <cellStyle name="Normal 14 3" xfId="437" xr:uid="{8CA8615B-A357-4DC3-B0A6-18F75E911B2B}"/>
    <cellStyle name="Normal 14 3 2" xfId="4653" xr:uid="{ED91242F-815F-484F-8B01-56AF57B0EB77}"/>
    <cellStyle name="Normal 14 4" xfId="4343" xr:uid="{33E7C33A-D178-42A8-8C82-8DEBEFD04872}"/>
    <cellStyle name="Normal 14 4 2" xfId="4547" xr:uid="{34586CFD-EFA8-4A76-A22C-251BADE3A34B}"/>
    <cellStyle name="Normal 14 4 3" xfId="4730" xr:uid="{0412B92C-8B9C-46BC-96DB-84978B14A9F0}"/>
    <cellStyle name="Normal 14 4 4" xfId="4706" xr:uid="{7DFF1C75-2177-411D-8466-1CC27AE28C96}"/>
    <cellStyle name="Normal 15" xfId="70" xr:uid="{36C3A921-1F62-40D2-B1BC-C7E4D159B505}"/>
    <cellStyle name="Normal 15 2" xfId="71" xr:uid="{8D8F1A36-EC60-4984-A125-6942D8F0EC22}"/>
    <cellStyle name="Normal 15 2 2" xfId="275" xr:uid="{6B112B67-7EFF-4CE3-867E-E8672821ECB9}"/>
    <cellStyle name="Normal 15 2 2 2" xfId="4456" xr:uid="{3F46F086-80F4-424B-B10A-BDDB5D83A890}"/>
    <cellStyle name="Normal 15 2 3" xfId="4549" xr:uid="{2A521054-95C4-4228-B18A-8346A26567D9}"/>
    <cellStyle name="Normal 15 3" xfId="276" xr:uid="{EE62E915-7EFE-4904-9733-18853F247AE1}"/>
    <cellStyle name="Normal 15 3 2" xfId="4425" xr:uid="{628E5DBB-EABA-4F5E-ADB6-52A1685BC7F6}"/>
    <cellStyle name="Normal 15 3 3" xfId="4346" xr:uid="{60B84966-F6E5-45EC-8DB8-360ABCC37836}"/>
    <cellStyle name="Normal 15 3 4" xfId="4570" xr:uid="{C9D51F68-119D-4AB9-913E-D23AFFB91281}"/>
    <cellStyle name="Normal 15 3 5" xfId="4732" xr:uid="{697E4DA8-8F86-4859-A315-4B4054E22D71}"/>
    <cellStyle name="Normal 15 4" xfId="4345" xr:uid="{A3F47DCB-A817-49C0-B5F6-2A7ECDDA452D}"/>
    <cellStyle name="Normal 15 4 2" xfId="4548" xr:uid="{C62E3E56-97BD-44BD-957A-CD3EE7E5AF1B}"/>
    <cellStyle name="Normal 15 4 3" xfId="4731" xr:uid="{D159B8A5-4146-47D6-819E-68AB3D3961D0}"/>
    <cellStyle name="Normal 15 4 4" xfId="4707" xr:uid="{A753E379-C4EE-43DA-87CA-3501439FCAF5}"/>
    <cellStyle name="Normal 16" xfId="72" xr:uid="{2B00CB80-FFE5-44EB-BADC-026FC4A2DCEE}"/>
    <cellStyle name="Normal 16 2" xfId="277" xr:uid="{58A1210E-6377-4E70-AC7D-539F5F3288C8}"/>
    <cellStyle name="Normal 16 2 2" xfId="4426" xr:uid="{0CFDCE2F-8A87-4588-963C-746FB2E169EC}"/>
    <cellStyle name="Normal 16 2 3" xfId="4347" xr:uid="{4061C902-142B-4BCF-B881-8E384D2C8FB9}"/>
    <cellStyle name="Normal 16 2 4" xfId="4571" xr:uid="{22CD37B5-CCD0-4EF2-8A02-225EF018B44F}"/>
    <cellStyle name="Normal 16 2 5" xfId="4733" xr:uid="{573D4B95-3F94-49B5-A591-447C62B9ED26}"/>
    <cellStyle name="Normal 16 3" xfId="278" xr:uid="{4A1ED5A7-8420-4B69-B9D2-34E1AC32718A}"/>
    <cellStyle name="Normal 17" xfId="73" xr:uid="{82B62457-5735-4981-9CD9-1F9EDAF801CF}"/>
    <cellStyle name="Normal 17 2" xfId="279" xr:uid="{A8ADBB2E-FDA9-4782-9FFA-28E89CAF9D6E}"/>
    <cellStyle name="Normal 17 2 2" xfId="4427" xr:uid="{0750E300-A6C6-4361-BFDB-54565E44D6D0}"/>
    <cellStyle name="Normal 17 2 3" xfId="4349" xr:uid="{4E4A5A40-6F25-4020-93FB-2371EFB04D8E}"/>
    <cellStyle name="Normal 17 2 4" xfId="4572" xr:uid="{240DC108-06CF-49A1-82B3-15D6DDB8AB0E}"/>
    <cellStyle name="Normal 17 2 5" xfId="4734" xr:uid="{8127BFF3-B0AB-45D8-B656-0A63DD86E522}"/>
    <cellStyle name="Normal 17 3" xfId="4350" xr:uid="{D484F643-277D-431A-9174-457F23BACCE4}"/>
    <cellStyle name="Normal 17 4" xfId="4348" xr:uid="{96D18BA1-253C-438D-A010-CF53B6663E88}"/>
    <cellStyle name="Normal 18" xfId="74" xr:uid="{9720E2FC-A864-421C-85C2-300DABD9FDA2}"/>
    <cellStyle name="Normal 18 2" xfId="280" xr:uid="{CA002DF7-FD36-44B8-8E6E-A9E31D5BBDB5}"/>
    <cellStyle name="Normal 18 2 2" xfId="4457" xr:uid="{6148EAA6-261A-4A86-91CA-43CD55FE5A46}"/>
    <cellStyle name="Normal 18 3" xfId="4351" xr:uid="{5A651F8F-AB1C-4208-A985-55478CEFA6EB}"/>
    <cellStyle name="Normal 18 3 2" xfId="4550" xr:uid="{22EF64C5-3DF7-4968-8F4D-8382748FF152}"/>
    <cellStyle name="Normal 18 3 3" xfId="4735" xr:uid="{22262FF5-314C-46AD-8D09-259735C38512}"/>
    <cellStyle name="Normal 18 3 3 2" xfId="41384" xr:uid="{5AB94176-1F9F-4D1A-8EF6-078E7CA6556D}"/>
    <cellStyle name="Normal 18 3 3 3" xfId="5975" xr:uid="{37DEF21F-3C49-44A1-927A-BFA8D7A13D7D}"/>
    <cellStyle name="Normal 18 3 3 4" xfId="5383" xr:uid="{409902B7-B361-4C97-BBD6-EC837BF8036F}"/>
    <cellStyle name="Normal 18 3 4" xfId="4708" xr:uid="{EAF1DC03-2BC7-412C-811D-8BC669ED0571}"/>
    <cellStyle name="Normal 18 3 5" xfId="41331" xr:uid="{E052814B-5644-42CE-9D3C-6CC01BDDF74C}"/>
    <cellStyle name="Normal 18 3 6" xfId="5953" xr:uid="{A1F94177-B613-4F58-8601-F35CF51092E5}"/>
    <cellStyle name="Normal 18 3 7" xfId="5361" xr:uid="{ADACB75E-D342-4501-822A-4B56C9944576}"/>
    <cellStyle name="Normal 19" xfId="75" xr:uid="{44ACC457-9E95-4453-83C8-18D5DC80E557}"/>
    <cellStyle name="Normal 19 2" xfId="76" xr:uid="{FDCF4AF0-3635-4427-A090-C26547E8B0DE}"/>
    <cellStyle name="Normal 19 2 2" xfId="281" xr:uid="{06FD8968-152E-45A4-8239-6B32B4CFAEE0}"/>
    <cellStyle name="Normal 19 2 2 2" xfId="4654" xr:uid="{F8BB5858-7A72-4CE3-A04E-2196630D4B78}"/>
    <cellStyle name="Normal 19 2 3" xfId="4552" xr:uid="{612F6F0E-533A-44DF-B8F5-1F3B81ECE5A0}"/>
    <cellStyle name="Normal 19 3" xfId="282" xr:uid="{5FCC9EB2-65FE-4DBC-A9A1-7FFA30760BC7}"/>
    <cellStyle name="Normal 19 3 2" xfId="4655" xr:uid="{364202A1-ED74-4C28-8FB5-9434D3573EC8}"/>
    <cellStyle name="Normal 19 4" xfId="4551" xr:uid="{C07689BD-0412-4C1B-8746-FDDF9C6DF523}"/>
    <cellStyle name="Normal 2" xfId="2" xr:uid="{00000000-0005-0000-0000-000002000000}"/>
    <cellStyle name="Normal 2 2" xfId="77" xr:uid="{2F5C8FB3-7F3E-4ABA-979F-D05E84A4CE7D}"/>
    <cellStyle name="Normal 2 2 2" xfId="78" xr:uid="{F40E0BEA-5410-46A1-899F-816521F42910}"/>
    <cellStyle name="Normal 2 2 2 2" xfId="283" xr:uid="{084A2CA1-12D7-4477-820B-29D2C36A0020}"/>
    <cellStyle name="Normal 2 2 2 2 2" xfId="4658" xr:uid="{A9B2A0B8-B0C2-4A0D-A9A2-AB01A9909872}"/>
    <cellStyle name="Normal 2 2 2 3" xfId="4554" xr:uid="{699DE096-BCFA-43CB-88E7-C21530B54022}"/>
    <cellStyle name="Normal 2 2 3" xfId="284" xr:uid="{0EFE0298-6B46-473D-BCF6-0B6FED9B6F5A}"/>
    <cellStyle name="Normal 2 2 3 2" xfId="4458" xr:uid="{2D1EAC0E-11FD-4502-99BD-6E0EFEBE6433}"/>
    <cellStyle name="Normal 2 2 3 2 2" xfId="4588" xr:uid="{C2369C75-1636-499D-8868-69FAE39083EE}"/>
    <cellStyle name="Normal 2 2 3 2 2 2" xfId="4659" xr:uid="{258CD877-E222-4AAD-872B-FC2483BF1CF4}"/>
    <cellStyle name="Normal 2 2 3 2 3" xfId="4753" xr:uid="{64596934-2C4C-4DB1-BF4E-1E130EB515FB}"/>
    <cellStyle name="Normal 2 2 3 2 4" xfId="5308" xr:uid="{D1512A65-BE46-4E6A-B1B3-E7A3694F1CE7}"/>
    <cellStyle name="Normal 2 2 3 3" xfId="4438" xr:uid="{AD2D8E43-79F5-4109-9665-AA94DC20ACC9}"/>
    <cellStyle name="Normal 2 2 3 4" xfId="4709" xr:uid="{ACDF9C7A-B322-4D8B-9B70-1260288482B7}"/>
    <cellStyle name="Normal 2 2 3 5" xfId="4698" xr:uid="{2DF46B18-9CCE-45FD-B0F4-F460ADE1123F}"/>
    <cellStyle name="Normal 2 2 4" xfId="4352" xr:uid="{77C74C52-AE53-40E4-9A63-388A101B1997}"/>
    <cellStyle name="Normal 2 2 4 2" xfId="4553" xr:uid="{B2EA5B01-2AE8-4755-A13C-840A066F08BA}"/>
    <cellStyle name="Normal 2 2 4 3" xfId="4736" xr:uid="{203EF737-EDB0-4515-932D-14C67DBACEB0}"/>
    <cellStyle name="Normal 2 2 4 4" xfId="4710" xr:uid="{BDD9A5DC-C06D-4655-BAAA-2507CEB0ABA4}"/>
    <cellStyle name="Normal 2 2 5" xfId="4657" xr:uid="{9E49A7B0-FCFE-4ECA-A221-23D43208BC90}"/>
    <cellStyle name="Normal 2 2 6" xfId="4756" xr:uid="{C5E96528-192D-46DC-99DD-3C22463750AE}"/>
    <cellStyle name="Normal 2 3" xfId="79" xr:uid="{9E360C87-629F-4DC1-BB1D-69721BB0D0D3}"/>
    <cellStyle name="Normal 2 3 2" xfId="80" xr:uid="{DD80359B-AF51-494E-9B65-DAFACF06F249}"/>
    <cellStyle name="Normal 2 3 2 2" xfId="285" xr:uid="{0A8E6819-92EB-4085-8D3B-AF052BCA195E}"/>
    <cellStyle name="Normal 2 3 2 2 2" xfId="4660" xr:uid="{7D6BDDF2-7A9C-4515-87C8-8425C0B2B119}"/>
    <cellStyle name="Normal 2 3 2 3" xfId="4354" xr:uid="{4AA7DF88-D6F3-4943-8500-0BF2F0BAEAE8}"/>
    <cellStyle name="Normal 2 3 2 3 2" xfId="4556" xr:uid="{852B2642-2643-4DE4-8BEC-36D3302CABE5}"/>
    <cellStyle name="Normal 2 3 2 3 3" xfId="4738" xr:uid="{47BF4DA4-2A2F-48DC-B8DB-DBA42A2E8688}"/>
    <cellStyle name="Normal 2 3 2 3 4" xfId="4711" xr:uid="{F0DDD45B-21FE-43DE-87AF-6F3DD57A2CAF}"/>
    <cellStyle name="Normal 2 3 3" xfId="81" xr:uid="{46DA7A8F-AD0A-4BF7-8830-71378A750F93}"/>
    <cellStyle name="Normal 2 3 4" xfId="82" xr:uid="{A1E7DEE1-098B-4D32-AE8D-73E8E6D1C762}"/>
    <cellStyle name="Normal 2 3 4 10" xfId="7123" xr:uid="{92A85202-1055-4138-A51B-CC0A64EB130D}"/>
    <cellStyle name="Normal 2 3 4 10 2" xfId="8836" xr:uid="{FA73E126-9012-41FA-AA65-1DC2ABA96528}"/>
    <cellStyle name="Normal 2 3 4 10 2 2" xfId="12258" xr:uid="{E37D133A-2D99-4CEC-B6CB-BD7E4E067664}"/>
    <cellStyle name="Normal 2 3 4 10 2 2 2" xfId="25948" xr:uid="{EFF28067-56E1-4094-B237-060F2DD48AC6}"/>
    <cellStyle name="Normal 2 3 4 10 2 2 2 2" xfId="39640" xr:uid="{AD104534-F16A-461B-A16F-C498AEBCDECF}"/>
    <cellStyle name="Normal 2 3 4 10 2 2 2 3" xfId="54524" xr:uid="{8C560B42-4270-4179-9BB5-F734F1E8757B}"/>
    <cellStyle name="Normal 2 3 4 10 2 2 3" xfId="19104" xr:uid="{3B58B72A-EBE7-4F21-82EC-987E292A3EA6}"/>
    <cellStyle name="Normal 2 3 4 10 2 2 4" xfId="32794" xr:uid="{49F70B4C-E614-4A95-8D62-26CF6A0C7B12}"/>
    <cellStyle name="Normal 2 3 4 10 2 2 5" xfId="47678" xr:uid="{D688D1AB-02F2-426E-941D-E020FFE58AC5}"/>
    <cellStyle name="Normal 2 3 4 10 2 3" xfId="22526" xr:uid="{832EF897-E099-4690-A043-953514632927}"/>
    <cellStyle name="Normal 2 3 4 10 2 3 2" xfId="36218" xr:uid="{BD1484E3-D1B9-4553-852B-66BD3E9E02C9}"/>
    <cellStyle name="Normal 2 3 4 10 2 3 3" xfId="51102" xr:uid="{0D488EC1-AC47-48B8-B0D3-CBEFADA6C399}"/>
    <cellStyle name="Normal 2 3 4 10 2 4" xfId="15682" xr:uid="{A86F7380-EDF0-46AE-95E7-611BA4F020FA}"/>
    <cellStyle name="Normal 2 3 4 10 2 5" xfId="29372" xr:uid="{8E9DED07-7CB4-4524-BD09-04A8E2E229AF}"/>
    <cellStyle name="Normal 2 3 4 10 2 6" xfId="44256" xr:uid="{64D4E0BF-C748-4CE0-93A7-A2D695B71BB7}"/>
    <cellStyle name="Normal 2 3 4 10 3" xfId="10546" xr:uid="{D4DDA862-12E6-42ED-AFCE-45F3BACCE118}"/>
    <cellStyle name="Normal 2 3 4 10 3 2" xfId="24236" xr:uid="{7BED2E73-C160-4AB2-8D63-D7B1C816B1ED}"/>
    <cellStyle name="Normal 2 3 4 10 3 2 2" xfId="37928" xr:uid="{41DD7C03-693F-47D8-AC60-515ADB23E99B}"/>
    <cellStyle name="Normal 2 3 4 10 3 2 3" xfId="52812" xr:uid="{A1A323CB-2FB4-4A52-9E18-488E0FC23444}"/>
    <cellStyle name="Normal 2 3 4 10 3 3" xfId="17392" xr:uid="{1AA9CA7B-12E9-4918-AAF8-AE423216EE7E}"/>
    <cellStyle name="Normal 2 3 4 10 3 4" xfId="31082" xr:uid="{4AFF317E-0DD2-46D5-9780-0B52CD85A6BF}"/>
    <cellStyle name="Normal 2 3 4 10 3 5" xfId="45966" xr:uid="{BC06621D-1BD1-45B3-8618-AFD29060A658}"/>
    <cellStyle name="Normal 2 3 4 10 4" xfId="20814" xr:uid="{669BA312-DB63-477C-9479-21845C1F4C62}"/>
    <cellStyle name="Normal 2 3 4 10 4 2" xfId="34506" xr:uid="{D2CEC094-82CD-4E09-856C-C0D65EF5C130}"/>
    <cellStyle name="Normal 2 3 4 10 4 3" xfId="49390" xr:uid="{E3EF325C-2008-4F76-B96E-3642AABE779A}"/>
    <cellStyle name="Normal 2 3 4 10 5" xfId="13970" xr:uid="{3010E966-FABE-47D1-9F38-09545A3344AD}"/>
    <cellStyle name="Normal 2 3 4 10 6" xfId="27660" xr:uid="{C2A598ED-8D22-4F1C-A44B-35306B7B06F9}"/>
    <cellStyle name="Normal 2 3 4 10 7" xfId="42544" xr:uid="{4C69F5DD-CB34-4A67-80C8-EE082FC711CE}"/>
    <cellStyle name="Normal 2 3 4 11" xfId="8835" xr:uid="{8EB33F0F-7876-4B39-8F4C-12D978C63B24}"/>
    <cellStyle name="Normal 2 3 4 11 2" xfId="12257" xr:uid="{841F75C3-9F0B-4B83-A25C-041332610C23}"/>
    <cellStyle name="Normal 2 3 4 11 2 2" xfId="25947" xr:uid="{603F7C02-BF40-4037-A04D-960D4506A2BE}"/>
    <cellStyle name="Normal 2 3 4 11 2 2 2" xfId="39639" xr:uid="{C1EA9A0A-15BF-45B8-938B-47601AFA181F}"/>
    <cellStyle name="Normal 2 3 4 11 2 2 3" xfId="54523" xr:uid="{F577EE44-76CB-4D6F-871B-BB0C067E9EB3}"/>
    <cellStyle name="Normal 2 3 4 11 2 3" xfId="19103" xr:uid="{337B9325-EE51-4440-9750-D8C13CD3D47C}"/>
    <cellStyle name="Normal 2 3 4 11 2 4" xfId="32793" xr:uid="{78B5B28B-1979-480E-A984-EA403050F801}"/>
    <cellStyle name="Normal 2 3 4 11 2 5" xfId="47677" xr:uid="{0F3CD350-840D-4362-8A24-CF6866BCE78B}"/>
    <cellStyle name="Normal 2 3 4 11 3" xfId="22525" xr:uid="{0A47B913-0646-4E7C-ACC9-F3BC48874E38}"/>
    <cellStyle name="Normal 2 3 4 11 3 2" xfId="36217" xr:uid="{4A4F020B-1A30-44C8-971F-D07BFD327CC2}"/>
    <cellStyle name="Normal 2 3 4 11 3 3" xfId="51101" xr:uid="{46F35D39-2FCE-4C68-83C5-2E4CF0A0A7FA}"/>
    <cellStyle name="Normal 2 3 4 11 4" xfId="15681" xr:uid="{DDE485FF-C46B-4CEA-A0A3-7A51C54DC58D}"/>
    <cellStyle name="Normal 2 3 4 11 5" xfId="29371" xr:uid="{7A0F3039-B18B-4E2D-87E0-5FD6186946D7}"/>
    <cellStyle name="Normal 2 3 4 11 6" xfId="44255" xr:uid="{B3F6FE8D-1EA6-47B5-AB62-B89541097ABA}"/>
    <cellStyle name="Normal 2 3 4 12" xfId="10545" xr:uid="{3F750CD8-35C9-48FB-AC70-DB6DA5FD712F}"/>
    <cellStyle name="Normal 2 3 4 12 2" xfId="24235" xr:uid="{3DA59A83-609F-4FF8-9176-46736AAC1646}"/>
    <cellStyle name="Normal 2 3 4 12 2 2" xfId="37927" xr:uid="{906A43C7-47FF-49B1-AD3C-0BF9525C34C3}"/>
    <cellStyle name="Normal 2 3 4 12 2 3" xfId="52811" xr:uid="{40D6737B-3394-4C50-9F72-6C14DA55E72B}"/>
    <cellStyle name="Normal 2 3 4 12 3" xfId="17391" xr:uid="{57B04A57-3B08-4225-86BF-3403596C65AD}"/>
    <cellStyle name="Normal 2 3 4 12 4" xfId="31081" xr:uid="{C40FD434-5D2C-4263-AE4F-8ED6EA148A31}"/>
    <cellStyle name="Normal 2 3 4 12 5" xfId="45965" xr:uid="{864D09DC-8BE9-45C6-98D8-92EEAA3B416C}"/>
    <cellStyle name="Normal 2 3 4 13" xfId="20813" xr:uid="{E0C141A8-D57F-4122-A78A-6C9D7634ED4A}"/>
    <cellStyle name="Normal 2 3 4 13 2" xfId="34505" xr:uid="{D99D739C-97B0-4F78-9D8A-59711DB8F1EB}"/>
    <cellStyle name="Normal 2 3 4 13 3" xfId="49389" xr:uid="{AB96490D-357B-48DC-966F-F240FC3842B6}"/>
    <cellStyle name="Normal 2 3 4 14" xfId="13969" xr:uid="{317281B3-8E07-466F-B4B6-004132136508}"/>
    <cellStyle name="Normal 2 3 4 14 2" xfId="40757" xr:uid="{0F1FD1AB-4A13-4ECB-8961-568FE046AD38}"/>
    <cellStyle name="Normal 2 3 4 15" xfId="27659" xr:uid="{F9E4137E-3755-4A4E-8730-44C50ED92E28}"/>
    <cellStyle name="Normal 2 3 4 16" xfId="42543" xr:uid="{7B88E005-E881-48CF-9DCC-B4B04130D79E}"/>
    <cellStyle name="Normal 2 3 4 17" xfId="7122" xr:uid="{F555ED61-E5AF-4C80-9030-BE79574AADEB}"/>
    <cellStyle name="Normal 2 3 4 18" xfId="5935" xr:uid="{633DACDE-55C2-46D9-B7B3-4E2240F4D121}"/>
    <cellStyle name="Normal 2 3 4 19" xfId="5343" xr:uid="{9DE814AD-5ECB-4B74-B0C2-2E04B0E5378E}"/>
    <cellStyle name="Normal 2 3 4 2" xfId="7124" xr:uid="{4DD073B0-EBA8-4D53-A439-3DAE7491B8F0}"/>
    <cellStyle name="Normal 2 3 4 2 10" xfId="8837" xr:uid="{832E4E04-CC03-4750-B435-A454E55BC2C1}"/>
    <cellStyle name="Normal 2 3 4 2 10 2" xfId="12259" xr:uid="{81FE26BE-C34A-46D2-89E7-C91430D49ACC}"/>
    <cellStyle name="Normal 2 3 4 2 10 2 2" xfId="25949" xr:uid="{60A3812F-0659-40A6-913C-00657315B269}"/>
    <cellStyle name="Normal 2 3 4 2 10 2 2 2" xfId="39641" xr:uid="{943E84EF-CEF9-4CA3-9962-03B85F680736}"/>
    <cellStyle name="Normal 2 3 4 2 10 2 2 3" xfId="54525" xr:uid="{16137596-F964-49BB-9A28-37E6EA2FB67A}"/>
    <cellStyle name="Normal 2 3 4 2 10 2 3" xfId="19105" xr:uid="{ACCF6DAD-9EF9-457D-918A-40001493C129}"/>
    <cellStyle name="Normal 2 3 4 2 10 2 4" xfId="32795" xr:uid="{ACDB2F35-1B9F-41CA-B0F8-8BD303A9F35C}"/>
    <cellStyle name="Normal 2 3 4 2 10 2 5" xfId="47679" xr:uid="{48D9C555-B49A-4AF9-8B1A-DF9674CA41BB}"/>
    <cellStyle name="Normal 2 3 4 2 10 3" xfId="22527" xr:uid="{E3DA33B8-68A6-48F6-85B3-0265E4F007B3}"/>
    <cellStyle name="Normal 2 3 4 2 10 3 2" xfId="36219" xr:uid="{A17A150E-67CE-4FB9-A334-BF8A83FE9205}"/>
    <cellStyle name="Normal 2 3 4 2 10 3 3" xfId="51103" xr:uid="{B214EA4C-B3A1-441E-BD46-0D4B4E942DB3}"/>
    <cellStyle name="Normal 2 3 4 2 10 4" xfId="15683" xr:uid="{24A1D8D2-94B4-447E-8F43-F453F1D64C7B}"/>
    <cellStyle name="Normal 2 3 4 2 10 5" xfId="29373" xr:uid="{43952785-B3B2-4865-B1AE-64C16C28F71E}"/>
    <cellStyle name="Normal 2 3 4 2 10 6" xfId="44257" xr:uid="{9874DE85-963C-4EFC-89E0-B98218B5311B}"/>
    <cellStyle name="Normal 2 3 4 2 11" xfId="10547" xr:uid="{9F60C804-1E8F-4840-A98D-2AD15DBF4761}"/>
    <cellStyle name="Normal 2 3 4 2 11 2" xfId="24237" xr:uid="{89ED6C5D-31BD-44F7-8006-081A4356EF79}"/>
    <cellStyle name="Normal 2 3 4 2 11 2 2" xfId="37929" xr:uid="{D194A2F5-967E-4923-BB76-086310A36D2F}"/>
    <cellStyle name="Normal 2 3 4 2 11 2 3" xfId="52813" xr:uid="{2C471174-D680-4818-8CD4-401A183412EA}"/>
    <cellStyle name="Normal 2 3 4 2 11 3" xfId="17393" xr:uid="{BEFFEEB0-AE19-4180-AC56-663B0AD6F310}"/>
    <cellStyle name="Normal 2 3 4 2 11 4" xfId="31083" xr:uid="{8EB4CC19-05AB-4B10-94E4-9DB62AF11A1D}"/>
    <cellStyle name="Normal 2 3 4 2 11 5" xfId="45967" xr:uid="{E1677652-AB78-4D7B-8A82-4F75E25449C3}"/>
    <cellStyle name="Normal 2 3 4 2 12" xfId="20815" xr:uid="{A56A6F57-185D-4D90-AB64-B2E013C0D5D5}"/>
    <cellStyle name="Normal 2 3 4 2 12 2" xfId="34507" xr:uid="{17FCC862-574A-4DA9-BE3F-D9C9CDC74218}"/>
    <cellStyle name="Normal 2 3 4 2 12 3" xfId="49391" xr:uid="{7D49E55D-98DB-49E3-B16D-6EA11380A483}"/>
    <cellStyle name="Normal 2 3 4 2 13" xfId="13971" xr:uid="{7075B1BD-88FD-402D-8C4E-A14ED801AB24}"/>
    <cellStyle name="Normal 2 3 4 2 14" xfId="27661" xr:uid="{5DE12351-BC8A-4882-8F1E-325B837C50E6}"/>
    <cellStyle name="Normal 2 3 4 2 15" xfId="42545" xr:uid="{8D687F73-BBAE-4BE2-858B-F711768D7885}"/>
    <cellStyle name="Normal 2 3 4 2 2" xfId="7125" xr:uid="{C6B1FB66-6D7B-4DFA-9529-F81780420365}"/>
    <cellStyle name="Normal 2 3 4 2 2 10" xfId="20816" xr:uid="{E6FF18AF-0955-4316-91D0-39198DBB3841}"/>
    <cellStyle name="Normal 2 3 4 2 2 10 2" xfId="34508" xr:uid="{CCFA77B5-47CC-49B8-B14A-F7E38B96899F}"/>
    <cellStyle name="Normal 2 3 4 2 2 10 3" xfId="49392" xr:uid="{536F11B3-C65A-4241-99E8-20C1EEDC92DF}"/>
    <cellStyle name="Normal 2 3 4 2 2 11" xfId="13972" xr:uid="{0CB2FD0F-8DDB-48D7-B08D-69DCCA71025E}"/>
    <cellStyle name="Normal 2 3 4 2 2 12" xfId="27662" xr:uid="{11ABA40E-0104-4C0F-93D0-4168F958F5BB}"/>
    <cellStyle name="Normal 2 3 4 2 2 13" xfId="42546" xr:uid="{758FE08D-8351-4265-9CB4-CDDA4C665134}"/>
    <cellStyle name="Normal 2 3 4 2 2 2" xfId="7126" xr:uid="{DFC16A3E-5FB2-4761-ADD6-6902E2B73B10}"/>
    <cellStyle name="Normal 2 3 4 2 2 2 10" xfId="13973" xr:uid="{77B17F23-F471-4105-8B4D-AC06001FEFCF}"/>
    <cellStyle name="Normal 2 3 4 2 2 2 11" xfId="27663" xr:uid="{E3BEDB6A-48B0-4B27-97E5-DCA2E03D7EF0}"/>
    <cellStyle name="Normal 2 3 4 2 2 2 12" xfId="42547" xr:uid="{12BC0535-A323-43A0-BB83-7B0946D48095}"/>
    <cellStyle name="Normal 2 3 4 2 2 2 2" xfId="7127" xr:uid="{0667A67C-78F0-4146-B1D6-AD984627102D}"/>
    <cellStyle name="Normal 2 3 4 2 2 2 2 10" xfId="42548" xr:uid="{C8D2314B-0360-4FCB-B389-402A96534299}"/>
    <cellStyle name="Normal 2 3 4 2 2 2 2 2" xfId="7128" xr:uid="{60773BDA-1046-4162-A551-EA495679B6FF}"/>
    <cellStyle name="Normal 2 3 4 2 2 2 2 2 2" xfId="7129" xr:uid="{A80E8499-B03F-46EA-946B-4E24FEE67F5A}"/>
    <cellStyle name="Normal 2 3 4 2 2 2 2 2 2 2" xfId="8842" xr:uid="{EBF9EEDF-CB5F-4C6C-B08D-2EFF7C1EAF8B}"/>
    <cellStyle name="Normal 2 3 4 2 2 2 2 2 2 2 2" xfId="12264" xr:uid="{66E2805F-15C2-49F1-A318-14400CDC33A4}"/>
    <cellStyle name="Normal 2 3 4 2 2 2 2 2 2 2 2 2" xfId="25954" xr:uid="{D611E119-4604-444A-9AA5-0B88F963BE0C}"/>
    <cellStyle name="Normal 2 3 4 2 2 2 2 2 2 2 2 2 2" xfId="39646" xr:uid="{06B822FA-6F40-4BFD-8282-129C6F2F31E6}"/>
    <cellStyle name="Normal 2 3 4 2 2 2 2 2 2 2 2 2 3" xfId="54530" xr:uid="{1ECCFD6E-E137-485D-883F-C865E023C2FD}"/>
    <cellStyle name="Normal 2 3 4 2 2 2 2 2 2 2 2 3" xfId="19110" xr:uid="{7CFBC70D-5CB6-4D42-97AE-BB2270465C79}"/>
    <cellStyle name="Normal 2 3 4 2 2 2 2 2 2 2 2 4" xfId="32800" xr:uid="{4980240F-AE2C-4FD4-A4F6-3F92EAFB5D1E}"/>
    <cellStyle name="Normal 2 3 4 2 2 2 2 2 2 2 2 5" xfId="47684" xr:uid="{E34C0E6A-145D-4312-8265-4A6825BD1D0F}"/>
    <cellStyle name="Normal 2 3 4 2 2 2 2 2 2 2 3" xfId="22532" xr:uid="{C8B65EFA-6F1D-40A6-AA60-23525A784751}"/>
    <cellStyle name="Normal 2 3 4 2 2 2 2 2 2 2 3 2" xfId="36224" xr:uid="{405F682C-4DA5-4539-BAE1-325F7A8D412A}"/>
    <cellStyle name="Normal 2 3 4 2 2 2 2 2 2 2 3 3" xfId="51108" xr:uid="{930068AD-5A53-47E0-AF6E-CFD682C0E75F}"/>
    <cellStyle name="Normal 2 3 4 2 2 2 2 2 2 2 4" xfId="15688" xr:uid="{7A0ADA66-8137-4029-B5FA-62913A81728C}"/>
    <cellStyle name="Normal 2 3 4 2 2 2 2 2 2 2 5" xfId="29378" xr:uid="{3161F04E-3EB7-405B-9AE3-D032500A9A40}"/>
    <cellStyle name="Normal 2 3 4 2 2 2 2 2 2 2 6" xfId="44262" xr:uid="{0D97F60F-9601-483C-BAD6-EED497690DFE}"/>
    <cellStyle name="Normal 2 3 4 2 2 2 2 2 2 3" xfId="10552" xr:uid="{6940BCDB-3027-492F-ADE8-9F5A686CF02D}"/>
    <cellStyle name="Normal 2 3 4 2 2 2 2 2 2 3 2" xfId="24242" xr:uid="{96CE4643-39F3-4E70-831C-06A9F1B6E8CB}"/>
    <cellStyle name="Normal 2 3 4 2 2 2 2 2 2 3 2 2" xfId="37934" xr:uid="{2276F556-C494-48BE-B3DA-B8CEB45D38EE}"/>
    <cellStyle name="Normal 2 3 4 2 2 2 2 2 2 3 2 3" xfId="52818" xr:uid="{42CA6193-FFF1-4993-8770-ABD2C6BFA93C}"/>
    <cellStyle name="Normal 2 3 4 2 2 2 2 2 2 3 3" xfId="17398" xr:uid="{B7988E32-1DD6-447C-92FB-13D3B70537EC}"/>
    <cellStyle name="Normal 2 3 4 2 2 2 2 2 2 3 4" xfId="31088" xr:uid="{64412BDF-85DC-416F-8ADC-E9DF8BD2D0FE}"/>
    <cellStyle name="Normal 2 3 4 2 2 2 2 2 2 3 5" xfId="45972" xr:uid="{4DD80EB4-3D56-4F56-BA1E-83F4CC8BB615}"/>
    <cellStyle name="Normal 2 3 4 2 2 2 2 2 2 4" xfId="20820" xr:uid="{3900B4AA-7A82-462D-B540-375477D4A99D}"/>
    <cellStyle name="Normal 2 3 4 2 2 2 2 2 2 4 2" xfId="34512" xr:uid="{C1AA5131-FDB0-4ADB-9A45-7B4A941E9521}"/>
    <cellStyle name="Normal 2 3 4 2 2 2 2 2 2 4 3" xfId="49396" xr:uid="{FEA7CC4F-19CA-4958-863C-3F2AC615D992}"/>
    <cellStyle name="Normal 2 3 4 2 2 2 2 2 2 5" xfId="13976" xr:uid="{30CE93EC-D253-44A0-9917-BFD5C476DF2D}"/>
    <cellStyle name="Normal 2 3 4 2 2 2 2 2 2 6" xfId="27666" xr:uid="{A533C26B-DB6A-46BE-8EAE-42C8586C3CCC}"/>
    <cellStyle name="Normal 2 3 4 2 2 2 2 2 2 7" xfId="42550" xr:uid="{F817B53A-4F82-42CE-A8D0-1B4A406D956D}"/>
    <cellStyle name="Normal 2 3 4 2 2 2 2 2 3" xfId="8841" xr:uid="{B03B473C-6E2A-4D2E-89B9-48C64E299BD3}"/>
    <cellStyle name="Normal 2 3 4 2 2 2 2 2 3 2" xfId="12263" xr:uid="{AA16846C-4818-485A-9180-AB2DDE676310}"/>
    <cellStyle name="Normal 2 3 4 2 2 2 2 2 3 2 2" xfId="25953" xr:uid="{E206DA97-8B86-4539-B4B1-E32AFE03AFFF}"/>
    <cellStyle name="Normal 2 3 4 2 2 2 2 2 3 2 2 2" xfId="39645" xr:uid="{B127E512-A1BF-4833-B0C4-9D1CCCF193A4}"/>
    <cellStyle name="Normal 2 3 4 2 2 2 2 2 3 2 2 3" xfId="54529" xr:uid="{80E1626A-A4DA-406A-8231-6D3CBCE2DA9E}"/>
    <cellStyle name="Normal 2 3 4 2 2 2 2 2 3 2 3" xfId="19109" xr:uid="{0E4E14B8-A0B2-4358-A7E7-CCE584443587}"/>
    <cellStyle name="Normal 2 3 4 2 2 2 2 2 3 2 4" xfId="32799" xr:uid="{3BFE292A-EAAF-44D0-8423-41E6639A9182}"/>
    <cellStyle name="Normal 2 3 4 2 2 2 2 2 3 2 5" xfId="47683" xr:uid="{5EEC562C-7CEF-470E-94DF-978ED2BA0007}"/>
    <cellStyle name="Normal 2 3 4 2 2 2 2 2 3 3" xfId="22531" xr:uid="{22E3BFFA-D9EC-4221-8A0E-57B95E1014F4}"/>
    <cellStyle name="Normal 2 3 4 2 2 2 2 2 3 3 2" xfId="36223" xr:uid="{78DA5DD9-71DA-460C-AF5A-0198D0047CDE}"/>
    <cellStyle name="Normal 2 3 4 2 2 2 2 2 3 3 3" xfId="51107" xr:uid="{46ADFEB7-E390-484E-81D1-E7E5B490F07A}"/>
    <cellStyle name="Normal 2 3 4 2 2 2 2 2 3 4" xfId="15687" xr:uid="{41290BBF-E741-48FD-8295-D002DD843436}"/>
    <cellStyle name="Normal 2 3 4 2 2 2 2 2 3 5" xfId="29377" xr:uid="{DA9ABD66-555E-4660-8FA8-4996E4D8A7BE}"/>
    <cellStyle name="Normal 2 3 4 2 2 2 2 2 3 6" xfId="44261" xr:uid="{5689164E-6557-4167-8E19-9C86AE2875EE}"/>
    <cellStyle name="Normal 2 3 4 2 2 2 2 2 4" xfId="10551" xr:uid="{E0C1269D-54E0-41B4-8FE5-466725F25835}"/>
    <cellStyle name="Normal 2 3 4 2 2 2 2 2 4 2" xfId="24241" xr:uid="{A901D63E-FB21-4977-AE48-7391C3BCE048}"/>
    <cellStyle name="Normal 2 3 4 2 2 2 2 2 4 2 2" xfId="37933" xr:uid="{5F3B3AB3-3DD7-4C21-BAF1-11F0A05711A5}"/>
    <cellStyle name="Normal 2 3 4 2 2 2 2 2 4 2 3" xfId="52817" xr:uid="{49DD61F6-A9B8-4767-9BA8-E0E5A2AC9965}"/>
    <cellStyle name="Normal 2 3 4 2 2 2 2 2 4 3" xfId="17397" xr:uid="{FD816EE9-BE01-41C4-B9D3-B9C080787912}"/>
    <cellStyle name="Normal 2 3 4 2 2 2 2 2 4 4" xfId="31087" xr:uid="{90A7B56F-33C4-451B-80B9-559EF367B097}"/>
    <cellStyle name="Normal 2 3 4 2 2 2 2 2 4 5" xfId="45971" xr:uid="{DEA8580B-B567-48BA-A606-6AA2AA89C470}"/>
    <cellStyle name="Normal 2 3 4 2 2 2 2 2 5" xfId="20819" xr:uid="{7EA7E2FE-BDF3-471B-99B7-B71F10503A47}"/>
    <cellStyle name="Normal 2 3 4 2 2 2 2 2 5 2" xfId="34511" xr:uid="{2ED9F2F8-F30E-4923-AF41-BD7A0A8A4F63}"/>
    <cellStyle name="Normal 2 3 4 2 2 2 2 2 5 3" xfId="49395" xr:uid="{173AED47-3A33-46CA-A84D-BFD2F7CA6039}"/>
    <cellStyle name="Normal 2 3 4 2 2 2 2 2 6" xfId="13975" xr:uid="{0C3DE1DA-D16F-424A-B6D8-A3BFAAE08F6B}"/>
    <cellStyle name="Normal 2 3 4 2 2 2 2 2 7" xfId="27665" xr:uid="{AE8E3637-A94D-412D-8369-8082B5FE630A}"/>
    <cellStyle name="Normal 2 3 4 2 2 2 2 2 8" xfId="42549" xr:uid="{B1969FB3-72F5-4FAD-A4C8-53F553C45CE3}"/>
    <cellStyle name="Normal 2 3 4 2 2 2 2 3" xfId="7130" xr:uid="{984DB2A9-D22E-4C29-A22C-536D8F0FB48B}"/>
    <cellStyle name="Normal 2 3 4 2 2 2 2 3 2" xfId="8843" xr:uid="{FAD793A8-EC99-4AC8-B6C0-18C390A11991}"/>
    <cellStyle name="Normal 2 3 4 2 2 2 2 3 2 2" xfId="12265" xr:uid="{F8218E32-CF78-43B3-A45F-5576977C45B4}"/>
    <cellStyle name="Normal 2 3 4 2 2 2 2 3 2 2 2" xfId="25955" xr:uid="{E7D9C84C-2834-4DA5-A80B-0E723E5FFBB8}"/>
    <cellStyle name="Normal 2 3 4 2 2 2 2 3 2 2 2 2" xfId="39647" xr:uid="{15454403-24F3-4B19-ACC0-492C2F095014}"/>
    <cellStyle name="Normal 2 3 4 2 2 2 2 3 2 2 2 3" xfId="54531" xr:uid="{A9181B24-7EA0-4584-965F-1DE6CF2233E7}"/>
    <cellStyle name="Normal 2 3 4 2 2 2 2 3 2 2 3" xfId="19111" xr:uid="{10B56A6A-C321-458C-AC32-E04CEC44B2A8}"/>
    <cellStyle name="Normal 2 3 4 2 2 2 2 3 2 2 4" xfId="32801" xr:uid="{2F398740-9715-4568-A014-67C9C147B275}"/>
    <cellStyle name="Normal 2 3 4 2 2 2 2 3 2 2 5" xfId="47685" xr:uid="{14D24C63-087B-4AA4-8774-A884D557810E}"/>
    <cellStyle name="Normal 2 3 4 2 2 2 2 3 2 3" xfId="22533" xr:uid="{316FF2EC-D8E2-4941-85D1-7CCD04C5382B}"/>
    <cellStyle name="Normal 2 3 4 2 2 2 2 3 2 3 2" xfId="36225" xr:uid="{6DBF12DE-C466-4695-95F2-7F0E2D189A52}"/>
    <cellStyle name="Normal 2 3 4 2 2 2 2 3 2 3 3" xfId="51109" xr:uid="{4EDFDE74-80A8-46EB-A030-D93501408EA6}"/>
    <cellStyle name="Normal 2 3 4 2 2 2 2 3 2 4" xfId="15689" xr:uid="{80CA9350-62C1-4A2A-A181-945453EE66AF}"/>
    <cellStyle name="Normal 2 3 4 2 2 2 2 3 2 5" xfId="29379" xr:uid="{EA7155E2-37B3-482F-8F81-BECCB1E4C33D}"/>
    <cellStyle name="Normal 2 3 4 2 2 2 2 3 2 6" xfId="44263" xr:uid="{37B6BC10-1C47-4BD4-8FDE-2D7AAAC609CD}"/>
    <cellStyle name="Normal 2 3 4 2 2 2 2 3 3" xfId="10553" xr:uid="{88D97829-A1AF-4FE7-AE6D-4E99FC41D735}"/>
    <cellStyle name="Normal 2 3 4 2 2 2 2 3 3 2" xfId="24243" xr:uid="{39386759-4B87-4140-9AC4-BD22EF6E29C8}"/>
    <cellStyle name="Normal 2 3 4 2 2 2 2 3 3 2 2" xfId="37935" xr:uid="{7E29AA11-C40A-4229-B017-DD2CE50CF092}"/>
    <cellStyle name="Normal 2 3 4 2 2 2 2 3 3 2 3" xfId="52819" xr:uid="{8745DF28-84BC-43B5-9B78-C3A4233E8E07}"/>
    <cellStyle name="Normal 2 3 4 2 2 2 2 3 3 3" xfId="17399" xr:uid="{41013BF4-A29B-41BF-8BF4-0162773FF12C}"/>
    <cellStyle name="Normal 2 3 4 2 2 2 2 3 3 4" xfId="31089" xr:uid="{2C24B78E-84AA-4A5A-91B2-3C46D122A564}"/>
    <cellStyle name="Normal 2 3 4 2 2 2 2 3 3 5" xfId="45973" xr:uid="{444E2CF0-8BF2-4AC1-BF12-FC31EFF8DDD8}"/>
    <cellStyle name="Normal 2 3 4 2 2 2 2 3 4" xfId="20821" xr:uid="{0F81075C-3978-4F97-B5DF-D959EBD163CE}"/>
    <cellStyle name="Normal 2 3 4 2 2 2 2 3 4 2" xfId="34513" xr:uid="{F00C21F3-5FC1-4069-BF2B-47A34DB45F0E}"/>
    <cellStyle name="Normal 2 3 4 2 2 2 2 3 4 3" xfId="49397" xr:uid="{E8221ACF-8998-4775-95CE-0F54059ABD5E}"/>
    <cellStyle name="Normal 2 3 4 2 2 2 2 3 5" xfId="13977" xr:uid="{C1203FCB-7996-4F86-945E-1D1BDC2B35D1}"/>
    <cellStyle name="Normal 2 3 4 2 2 2 2 3 6" xfId="27667" xr:uid="{8066C6F1-F2B1-4CE8-8EE5-50A8874EBDE7}"/>
    <cellStyle name="Normal 2 3 4 2 2 2 2 3 7" xfId="42551" xr:uid="{B5E8B55A-7FCD-4492-842C-264CFEFE642B}"/>
    <cellStyle name="Normal 2 3 4 2 2 2 2 4" xfId="7131" xr:uid="{9A1AF334-59BC-4AB4-A49A-ACF090B5CCE0}"/>
    <cellStyle name="Normal 2 3 4 2 2 2 2 4 2" xfId="8844" xr:uid="{F2807071-A52E-4163-944E-CAFFE4554203}"/>
    <cellStyle name="Normal 2 3 4 2 2 2 2 4 2 2" xfId="12266" xr:uid="{51919C3E-4DA3-45DC-A5BE-628CB221CF83}"/>
    <cellStyle name="Normal 2 3 4 2 2 2 2 4 2 2 2" xfId="25956" xr:uid="{FB2B0127-0831-4A26-9511-402849DCD530}"/>
    <cellStyle name="Normal 2 3 4 2 2 2 2 4 2 2 2 2" xfId="39648" xr:uid="{D76DFE38-9ED0-492E-98A3-31FA0EF0D150}"/>
    <cellStyle name="Normal 2 3 4 2 2 2 2 4 2 2 2 3" xfId="54532" xr:uid="{D0364493-5A08-41E3-B4CA-80A7F8CB665A}"/>
    <cellStyle name="Normal 2 3 4 2 2 2 2 4 2 2 3" xfId="19112" xr:uid="{481114C6-F922-4079-8C2D-FF7454EC47D2}"/>
    <cellStyle name="Normal 2 3 4 2 2 2 2 4 2 2 4" xfId="32802" xr:uid="{0FB3B6F3-1BBC-4521-8139-799493DD0734}"/>
    <cellStyle name="Normal 2 3 4 2 2 2 2 4 2 2 5" xfId="47686" xr:uid="{889685A0-CD4C-4515-B1EF-02F8AE9ABD86}"/>
    <cellStyle name="Normal 2 3 4 2 2 2 2 4 2 3" xfId="22534" xr:uid="{CC59ABAD-2790-436A-979F-244DEF0D86A4}"/>
    <cellStyle name="Normal 2 3 4 2 2 2 2 4 2 3 2" xfId="36226" xr:uid="{5C74B0B8-5AF5-41A8-8C99-BFFA41494140}"/>
    <cellStyle name="Normal 2 3 4 2 2 2 2 4 2 3 3" xfId="51110" xr:uid="{1F41AD5B-9349-4AB3-ADAB-E303EA5B7645}"/>
    <cellStyle name="Normal 2 3 4 2 2 2 2 4 2 4" xfId="15690" xr:uid="{7FD01044-D7B1-4550-85C0-0C16EE7DDB6F}"/>
    <cellStyle name="Normal 2 3 4 2 2 2 2 4 2 5" xfId="29380" xr:uid="{9384DA3E-A7ED-45CD-A26F-1E5C8527165A}"/>
    <cellStyle name="Normal 2 3 4 2 2 2 2 4 2 6" xfId="44264" xr:uid="{FD944DA6-35F3-473E-9DCC-E3A8D5EEF929}"/>
    <cellStyle name="Normal 2 3 4 2 2 2 2 4 3" xfId="10554" xr:uid="{531A2D18-6585-45C3-973D-F259E3082FB9}"/>
    <cellStyle name="Normal 2 3 4 2 2 2 2 4 3 2" xfId="24244" xr:uid="{21C9E29B-C8AD-40F9-A24B-3CEF41CDEE83}"/>
    <cellStyle name="Normal 2 3 4 2 2 2 2 4 3 2 2" xfId="37936" xr:uid="{FA0B0239-258B-4DF2-A03B-1D6023A86E96}"/>
    <cellStyle name="Normal 2 3 4 2 2 2 2 4 3 2 3" xfId="52820" xr:uid="{5F26575A-1F4E-4E81-AF67-9D24B610CFC4}"/>
    <cellStyle name="Normal 2 3 4 2 2 2 2 4 3 3" xfId="17400" xr:uid="{4DB0DB61-85C3-4144-85B8-4E6D8FFAD89C}"/>
    <cellStyle name="Normal 2 3 4 2 2 2 2 4 3 4" xfId="31090" xr:uid="{8BFD098C-8322-4676-B60B-77CC4A686802}"/>
    <cellStyle name="Normal 2 3 4 2 2 2 2 4 3 5" xfId="45974" xr:uid="{7B30C58D-1C20-4A3B-ACE5-0346D58A996E}"/>
    <cellStyle name="Normal 2 3 4 2 2 2 2 4 4" xfId="20822" xr:uid="{325D0655-33AA-43D8-A3EE-D989825A3614}"/>
    <cellStyle name="Normal 2 3 4 2 2 2 2 4 4 2" xfId="34514" xr:uid="{654995A8-2DE0-4A5E-B48B-BB0027C2E75E}"/>
    <cellStyle name="Normal 2 3 4 2 2 2 2 4 4 3" xfId="49398" xr:uid="{F6E1834F-661F-46F2-BE44-31A03D7361B0}"/>
    <cellStyle name="Normal 2 3 4 2 2 2 2 4 5" xfId="13978" xr:uid="{4B31A3C4-8AF3-43BA-ADEE-C93ECF60317C}"/>
    <cellStyle name="Normal 2 3 4 2 2 2 2 4 6" xfId="27668" xr:uid="{479DF50E-9AA0-41C1-A650-9B2764C56852}"/>
    <cellStyle name="Normal 2 3 4 2 2 2 2 4 7" xfId="42552" xr:uid="{53FE14C8-FABB-46D8-986D-5C239E201EFD}"/>
    <cellStyle name="Normal 2 3 4 2 2 2 2 5" xfId="8840" xr:uid="{2FAFB02D-EDAA-4147-B158-BA9CC8F1DEA0}"/>
    <cellStyle name="Normal 2 3 4 2 2 2 2 5 2" xfId="12262" xr:uid="{BFAAB76F-2E9C-44D1-8DE6-896454F3F9EA}"/>
    <cellStyle name="Normal 2 3 4 2 2 2 2 5 2 2" xfId="25952" xr:uid="{C2EFCEBF-7485-4A58-9A8C-1D414AE179B8}"/>
    <cellStyle name="Normal 2 3 4 2 2 2 2 5 2 2 2" xfId="39644" xr:uid="{3B2B9539-121D-4A95-8EE2-91ED526A4D13}"/>
    <cellStyle name="Normal 2 3 4 2 2 2 2 5 2 2 3" xfId="54528" xr:uid="{28505323-87BF-4E40-B9AA-44710D67C745}"/>
    <cellStyle name="Normal 2 3 4 2 2 2 2 5 2 3" xfId="19108" xr:uid="{E2F69A9F-AE45-45A2-8678-8139A445FEED}"/>
    <cellStyle name="Normal 2 3 4 2 2 2 2 5 2 4" xfId="32798" xr:uid="{1EA38532-6DB4-4BF0-B7FA-9ED3256016FD}"/>
    <cellStyle name="Normal 2 3 4 2 2 2 2 5 2 5" xfId="47682" xr:uid="{6BC044D9-FB1D-4D32-B484-D506C8F393B8}"/>
    <cellStyle name="Normal 2 3 4 2 2 2 2 5 3" xfId="22530" xr:uid="{E7504FF9-E061-42F7-B051-34EE3A567248}"/>
    <cellStyle name="Normal 2 3 4 2 2 2 2 5 3 2" xfId="36222" xr:uid="{C3C9272E-61DC-42D7-AA36-A3DF12546326}"/>
    <cellStyle name="Normal 2 3 4 2 2 2 2 5 3 3" xfId="51106" xr:uid="{CB741ED1-6960-4CBF-BE2B-939818EE5C19}"/>
    <cellStyle name="Normal 2 3 4 2 2 2 2 5 4" xfId="15686" xr:uid="{07DD6391-C219-4904-8428-FA49ACA59079}"/>
    <cellStyle name="Normal 2 3 4 2 2 2 2 5 5" xfId="29376" xr:uid="{B7A7EB7F-7604-4677-9308-17FB09B5B0CB}"/>
    <cellStyle name="Normal 2 3 4 2 2 2 2 5 6" xfId="44260" xr:uid="{117817B2-E79A-4C3E-BBCC-5876A4BCF9E9}"/>
    <cellStyle name="Normal 2 3 4 2 2 2 2 6" xfId="10550" xr:uid="{978240B5-3D70-4A33-9598-7CDC81DE0819}"/>
    <cellStyle name="Normal 2 3 4 2 2 2 2 6 2" xfId="24240" xr:uid="{C63DA166-FD26-4E90-892E-8D2BC4ED2AB1}"/>
    <cellStyle name="Normal 2 3 4 2 2 2 2 6 2 2" xfId="37932" xr:uid="{2CF96481-8997-4248-9C71-6B7DE59CE1CC}"/>
    <cellStyle name="Normal 2 3 4 2 2 2 2 6 2 3" xfId="52816" xr:uid="{8B819FA1-5D15-4D79-A1C4-43DCBCDFE6A6}"/>
    <cellStyle name="Normal 2 3 4 2 2 2 2 6 3" xfId="17396" xr:uid="{063405C6-48E4-4056-A0B6-032E90FE24CF}"/>
    <cellStyle name="Normal 2 3 4 2 2 2 2 6 4" xfId="31086" xr:uid="{0C05A810-C533-46CC-977F-7F6314A2C1F0}"/>
    <cellStyle name="Normal 2 3 4 2 2 2 2 6 5" xfId="45970" xr:uid="{76F5050F-B00D-4289-8398-33C0A02E010E}"/>
    <cellStyle name="Normal 2 3 4 2 2 2 2 7" xfId="20818" xr:uid="{08D13910-FE9B-491B-8C2E-36F725BD16F2}"/>
    <cellStyle name="Normal 2 3 4 2 2 2 2 7 2" xfId="34510" xr:uid="{089DCE4C-2361-4FFA-A365-1074244665B0}"/>
    <cellStyle name="Normal 2 3 4 2 2 2 2 7 3" xfId="49394" xr:uid="{A18EC333-9282-48CC-BC54-BBA9D8D93B81}"/>
    <cellStyle name="Normal 2 3 4 2 2 2 2 8" xfId="13974" xr:uid="{EFFAC627-59FF-4517-92AB-884CA055FC10}"/>
    <cellStyle name="Normal 2 3 4 2 2 2 2 9" xfId="27664" xr:uid="{F2EFEDFF-1C26-4347-83FC-1CE8F267C146}"/>
    <cellStyle name="Normal 2 3 4 2 2 2 3" xfId="7132" xr:uid="{AEE24837-A029-45F2-AC77-4EA0CF7DF3CA}"/>
    <cellStyle name="Normal 2 3 4 2 2 2 3 10" xfId="42553" xr:uid="{0EF0506F-014C-4B30-885E-CFAD29F24350}"/>
    <cellStyle name="Normal 2 3 4 2 2 2 3 2" xfId="7133" xr:uid="{FE09309B-BB75-4B9F-8FED-DDD8936FD768}"/>
    <cellStyle name="Normal 2 3 4 2 2 2 3 2 2" xfId="7134" xr:uid="{2FA10980-A2FD-463C-9B11-649E2A998C00}"/>
    <cellStyle name="Normal 2 3 4 2 2 2 3 2 2 2" xfId="8847" xr:uid="{7E54EA08-1992-405B-A914-EF453BA1B2A7}"/>
    <cellStyle name="Normal 2 3 4 2 2 2 3 2 2 2 2" xfId="12269" xr:uid="{286EFAD9-3CBB-4284-B879-FA04777816FF}"/>
    <cellStyle name="Normal 2 3 4 2 2 2 3 2 2 2 2 2" xfId="25959" xr:uid="{271A6423-86A3-4529-889D-DF4FA258BB45}"/>
    <cellStyle name="Normal 2 3 4 2 2 2 3 2 2 2 2 2 2" xfId="39651" xr:uid="{5004F1FF-054E-425B-BB3C-5611761AAF30}"/>
    <cellStyle name="Normal 2 3 4 2 2 2 3 2 2 2 2 2 3" xfId="54535" xr:uid="{86C16A34-7DB2-4344-B4C5-AD84BA472710}"/>
    <cellStyle name="Normal 2 3 4 2 2 2 3 2 2 2 2 3" xfId="19115" xr:uid="{6586E311-DED9-4301-AB36-E5A5FA146999}"/>
    <cellStyle name="Normal 2 3 4 2 2 2 3 2 2 2 2 4" xfId="32805" xr:uid="{2D190403-F0F1-4CC1-B132-ED3403C276E6}"/>
    <cellStyle name="Normal 2 3 4 2 2 2 3 2 2 2 2 5" xfId="47689" xr:uid="{9DA5A265-C0EA-4E86-9E51-AE35A55431A8}"/>
    <cellStyle name="Normal 2 3 4 2 2 2 3 2 2 2 3" xfId="22537" xr:uid="{DF962FF8-C1F5-4AC3-A2A4-0DEF8196E7BF}"/>
    <cellStyle name="Normal 2 3 4 2 2 2 3 2 2 2 3 2" xfId="36229" xr:uid="{09DBB944-31AB-4B6E-92E1-31E38E65F207}"/>
    <cellStyle name="Normal 2 3 4 2 2 2 3 2 2 2 3 3" xfId="51113" xr:uid="{4CB9DEC6-4633-422D-A4AC-12C4E0C68B0B}"/>
    <cellStyle name="Normal 2 3 4 2 2 2 3 2 2 2 4" xfId="15693" xr:uid="{A2E3430D-3CB5-43D5-A032-E23FD7689243}"/>
    <cellStyle name="Normal 2 3 4 2 2 2 3 2 2 2 5" xfId="29383" xr:uid="{8EA862D0-8BED-4B72-BE50-53FE58A3B708}"/>
    <cellStyle name="Normal 2 3 4 2 2 2 3 2 2 2 6" xfId="44267" xr:uid="{951CCB5F-E5BC-49C3-8013-F9D5AE44E07C}"/>
    <cellStyle name="Normal 2 3 4 2 2 2 3 2 2 3" xfId="10557" xr:uid="{02CE53B0-C69F-4B7C-AE17-2D9443639BDA}"/>
    <cellStyle name="Normal 2 3 4 2 2 2 3 2 2 3 2" xfId="24247" xr:uid="{9405C073-F2D9-4DE2-A611-999EDEEC1728}"/>
    <cellStyle name="Normal 2 3 4 2 2 2 3 2 2 3 2 2" xfId="37939" xr:uid="{B3624AE4-652D-48E5-A428-15E958F504D1}"/>
    <cellStyle name="Normal 2 3 4 2 2 2 3 2 2 3 2 3" xfId="52823" xr:uid="{58285AE1-62F1-45EA-AE81-36604FF05217}"/>
    <cellStyle name="Normal 2 3 4 2 2 2 3 2 2 3 3" xfId="17403" xr:uid="{1BE9D628-AE10-425D-9C84-71687E9E8464}"/>
    <cellStyle name="Normal 2 3 4 2 2 2 3 2 2 3 4" xfId="31093" xr:uid="{57677AE5-B75B-4549-A291-1F7A34E93EC1}"/>
    <cellStyle name="Normal 2 3 4 2 2 2 3 2 2 3 5" xfId="45977" xr:uid="{2C10838C-7B96-497E-87F1-3113DB72394F}"/>
    <cellStyle name="Normal 2 3 4 2 2 2 3 2 2 4" xfId="20825" xr:uid="{5AFD2924-F1A6-48C6-8E1D-074331380C74}"/>
    <cellStyle name="Normal 2 3 4 2 2 2 3 2 2 4 2" xfId="34517" xr:uid="{86341F41-F160-4E12-A0D6-41BC51B8072B}"/>
    <cellStyle name="Normal 2 3 4 2 2 2 3 2 2 4 3" xfId="49401" xr:uid="{5E61DA73-5BD3-42C0-86F4-EB0109A999B1}"/>
    <cellStyle name="Normal 2 3 4 2 2 2 3 2 2 5" xfId="13981" xr:uid="{02D746B4-856B-4CC4-9816-0C8AFF689DEF}"/>
    <cellStyle name="Normal 2 3 4 2 2 2 3 2 2 6" xfId="27671" xr:uid="{C893F5A3-241C-48CC-9F4D-71B581E19A26}"/>
    <cellStyle name="Normal 2 3 4 2 2 2 3 2 2 7" xfId="42555" xr:uid="{37FDDD8B-04CB-4B80-8621-E8AC6B6A481D}"/>
    <cellStyle name="Normal 2 3 4 2 2 2 3 2 3" xfId="8846" xr:uid="{86034084-B611-46C5-ADAC-E65F6FE0229A}"/>
    <cellStyle name="Normal 2 3 4 2 2 2 3 2 3 2" xfId="12268" xr:uid="{8B885A51-27F9-4467-961E-90CD7F2FA7C7}"/>
    <cellStyle name="Normal 2 3 4 2 2 2 3 2 3 2 2" xfId="25958" xr:uid="{0A284A53-8263-4727-B7E0-D050C4C140D1}"/>
    <cellStyle name="Normal 2 3 4 2 2 2 3 2 3 2 2 2" xfId="39650" xr:uid="{6FBE5608-B7B3-4D4B-80F7-E4F229165E4A}"/>
    <cellStyle name="Normal 2 3 4 2 2 2 3 2 3 2 2 3" xfId="54534" xr:uid="{8314A292-E9CE-4259-956D-FF31CC47D142}"/>
    <cellStyle name="Normal 2 3 4 2 2 2 3 2 3 2 3" xfId="19114" xr:uid="{35BDF1C9-AB16-489A-8BB7-C9A3DEBD95CC}"/>
    <cellStyle name="Normal 2 3 4 2 2 2 3 2 3 2 4" xfId="32804" xr:uid="{84A2AB1C-889F-4D0D-9107-262B79763294}"/>
    <cellStyle name="Normal 2 3 4 2 2 2 3 2 3 2 5" xfId="47688" xr:uid="{E85F002E-A5E2-43D5-B1DB-1CE5222162A0}"/>
    <cellStyle name="Normal 2 3 4 2 2 2 3 2 3 3" xfId="22536" xr:uid="{DB4DDE01-DAD9-41A7-B435-8A8C7D3BC8A4}"/>
    <cellStyle name="Normal 2 3 4 2 2 2 3 2 3 3 2" xfId="36228" xr:uid="{AE1898EE-CAD5-4BA9-806B-BD0C886F1568}"/>
    <cellStyle name="Normal 2 3 4 2 2 2 3 2 3 3 3" xfId="51112" xr:uid="{FCAABE44-2CBE-4B83-BC99-A78B0E5F6EA0}"/>
    <cellStyle name="Normal 2 3 4 2 2 2 3 2 3 4" xfId="15692" xr:uid="{760D808E-6663-4D62-B2EB-67B3B8DC67E1}"/>
    <cellStyle name="Normal 2 3 4 2 2 2 3 2 3 5" xfId="29382" xr:uid="{BE16E4C8-F79B-47E3-87C8-DAD2C90BA82B}"/>
    <cellStyle name="Normal 2 3 4 2 2 2 3 2 3 6" xfId="44266" xr:uid="{505C0094-31F4-485F-89AB-7FFCABA77D3A}"/>
    <cellStyle name="Normal 2 3 4 2 2 2 3 2 4" xfId="10556" xr:uid="{255B29A0-D633-4B09-9744-D1A8ABFD72F1}"/>
    <cellStyle name="Normal 2 3 4 2 2 2 3 2 4 2" xfId="24246" xr:uid="{1E200433-4ECC-4CE7-AED6-3A6B73479922}"/>
    <cellStyle name="Normal 2 3 4 2 2 2 3 2 4 2 2" xfId="37938" xr:uid="{5DD1C3F1-CC06-4169-B1E6-FF111E334C8B}"/>
    <cellStyle name="Normal 2 3 4 2 2 2 3 2 4 2 3" xfId="52822" xr:uid="{1088F1A6-8106-4856-B4DD-EB76DF63DE06}"/>
    <cellStyle name="Normal 2 3 4 2 2 2 3 2 4 3" xfId="17402" xr:uid="{6FE58A66-A014-4A53-8AFD-E1D95EC9ACD8}"/>
    <cellStyle name="Normal 2 3 4 2 2 2 3 2 4 4" xfId="31092" xr:uid="{10C45086-9440-4110-AD08-FAB5B6123B27}"/>
    <cellStyle name="Normal 2 3 4 2 2 2 3 2 4 5" xfId="45976" xr:uid="{40FAFF46-70D5-468D-8BC3-413B790341C8}"/>
    <cellStyle name="Normal 2 3 4 2 2 2 3 2 5" xfId="20824" xr:uid="{111BE1FE-9846-4FE1-A31D-37486AA2221B}"/>
    <cellStyle name="Normal 2 3 4 2 2 2 3 2 5 2" xfId="34516" xr:uid="{5F51C077-6B5A-4002-A0E5-9A6C3273904D}"/>
    <cellStyle name="Normal 2 3 4 2 2 2 3 2 5 3" xfId="49400" xr:uid="{AD87E9E4-C28E-4591-901D-6D1757144FB0}"/>
    <cellStyle name="Normal 2 3 4 2 2 2 3 2 6" xfId="13980" xr:uid="{46880CC4-2C13-4FBB-9646-53E128955177}"/>
    <cellStyle name="Normal 2 3 4 2 2 2 3 2 7" xfId="27670" xr:uid="{BA4B5EC5-14CA-498F-8C67-92A73597036B}"/>
    <cellStyle name="Normal 2 3 4 2 2 2 3 2 8" xfId="42554" xr:uid="{1F79B907-F99E-4A23-B67A-99EF745681D0}"/>
    <cellStyle name="Normal 2 3 4 2 2 2 3 3" xfId="7135" xr:uid="{C2E651F5-D1F7-40BF-BF2D-0C8CC64A6CAB}"/>
    <cellStyle name="Normal 2 3 4 2 2 2 3 3 2" xfId="8848" xr:uid="{D71195D8-7976-4872-8149-7B9183D64CBE}"/>
    <cellStyle name="Normal 2 3 4 2 2 2 3 3 2 2" xfId="12270" xr:uid="{EC98BF11-94B1-4DC1-A1DB-786543CE513F}"/>
    <cellStyle name="Normal 2 3 4 2 2 2 3 3 2 2 2" xfId="25960" xr:uid="{C3F9C87D-3EC6-4E5A-94FB-EB40FA473571}"/>
    <cellStyle name="Normal 2 3 4 2 2 2 3 3 2 2 2 2" xfId="39652" xr:uid="{06D22914-FFF6-416E-8632-06733EC8939E}"/>
    <cellStyle name="Normal 2 3 4 2 2 2 3 3 2 2 2 3" xfId="54536" xr:uid="{51ABE8A7-B1F4-49D4-B91D-1F70AE795A70}"/>
    <cellStyle name="Normal 2 3 4 2 2 2 3 3 2 2 3" xfId="19116" xr:uid="{350F391A-AFDC-4BC7-AFBE-E9A464630811}"/>
    <cellStyle name="Normal 2 3 4 2 2 2 3 3 2 2 4" xfId="32806" xr:uid="{91D17772-ACEE-4A93-8308-889865B2600D}"/>
    <cellStyle name="Normal 2 3 4 2 2 2 3 3 2 2 5" xfId="47690" xr:uid="{2CCFB6B7-2054-4947-8E92-ABD0FEC529DD}"/>
    <cellStyle name="Normal 2 3 4 2 2 2 3 3 2 3" xfId="22538" xr:uid="{11D7AC18-F5AD-4FD3-9340-D6F9BF24DA06}"/>
    <cellStyle name="Normal 2 3 4 2 2 2 3 3 2 3 2" xfId="36230" xr:uid="{2556B446-9414-4EC5-8F58-566DC004099D}"/>
    <cellStyle name="Normal 2 3 4 2 2 2 3 3 2 3 3" xfId="51114" xr:uid="{AB7A7ADA-5D44-425A-B402-F8F4CE5F1F49}"/>
    <cellStyle name="Normal 2 3 4 2 2 2 3 3 2 4" xfId="15694" xr:uid="{2333AB43-D800-41A4-929C-81878642261A}"/>
    <cellStyle name="Normal 2 3 4 2 2 2 3 3 2 5" xfId="29384" xr:uid="{59CE8AA6-8D5A-49B8-8AD2-793E86ABAB60}"/>
    <cellStyle name="Normal 2 3 4 2 2 2 3 3 2 6" xfId="44268" xr:uid="{242E3425-662B-4C44-B632-54C160F21125}"/>
    <cellStyle name="Normal 2 3 4 2 2 2 3 3 3" xfId="10558" xr:uid="{4995EAAF-9065-4F7C-A712-36A591044427}"/>
    <cellStyle name="Normal 2 3 4 2 2 2 3 3 3 2" xfId="24248" xr:uid="{6DD60EDB-3BAB-44E0-9F8A-E98B77250DDE}"/>
    <cellStyle name="Normal 2 3 4 2 2 2 3 3 3 2 2" xfId="37940" xr:uid="{DB233D5A-AF46-4640-A4D1-24A9B8BA8AC9}"/>
    <cellStyle name="Normal 2 3 4 2 2 2 3 3 3 2 3" xfId="52824" xr:uid="{A725D291-286F-49DD-B5EF-368237D3F296}"/>
    <cellStyle name="Normal 2 3 4 2 2 2 3 3 3 3" xfId="17404" xr:uid="{AC850C36-54B0-4DAE-A3D3-525D807DF5CF}"/>
    <cellStyle name="Normal 2 3 4 2 2 2 3 3 3 4" xfId="31094" xr:uid="{011BA381-A1A0-43A4-8900-06A24A7C9E11}"/>
    <cellStyle name="Normal 2 3 4 2 2 2 3 3 3 5" xfId="45978" xr:uid="{1B224587-724D-4C3E-9F38-EC0B707556D8}"/>
    <cellStyle name="Normal 2 3 4 2 2 2 3 3 4" xfId="20826" xr:uid="{020A9642-75F7-4110-A36D-4573C3929CE0}"/>
    <cellStyle name="Normal 2 3 4 2 2 2 3 3 4 2" xfId="34518" xr:uid="{5B30862A-5F02-4DEB-9AD5-F8B7FC5B50C4}"/>
    <cellStyle name="Normal 2 3 4 2 2 2 3 3 4 3" xfId="49402" xr:uid="{2288E207-0C23-4700-A91A-8A985F11FE62}"/>
    <cellStyle name="Normal 2 3 4 2 2 2 3 3 5" xfId="13982" xr:uid="{9EFAD20E-11B8-4675-8B6C-DF8B0EE2609C}"/>
    <cellStyle name="Normal 2 3 4 2 2 2 3 3 6" xfId="27672" xr:uid="{78922B27-DE70-413D-8719-3EE6FD6391FB}"/>
    <cellStyle name="Normal 2 3 4 2 2 2 3 3 7" xfId="42556" xr:uid="{C1082D92-C781-4ED9-9F04-1B6FA8B80C35}"/>
    <cellStyle name="Normal 2 3 4 2 2 2 3 4" xfId="7136" xr:uid="{3CCCB103-3456-49B4-A272-CD5D804BD769}"/>
    <cellStyle name="Normal 2 3 4 2 2 2 3 4 2" xfId="8849" xr:uid="{2BE93CB4-1989-4FBE-BCE0-FBE6053885A1}"/>
    <cellStyle name="Normal 2 3 4 2 2 2 3 4 2 2" xfId="12271" xr:uid="{B3D7F3B3-2CC3-4F44-90F9-E5B0CF54D288}"/>
    <cellStyle name="Normal 2 3 4 2 2 2 3 4 2 2 2" xfId="25961" xr:uid="{FCB39C53-0ACB-4E9E-A78D-F1E2955E9DF9}"/>
    <cellStyle name="Normal 2 3 4 2 2 2 3 4 2 2 2 2" xfId="39653" xr:uid="{46D3F5EF-3BD1-4BAE-AACD-D7ADFEDAFE42}"/>
    <cellStyle name="Normal 2 3 4 2 2 2 3 4 2 2 2 3" xfId="54537" xr:uid="{ED689A12-E2B2-4047-B78C-73FF740E981E}"/>
    <cellStyle name="Normal 2 3 4 2 2 2 3 4 2 2 3" xfId="19117" xr:uid="{70883E60-2ECE-4DF1-9E15-5E237F752930}"/>
    <cellStyle name="Normal 2 3 4 2 2 2 3 4 2 2 4" xfId="32807" xr:uid="{88A1AA26-4317-46CF-BE3B-BF1BF0CBEF67}"/>
    <cellStyle name="Normal 2 3 4 2 2 2 3 4 2 2 5" xfId="47691" xr:uid="{ADFE10FE-E068-4550-966C-AAA097980D40}"/>
    <cellStyle name="Normal 2 3 4 2 2 2 3 4 2 3" xfId="22539" xr:uid="{D05680CD-60ED-44E8-B1F3-0014BD5F09B7}"/>
    <cellStyle name="Normal 2 3 4 2 2 2 3 4 2 3 2" xfId="36231" xr:uid="{B5ADF63C-9A19-431D-BB41-F70A94E05EED}"/>
    <cellStyle name="Normal 2 3 4 2 2 2 3 4 2 3 3" xfId="51115" xr:uid="{EFAF3403-176E-4970-8FAC-898498A9EF1F}"/>
    <cellStyle name="Normal 2 3 4 2 2 2 3 4 2 4" xfId="15695" xr:uid="{F399A570-CF63-47E6-AF65-DAA238498F92}"/>
    <cellStyle name="Normal 2 3 4 2 2 2 3 4 2 5" xfId="29385" xr:uid="{CD388147-8393-4312-8038-6AB789247318}"/>
    <cellStyle name="Normal 2 3 4 2 2 2 3 4 2 6" xfId="44269" xr:uid="{EB518B75-B35F-4AE7-97BF-BC390BAF3C38}"/>
    <cellStyle name="Normal 2 3 4 2 2 2 3 4 3" xfId="10559" xr:uid="{CD2666A0-7502-48D2-BFB9-44A751A35D69}"/>
    <cellStyle name="Normal 2 3 4 2 2 2 3 4 3 2" xfId="24249" xr:uid="{DE0ADF9C-36A5-460F-8F69-0959C32EA020}"/>
    <cellStyle name="Normal 2 3 4 2 2 2 3 4 3 2 2" xfId="37941" xr:uid="{C04832F3-EA1F-408D-98F6-662DB5FBCBB0}"/>
    <cellStyle name="Normal 2 3 4 2 2 2 3 4 3 2 3" xfId="52825" xr:uid="{3DC4FEAE-9CA6-402D-9409-2C3313CD7408}"/>
    <cellStyle name="Normal 2 3 4 2 2 2 3 4 3 3" xfId="17405" xr:uid="{E80814FA-9178-40B1-9FCD-2AF89BB6313D}"/>
    <cellStyle name="Normal 2 3 4 2 2 2 3 4 3 4" xfId="31095" xr:uid="{278B9953-150F-431A-AA37-D712A3F82D14}"/>
    <cellStyle name="Normal 2 3 4 2 2 2 3 4 3 5" xfId="45979" xr:uid="{BC682E2A-E619-4929-8306-C06E14C5D9C0}"/>
    <cellStyle name="Normal 2 3 4 2 2 2 3 4 4" xfId="20827" xr:uid="{7E4A4AD1-3C08-4687-A090-F564E90EC001}"/>
    <cellStyle name="Normal 2 3 4 2 2 2 3 4 4 2" xfId="34519" xr:uid="{6FE5A0E1-2342-489F-B635-E0E148F453E8}"/>
    <cellStyle name="Normal 2 3 4 2 2 2 3 4 4 3" xfId="49403" xr:uid="{0B0F7043-FB09-4AB7-9B9A-D6F26DA8B6AE}"/>
    <cellStyle name="Normal 2 3 4 2 2 2 3 4 5" xfId="13983" xr:uid="{B50438FC-C844-4E50-8FCE-C6C7DD8BC4CA}"/>
    <cellStyle name="Normal 2 3 4 2 2 2 3 4 6" xfId="27673" xr:uid="{70B9BC36-0D1A-4412-A789-56D8C581C99B}"/>
    <cellStyle name="Normal 2 3 4 2 2 2 3 4 7" xfId="42557" xr:uid="{757DEB09-1F54-4E22-9CB9-F6EDB6650E83}"/>
    <cellStyle name="Normal 2 3 4 2 2 2 3 5" xfId="8845" xr:uid="{98D68422-EF14-4D8D-8FFF-A8F8547B6BE8}"/>
    <cellStyle name="Normal 2 3 4 2 2 2 3 5 2" xfId="12267" xr:uid="{3DDBD783-266D-4EEB-8CB5-2FB2A53ADFE8}"/>
    <cellStyle name="Normal 2 3 4 2 2 2 3 5 2 2" xfId="25957" xr:uid="{5C2178E6-2B8D-4011-A586-6E8AFCD0A9CE}"/>
    <cellStyle name="Normal 2 3 4 2 2 2 3 5 2 2 2" xfId="39649" xr:uid="{3668DA6C-BB6F-4B73-945D-BD67A4D6628B}"/>
    <cellStyle name="Normal 2 3 4 2 2 2 3 5 2 2 3" xfId="54533" xr:uid="{21F86919-CDA7-4512-B7B5-00B76E5DF8B1}"/>
    <cellStyle name="Normal 2 3 4 2 2 2 3 5 2 3" xfId="19113" xr:uid="{FC68F079-E2CF-430A-9586-473957F6559A}"/>
    <cellStyle name="Normal 2 3 4 2 2 2 3 5 2 4" xfId="32803" xr:uid="{12F14C33-EF67-464D-A259-87BF6FEA49B3}"/>
    <cellStyle name="Normal 2 3 4 2 2 2 3 5 2 5" xfId="47687" xr:uid="{14B79A66-1FBF-4728-AFD3-935CAAD2D329}"/>
    <cellStyle name="Normal 2 3 4 2 2 2 3 5 3" xfId="22535" xr:uid="{2910C37E-E80E-48D3-92B9-6943E2329971}"/>
    <cellStyle name="Normal 2 3 4 2 2 2 3 5 3 2" xfId="36227" xr:uid="{950598C4-97C4-49B9-9855-EF14BCCFF082}"/>
    <cellStyle name="Normal 2 3 4 2 2 2 3 5 3 3" xfId="51111" xr:uid="{E38EE6DC-B1CC-434A-83B0-177E78FAECAC}"/>
    <cellStyle name="Normal 2 3 4 2 2 2 3 5 4" xfId="15691" xr:uid="{D1EBA09D-9FA7-4278-9D09-6BFFE34ECB31}"/>
    <cellStyle name="Normal 2 3 4 2 2 2 3 5 5" xfId="29381" xr:uid="{E32CCED0-F44C-4297-9CE6-F2EFA6D93B7C}"/>
    <cellStyle name="Normal 2 3 4 2 2 2 3 5 6" xfId="44265" xr:uid="{28F0947D-CDA3-4D5B-A275-2798785955D8}"/>
    <cellStyle name="Normal 2 3 4 2 2 2 3 6" xfId="10555" xr:uid="{B3DA9D74-0C15-4C2A-AD35-4DDCFD9C8C69}"/>
    <cellStyle name="Normal 2 3 4 2 2 2 3 6 2" xfId="24245" xr:uid="{EB4BC686-774E-4089-9F1E-74F9CC8C4C42}"/>
    <cellStyle name="Normal 2 3 4 2 2 2 3 6 2 2" xfId="37937" xr:uid="{198F669D-F06C-4107-9880-3AB61E59A985}"/>
    <cellStyle name="Normal 2 3 4 2 2 2 3 6 2 3" xfId="52821" xr:uid="{1A150592-7919-4B92-8499-0CC9B253026F}"/>
    <cellStyle name="Normal 2 3 4 2 2 2 3 6 3" xfId="17401" xr:uid="{69888B31-C7F1-43FD-8334-C6894A18CC9A}"/>
    <cellStyle name="Normal 2 3 4 2 2 2 3 6 4" xfId="31091" xr:uid="{64C69B97-2C86-4323-8FC2-6B5518FDA295}"/>
    <cellStyle name="Normal 2 3 4 2 2 2 3 6 5" xfId="45975" xr:uid="{62D0D176-BDAA-4C10-A30E-B715C69FD485}"/>
    <cellStyle name="Normal 2 3 4 2 2 2 3 7" xfId="20823" xr:uid="{A64889C1-3F1B-4071-866E-1F1C89E88705}"/>
    <cellStyle name="Normal 2 3 4 2 2 2 3 7 2" xfId="34515" xr:uid="{DC5EE562-94AA-4CE6-8427-B5E06F6FFA69}"/>
    <cellStyle name="Normal 2 3 4 2 2 2 3 7 3" xfId="49399" xr:uid="{C1DBD854-7FC9-49CB-8D22-27BA0B9C1675}"/>
    <cellStyle name="Normal 2 3 4 2 2 2 3 8" xfId="13979" xr:uid="{1FC81FE5-5395-4569-AFE5-04DAFF380F4D}"/>
    <cellStyle name="Normal 2 3 4 2 2 2 3 9" xfId="27669" xr:uid="{CAF31E78-E710-4DB0-8558-F28020DC58B7}"/>
    <cellStyle name="Normal 2 3 4 2 2 2 4" xfId="7137" xr:uid="{26807124-BCC6-4DC3-8C41-27E72DD21B92}"/>
    <cellStyle name="Normal 2 3 4 2 2 2 4 2" xfId="7138" xr:uid="{548EEAEA-9CE8-4923-8D25-60B775937952}"/>
    <cellStyle name="Normal 2 3 4 2 2 2 4 2 2" xfId="8851" xr:uid="{B889FD26-8F3E-4730-8F5E-88B5237B650F}"/>
    <cellStyle name="Normal 2 3 4 2 2 2 4 2 2 2" xfId="12273" xr:uid="{F3807296-DD93-4047-AB37-65411D06EE31}"/>
    <cellStyle name="Normal 2 3 4 2 2 2 4 2 2 2 2" xfId="25963" xr:uid="{82128977-3DF1-49C4-98D7-40BFBDA78B83}"/>
    <cellStyle name="Normal 2 3 4 2 2 2 4 2 2 2 2 2" xfId="39655" xr:uid="{E5670979-B33E-437B-97E6-D75B29219F48}"/>
    <cellStyle name="Normal 2 3 4 2 2 2 4 2 2 2 2 3" xfId="54539" xr:uid="{CE451E04-2090-4053-B349-B416252A5017}"/>
    <cellStyle name="Normal 2 3 4 2 2 2 4 2 2 2 3" xfId="19119" xr:uid="{BF50E159-642E-4E24-B53A-806E95C7B7DB}"/>
    <cellStyle name="Normal 2 3 4 2 2 2 4 2 2 2 4" xfId="32809" xr:uid="{264A3D53-136E-4576-BA91-063FEC41413D}"/>
    <cellStyle name="Normal 2 3 4 2 2 2 4 2 2 2 5" xfId="47693" xr:uid="{F9F2299F-5015-434B-B444-B544E2C40311}"/>
    <cellStyle name="Normal 2 3 4 2 2 2 4 2 2 3" xfId="22541" xr:uid="{1F44E1F4-E547-4F7B-9C58-349C4B3F7D5B}"/>
    <cellStyle name="Normal 2 3 4 2 2 2 4 2 2 3 2" xfId="36233" xr:uid="{31898F54-3207-4DAD-82E1-737183EE28AF}"/>
    <cellStyle name="Normal 2 3 4 2 2 2 4 2 2 3 3" xfId="51117" xr:uid="{3895E8F2-2B27-4203-A26D-DA75B7D4B755}"/>
    <cellStyle name="Normal 2 3 4 2 2 2 4 2 2 4" xfId="15697" xr:uid="{6184AD15-2BD6-4A38-A18D-5573C257824D}"/>
    <cellStyle name="Normal 2 3 4 2 2 2 4 2 2 5" xfId="29387" xr:uid="{AEADFB79-A34A-4CA8-B7D1-A32BC75B45F9}"/>
    <cellStyle name="Normal 2 3 4 2 2 2 4 2 2 6" xfId="44271" xr:uid="{711C81A6-CD73-4179-A80F-D3D1BED924AB}"/>
    <cellStyle name="Normal 2 3 4 2 2 2 4 2 3" xfId="10561" xr:uid="{046C932E-A226-427C-B730-2C250F27140B}"/>
    <cellStyle name="Normal 2 3 4 2 2 2 4 2 3 2" xfId="24251" xr:uid="{588652B5-7CB3-464E-AC65-0FAB184C70B1}"/>
    <cellStyle name="Normal 2 3 4 2 2 2 4 2 3 2 2" xfId="37943" xr:uid="{FE15FB91-6320-4049-A837-FC104EB21880}"/>
    <cellStyle name="Normal 2 3 4 2 2 2 4 2 3 2 3" xfId="52827" xr:uid="{EE4A5EE6-DBAC-4CB8-8E9F-BA761E39208E}"/>
    <cellStyle name="Normal 2 3 4 2 2 2 4 2 3 3" xfId="17407" xr:uid="{973821AD-9DEC-480B-A988-DF127B89F8F7}"/>
    <cellStyle name="Normal 2 3 4 2 2 2 4 2 3 4" xfId="31097" xr:uid="{329C76FD-5B70-4446-89E7-3FD9E692F1CA}"/>
    <cellStyle name="Normal 2 3 4 2 2 2 4 2 3 5" xfId="45981" xr:uid="{13BFA68E-5888-4534-A5A8-A6FB4CD24B71}"/>
    <cellStyle name="Normal 2 3 4 2 2 2 4 2 4" xfId="20829" xr:uid="{3FE19C09-2BE1-4C47-B48F-BA59965A8767}"/>
    <cellStyle name="Normal 2 3 4 2 2 2 4 2 4 2" xfId="34521" xr:uid="{ABA4F929-9FD3-48B4-A145-628075990DE1}"/>
    <cellStyle name="Normal 2 3 4 2 2 2 4 2 4 3" xfId="49405" xr:uid="{53381632-78EA-4A46-93E8-CA4598E9D4EA}"/>
    <cellStyle name="Normal 2 3 4 2 2 2 4 2 5" xfId="13985" xr:uid="{277F1861-8EA1-448A-87BA-A602D09754BF}"/>
    <cellStyle name="Normal 2 3 4 2 2 2 4 2 6" xfId="27675" xr:uid="{1CCBA064-BFB3-4DAC-9CDA-BB589CC8C900}"/>
    <cellStyle name="Normal 2 3 4 2 2 2 4 2 7" xfId="42559" xr:uid="{4C629E9C-7DEA-40DA-BB87-443C9FC114F5}"/>
    <cellStyle name="Normal 2 3 4 2 2 2 4 3" xfId="8850" xr:uid="{321929FA-EA3D-4C7B-9793-8DB66F0C3419}"/>
    <cellStyle name="Normal 2 3 4 2 2 2 4 3 2" xfId="12272" xr:uid="{AE69230F-AC7A-47B0-844A-543B47BB5824}"/>
    <cellStyle name="Normal 2 3 4 2 2 2 4 3 2 2" xfId="25962" xr:uid="{F9530378-55A0-45AD-8FA6-C6140CB81420}"/>
    <cellStyle name="Normal 2 3 4 2 2 2 4 3 2 2 2" xfId="39654" xr:uid="{F488A541-71E2-4640-B346-7580F5101E3F}"/>
    <cellStyle name="Normal 2 3 4 2 2 2 4 3 2 2 3" xfId="54538" xr:uid="{31079CBD-D8AF-4ACC-9456-027A4E6A7C5C}"/>
    <cellStyle name="Normal 2 3 4 2 2 2 4 3 2 3" xfId="19118" xr:uid="{CE746AB8-336B-4581-AF7D-D28AAA5F0087}"/>
    <cellStyle name="Normal 2 3 4 2 2 2 4 3 2 4" xfId="32808" xr:uid="{B0E7FF8D-7392-4586-8069-09DEEAF17756}"/>
    <cellStyle name="Normal 2 3 4 2 2 2 4 3 2 5" xfId="47692" xr:uid="{4834DB8A-7DF7-476B-9DB7-6DFFAD1479ED}"/>
    <cellStyle name="Normal 2 3 4 2 2 2 4 3 3" xfId="22540" xr:uid="{94EEC16B-443D-4E0F-82F3-FA9198F747C0}"/>
    <cellStyle name="Normal 2 3 4 2 2 2 4 3 3 2" xfId="36232" xr:uid="{F7B2AC53-2FD0-4096-AE40-90265E1D50C1}"/>
    <cellStyle name="Normal 2 3 4 2 2 2 4 3 3 3" xfId="51116" xr:uid="{004E697F-40A4-43EE-9711-A4BC0EF8EEDD}"/>
    <cellStyle name="Normal 2 3 4 2 2 2 4 3 4" xfId="15696" xr:uid="{42A53FCC-7184-4773-91B2-A1628D8BC6E8}"/>
    <cellStyle name="Normal 2 3 4 2 2 2 4 3 5" xfId="29386" xr:uid="{1C2B9FC0-04BE-4CDC-9450-905EFFC8D205}"/>
    <cellStyle name="Normal 2 3 4 2 2 2 4 3 6" xfId="44270" xr:uid="{969351F8-108A-4867-8AF5-77CA58DA0042}"/>
    <cellStyle name="Normal 2 3 4 2 2 2 4 4" xfId="10560" xr:uid="{B5FBD7E7-265B-4262-B934-0A0FC5F611FB}"/>
    <cellStyle name="Normal 2 3 4 2 2 2 4 4 2" xfId="24250" xr:uid="{54D3545F-26BC-4D61-9E5A-59902CC8929B}"/>
    <cellStyle name="Normal 2 3 4 2 2 2 4 4 2 2" xfId="37942" xr:uid="{70A77451-D8EE-412D-B718-F8B92364926B}"/>
    <cellStyle name="Normal 2 3 4 2 2 2 4 4 2 3" xfId="52826" xr:uid="{67350BDA-5049-494D-9B97-8FE7D81E5A7B}"/>
    <cellStyle name="Normal 2 3 4 2 2 2 4 4 3" xfId="17406" xr:uid="{99FFD087-5950-4DCC-ABEC-294E54E57FD7}"/>
    <cellStyle name="Normal 2 3 4 2 2 2 4 4 4" xfId="31096" xr:uid="{CAB127CD-AD28-4997-A4ED-5209A8C7CA81}"/>
    <cellStyle name="Normal 2 3 4 2 2 2 4 4 5" xfId="45980" xr:uid="{6D978336-722B-4353-B0B2-61C3B3697073}"/>
    <cellStyle name="Normal 2 3 4 2 2 2 4 5" xfId="20828" xr:uid="{9540233C-DB0E-4386-8F68-E3C4BE6B54B0}"/>
    <cellStyle name="Normal 2 3 4 2 2 2 4 5 2" xfId="34520" xr:uid="{C4FF3051-00A8-4C26-B8EA-0ACBC5759F2E}"/>
    <cellStyle name="Normal 2 3 4 2 2 2 4 5 3" xfId="49404" xr:uid="{B611BE40-1B3E-4B3A-A3C0-C0BB2ABC7AA9}"/>
    <cellStyle name="Normal 2 3 4 2 2 2 4 6" xfId="13984" xr:uid="{966A782F-0FB4-407B-A136-45A1B5D04D7D}"/>
    <cellStyle name="Normal 2 3 4 2 2 2 4 7" xfId="27674" xr:uid="{F88E9A42-CF09-4459-8E7C-C80F762387A4}"/>
    <cellStyle name="Normal 2 3 4 2 2 2 4 8" xfId="42558" xr:uid="{D5F0BDB5-2777-4A76-98DB-D5DFA428FEB8}"/>
    <cellStyle name="Normal 2 3 4 2 2 2 5" xfId="7139" xr:uid="{2359B99B-3C65-4D27-B634-1B5765978900}"/>
    <cellStyle name="Normal 2 3 4 2 2 2 5 2" xfId="8852" xr:uid="{3069A30D-3901-4DDF-838F-31AFC5BE1823}"/>
    <cellStyle name="Normal 2 3 4 2 2 2 5 2 2" xfId="12274" xr:uid="{6FAF41B0-08CA-4D35-964B-5F52577E7933}"/>
    <cellStyle name="Normal 2 3 4 2 2 2 5 2 2 2" xfId="25964" xr:uid="{0EC712E5-DC0E-4FA3-9573-9B29D0CF8B4F}"/>
    <cellStyle name="Normal 2 3 4 2 2 2 5 2 2 2 2" xfId="39656" xr:uid="{CF8EB0E1-7909-40C5-8742-21F3CABF84A5}"/>
    <cellStyle name="Normal 2 3 4 2 2 2 5 2 2 2 3" xfId="54540" xr:uid="{FE832FAF-56C2-4C06-906B-B8152A8F8F38}"/>
    <cellStyle name="Normal 2 3 4 2 2 2 5 2 2 3" xfId="19120" xr:uid="{C1242501-EB07-4257-9F98-49BEA306AFAB}"/>
    <cellStyle name="Normal 2 3 4 2 2 2 5 2 2 4" xfId="32810" xr:uid="{6332E31E-E51A-4EC0-AA06-FC91460D85D9}"/>
    <cellStyle name="Normal 2 3 4 2 2 2 5 2 2 5" xfId="47694" xr:uid="{FF46AC5F-7826-4F72-80EB-7EEF0127C346}"/>
    <cellStyle name="Normal 2 3 4 2 2 2 5 2 3" xfId="22542" xr:uid="{2E2164B9-7BC3-4168-B9BE-FF667E0DF205}"/>
    <cellStyle name="Normal 2 3 4 2 2 2 5 2 3 2" xfId="36234" xr:uid="{B280D8A2-E3B4-472F-A143-48F3FC74C7A5}"/>
    <cellStyle name="Normal 2 3 4 2 2 2 5 2 3 3" xfId="51118" xr:uid="{8FA9673D-39C6-47EB-A6C0-557B58EFA38C}"/>
    <cellStyle name="Normal 2 3 4 2 2 2 5 2 4" xfId="15698" xr:uid="{D44AE7CA-6BF6-4B00-B6E0-AB798CBC0187}"/>
    <cellStyle name="Normal 2 3 4 2 2 2 5 2 5" xfId="29388" xr:uid="{0EF7D30F-0ADD-41C5-BC8E-3DDE714BDE1D}"/>
    <cellStyle name="Normal 2 3 4 2 2 2 5 2 6" xfId="44272" xr:uid="{EEC92CBB-9A14-46B1-9959-212F86F7C776}"/>
    <cellStyle name="Normal 2 3 4 2 2 2 5 3" xfId="10562" xr:uid="{6464A61B-7AF3-4BE6-B488-9A2D5F60DBAE}"/>
    <cellStyle name="Normal 2 3 4 2 2 2 5 3 2" xfId="24252" xr:uid="{46FEF57E-6F29-4EFC-8D4D-1DE587C2098C}"/>
    <cellStyle name="Normal 2 3 4 2 2 2 5 3 2 2" xfId="37944" xr:uid="{744681B8-BD5C-4E49-B945-E1DD4FEE2AF9}"/>
    <cellStyle name="Normal 2 3 4 2 2 2 5 3 2 3" xfId="52828" xr:uid="{D8F0C1E3-B22E-458F-946A-3CB91CC07148}"/>
    <cellStyle name="Normal 2 3 4 2 2 2 5 3 3" xfId="17408" xr:uid="{E63AE28A-0089-4B92-B452-A144B6AF8E13}"/>
    <cellStyle name="Normal 2 3 4 2 2 2 5 3 4" xfId="31098" xr:uid="{4570E4F3-9DCC-4E1F-A432-1C5569A9DC75}"/>
    <cellStyle name="Normal 2 3 4 2 2 2 5 3 5" xfId="45982" xr:uid="{E7067C4B-FED0-4293-9F60-FF63FC8E5FAB}"/>
    <cellStyle name="Normal 2 3 4 2 2 2 5 4" xfId="20830" xr:uid="{0818CBB2-4F0D-4A70-B54F-6978C6FD3BFD}"/>
    <cellStyle name="Normal 2 3 4 2 2 2 5 4 2" xfId="34522" xr:uid="{0033FEC9-1661-470E-BE74-403D7AA9F13C}"/>
    <cellStyle name="Normal 2 3 4 2 2 2 5 4 3" xfId="49406" xr:uid="{19854DF8-C5DF-47DC-9F1E-8F9BF1023A3D}"/>
    <cellStyle name="Normal 2 3 4 2 2 2 5 5" xfId="13986" xr:uid="{AFB7FF0D-9A2C-446E-8D26-1C8D3210D7DD}"/>
    <cellStyle name="Normal 2 3 4 2 2 2 5 6" xfId="27676" xr:uid="{8EEBD3BE-E35B-4472-9010-19451D9FBD48}"/>
    <cellStyle name="Normal 2 3 4 2 2 2 5 7" xfId="42560" xr:uid="{C506A6AB-6039-46E9-97E8-636299CB866A}"/>
    <cellStyle name="Normal 2 3 4 2 2 2 6" xfId="7140" xr:uid="{C6AE31EB-D3CA-42C0-956B-401D4FEAA5B1}"/>
    <cellStyle name="Normal 2 3 4 2 2 2 6 2" xfId="8853" xr:uid="{1C29A830-5B8B-4399-8713-E74D098C93C2}"/>
    <cellStyle name="Normal 2 3 4 2 2 2 6 2 2" xfId="12275" xr:uid="{B1EB09D9-2074-4981-96C9-5A2D255398F4}"/>
    <cellStyle name="Normal 2 3 4 2 2 2 6 2 2 2" xfId="25965" xr:uid="{A8B9772B-5831-46DA-9D06-82D8EC764F0A}"/>
    <cellStyle name="Normal 2 3 4 2 2 2 6 2 2 2 2" xfId="39657" xr:uid="{CE0586D7-DAD5-4AE2-9A88-7EC521BF3058}"/>
    <cellStyle name="Normal 2 3 4 2 2 2 6 2 2 2 3" xfId="54541" xr:uid="{84B5C447-0E6B-44D0-BE9F-8C864DD7F13F}"/>
    <cellStyle name="Normal 2 3 4 2 2 2 6 2 2 3" xfId="19121" xr:uid="{E03D3CCF-8A9A-4A3E-AD88-5FE8E38A0B53}"/>
    <cellStyle name="Normal 2 3 4 2 2 2 6 2 2 4" xfId="32811" xr:uid="{E0FA3A79-005C-45B1-9A04-920BF0F24160}"/>
    <cellStyle name="Normal 2 3 4 2 2 2 6 2 2 5" xfId="47695" xr:uid="{A02C90A9-9F81-44BA-A759-260545DA6430}"/>
    <cellStyle name="Normal 2 3 4 2 2 2 6 2 3" xfId="22543" xr:uid="{1CC9AC19-0093-42B5-B3A6-6611D653D72A}"/>
    <cellStyle name="Normal 2 3 4 2 2 2 6 2 3 2" xfId="36235" xr:uid="{73067BD9-C939-405B-9CC7-F2526E8EF795}"/>
    <cellStyle name="Normal 2 3 4 2 2 2 6 2 3 3" xfId="51119" xr:uid="{8D137D20-C95D-4CA3-A523-260AB3AFA337}"/>
    <cellStyle name="Normal 2 3 4 2 2 2 6 2 4" xfId="15699" xr:uid="{0C58310E-5E46-4233-ADB1-B64587AECA88}"/>
    <cellStyle name="Normal 2 3 4 2 2 2 6 2 5" xfId="29389" xr:uid="{555E4EAF-61D1-4509-B40B-133E6807A2F3}"/>
    <cellStyle name="Normal 2 3 4 2 2 2 6 2 6" xfId="44273" xr:uid="{09E445F6-8FA7-416B-A895-6A7DD5C354C3}"/>
    <cellStyle name="Normal 2 3 4 2 2 2 6 3" xfId="10563" xr:uid="{AF4F8709-1434-47FF-886B-32E8EEB998BE}"/>
    <cellStyle name="Normal 2 3 4 2 2 2 6 3 2" xfId="24253" xr:uid="{577AEE9F-E5DA-41A5-8950-8297B890664D}"/>
    <cellStyle name="Normal 2 3 4 2 2 2 6 3 2 2" xfId="37945" xr:uid="{FBDECF5B-7FB1-417F-A0D8-972BBEBA9EF7}"/>
    <cellStyle name="Normal 2 3 4 2 2 2 6 3 2 3" xfId="52829" xr:uid="{CF53E0F2-39B3-4865-8CF9-765FBC3B9EF9}"/>
    <cellStyle name="Normal 2 3 4 2 2 2 6 3 3" xfId="17409" xr:uid="{7DDEDB44-2A81-46F9-BCCA-4EBB158B0675}"/>
    <cellStyle name="Normal 2 3 4 2 2 2 6 3 4" xfId="31099" xr:uid="{23EFBD35-D292-4CC0-BFE4-CEB4228F7EF0}"/>
    <cellStyle name="Normal 2 3 4 2 2 2 6 3 5" xfId="45983" xr:uid="{022B1794-FCE0-4669-B479-DDDCF00E5DC0}"/>
    <cellStyle name="Normal 2 3 4 2 2 2 6 4" xfId="20831" xr:uid="{34D2CFA7-E59E-4A1D-9A35-33FB3523F9A8}"/>
    <cellStyle name="Normal 2 3 4 2 2 2 6 4 2" xfId="34523" xr:uid="{E1D54EF4-334D-4208-8AB0-D21E19DC0C80}"/>
    <cellStyle name="Normal 2 3 4 2 2 2 6 4 3" xfId="49407" xr:uid="{B37C0E2B-A93F-4019-837B-BE3ECA4375B5}"/>
    <cellStyle name="Normal 2 3 4 2 2 2 6 5" xfId="13987" xr:uid="{19332F3D-D516-4898-8337-FAE174FBEA43}"/>
    <cellStyle name="Normal 2 3 4 2 2 2 6 6" xfId="27677" xr:uid="{15D8391D-5839-4E39-9064-386EA4BE74B1}"/>
    <cellStyle name="Normal 2 3 4 2 2 2 6 7" xfId="42561" xr:uid="{F65F9585-7753-4656-9003-D0E08F166CA9}"/>
    <cellStyle name="Normal 2 3 4 2 2 2 7" xfId="8839" xr:uid="{26A2CF8B-1526-48F0-9AE4-1A81C048DBC1}"/>
    <cellStyle name="Normal 2 3 4 2 2 2 7 2" xfId="12261" xr:uid="{DDC1BADA-C280-4F00-808C-B3FDD80FF34D}"/>
    <cellStyle name="Normal 2 3 4 2 2 2 7 2 2" xfId="25951" xr:uid="{251C0AF4-C97C-4D5E-A159-3F65AB9D5BC0}"/>
    <cellStyle name="Normal 2 3 4 2 2 2 7 2 2 2" xfId="39643" xr:uid="{8419BF17-0740-46A7-9D1F-2D3EBCAB03C4}"/>
    <cellStyle name="Normal 2 3 4 2 2 2 7 2 2 3" xfId="54527" xr:uid="{EA33A7F6-E0DB-4330-B35D-E737AB5220D2}"/>
    <cellStyle name="Normal 2 3 4 2 2 2 7 2 3" xfId="19107" xr:uid="{379364E1-836F-40B9-8206-4FB3F3ABF0B3}"/>
    <cellStyle name="Normal 2 3 4 2 2 2 7 2 4" xfId="32797" xr:uid="{34FE0865-9527-4B7B-A69B-EA421BB86CB0}"/>
    <cellStyle name="Normal 2 3 4 2 2 2 7 2 5" xfId="47681" xr:uid="{11374637-21BE-47E5-AAB4-EA2077257DE6}"/>
    <cellStyle name="Normal 2 3 4 2 2 2 7 3" xfId="22529" xr:uid="{67A4A60C-A150-4B18-85C8-79E4610A68BD}"/>
    <cellStyle name="Normal 2 3 4 2 2 2 7 3 2" xfId="36221" xr:uid="{F3C6D11E-637B-4769-88D6-0FAB841F1681}"/>
    <cellStyle name="Normal 2 3 4 2 2 2 7 3 3" xfId="51105" xr:uid="{E872A57B-2783-4D7A-B093-06BB6BD08893}"/>
    <cellStyle name="Normal 2 3 4 2 2 2 7 4" xfId="15685" xr:uid="{26B8CC7A-11A5-4656-BC75-E750222BEC43}"/>
    <cellStyle name="Normal 2 3 4 2 2 2 7 5" xfId="29375" xr:uid="{A680D9DA-18D5-494B-9063-5284BE4B9EB9}"/>
    <cellStyle name="Normal 2 3 4 2 2 2 7 6" xfId="44259" xr:uid="{6C2130AD-E20B-44FA-935E-81E18F93E380}"/>
    <cellStyle name="Normal 2 3 4 2 2 2 8" xfId="10549" xr:uid="{A91191C3-1706-4E34-8A17-27D5098FD17E}"/>
    <cellStyle name="Normal 2 3 4 2 2 2 8 2" xfId="24239" xr:uid="{DB6A25C3-F197-4B76-A10B-23C1753A6014}"/>
    <cellStyle name="Normal 2 3 4 2 2 2 8 2 2" xfId="37931" xr:uid="{EF925C6A-824D-4CCF-BC62-51EC9FA47C50}"/>
    <cellStyle name="Normal 2 3 4 2 2 2 8 2 3" xfId="52815" xr:uid="{343DAEBB-3AD8-4051-A3F1-7C560FFC0072}"/>
    <cellStyle name="Normal 2 3 4 2 2 2 8 3" xfId="17395" xr:uid="{D4DB7976-9D9C-4AED-A3C8-4639A91446E0}"/>
    <cellStyle name="Normal 2 3 4 2 2 2 8 4" xfId="31085" xr:uid="{C6EC1448-A1E7-4858-A0F0-91E026F5E37F}"/>
    <cellStyle name="Normal 2 3 4 2 2 2 8 5" xfId="45969" xr:uid="{B5CF2E55-9616-438A-916E-14B35E7DC9F8}"/>
    <cellStyle name="Normal 2 3 4 2 2 2 9" xfId="20817" xr:uid="{38D88BBE-1530-4A2B-A3B4-5B4EF6F0DB7A}"/>
    <cellStyle name="Normal 2 3 4 2 2 2 9 2" xfId="34509" xr:uid="{A57CEF8C-0BA5-4613-BD20-C00B5DD925C7}"/>
    <cellStyle name="Normal 2 3 4 2 2 2 9 3" xfId="49393" xr:uid="{6D3DC045-7C46-417A-9160-AAE06920F22E}"/>
    <cellStyle name="Normal 2 3 4 2 2 3" xfId="7141" xr:uid="{6D4A288E-188A-4A5A-830D-5B129D026E09}"/>
    <cellStyle name="Normal 2 3 4 2 2 3 10" xfId="42562" xr:uid="{99572085-178D-497F-9AD2-68341A080DC1}"/>
    <cellStyle name="Normal 2 3 4 2 2 3 2" xfId="7142" xr:uid="{7F79A4A3-5334-48D4-91BD-992DCF23B2C3}"/>
    <cellStyle name="Normal 2 3 4 2 2 3 2 2" xfId="7143" xr:uid="{FFA823C8-A975-42BB-B773-7F37CA2184DA}"/>
    <cellStyle name="Normal 2 3 4 2 2 3 2 2 2" xfId="8856" xr:uid="{4AF3A031-B933-48B9-A672-260173147D8F}"/>
    <cellStyle name="Normal 2 3 4 2 2 3 2 2 2 2" xfId="12278" xr:uid="{5CC6A3B5-BBA4-4FBA-B22E-239291110D4A}"/>
    <cellStyle name="Normal 2 3 4 2 2 3 2 2 2 2 2" xfId="25968" xr:uid="{5F916ED3-74D1-4385-8D07-C2778EE009C7}"/>
    <cellStyle name="Normal 2 3 4 2 2 3 2 2 2 2 2 2" xfId="39660" xr:uid="{2572B009-8C5A-4D19-9F6A-95C2ADF0B22C}"/>
    <cellStyle name="Normal 2 3 4 2 2 3 2 2 2 2 2 3" xfId="54544" xr:uid="{7E0AE86D-90AF-428D-A242-4A61F4472FEB}"/>
    <cellStyle name="Normal 2 3 4 2 2 3 2 2 2 2 3" xfId="19124" xr:uid="{336330DC-FF5B-4D1B-8ED5-5CF9E2963EB0}"/>
    <cellStyle name="Normal 2 3 4 2 2 3 2 2 2 2 4" xfId="32814" xr:uid="{4EA7AF6D-25F2-48CE-AEEF-2F105DDF539D}"/>
    <cellStyle name="Normal 2 3 4 2 2 3 2 2 2 2 5" xfId="47698" xr:uid="{6716C137-5F79-4A2A-BE41-4104F068F747}"/>
    <cellStyle name="Normal 2 3 4 2 2 3 2 2 2 3" xfId="22546" xr:uid="{51A264D8-8600-4AD3-AC89-0570B148C79B}"/>
    <cellStyle name="Normal 2 3 4 2 2 3 2 2 2 3 2" xfId="36238" xr:uid="{419B3F18-2F28-4896-9DCC-1D395F9D1EF6}"/>
    <cellStyle name="Normal 2 3 4 2 2 3 2 2 2 3 3" xfId="51122" xr:uid="{4513360B-6B05-4A28-ACC1-E35F18E1CBC4}"/>
    <cellStyle name="Normal 2 3 4 2 2 3 2 2 2 4" xfId="15702" xr:uid="{73CD8641-C7D4-458B-B6AB-58007861B413}"/>
    <cellStyle name="Normal 2 3 4 2 2 3 2 2 2 5" xfId="29392" xr:uid="{5631FC09-47B1-4C5D-8A9B-F1458CDE8431}"/>
    <cellStyle name="Normal 2 3 4 2 2 3 2 2 2 6" xfId="44276" xr:uid="{88C148B9-91CF-4D0C-876E-60F72877BE06}"/>
    <cellStyle name="Normal 2 3 4 2 2 3 2 2 3" xfId="10566" xr:uid="{41205E51-2BB7-4B9E-B90B-3414D78840DC}"/>
    <cellStyle name="Normal 2 3 4 2 2 3 2 2 3 2" xfId="24256" xr:uid="{4C12861E-629A-418F-A462-D6380E7A2026}"/>
    <cellStyle name="Normal 2 3 4 2 2 3 2 2 3 2 2" xfId="37948" xr:uid="{E1CC16A2-2EC0-4D4F-A31D-2D33E8A8C42B}"/>
    <cellStyle name="Normal 2 3 4 2 2 3 2 2 3 2 3" xfId="52832" xr:uid="{B1206D5C-240D-451A-9B58-5406F94A1C24}"/>
    <cellStyle name="Normal 2 3 4 2 2 3 2 2 3 3" xfId="17412" xr:uid="{8EB77C6D-D679-416F-AC6C-F1FF365F423F}"/>
    <cellStyle name="Normal 2 3 4 2 2 3 2 2 3 4" xfId="31102" xr:uid="{60141C48-20E3-4E41-B6D1-FC9103CF34B2}"/>
    <cellStyle name="Normal 2 3 4 2 2 3 2 2 3 5" xfId="45986" xr:uid="{32ED02CE-9431-47A9-9925-27E0237D9790}"/>
    <cellStyle name="Normal 2 3 4 2 2 3 2 2 4" xfId="20834" xr:uid="{27D8CAA7-C187-4C8A-BD4A-58A0EFCA5CA4}"/>
    <cellStyle name="Normal 2 3 4 2 2 3 2 2 4 2" xfId="34526" xr:uid="{3E6D574F-E84A-4D21-826A-69B83B29E2D6}"/>
    <cellStyle name="Normal 2 3 4 2 2 3 2 2 4 3" xfId="49410" xr:uid="{A6F1C338-AB22-4B45-A05D-BFE03385675E}"/>
    <cellStyle name="Normal 2 3 4 2 2 3 2 2 5" xfId="13990" xr:uid="{D1761D06-4682-4D5B-8285-4DF142DC7159}"/>
    <cellStyle name="Normal 2 3 4 2 2 3 2 2 6" xfId="27680" xr:uid="{2F5BD10F-1A34-482A-8435-6BEB3034C42C}"/>
    <cellStyle name="Normal 2 3 4 2 2 3 2 2 7" xfId="42564" xr:uid="{DEE96697-676D-4FBF-80FC-1015B2AD35CC}"/>
    <cellStyle name="Normal 2 3 4 2 2 3 2 3" xfId="8855" xr:uid="{7A051FB4-E68F-4331-AA46-6A830A9EE94D}"/>
    <cellStyle name="Normal 2 3 4 2 2 3 2 3 2" xfId="12277" xr:uid="{30F35E1A-6786-40E4-A118-11810D2C49B8}"/>
    <cellStyle name="Normal 2 3 4 2 2 3 2 3 2 2" xfId="25967" xr:uid="{45333FF1-75E9-4703-A04D-141E201998FD}"/>
    <cellStyle name="Normal 2 3 4 2 2 3 2 3 2 2 2" xfId="39659" xr:uid="{BB95C83D-6E2B-45ED-AE90-4E7BA72A779E}"/>
    <cellStyle name="Normal 2 3 4 2 2 3 2 3 2 2 3" xfId="54543" xr:uid="{ABE02B89-CED2-40B2-8F0A-6D7854FC0998}"/>
    <cellStyle name="Normal 2 3 4 2 2 3 2 3 2 3" xfId="19123" xr:uid="{997D99F2-F590-4D8E-B435-8E00854AA97B}"/>
    <cellStyle name="Normal 2 3 4 2 2 3 2 3 2 4" xfId="32813" xr:uid="{4BA61DD6-5492-45CA-B285-B32CF2EEB299}"/>
    <cellStyle name="Normal 2 3 4 2 2 3 2 3 2 5" xfId="47697" xr:uid="{F96D35DB-61BE-4A38-8123-78F6FEEF7A2A}"/>
    <cellStyle name="Normal 2 3 4 2 2 3 2 3 3" xfId="22545" xr:uid="{03A59DCF-E649-4B54-AAF5-F8DB5E2B7738}"/>
    <cellStyle name="Normal 2 3 4 2 2 3 2 3 3 2" xfId="36237" xr:uid="{2EBDD456-DBEB-4965-9091-2217CCD5D3A0}"/>
    <cellStyle name="Normal 2 3 4 2 2 3 2 3 3 3" xfId="51121" xr:uid="{49DB5CAF-9308-476C-BC3C-FAE7D4A20927}"/>
    <cellStyle name="Normal 2 3 4 2 2 3 2 3 4" xfId="15701" xr:uid="{AD7D2578-2DA7-4C3E-9758-72B360AC00FA}"/>
    <cellStyle name="Normal 2 3 4 2 2 3 2 3 5" xfId="29391" xr:uid="{354EBE07-7A6C-432F-BDC6-7FB0AE753A49}"/>
    <cellStyle name="Normal 2 3 4 2 2 3 2 3 6" xfId="44275" xr:uid="{337E13B3-FF0E-456D-96CA-2F2F0093367D}"/>
    <cellStyle name="Normal 2 3 4 2 2 3 2 4" xfId="10565" xr:uid="{55B75F23-2B89-4F0B-B2C4-9786AD80B7FA}"/>
    <cellStyle name="Normal 2 3 4 2 2 3 2 4 2" xfId="24255" xr:uid="{BB09B913-43AE-4CEA-B33D-A757D31B4630}"/>
    <cellStyle name="Normal 2 3 4 2 2 3 2 4 2 2" xfId="37947" xr:uid="{FAE3AC02-5D45-47D1-A124-C767C78A2B0F}"/>
    <cellStyle name="Normal 2 3 4 2 2 3 2 4 2 3" xfId="52831" xr:uid="{A4B1C5F8-4657-4555-AFE4-E95E5E22F26D}"/>
    <cellStyle name="Normal 2 3 4 2 2 3 2 4 3" xfId="17411" xr:uid="{EDB72365-A9DE-4C6D-8384-A5BBF6E0869B}"/>
    <cellStyle name="Normal 2 3 4 2 2 3 2 4 4" xfId="31101" xr:uid="{92D1E75D-04CB-41E5-A549-8BF3ACD3862F}"/>
    <cellStyle name="Normal 2 3 4 2 2 3 2 4 5" xfId="45985" xr:uid="{F326830A-F860-4DB6-A751-A442D8FD2270}"/>
    <cellStyle name="Normal 2 3 4 2 2 3 2 5" xfId="20833" xr:uid="{EB8DCAC2-5F34-42BA-B6F8-C13043722C7B}"/>
    <cellStyle name="Normal 2 3 4 2 2 3 2 5 2" xfId="34525" xr:uid="{F3305FC3-9952-414D-BF0B-7C07ED8884C3}"/>
    <cellStyle name="Normal 2 3 4 2 2 3 2 5 3" xfId="49409" xr:uid="{15B764C2-B799-4621-8F3A-2567D79DF45E}"/>
    <cellStyle name="Normal 2 3 4 2 2 3 2 6" xfId="13989" xr:uid="{2556A6CA-D3B7-4E02-AEF3-F1E22F77D256}"/>
    <cellStyle name="Normal 2 3 4 2 2 3 2 7" xfId="27679" xr:uid="{2A329788-A484-4227-83F4-508F09A2D2F2}"/>
    <cellStyle name="Normal 2 3 4 2 2 3 2 8" xfId="42563" xr:uid="{B2950A16-736B-4A48-BF0B-095AEF31034C}"/>
    <cellStyle name="Normal 2 3 4 2 2 3 3" xfId="7144" xr:uid="{B67A2DD0-F236-4899-8EF8-D052536D812A}"/>
    <cellStyle name="Normal 2 3 4 2 2 3 3 2" xfId="8857" xr:uid="{C322977F-E262-4D20-96B3-BCE705017859}"/>
    <cellStyle name="Normal 2 3 4 2 2 3 3 2 2" xfId="12279" xr:uid="{7BDBC476-3EFB-43AA-A76A-35389961A375}"/>
    <cellStyle name="Normal 2 3 4 2 2 3 3 2 2 2" xfId="25969" xr:uid="{BB48C2B8-A2CF-4A6E-90C2-F4AABD5A8BE1}"/>
    <cellStyle name="Normal 2 3 4 2 2 3 3 2 2 2 2" xfId="39661" xr:uid="{E0E8DBA9-4740-41AC-8D1A-E327E45CE4ED}"/>
    <cellStyle name="Normal 2 3 4 2 2 3 3 2 2 2 3" xfId="54545" xr:uid="{BA2E4BE2-6FCF-4E01-9392-9D7C0E16D9BC}"/>
    <cellStyle name="Normal 2 3 4 2 2 3 3 2 2 3" xfId="19125" xr:uid="{99E81DE3-87AC-4131-AED2-24B51ACDA326}"/>
    <cellStyle name="Normal 2 3 4 2 2 3 3 2 2 4" xfId="32815" xr:uid="{E17AFAF7-6115-4263-ABEB-16A173221D00}"/>
    <cellStyle name="Normal 2 3 4 2 2 3 3 2 2 5" xfId="47699" xr:uid="{8BE3B3FB-9E27-4519-B4DE-8116E7E4941F}"/>
    <cellStyle name="Normal 2 3 4 2 2 3 3 2 3" xfId="22547" xr:uid="{1C176E6C-6B13-4CCF-B522-FEEE6DF9FE7F}"/>
    <cellStyle name="Normal 2 3 4 2 2 3 3 2 3 2" xfId="36239" xr:uid="{A4297B07-0493-4861-9ACB-DC90961A6452}"/>
    <cellStyle name="Normal 2 3 4 2 2 3 3 2 3 3" xfId="51123" xr:uid="{8136C119-A243-47C6-BF64-F1A10BC7DCFB}"/>
    <cellStyle name="Normal 2 3 4 2 2 3 3 2 4" xfId="15703" xr:uid="{1A318992-5822-4829-A998-784AA4EB22B5}"/>
    <cellStyle name="Normal 2 3 4 2 2 3 3 2 5" xfId="29393" xr:uid="{DD01A429-0886-4FB2-A46A-2B4DB93B64D5}"/>
    <cellStyle name="Normal 2 3 4 2 2 3 3 2 6" xfId="44277" xr:uid="{2CAF5A94-C67C-406F-BA57-ED40D8379136}"/>
    <cellStyle name="Normal 2 3 4 2 2 3 3 3" xfId="10567" xr:uid="{AC56A009-7448-4FE8-A1E6-5B87FDAD9D00}"/>
    <cellStyle name="Normal 2 3 4 2 2 3 3 3 2" xfId="24257" xr:uid="{68D623DE-957D-4E8D-9B7D-DA4B2944811E}"/>
    <cellStyle name="Normal 2 3 4 2 2 3 3 3 2 2" xfId="37949" xr:uid="{4AC9B47D-6BC7-47BA-888A-415AA0993A98}"/>
    <cellStyle name="Normal 2 3 4 2 2 3 3 3 2 3" xfId="52833" xr:uid="{0D692AA7-70D4-4ED1-A261-538D1DE27A75}"/>
    <cellStyle name="Normal 2 3 4 2 2 3 3 3 3" xfId="17413" xr:uid="{28B157A8-90A4-49C6-A426-CB08D1B5D5C8}"/>
    <cellStyle name="Normal 2 3 4 2 2 3 3 3 4" xfId="31103" xr:uid="{BE9EC92E-EAA3-4AAF-8AB3-AA00A4B57DC0}"/>
    <cellStyle name="Normal 2 3 4 2 2 3 3 3 5" xfId="45987" xr:uid="{49EF4435-16D0-4594-BA95-F1C512709774}"/>
    <cellStyle name="Normal 2 3 4 2 2 3 3 4" xfId="20835" xr:uid="{73A43C43-7FBB-4392-A8C2-7B7A529EF292}"/>
    <cellStyle name="Normal 2 3 4 2 2 3 3 4 2" xfId="34527" xr:uid="{7031693B-A973-406E-9C0E-CD93D0FBF815}"/>
    <cellStyle name="Normal 2 3 4 2 2 3 3 4 3" xfId="49411" xr:uid="{98E77016-FF44-485C-8A0E-BA8F01C0FBA2}"/>
    <cellStyle name="Normal 2 3 4 2 2 3 3 5" xfId="13991" xr:uid="{D2F52B96-F6B5-454B-8AC7-4755EB85258F}"/>
    <cellStyle name="Normal 2 3 4 2 2 3 3 6" xfId="27681" xr:uid="{5ECB0B26-417C-4DCD-BBDC-2F78762FAF4E}"/>
    <cellStyle name="Normal 2 3 4 2 2 3 3 7" xfId="42565" xr:uid="{574C1930-A80E-445E-805E-76B9B248B539}"/>
    <cellStyle name="Normal 2 3 4 2 2 3 4" xfId="7145" xr:uid="{2FF62D0A-7B97-448F-A700-EC52474FB15D}"/>
    <cellStyle name="Normal 2 3 4 2 2 3 4 2" xfId="8858" xr:uid="{72876FD2-D4E8-49F0-BCDD-C60855AFA1D2}"/>
    <cellStyle name="Normal 2 3 4 2 2 3 4 2 2" xfId="12280" xr:uid="{526C9AF9-D534-4BC7-B0CD-180616F886D1}"/>
    <cellStyle name="Normal 2 3 4 2 2 3 4 2 2 2" xfId="25970" xr:uid="{558C54CA-4FDC-440E-9B63-7DEDC645122F}"/>
    <cellStyle name="Normal 2 3 4 2 2 3 4 2 2 2 2" xfId="39662" xr:uid="{D179F70B-4872-4CFC-902B-9DFD5DEA198E}"/>
    <cellStyle name="Normal 2 3 4 2 2 3 4 2 2 2 3" xfId="54546" xr:uid="{C1B87FDC-1022-464B-ACE8-5AE322CE20FA}"/>
    <cellStyle name="Normal 2 3 4 2 2 3 4 2 2 3" xfId="19126" xr:uid="{510C7505-8EAA-4410-90E9-5B3F568B18A7}"/>
    <cellStyle name="Normal 2 3 4 2 2 3 4 2 2 4" xfId="32816" xr:uid="{BBF3B930-F3F5-48F8-802B-1F213DF81B0F}"/>
    <cellStyle name="Normal 2 3 4 2 2 3 4 2 2 5" xfId="47700" xr:uid="{C386E0D4-36B0-4FC1-BC53-1840FF0622F7}"/>
    <cellStyle name="Normal 2 3 4 2 2 3 4 2 3" xfId="22548" xr:uid="{5DD96E74-90F3-4924-8A72-69F6DEE25523}"/>
    <cellStyle name="Normal 2 3 4 2 2 3 4 2 3 2" xfId="36240" xr:uid="{E23B4F15-B93F-4E28-A174-AC58B2CAE3B7}"/>
    <cellStyle name="Normal 2 3 4 2 2 3 4 2 3 3" xfId="51124" xr:uid="{020C4177-574B-4F46-A578-D8A5F6F56416}"/>
    <cellStyle name="Normal 2 3 4 2 2 3 4 2 4" xfId="15704" xr:uid="{F56E7C2D-B742-46ED-B3BE-AA56C56E8432}"/>
    <cellStyle name="Normal 2 3 4 2 2 3 4 2 5" xfId="29394" xr:uid="{EFD7C1EE-6B1A-40FF-9997-0F8A0E0C4106}"/>
    <cellStyle name="Normal 2 3 4 2 2 3 4 2 6" xfId="44278" xr:uid="{81732350-12EF-4F78-8512-CF9A0A1757F2}"/>
    <cellStyle name="Normal 2 3 4 2 2 3 4 3" xfId="10568" xr:uid="{EE97B74F-C767-4847-AC43-05C0EF43099A}"/>
    <cellStyle name="Normal 2 3 4 2 2 3 4 3 2" xfId="24258" xr:uid="{D1CFC6DE-4744-47A1-B513-A9C6F7BDDA9C}"/>
    <cellStyle name="Normal 2 3 4 2 2 3 4 3 2 2" xfId="37950" xr:uid="{057B6265-F900-4726-8206-EDB481F93A94}"/>
    <cellStyle name="Normal 2 3 4 2 2 3 4 3 2 3" xfId="52834" xr:uid="{5CA77006-2773-470F-B413-659D3C15C55B}"/>
    <cellStyle name="Normal 2 3 4 2 2 3 4 3 3" xfId="17414" xr:uid="{CC4E4CBF-6C04-492B-8969-7C20E53D72AA}"/>
    <cellStyle name="Normal 2 3 4 2 2 3 4 3 4" xfId="31104" xr:uid="{2894E62B-5210-4F44-BD57-10392D96CF33}"/>
    <cellStyle name="Normal 2 3 4 2 2 3 4 3 5" xfId="45988" xr:uid="{9D62E16B-41A2-42FB-B927-23D1C35DA5E5}"/>
    <cellStyle name="Normal 2 3 4 2 2 3 4 4" xfId="20836" xr:uid="{31D0EFC6-0B01-4BF3-BC3F-39F4922BBBA0}"/>
    <cellStyle name="Normal 2 3 4 2 2 3 4 4 2" xfId="34528" xr:uid="{67BB7D83-5768-482D-ABE4-7AF5919D3CE6}"/>
    <cellStyle name="Normal 2 3 4 2 2 3 4 4 3" xfId="49412" xr:uid="{055A7265-A00E-4A0B-8492-00AA010F09C9}"/>
    <cellStyle name="Normal 2 3 4 2 2 3 4 5" xfId="13992" xr:uid="{5D082DD4-1795-4F84-A5BA-05BB25D71608}"/>
    <cellStyle name="Normal 2 3 4 2 2 3 4 6" xfId="27682" xr:uid="{18D82241-FF5B-4D04-9343-9D0E9ECABC3A}"/>
    <cellStyle name="Normal 2 3 4 2 2 3 4 7" xfId="42566" xr:uid="{0BF88DE5-F4DE-4B00-99F9-E5E5B033C75F}"/>
    <cellStyle name="Normal 2 3 4 2 2 3 5" xfId="8854" xr:uid="{E8048F1D-78A3-40F6-8E0D-5FB4A6DDFB2C}"/>
    <cellStyle name="Normal 2 3 4 2 2 3 5 2" xfId="12276" xr:uid="{D688152B-AC77-4F7C-8CBE-EE514306B12C}"/>
    <cellStyle name="Normal 2 3 4 2 2 3 5 2 2" xfId="25966" xr:uid="{911B94D1-3974-4593-977F-849480851BB9}"/>
    <cellStyle name="Normal 2 3 4 2 2 3 5 2 2 2" xfId="39658" xr:uid="{82CBE802-D5D8-4891-B2A9-028F6C170DC5}"/>
    <cellStyle name="Normal 2 3 4 2 2 3 5 2 2 3" xfId="54542" xr:uid="{6F76EB8A-A667-467C-A45D-0EFF636C56A7}"/>
    <cellStyle name="Normal 2 3 4 2 2 3 5 2 3" xfId="19122" xr:uid="{F7CD0B6B-393D-4E3C-AA14-5DD00D9BC78C}"/>
    <cellStyle name="Normal 2 3 4 2 2 3 5 2 4" xfId="32812" xr:uid="{0D96E50F-0D90-4068-9B24-E1C1EFFA7F81}"/>
    <cellStyle name="Normal 2 3 4 2 2 3 5 2 5" xfId="47696" xr:uid="{8B034523-02CC-4DA7-97E3-EEA82D87E1EA}"/>
    <cellStyle name="Normal 2 3 4 2 2 3 5 3" xfId="22544" xr:uid="{E7666DAC-79BD-4463-8496-1D89682F884A}"/>
    <cellStyle name="Normal 2 3 4 2 2 3 5 3 2" xfId="36236" xr:uid="{E64E80F2-FB86-4EF3-A858-0E67FB64E770}"/>
    <cellStyle name="Normal 2 3 4 2 2 3 5 3 3" xfId="51120" xr:uid="{8E97BF69-2DFB-49C9-B871-0A0888B88551}"/>
    <cellStyle name="Normal 2 3 4 2 2 3 5 4" xfId="15700" xr:uid="{76ADBEB1-72A2-4C58-B1E0-183D5F02C431}"/>
    <cellStyle name="Normal 2 3 4 2 2 3 5 5" xfId="29390" xr:uid="{21353960-89C3-4B58-AB31-EBEA82D13B28}"/>
    <cellStyle name="Normal 2 3 4 2 2 3 5 6" xfId="44274" xr:uid="{CED1FF7F-1F6A-484D-9CE5-EAFAD919959B}"/>
    <cellStyle name="Normal 2 3 4 2 2 3 6" xfId="10564" xr:uid="{149F33A9-36D4-41CD-85B3-93CEE59C208E}"/>
    <cellStyle name="Normal 2 3 4 2 2 3 6 2" xfId="24254" xr:uid="{73DEB9E3-0442-4C5E-99FF-B856651DC2DE}"/>
    <cellStyle name="Normal 2 3 4 2 2 3 6 2 2" xfId="37946" xr:uid="{02FD04F4-9631-41AA-ACFC-DD8B22E55BCA}"/>
    <cellStyle name="Normal 2 3 4 2 2 3 6 2 3" xfId="52830" xr:uid="{D60C0AA8-A415-42BD-96EB-E2C3B9C8BEA5}"/>
    <cellStyle name="Normal 2 3 4 2 2 3 6 3" xfId="17410" xr:uid="{66FBBBBD-ABF4-43B2-B648-CF76A5EAB754}"/>
    <cellStyle name="Normal 2 3 4 2 2 3 6 4" xfId="31100" xr:uid="{9555B5FC-C9A0-4C12-86E9-1493D3098283}"/>
    <cellStyle name="Normal 2 3 4 2 2 3 6 5" xfId="45984" xr:uid="{B5263F4C-BA64-4307-B733-C274B54E8303}"/>
    <cellStyle name="Normal 2 3 4 2 2 3 7" xfId="20832" xr:uid="{3DA638FC-75B2-4D42-B44D-9B54AEBD9BC9}"/>
    <cellStyle name="Normal 2 3 4 2 2 3 7 2" xfId="34524" xr:uid="{34B12AB2-94D7-4D78-9A17-B4DB18E7C830}"/>
    <cellStyle name="Normal 2 3 4 2 2 3 7 3" xfId="49408" xr:uid="{891B969F-FEF9-41EE-B7C2-31E16EACBDEF}"/>
    <cellStyle name="Normal 2 3 4 2 2 3 8" xfId="13988" xr:uid="{119735B6-80C6-44ED-9602-E235DDEF1B0B}"/>
    <cellStyle name="Normal 2 3 4 2 2 3 9" xfId="27678" xr:uid="{FE9C27CC-D301-4226-9638-9177BA31D2B9}"/>
    <cellStyle name="Normal 2 3 4 2 2 4" xfId="7146" xr:uid="{68CF73AA-D46C-4032-BA21-C1A451C985F8}"/>
    <cellStyle name="Normal 2 3 4 2 2 4 10" xfId="42567" xr:uid="{0B49984D-7B56-4A16-BBA0-49899674DC5D}"/>
    <cellStyle name="Normal 2 3 4 2 2 4 2" xfId="7147" xr:uid="{5220A7C9-FF16-489E-9B07-D9276A42AAFF}"/>
    <cellStyle name="Normal 2 3 4 2 2 4 2 2" xfId="7148" xr:uid="{2F4D796F-D4F0-467E-A4A8-AC5F2B2317C1}"/>
    <cellStyle name="Normal 2 3 4 2 2 4 2 2 2" xfId="8861" xr:uid="{A6DF0BF5-7C10-4857-80BF-AC835E8B7B7F}"/>
    <cellStyle name="Normal 2 3 4 2 2 4 2 2 2 2" xfId="12283" xr:uid="{9CD52CA1-7282-4AAA-B78F-F886CF781A7B}"/>
    <cellStyle name="Normal 2 3 4 2 2 4 2 2 2 2 2" xfId="25973" xr:uid="{AE0BE658-6352-4BE8-9732-3B27C42A9A8C}"/>
    <cellStyle name="Normal 2 3 4 2 2 4 2 2 2 2 2 2" xfId="39665" xr:uid="{E89E17EB-20F1-4B6B-A692-DD3107362084}"/>
    <cellStyle name="Normal 2 3 4 2 2 4 2 2 2 2 2 3" xfId="54549" xr:uid="{A67A0FBC-0C0E-43BC-99CC-88BD44E05877}"/>
    <cellStyle name="Normal 2 3 4 2 2 4 2 2 2 2 3" xfId="19129" xr:uid="{978E930A-32A9-4142-9240-BC63542BDC5C}"/>
    <cellStyle name="Normal 2 3 4 2 2 4 2 2 2 2 4" xfId="32819" xr:uid="{84330243-ADE0-42D0-9277-9B95708F2A7F}"/>
    <cellStyle name="Normal 2 3 4 2 2 4 2 2 2 2 5" xfId="47703" xr:uid="{BAB3C07C-C13E-45B5-8B4D-4C66EE303C68}"/>
    <cellStyle name="Normal 2 3 4 2 2 4 2 2 2 3" xfId="22551" xr:uid="{801281CB-828A-41E1-8F88-3C349929E366}"/>
    <cellStyle name="Normal 2 3 4 2 2 4 2 2 2 3 2" xfId="36243" xr:uid="{DA468834-9D50-42FD-B26D-18C3749E80BC}"/>
    <cellStyle name="Normal 2 3 4 2 2 4 2 2 2 3 3" xfId="51127" xr:uid="{BA64AF0B-D7A2-4FA4-9CCE-5B9E48C7B9D2}"/>
    <cellStyle name="Normal 2 3 4 2 2 4 2 2 2 4" xfId="15707" xr:uid="{8DF7DA7F-0138-454D-BE38-EAC39E8531AE}"/>
    <cellStyle name="Normal 2 3 4 2 2 4 2 2 2 5" xfId="29397" xr:uid="{05CDCC6A-FA16-4A0C-A9F4-534C75993B5A}"/>
    <cellStyle name="Normal 2 3 4 2 2 4 2 2 2 6" xfId="44281" xr:uid="{8FB765A3-F464-4CFF-A2B8-F59A9E4DAC23}"/>
    <cellStyle name="Normal 2 3 4 2 2 4 2 2 3" xfId="10571" xr:uid="{7092B267-D030-40E9-AD35-C448CAA87998}"/>
    <cellStyle name="Normal 2 3 4 2 2 4 2 2 3 2" xfId="24261" xr:uid="{B9201E1E-DE6A-4BC0-8375-88093C0FBBE5}"/>
    <cellStyle name="Normal 2 3 4 2 2 4 2 2 3 2 2" xfId="37953" xr:uid="{E5464300-ACDE-4329-9680-1EE444390CE3}"/>
    <cellStyle name="Normal 2 3 4 2 2 4 2 2 3 2 3" xfId="52837" xr:uid="{8F4477C3-8543-46D7-9A43-A7420C22B2E6}"/>
    <cellStyle name="Normal 2 3 4 2 2 4 2 2 3 3" xfId="17417" xr:uid="{29A9A516-8667-4DB3-BF88-28AC192C1367}"/>
    <cellStyle name="Normal 2 3 4 2 2 4 2 2 3 4" xfId="31107" xr:uid="{B34EC04C-3EB4-4D32-8AB8-59D3398DB659}"/>
    <cellStyle name="Normal 2 3 4 2 2 4 2 2 3 5" xfId="45991" xr:uid="{6D10403F-383E-44BD-909A-4DE8B50DFF66}"/>
    <cellStyle name="Normal 2 3 4 2 2 4 2 2 4" xfId="20839" xr:uid="{06C4237B-0861-49D3-82D8-4CDBF8A35CDC}"/>
    <cellStyle name="Normal 2 3 4 2 2 4 2 2 4 2" xfId="34531" xr:uid="{39387DA1-506F-4B51-A837-BC79C1EACFD1}"/>
    <cellStyle name="Normal 2 3 4 2 2 4 2 2 4 3" xfId="49415" xr:uid="{E342AF87-0207-4922-BED2-16B3F3AD78DF}"/>
    <cellStyle name="Normal 2 3 4 2 2 4 2 2 5" xfId="13995" xr:uid="{FA2C27EE-524D-4AA9-BAB9-CE4E36A8B6D9}"/>
    <cellStyle name="Normal 2 3 4 2 2 4 2 2 6" xfId="27685" xr:uid="{AC71F337-9029-44AA-B6B1-0A32C58988A1}"/>
    <cellStyle name="Normal 2 3 4 2 2 4 2 2 7" xfId="42569" xr:uid="{B3ACACBB-513C-4353-BB55-FA41068AA7C9}"/>
    <cellStyle name="Normal 2 3 4 2 2 4 2 3" xfId="8860" xr:uid="{0A8E121D-9834-4CAB-B7EE-EF5A836E7430}"/>
    <cellStyle name="Normal 2 3 4 2 2 4 2 3 2" xfId="12282" xr:uid="{39866627-D7BE-4ACD-8FC4-D7C611D8649F}"/>
    <cellStyle name="Normal 2 3 4 2 2 4 2 3 2 2" xfId="25972" xr:uid="{F6C15FBB-B07D-4E93-9F5B-226A72F34329}"/>
    <cellStyle name="Normal 2 3 4 2 2 4 2 3 2 2 2" xfId="39664" xr:uid="{4D2F8D6A-8EA4-44CF-8D48-E7A283BFA361}"/>
    <cellStyle name="Normal 2 3 4 2 2 4 2 3 2 2 3" xfId="54548" xr:uid="{C4EE9895-4E1E-4AD7-AFEA-387B6E7B5A7C}"/>
    <cellStyle name="Normal 2 3 4 2 2 4 2 3 2 3" xfId="19128" xr:uid="{3BC87546-5CEB-44FE-BBE0-343162139B9D}"/>
    <cellStyle name="Normal 2 3 4 2 2 4 2 3 2 4" xfId="32818" xr:uid="{CA33248B-BFF3-4956-92E8-54AD85225865}"/>
    <cellStyle name="Normal 2 3 4 2 2 4 2 3 2 5" xfId="47702" xr:uid="{258AE911-62C3-4FE2-ACBB-914F8580D9D3}"/>
    <cellStyle name="Normal 2 3 4 2 2 4 2 3 3" xfId="22550" xr:uid="{DB322397-DB5D-496E-B8D5-C2F7859B3210}"/>
    <cellStyle name="Normal 2 3 4 2 2 4 2 3 3 2" xfId="36242" xr:uid="{67319CA5-80F0-4FD5-AA2F-1C7B4452F3DE}"/>
    <cellStyle name="Normal 2 3 4 2 2 4 2 3 3 3" xfId="51126" xr:uid="{AE8822E7-8FAC-4952-AB4A-B1523F3EBD90}"/>
    <cellStyle name="Normal 2 3 4 2 2 4 2 3 4" xfId="15706" xr:uid="{0C659C17-036E-48BB-90E0-087D047E80A8}"/>
    <cellStyle name="Normal 2 3 4 2 2 4 2 3 5" xfId="29396" xr:uid="{4B14220E-A751-481C-8600-2DB2DA3B347A}"/>
    <cellStyle name="Normal 2 3 4 2 2 4 2 3 6" xfId="44280" xr:uid="{3E014DE4-BF76-43DA-B50D-BC7B79C38EB9}"/>
    <cellStyle name="Normal 2 3 4 2 2 4 2 4" xfId="10570" xr:uid="{914E24CE-B970-4ECC-BD79-DC8CAED82EAD}"/>
    <cellStyle name="Normal 2 3 4 2 2 4 2 4 2" xfId="24260" xr:uid="{00ECAC55-3B89-47BE-A340-6B87BF7026D8}"/>
    <cellStyle name="Normal 2 3 4 2 2 4 2 4 2 2" xfId="37952" xr:uid="{BD5F8FB8-778D-4640-ADC6-16FE3C63845E}"/>
    <cellStyle name="Normal 2 3 4 2 2 4 2 4 2 3" xfId="52836" xr:uid="{024E969E-FD17-435F-BE53-CF68D8CB40FA}"/>
    <cellStyle name="Normal 2 3 4 2 2 4 2 4 3" xfId="17416" xr:uid="{0D1F3725-A6A8-4667-9F84-89593E970DA6}"/>
    <cellStyle name="Normal 2 3 4 2 2 4 2 4 4" xfId="31106" xr:uid="{97B9C361-11D9-43FC-8906-A61C6E2EA470}"/>
    <cellStyle name="Normal 2 3 4 2 2 4 2 4 5" xfId="45990" xr:uid="{7E51B686-8260-4C97-AA49-86DBA1DC3988}"/>
    <cellStyle name="Normal 2 3 4 2 2 4 2 5" xfId="20838" xr:uid="{AC15021F-2F02-410C-9626-5154D3EB7838}"/>
    <cellStyle name="Normal 2 3 4 2 2 4 2 5 2" xfId="34530" xr:uid="{1D24C7B3-F977-4F2F-9A7F-EE9B69DF0AD5}"/>
    <cellStyle name="Normal 2 3 4 2 2 4 2 5 3" xfId="49414" xr:uid="{659C6A7B-76DE-498C-A001-E7FB6044C2FB}"/>
    <cellStyle name="Normal 2 3 4 2 2 4 2 6" xfId="13994" xr:uid="{7C70828C-0EC9-4BDE-B700-CA7C616D6E2F}"/>
    <cellStyle name="Normal 2 3 4 2 2 4 2 7" xfId="27684" xr:uid="{F7AA38E6-D884-4DF9-A1E7-65F953E80675}"/>
    <cellStyle name="Normal 2 3 4 2 2 4 2 8" xfId="42568" xr:uid="{B6E5601B-2ECD-4742-BA04-F38D6AEDC487}"/>
    <cellStyle name="Normal 2 3 4 2 2 4 3" xfId="7149" xr:uid="{6C9D11E8-EB5C-4FC8-B6E9-13EE224FA7AC}"/>
    <cellStyle name="Normal 2 3 4 2 2 4 3 2" xfId="8862" xr:uid="{1B2F5982-650E-48F4-B719-B7E10505A131}"/>
    <cellStyle name="Normal 2 3 4 2 2 4 3 2 2" xfId="12284" xr:uid="{1DB48211-2675-448F-B4D9-F645F6187E53}"/>
    <cellStyle name="Normal 2 3 4 2 2 4 3 2 2 2" xfId="25974" xr:uid="{35A38D74-C18A-44C6-A93E-CB11DDA33D1B}"/>
    <cellStyle name="Normal 2 3 4 2 2 4 3 2 2 2 2" xfId="39666" xr:uid="{44C9E3DA-E0B1-4C62-9433-18D84898FFE9}"/>
    <cellStyle name="Normal 2 3 4 2 2 4 3 2 2 2 3" xfId="54550" xr:uid="{7721A1A0-EA3D-4E5D-8B36-2C29B3FBC427}"/>
    <cellStyle name="Normal 2 3 4 2 2 4 3 2 2 3" xfId="19130" xr:uid="{0AD5C3AE-6CE0-4736-ACC7-ED4587F99DC2}"/>
    <cellStyle name="Normal 2 3 4 2 2 4 3 2 2 4" xfId="32820" xr:uid="{45F3BD56-7BE5-4418-A654-283961198C28}"/>
    <cellStyle name="Normal 2 3 4 2 2 4 3 2 2 5" xfId="47704" xr:uid="{8FB74075-A21A-4380-B2CC-228A9DB0622A}"/>
    <cellStyle name="Normal 2 3 4 2 2 4 3 2 3" xfId="22552" xr:uid="{C0B1A1B4-9C21-4A4E-9EA1-EB6C4B69DD18}"/>
    <cellStyle name="Normal 2 3 4 2 2 4 3 2 3 2" xfId="36244" xr:uid="{8B42123E-7EE0-4B6E-8E62-9A5E061D8407}"/>
    <cellStyle name="Normal 2 3 4 2 2 4 3 2 3 3" xfId="51128" xr:uid="{57ED5D5A-0117-4142-BB63-44871C9300C3}"/>
    <cellStyle name="Normal 2 3 4 2 2 4 3 2 4" xfId="15708" xr:uid="{ABA4958E-5FE0-4332-A820-ADDAB5779D93}"/>
    <cellStyle name="Normal 2 3 4 2 2 4 3 2 5" xfId="29398" xr:uid="{9ECBE522-97D9-4049-B18E-C688348CA891}"/>
    <cellStyle name="Normal 2 3 4 2 2 4 3 2 6" xfId="44282" xr:uid="{6222AAE5-2426-4AA6-A980-646D1A593217}"/>
    <cellStyle name="Normal 2 3 4 2 2 4 3 3" xfId="10572" xr:uid="{985DD59F-C60C-4F82-8F42-FBFFC55B43BA}"/>
    <cellStyle name="Normal 2 3 4 2 2 4 3 3 2" xfId="24262" xr:uid="{CA858654-0834-4483-98CE-C3F0C75B60F6}"/>
    <cellStyle name="Normal 2 3 4 2 2 4 3 3 2 2" xfId="37954" xr:uid="{9C5420A4-8F56-467B-9B85-E3EE0D41E72A}"/>
    <cellStyle name="Normal 2 3 4 2 2 4 3 3 2 3" xfId="52838" xr:uid="{BC00395E-51BF-4AC5-853A-D9F4F1848120}"/>
    <cellStyle name="Normal 2 3 4 2 2 4 3 3 3" xfId="17418" xr:uid="{FE021890-7322-41C4-9532-6E11E63753BA}"/>
    <cellStyle name="Normal 2 3 4 2 2 4 3 3 4" xfId="31108" xr:uid="{8388B44B-470A-4512-B8F2-097CD9CF4FC8}"/>
    <cellStyle name="Normal 2 3 4 2 2 4 3 3 5" xfId="45992" xr:uid="{19C4F2CB-4AD4-4506-BD91-A0D771C6116E}"/>
    <cellStyle name="Normal 2 3 4 2 2 4 3 4" xfId="20840" xr:uid="{5CCCE533-E174-485D-8AEF-F36D839C82E2}"/>
    <cellStyle name="Normal 2 3 4 2 2 4 3 4 2" xfId="34532" xr:uid="{B0C8E63D-A867-4954-98DC-0882286CC713}"/>
    <cellStyle name="Normal 2 3 4 2 2 4 3 4 3" xfId="49416" xr:uid="{6ACBE925-C4E3-4BC9-917D-10B3A53CC654}"/>
    <cellStyle name="Normal 2 3 4 2 2 4 3 5" xfId="13996" xr:uid="{6655BC91-C942-4049-BF15-468E6FC76C72}"/>
    <cellStyle name="Normal 2 3 4 2 2 4 3 6" xfId="27686" xr:uid="{94073E35-00E0-4A60-A24E-6214DB9FB417}"/>
    <cellStyle name="Normal 2 3 4 2 2 4 3 7" xfId="42570" xr:uid="{1ACB9F8A-9B41-43C3-A147-1AD68E7E194E}"/>
    <cellStyle name="Normal 2 3 4 2 2 4 4" xfId="7150" xr:uid="{0F46DC81-751B-437D-A289-BCF98994055E}"/>
    <cellStyle name="Normal 2 3 4 2 2 4 4 2" xfId="8863" xr:uid="{77340349-99E3-4EB8-A51F-8A0B1B396FAF}"/>
    <cellStyle name="Normal 2 3 4 2 2 4 4 2 2" xfId="12285" xr:uid="{9EFF78D3-1B89-4D15-8160-0E77870BEE64}"/>
    <cellStyle name="Normal 2 3 4 2 2 4 4 2 2 2" xfId="25975" xr:uid="{155DDDDF-A9C2-40D2-B499-96C8FE20498F}"/>
    <cellStyle name="Normal 2 3 4 2 2 4 4 2 2 2 2" xfId="39667" xr:uid="{4F157D48-818A-4E48-ACC2-E5E677E9439E}"/>
    <cellStyle name="Normal 2 3 4 2 2 4 4 2 2 2 3" xfId="54551" xr:uid="{F510DE5D-FD70-41ED-9FF2-6BA852FB2EA1}"/>
    <cellStyle name="Normal 2 3 4 2 2 4 4 2 2 3" xfId="19131" xr:uid="{F981FC6F-C320-4AB9-AB68-B14B7B7E9104}"/>
    <cellStyle name="Normal 2 3 4 2 2 4 4 2 2 4" xfId="32821" xr:uid="{5174E105-2E26-46EC-A8FC-E297D2387FFD}"/>
    <cellStyle name="Normal 2 3 4 2 2 4 4 2 2 5" xfId="47705" xr:uid="{71217933-71FE-49F4-B5CC-ABDFDB5C60D5}"/>
    <cellStyle name="Normal 2 3 4 2 2 4 4 2 3" xfId="22553" xr:uid="{57DF4241-169C-4D75-9FCD-A851F8ABA1D4}"/>
    <cellStyle name="Normal 2 3 4 2 2 4 4 2 3 2" xfId="36245" xr:uid="{C5B71FFA-FB3F-41A3-BC7E-C5DDB6566A84}"/>
    <cellStyle name="Normal 2 3 4 2 2 4 4 2 3 3" xfId="51129" xr:uid="{7E5C1119-DC63-483D-B4B8-581F41BD6007}"/>
    <cellStyle name="Normal 2 3 4 2 2 4 4 2 4" xfId="15709" xr:uid="{6F7CDA87-F936-4439-ADFC-500AE182B84D}"/>
    <cellStyle name="Normal 2 3 4 2 2 4 4 2 5" xfId="29399" xr:uid="{76DE1328-58ED-453B-BB9D-B1DC9342DF6A}"/>
    <cellStyle name="Normal 2 3 4 2 2 4 4 2 6" xfId="44283" xr:uid="{D4EB5525-7249-46A8-9AF9-0117E414DC1D}"/>
    <cellStyle name="Normal 2 3 4 2 2 4 4 3" xfId="10573" xr:uid="{53DFE9E7-5703-403F-835B-71CE4E40E781}"/>
    <cellStyle name="Normal 2 3 4 2 2 4 4 3 2" xfId="24263" xr:uid="{CCC71259-F9C4-4343-86FD-2B2E11A88F9C}"/>
    <cellStyle name="Normal 2 3 4 2 2 4 4 3 2 2" xfId="37955" xr:uid="{67BF949D-238E-4293-BA59-7E33AB462A65}"/>
    <cellStyle name="Normal 2 3 4 2 2 4 4 3 2 3" xfId="52839" xr:uid="{5EB650C0-F0F4-43CE-AF63-530A062DF216}"/>
    <cellStyle name="Normal 2 3 4 2 2 4 4 3 3" xfId="17419" xr:uid="{A2977E75-C950-43CF-94DF-EAA73728FD59}"/>
    <cellStyle name="Normal 2 3 4 2 2 4 4 3 4" xfId="31109" xr:uid="{90B77ABC-EEAA-407E-AF02-340F4F797ACD}"/>
    <cellStyle name="Normal 2 3 4 2 2 4 4 3 5" xfId="45993" xr:uid="{AA6F2E69-6162-443A-9F3F-AC83A93CF7BC}"/>
    <cellStyle name="Normal 2 3 4 2 2 4 4 4" xfId="20841" xr:uid="{A6615C5D-9AC6-443C-A07B-ED19D1734A71}"/>
    <cellStyle name="Normal 2 3 4 2 2 4 4 4 2" xfId="34533" xr:uid="{3E0B7256-6002-4CB0-87F4-9525AAE2B808}"/>
    <cellStyle name="Normal 2 3 4 2 2 4 4 4 3" xfId="49417" xr:uid="{7AC14111-B95E-4142-A486-03894F29ACA9}"/>
    <cellStyle name="Normal 2 3 4 2 2 4 4 5" xfId="13997" xr:uid="{A5BD7337-EE1A-40BF-8DC1-C4C6188E975F}"/>
    <cellStyle name="Normal 2 3 4 2 2 4 4 6" xfId="27687" xr:uid="{B3D013CC-534A-43A5-AADC-84B840123E21}"/>
    <cellStyle name="Normal 2 3 4 2 2 4 4 7" xfId="42571" xr:uid="{6FA014AE-652A-40D2-A97A-1469428E9D43}"/>
    <cellStyle name="Normal 2 3 4 2 2 4 5" xfId="8859" xr:uid="{8AFB82B6-1DBF-4301-BC0C-F2DD60D400AF}"/>
    <cellStyle name="Normal 2 3 4 2 2 4 5 2" xfId="12281" xr:uid="{C16CCE7E-2665-4049-A6D9-2E1F3389F327}"/>
    <cellStyle name="Normal 2 3 4 2 2 4 5 2 2" xfId="25971" xr:uid="{48C15E2C-B986-41FA-89F7-AAE9FC47298A}"/>
    <cellStyle name="Normal 2 3 4 2 2 4 5 2 2 2" xfId="39663" xr:uid="{41C15EF0-5446-4FED-B0DD-A9AFD823C94A}"/>
    <cellStyle name="Normal 2 3 4 2 2 4 5 2 2 3" xfId="54547" xr:uid="{C123A231-DB36-4C59-BD32-37B4FBDEC431}"/>
    <cellStyle name="Normal 2 3 4 2 2 4 5 2 3" xfId="19127" xr:uid="{93735BF7-188D-49FD-B251-B5694756242F}"/>
    <cellStyle name="Normal 2 3 4 2 2 4 5 2 4" xfId="32817" xr:uid="{74220EE6-3BC3-4536-8022-AA862FCBE20A}"/>
    <cellStyle name="Normal 2 3 4 2 2 4 5 2 5" xfId="47701" xr:uid="{108FD167-31BA-4FD1-8D0F-718D7418BA4F}"/>
    <cellStyle name="Normal 2 3 4 2 2 4 5 3" xfId="22549" xr:uid="{E92FDC62-BF90-4DB9-8313-D3E061229032}"/>
    <cellStyle name="Normal 2 3 4 2 2 4 5 3 2" xfId="36241" xr:uid="{5B8F1C17-DB08-412A-B83A-C97793839E09}"/>
    <cellStyle name="Normal 2 3 4 2 2 4 5 3 3" xfId="51125" xr:uid="{12AD2097-A33E-4287-94C1-1E20123B859C}"/>
    <cellStyle name="Normal 2 3 4 2 2 4 5 4" xfId="15705" xr:uid="{D980C612-47A8-4C6C-ACA7-9C920F17BAB0}"/>
    <cellStyle name="Normal 2 3 4 2 2 4 5 5" xfId="29395" xr:uid="{CAB0B236-95B8-4705-8A50-B1B9CFED09AD}"/>
    <cellStyle name="Normal 2 3 4 2 2 4 5 6" xfId="44279" xr:uid="{9EEE8A42-BAEF-4B8F-BE4E-4990CF711127}"/>
    <cellStyle name="Normal 2 3 4 2 2 4 6" xfId="10569" xr:uid="{C3766224-683B-48FF-9E50-3EAE6C0A0BE7}"/>
    <cellStyle name="Normal 2 3 4 2 2 4 6 2" xfId="24259" xr:uid="{B0365023-A009-4838-8DD1-4406C7F00EA1}"/>
    <cellStyle name="Normal 2 3 4 2 2 4 6 2 2" xfId="37951" xr:uid="{E6DE9968-D9BC-433B-B497-7DB0D222116C}"/>
    <cellStyle name="Normal 2 3 4 2 2 4 6 2 3" xfId="52835" xr:uid="{D6899DAA-626E-4C01-805C-FEB9E63D564A}"/>
    <cellStyle name="Normal 2 3 4 2 2 4 6 3" xfId="17415" xr:uid="{0BF0DEAF-96A0-430A-9E29-5C3E547EBC7B}"/>
    <cellStyle name="Normal 2 3 4 2 2 4 6 4" xfId="31105" xr:uid="{D7A0EB13-E3E8-4590-804E-C21114C3AF58}"/>
    <cellStyle name="Normal 2 3 4 2 2 4 6 5" xfId="45989" xr:uid="{5B00EF0A-E421-4751-B28A-5D3436FFB441}"/>
    <cellStyle name="Normal 2 3 4 2 2 4 7" xfId="20837" xr:uid="{C65933D2-1D40-498D-8874-595B57BA6DDB}"/>
    <cellStyle name="Normal 2 3 4 2 2 4 7 2" xfId="34529" xr:uid="{4F43F082-40E0-4AAD-8FC2-313ED844551D}"/>
    <cellStyle name="Normal 2 3 4 2 2 4 7 3" xfId="49413" xr:uid="{D892C6BB-2C6C-436E-8F42-899F78041EFA}"/>
    <cellStyle name="Normal 2 3 4 2 2 4 8" xfId="13993" xr:uid="{ABAED83B-07EE-4D0E-9DBD-7A46F28EFE3B}"/>
    <cellStyle name="Normal 2 3 4 2 2 4 9" xfId="27683" xr:uid="{3B35F91D-15C2-4CC2-B7E2-BA6392B58EDD}"/>
    <cellStyle name="Normal 2 3 4 2 2 5" xfId="7151" xr:uid="{4E1CA762-DAE6-48F0-B067-287FB8E1C928}"/>
    <cellStyle name="Normal 2 3 4 2 2 5 2" xfId="7152" xr:uid="{97E63839-AFC6-456B-B606-F51F908427D4}"/>
    <cellStyle name="Normal 2 3 4 2 2 5 2 2" xfId="8865" xr:uid="{162A9667-9F04-4796-B169-CF169C51F79E}"/>
    <cellStyle name="Normal 2 3 4 2 2 5 2 2 2" xfId="12287" xr:uid="{159B4037-62B4-4463-9012-36567963ABA8}"/>
    <cellStyle name="Normal 2 3 4 2 2 5 2 2 2 2" xfId="25977" xr:uid="{EA6C0385-37A5-4CE7-BFEE-3F5DF660AC37}"/>
    <cellStyle name="Normal 2 3 4 2 2 5 2 2 2 2 2" xfId="39669" xr:uid="{0CAF6130-5D28-4F16-8FB5-39137CF8A833}"/>
    <cellStyle name="Normal 2 3 4 2 2 5 2 2 2 2 3" xfId="54553" xr:uid="{436D5BF7-EA5D-4769-9F70-C8C9E9AB10F2}"/>
    <cellStyle name="Normal 2 3 4 2 2 5 2 2 2 3" xfId="19133" xr:uid="{7530A4E5-189D-4B87-BABF-5A8910AD384D}"/>
    <cellStyle name="Normal 2 3 4 2 2 5 2 2 2 4" xfId="32823" xr:uid="{0C1E8DE3-1B23-4CFE-A2B4-046332CE8D30}"/>
    <cellStyle name="Normal 2 3 4 2 2 5 2 2 2 5" xfId="47707" xr:uid="{BEECBB31-2D9B-4447-91B7-F396BF7318B2}"/>
    <cellStyle name="Normal 2 3 4 2 2 5 2 2 3" xfId="22555" xr:uid="{C6E00938-9107-4193-B2E2-40FCDA91DD69}"/>
    <cellStyle name="Normal 2 3 4 2 2 5 2 2 3 2" xfId="36247" xr:uid="{8BDE1A1D-39BC-42ED-95DF-04A9ACCBCEFF}"/>
    <cellStyle name="Normal 2 3 4 2 2 5 2 2 3 3" xfId="51131" xr:uid="{5ABE27F5-4ECB-45F4-8DF9-53DECAAEA015}"/>
    <cellStyle name="Normal 2 3 4 2 2 5 2 2 4" xfId="15711" xr:uid="{83BCF9FF-8EC6-4107-963F-68622F62F936}"/>
    <cellStyle name="Normal 2 3 4 2 2 5 2 2 5" xfId="29401" xr:uid="{35D00460-4FA0-4AE4-8050-AF37B65D5305}"/>
    <cellStyle name="Normal 2 3 4 2 2 5 2 2 6" xfId="44285" xr:uid="{D9AF2689-6F3A-405F-8EEA-F99EA749BDAC}"/>
    <cellStyle name="Normal 2 3 4 2 2 5 2 3" xfId="10575" xr:uid="{650BE8E4-7F35-4D09-A9A1-82F37E9F6938}"/>
    <cellStyle name="Normal 2 3 4 2 2 5 2 3 2" xfId="24265" xr:uid="{EA5005BE-025E-4F6E-9364-02868CC3CB57}"/>
    <cellStyle name="Normal 2 3 4 2 2 5 2 3 2 2" xfId="37957" xr:uid="{AAFB411B-9F78-4E84-9561-8FEF7A26C46B}"/>
    <cellStyle name="Normal 2 3 4 2 2 5 2 3 2 3" xfId="52841" xr:uid="{15AA0656-41AD-457E-8B16-ED84228FF9D6}"/>
    <cellStyle name="Normal 2 3 4 2 2 5 2 3 3" xfId="17421" xr:uid="{A3DC392B-D2BB-4BCD-95F0-9271EED38FDC}"/>
    <cellStyle name="Normal 2 3 4 2 2 5 2 3 4" xfId="31111" xr:uid="{88CEFE69-B6F3-4F4C-BF79-90F1DEF2950E}"/>
    <cellStyle name="Normal 2 3 4 2 2 5 2 3 5" xfId="45995" xr:uid="{053F36CA-A252-43CE-BB2A-10CD45831C07}"/>
    <cellStyle name="Normal 2 3 4 2 2 5 2 4" xfId="20843" xr:uid="{8001057F-CB5A-42A5-97F3-8B4AE109AB7B}"/>
    <cellStyle name="Normal 2 3 4 2 2 5 2 4 2" xfId="34535" xr:uid="{F2F61259-9968-417D-BDFB-23DAC2BC5358}"/>
    <cellStyle name="Normal 2 3 4 2 2 5 2 4 3" xfId="49419" xr:uid="{DDB7B772-99F4-4A4C-A80B-3DA32B97D944}"/>
    <cellStyle name="Normal 2 3 4 2 2 5 2 5" xfId="13999" xr:uid="{D6F646AB-4EAA-4175-98AB-A6B09D954ACC}"/>
    <cellStyle name="Normal 2 3 4 2 2 5 2 6" xfId="27689" xr:uid="{7C03E543-C317-4AFA-8D4D-3C94F4DCEC94}"/>
    <cellStyle name="Normal 2 3 4 2 2 5 2 7" xfId="42573" xr:uid="{7EF21743-3D11-42FF-8E50-86BB49C669BF}"/>
    <cellStyle name="Normal 2 3 4 2 2 5 3" xfId="8864" xr:uid="{82DF85BF-F314-4F2E-B88D-DABFC6EC88C2}"/>
    <cellStyle name="Normal 2 3 4 2 2 5 3 2" xfId="12286" xr:uid="{E22AA6E4-DF4A-4DF3-871C-C6D9A175AAD1}"/>
    <cellStyle name="Normal 2 3 4 2 2 5 3 2 2" xfId="25976" xr:uid="{1334BD18-D443-459A-BFB8-915F4DA79CFB}"/>
    <cellStyle name="Normal 2 3 4 2 2 5 3 2 2 2" xfId="39668" xr:uid="{4399F91F-F588-4A2D-8FE4-4D4CCB83DFF7}"/>
    <cellStyle name="Normal 2 3 4 2 2 5 3 2 2 3" xfId="54552" xr:uid="{4313FA85-0B99-4232-8983-4685097EBFF8}"/>
    <cellStyle name="Normal 2 3 4 2 2 5 3 2 3" xfId="19132" xr:uid="{503729ED-6E72-4E27-A1D1-CCD27AA83ECF}"/>
    <cellStyle name="Normal 2 3 4 2 2 5 3 2 4" xfId="32822" xr:uid="{8F013700-8BA8-499B-B1D7-50A046442C84}"/>
    <cellStyle name="Normal 2 3 4 2 2 5 3 2 5" xfId="47706" xr:uid="{78781484-FC77-4B47-8B3B-4F3A3B7B62CB}"/>
    <cellStyle name="Normal 2 3 4 2 2 5 3 3" xfId="22554" xr:uid="{47EEE8F4-5F82-463C-B3C0-4447A219B513}"/>
    <cellStyle name="Normal 2 3 4 2 2 5 3 3 2" xfId="36246" xr:uid="{90EDC70A-E1F5-450E-A515-9E287074D21B}"/>
    <cellStyle name="Normal 2 3 4 2 2 5 3 3 3" xfId="51130" xr:uid="{759B7925-3B02-4475-8830-CCFAA4A1D2F6}"/>
    <cellStyle name="Normal 2 3 4 2 2 5 3 4" xfId="15710" xr:uid="{C8AC223F-B873-4E7C-9C50-0076B425A777}"/>
    <cellStyle name="Normal 2 3 4 2 2 5 3 5" xfId="29400" xr:uid="{06E6562A-8D3B-4368-B13B-87A4889C4581}"/>
    <cellStyle name="Normal 2 3 4 2 2 5 3 6" xfId="44284" xr:uid="{BCD49D9E-4E1B-4D0B-AF70-7772A1F3DEE9}"/>
    <cellStyle name="Normal 2 3 4 2 2 5 4" xfId="10574" xr:uid="{F0A8EF7A-F509-474E-B2A6-9E32A60DE978}"/>
    <cellStyle name="Normal 2 3 4 2 2 5 4 2" xfId="24264" xr:uid="{3218C8E4-FB9B-4BAA-8765-A2CA67364DE3}"/>
    <cellStyle name="Normal 2 3 4 2 2 5 4 2 2" xfId="37956" xr:uid="{2072D0D6-698F-45C5-A856-21C89F8F2D7A}"/>
    <cellStyle name="Normal 2 3 4 2 2 5 4 2 3" xfId="52840" xr:uid="{BEFF1741-6D35-474B-B76E-B3190FACB0E8}"/>
    <cellStyle name="Normal 2 3 4 2 2 5 4 3" xfId="17420" xr:uid="{16BEB81D-B521-4826-AA13-6CAFD4D6F4BB}"/>
    <cellStyle name="Normal 2 3 4 2 2 5 4 4" xfId="31110" xr:uid="{FE5E5C5F-BE4C-48AB-AA88-DA41F87AF46D}"/>
    <cellStyle name="Normal 2 3 4 2 2 5 4 5" xfId="45994" xr:uid="{85ABE950-8449-4624-A537-0B10525BC720}"/>
    <cellStyle name="Normal 2 3 4 2 2 5 5" xfId="20842" xr:uid="{47FB45CA-5F2F-4A3A-8263-761F27B7B23E}"/>
    <cellStyle name="Normal 2 3 4 2 2 5 5 2" xfId="34534" xr:uid="{4AFCBD96-4DC2-4D52-9A5A-BC298DE5FA0B}"/>
    <cellStyle name="Normal 2 3 4 2 2 5 5 3" xfId="49418" xr:uid="{F3967B6C-37EA-4BA6-AB0B-F491603D5B3C}"/>
    <cellStyle name="Normal 2 3 4 2 2 5 6" xfId="13998" xr:uid="{773B548B-9D7E-482C-B487-32C80E9E62FB}"/>
    <cellStyle name="Normal 2 3 4 2 2 5 7" xfId="27688" xr:uid="{0F01ADC1-A828-487B-BA87-3E18CA407258}"/>
    <cellStyle name="Normal 2 3 4 2 2 5 8" xfId="42572" xr:uid="{09A2C368-5D7C-42EF-A05D-84275CA919BB}"/>
    <cellStyle name="Normal 2 3 4 2 2 6" xfId="7153" xr:uid="{3FA80EB4-4B3E-4265-977C-11CE57C8B7F7}"/>
    <cellStyle name="Normal 2 3 4 2 2 6 2" xfId="8866" xr:uid="{C1E2018B-3902-4880-BB68-78A6AB430E9D}"/>
    <cellStyle name="Normal 2 3 4 2 2 6 2 2" xfId="12288" xr:uid="{49EF3F22-FABE-4778-8444-0E2BC88F5A02}"/>
    <cellStyle name="Normal 2 3 4 2 2 6 2 2 2" xfId="25978" xr:uid="{4F257D18-AF7C-44E0-B8C1-DC0FC438304D}"/>
    <cellStyle name="Normal 2 3 4 2 2 6 2 2 2 2" xfId="39670" xr:uid="{8E76401B-904F-4F89-9747-7FEE79E18B19}"/>
    <cellStyle name="Normal 2 3 4 2 2 6 2 2 2 3" xfId="54554" xr:uid="{142470BA-1B90-4194-8C25-11CC4D27DCC8}"/>
    <cellStyle name="Normal 2 3 4 2 2 6 2 2 3" xfId="19134" xr:uid="{08B33335-B76B-429E-B909-62E18F949B5B}"/>
    <cellStyle name="Normal 2 3 4 2 2 6 2 2 4" xfId="32824" xr:uid="{E98FDB0A-BE30-4451-934A-1F3C163B7EB5}"/>
    <cellStyle name="Normal 2 3 4 2 2 6 2 2 5" xfId="47708" xr:uid="{607CD501-A534-4614-8853-70DE31EE8C90}"/>
    <cellStyle name="Normal 2 3 4 2 2 6 2 3" xfId="22556" xr:uid="{505EDBC4-3372-47EE-9C97-3C119E4D989F}"/>
    <cellStyle name="Normal 2 3 4 2 2 6 2 3 2" xfId="36248" xr:uid="{B4684B52-45E2-417D-A64E-5F106B2DB5A0}"/>
    <cellStyle name="Normal 2 3 4 2 2 6 2 3 3" xfId="51132" xr:uid="{CF3E01F6-BED9-42A3-8713-5EC370C4C83A}"/>
    <cellStyle name="Normal 2 3 4 2 2 6 2 4" xfId="15712" xr:uid="{3BD25BD3-D8D4-4454-A318-18FAF0343385}"/>
    <cellStyle name="Normal 2 3 4 2 2 6 2 5" xfId="29402" xr:uid="{15F22530-3B4A-4A00-A962-4AD41E77E4C9}"/>
    <cellStyle name="Normal 2 3 4 2 2 6 2 6" xfId="44286" xr:uid="{60877BAB-13FF-472F-A865-F47316B19984}"/>
    <cellStyle name="Normal 2 3 4 2 2 6 3" xfId="10576" xr:uid="{10595BD0-F3CB-42DB-8EDC-AED93767BDCE}"/>
    <cellStyle name="Normal 2 3 4 2 2 6 3 2" xfId="24266" xr:uid="{6D642125-5EF6-4B3E-8E23-481D66D42552}"/>
    <cellStyle name="Normal 2 3 4 2 2 6 3 2 2" xfId="37958" xr:uid="{1223C8A0-B520-4D39-8416-BEAFA0928F2C}"/>
    <cellStyle name="Normal 2 3 4 2 2 6 3 2 3" xfId="52842" xr:uid="{068C5884-4203-4E86-90B1-059443783ABF}"/>
    <cellStyle name="Normal 2 3 4 2 2 6 3 3" xfId="17422" xr:uid="{4EC7BEE7-EBB7-459F-9229-519EE4D4D3DE}"/>
    <cellStyle name="Normal 2 3 4 2 2 6 3 4" xfId="31112" xr:uid="{8B22F036-A8C7-44BB-9A4D-6D4B868A18C4}"/>
    <cellStyle name="Normal 2 3 4 2 2 6 3 5" xfId="45996" xr:uid="{DD3A63A7-BB47-4B9F-81F8-ABF0FCFAE18E}"/>
    <cellStyle name="Normal 2 3 4 2 2 6 4" xfId="20844" xr:uid="{AB835401-E484-42F8-A83A-FBBA1FBFEABA}"/>
    <cellStyle name="Normal 2 3 4 2 2 6 4 2" xfId="34536" xr:uid="{706E8FCC-0F07-4A65-BF8E-9852686598F9}"/>
    <cellStyle name="Normal 2 3 4 2 2 6 4 3" xfId="49420" xr:uid="{110EE3AF-7C1E-4506-BA45-9490B31E9A15}"/>
    <cellStyle name="Normal 2 3 4 2 2 6 5" xfId="14000" xr:uid="{82F2C52A-EA33-46A8-AF47-33DF1F4F1286}"/>
    <cellStyle name="Normal 2 3 4 2 2 6 6" xfId="27690" xr:uid="{760554D6-6EB3-436B-9FB8-CD4C5E10ECBD}"/>
    <cellStyle name="Normal 2 3 4 2 2 6 7" xfId="42574" xr:uid="{0316CEEA-8235-4BC5-8FCC-2655ED13526A}"/>
    <cellStyle name="Normal 2 3 4 2 2 7" xfId="7154" xr:uid="{668B6F57-9E1B-4641-A7B4-04B06FFED931}"/>
    <cellStyle name="Normal 2 3 4 2 2 7 2" xfId="8867" xr:uid="{7AC539EC-F1C6-4FA7-954F-2C21CB0402E6}"/>
    <cellStyle name="Normal 2 3 4 2 2 7 2 2" xfId="12289" xr:uid="{7186661B-FB6A-4233-B77A-351804D7EAE3}"/>
    <cellStyle name="Normal 2 3 4 2 2 7 2 2 2" xfId="25979" xr:uid="{E7EB2B54-7C61-4DDA-9219-F3E682CCCDB2}"/>
    <cellStyle name="Normal 2 3 4 2 2 7 2 2 2 2" xfId="39671" xr:uid="{25B4AA9D-D4DE-4D20-ADF1-8BCA96C29EE2}"/>
    <cellStyle name="Normal 2 3 4 2 2 7 2 2 2 3" xfId="54555" xr:uid="{272FEE77-5F9B-4797-B80F-D90CB8C1D5C2}"/>
    <cellStyle name="Normal 2 3 4 2 2 7 2 2 3" xfId="19135" xr:uid="{07F31A30-A12E-446D-AFE3-2349C4709B52}"/>
    <cellStyle name="Normal 2 3 4 2 2 7 2 2 4" xfId="32825" xr:uid="{0FE5E89E-CFA9-48F4-A125-2B8D21075BEA}"/>
    <cellStyle name="Normal 2 3 4 2 2 7 2 2 5" xfId="47709" xr:uid="{10AA357E-41ED-497E-AB45-A881B9190282}"/>
    <cellStyle name="Normal 2 3 4 2 2 7 2 3" xfId="22557" xr:uid="{C36EF191-1B79-451D-B13B-C06A00AD225C}"/>
    <cellStyle name="Normal 2 3 4 2 2 7 2 3 2" xfId="36249" xr:uid="{C9B4C3E9-E050-45C8-B02F-E23F0C59473B}"/>
    <cellStyle name="Normal 2 3 4 2 2 7 2 3 3" xfId="51133" xr:uid="{0E93B081-C24D-415D-BDF2-FE6A9F632D26}"/>
    <cellStyle name="Normal 2 3 4 2 2 7 2 4" xfId="15713" xr:uid="{0ADBB512-B66D-46B9-A619-D63EF1D2E6B7}"/>
    <cellStyle name="Normal 2 3 4 2 2 7 2 5" xfId="29403" xr:uid="{D7C6A552-9734-46C7-96A4-AFE9CFBB38FE}"/>
    <cellStyle name="Normal 2 3 4 2 2 7 2 6" xfId="44287" xr:uid="{0C2E671E-BD30-4DEA-B059-5E366BB92C0C}"/>
    <cellStyle name="Normal 2 3 4 2 2 7 3" xfId="10577" xr:uid="{57EE4D7F-B2F7-40E0-99A6-4B5D1133BB04}"/>
    <cellStyle name="Normal 2 3 4 2 2 7 3 2" xfId="24267" xr:uid="{98CE43EE-5E71-492D-A77D-0AF8D41D2874}"/>
    <cellStyle name="Normal 2 3 4 2 2 7 3 2 2" xfId="37959" xr:uid="{8A2AA29F-8932-4296-81B2-779FE101781C}"/>
    <cellStyle name="Normal 2 3 4 2 2 7 3 2 3" xfId="52843" xr:uid="{86676084-AA1E-4BB2-879B-8DD47CAEE44D}"/>
    <cellStyle name="Normal 2 3 4 2 2 7 3 3" xfId="17423" xr:uid="{633D8682-084E-414F-808A-D00EF365AA6E}"/>
    <cellStyle name="Normal 2 3 4 2 2 7 3 4" xfId="31113" xr:uid="{6E1E7BD3-9067-4056-845D-551887999776}"/>
    <cellStyle name="Normal 2 3 4 2 2 7 3 5" xfId="45997" xr:uid="{43854AF0-B699-4134-B81D-E671618CBB78}"/>
    <cellStyle name="Normal 2 3 4 2 2 7 4" xfId="20845" xr:uid="{FD339C36-A506-4C8B-A344-7D9804C8FECC}"/>
    <cellStyle name="Normal 2 3 4 2 2 7 4 2" xfId="34537" xr:uid="{DD0BDF99-5049-4B19-B64C-52818BC0C9E6}"/>
    <cellStyle name="Normal 2 3 4 2 2 7 4 3" xfId="49421" xr:uid="{936AC454-D512-4F03-B061-5B3C468FF87E}"/>
    <cellStyle name="Normal 2 3 4 2 2 7 5" xfId="14001" xr:uid="{A42F5D3D-761A-4F80-ACE8-C4BA187BBB40}"/>
    <cellStyle name="Normal 2 3 4 2 2 7 6" xfId="27691" xr:uid="{36656583-9DAD-497D-B579-25D9FA03DE42}"/>
    <cellStyle name="Normal 2 3 4 2 2 7 7" xfId="42575" xr:uid="{9E6507CF-BE35-4303-97B1-896DC4122F5D}"/>
    <cellStyle name="Normal 2 3 4 2 2 8" xfId="8838" xr:uid="{F083CEE8-6C6B-43BA-9C83-1E4FF93819A3}"/>
    <cellStyle name="Normal 2 3 4 2 2 8 2" xfId="12260" xr:uid="{33CECD52-A420-4461-81D9-3F0270F7C4B8}"/>
    <cellStyle name="Normal 2 3 4 2 2 8 2 2" xfId="25950" xr:uid="{F4E89EAF-3FB0-41D8-8D58-C76DFC18C364}"/>
    <cellStyle name="Normal 2 3 4 2 2 8 2 2 2" xfId="39642" xr:uid="{1C20F1C1-0AD0-426C-AA15-F19B47D76C4D}"/>
    <cellStyle name="Normal 2 3 4 2 2 8 2 2 3" xfId="54526" xr:uid="{1A98F910-9025-4626-84E5-D639A1E5FAF1}"/>
    <cellStyle name="Normal 2 3 4 2 2 8 2 3" xfId="19106" xr:uid="{54B5FD76-FAEA-4E97-8FA5-B3DD13B322CA}"/>
    <cellStyle name="Normal 2 3 4 2 2 8 2 4" xfId="32796" xr:uid="{35D07AAB-3655-4E74-9035-411790B5C10C}"/>
    <cellStyle name="Normal 2 3 4 2 2 8 2 5" xfId="47680" xr:uid="{19542C11-69B8-4412-9FAC-D2AFA4CA048C}"/>
    <cellStyle name="Normal 2 3 4 2 2 8 3" xfId="22528" xr:uid="{1E2B4593-BC3A-4F18-87D4-8233DDFCC919}"/>
    <cellStyle name="Normal 2 3 4 2 2 8 3 2" xfId="36220" xr:uid="{3791D5C4-CDEC-4440-B295-E9D84FF4573C}"/>
    <cellStyle name="Normal 2 3 4 2 2 8 3 3" xfId="51104" xr:uid="{CF6B127E-608E-463F-AC89-DAFFA1BEB188}"/>
    <cellStyle name="Normal 2 3 4 2 2 8 4" xfId="15684" xr:uid="{389A2F68-E5D5-4D35-9612-BA9CD790BAD9}"/>
    <cellStyle name="Normal 2 3 4 2 2 8 5" xfId="29374" xr:uid="{981FBC19-1A1B-4DDC-8BBE-63EA55C8DAB1}"/>
    <cellStyle name="Normal 2 3 4 2 2 8 6" xfId="44258" xr:uid="{D3D197C8-53E5-4052-AB31-266D4929BB10}"/>
    <cellStyle name="Normal 2 3 4 2 2 9" xfId="10548" xr:uid="{95DB2971-01CB-4E51-8027-94A2BA25E4C8}"/>
    <cellStyle name="Normal 2 3 4 2 2 9 2" xfId="24238" xr:uid="{144C100B-9497-4285-99E1-1ED4AAEC48B2}"/>
    <cellStyle name="Normal 2 3 4 2 2 9 2 2" xfId="37930" xr:uid="{78C976DA-B6A3-417B-969C-3C2211CF7AE4}"/>
    <cellStyle name="Normal 2 3 4 2 2 9 2 3" xfId="52814" xr:uid="{D6A6A6F0-BE64-4412-AD40-6BE23C914810}"/>
    <cellStyle name="Normal 2 3 4 2 2 9 3" xfId="17394" xr:uid="{4F183FCA-FEC0-422D-A62A-D69FC4E25FDC}"/>
    <cellStyle name="Normal 2 3 4 2 2 9 4" xfId="31084" xr:uid="{7AD679C5-9160-498C-9D4D-2F18DE2787EA}"/>
    <cellStyle name="Normal 2 3 4 2 2 9 5" xfId="45968" xr:uid="{AB7B4F82-02E5-462B-BC04-2EAD257AC3E3}"/>
    <cellStyle name="Normal 2 3 4 2 3" xfId="7155" xr:uid="{EA3687DC-BFDD-48E3-8115-78B2A51DDF5C}"/>
    <cellStyle name="Normal 2 3 4 2 3 10" xfId="14002" xr:uid="{63AE42AC-51D0-4EF5-9101-0401A6B03999}"/>
    <cellStyle name="Normal 2 3 4 2 3 11" xfId="27692" xr:uid="{5555E01C-C76D-49C5-9A08-BFBAFD7920F5}"/>
    <cellStyle name="Normal 2 3 4 2 3 12" xfId="42576" xr:uid="{C9A46182-5A00-4B93-BAD2-A9BDBC12A5E4}"/>
    <cellStyle name="Normal 2 3 4 2 3 2" xfId="7156" xr:uid="{E40CEB16-BFD5-414A-B86A-FF711D1A7ADD}"/>
    <cellStyle name="Normal 2 3 4 2 3 2 10" xfId="42577" xr:uid="{1D8C54B9-2432-42C1-81EC-9374EEE9D1EC}"/>
    <cellStyle name="Normal 2 3 4 2 3 2 2" xfId="7157" xr:uid="{04A1F304-47DF-4828-A527-18657ED1AF9D}"/>
    <cellStyle name="Normal 2 3 4 2 3 2 2 2" xfId="7158" xr:uid="{6AB191F2-6C75-46A5-93FF-E50D8281C92C}"/>
    <cellStyle name="Normal 2 3 4 2 3 2 2 2 2" xfId="8871" xr:uid="{60C419DE-792D-44C3-8BBC-D4DB5A75ED2D}"/>
    <cellStyle name="Normal 2 3 4 2 3 2 2 2 2 2" xfId="12293" xr:uid="{3B3B10F5-8DA6-49F9-AE3B-58B9DEC51BF9}"/>
    <cellStyle name="Normal 2 3 4 2 3 2 2 2 2 2 2" xfId="25983" xr:uid="{A742BFED-81C5-48DC-91D8-EB789ACDC49E}"/>
    <cellStyle name="Normal 2 3 4 2 3 2 2 2 2 2 2 2" xfId="39675" xr:uid="{52376088-8F0E-44A9-88D1-E5FEB181020E}"/>
    <cellStyle name="Normal 2 3 4 2 3 2 2 2 2 2 2 3" xfId="54559" xr:uid="{303E590E-1D07-4F45-BBA1-1BC0FEF09AA1}"/>
    <cellStyle name="Normal 2 3 4 2 3 2 2 2 2 2 3" xfId="19139" xr:uid="{96048F20-1F3A-4825-A5DB-BA8928B61FE1}"/>
    <cellStyle name="Normal 2 3 4 2 3 2 2 2 2 2 4" xfId="32829" xr:uid="{C0060A33-3197-4DCB-8519-E2F4F0625BB9}"/>
    <cellStyle name="Normal 2 3 4 2 3 2 2 2 2 2 5" xfId="47713" xr:uid="{2FAE90A4-E0A8-4306-812F-846FBAB1DBDF}"/>
    <cellStyle name="Normal 2 3 4 2 3 2 2 2 2 3" xfId="22561" xr:uid="{07D944D9-CDB5-49FC-926B-CB534800B730}"/>
    <cellStyle name="Normal 2 3 4 2 3 2 2 2 2 3 2" xfId="36253" xr:uid="{1A5C75F5-C2C4-4FBF-9790-2D373156CB46}"/>
    <cellStyle name="Normal 2 3 4 2 3 2 2 2 2 3 3" xfId="51137" xr:uid="{F6760108-2213-413B-868F-42A8A712A311}"/>
    <cellStyle name="Normal 2 3 4 2 3 2 2 2 2 4" xfId="15717" xr:uid="{4540CBA2-45CC-4507-BD8E-24E594EDDE83}"/>
    <cellStyle name="Normal 2 3 4 2 3 2 2 2 2 5" xfId="29407" xr:uid="{F2145A40-6B41-476B-9AC1-F29102C0D5C1}"/>
    <cellStyle name="Normal 2 3 4 2 3 2 2 2 2 6" xfId="44291" xr:uid="{FA84A717-6F20-42CB-AAC2-73DD436E87B7}"/>
    <cellStyle name="Normal 2 3 4 2 3 2 2 2 3" xfId="10581" xr:uid="{1F33AE13-3CCC-48BF-A33E-E9BE2FF27D31}"/>
    <cellStyle name="Normal 2 3 4 2 3 2 2 2 3 2" xfId="24271" xr:uid="{14D26A4A-F685-4464-A597-33FFB229A413}"/>
    <cellStyle name="Normal 2 3 4 2 3 2 2 2 3 2 2" xfId="37963" xr:uid="{A5884A32-2527-4E52-95C3-C90A29326ABB}"/>
    <cellStyle name="Normal 2 3 4 2 3 2 2 2 3 2 3" xfId="52847" xr:uid="{86AAD9B2-F782-4060-A885-EE46EA039AA7}"/>
    <cellStyle name="Normal 2 3 4 2 3 2 2 2 3 3" xfId="17427" xr:uid="{E10B1E3A-37A1-4A4C-B6F2-831BC5492226}"/>
    <cellStyle name="Normal 2 3 4 2 3 2 2 2 3 4" xfId="31117" xr:uid="{45D889AA-567B-4235-9D03-98839159BD3B}"/>
    <cellStyle name="Normal 2 3 4 2 3 2 2 2 3 5" xfId="46001" xr:uid="{71C2A846-A77E-4C71-964F-B0B4140A99C7}"/>
    <cellStyle name="Normal 2 3 4 2 3 2 2 2 4" xfId="20849" xr:uid="{17DDE9B4-365B-4CB6-A240-48C1D4150757}"/>
    <cellStyle name="Normal 2 3 4 2 3 2 2 2 4 2" xfId="34541" xr:uid="{B5E199D1-A730-47CE-97C7-70C4BE546519}"/>
    <cellStyle name="Normal 2 3 4 2 3 2 2 2 4 3" xfId="49425" xr:uid="{F5DD7D48-76F6-419E-805F-CA2A005A2443}"/>
    <cellStyle name="Normal 2 3 4 2 3 2 2 2 5" xfId="14005" xr:uid="{A727F613-A81F-4832-A843-3DC344310450}"/>
    <cellStyle name="Normal 2 3 4 2 3 2 2 2 6" xfId="27695" xr:uid="{AD5E0944-3BC0-43A1-B3B0-F93A856F05E2}"/>
    <cellStyle name="Normal 2 3 4 2 3 2 2 2 7" xfId="42579" xr:uid="{A28AD3C4-A871-4AEC-AA49-47C97382707B}"/>
    <cellStyle name="Normal 2 3 4 2 3 2 2 3" xfId="8870" xr:uid="{FA42B709-7DC2-49D9-B5AE-1635D39254EE}"/>
    <cellStyle name="Normal 2 3 4 2 3 2 2 3 2" xfId="12292" xr:uid="{971B5CFC-0826-45C2-B6F9-C51D0A744236}"/>
    <cellStyle name="Normal 2 3 4 2 3 2 2 3 2 2" xfId="25982" xr:uid="{B543EC1E-439F-4FC0-B1CC-7939C1628D43}"/>
    <cellStyle name="Normal 2 3 4 2 3 2 2 3 2 2 2" xfId="39674" xr:uid="{F3113553-E416-4FB8-BB9D-0DAC404FA3FD}"/>
    <cellStyle name="Normal 2 3 4 2 3 2 2 3 2 2 3" xfId="54558" xr:uid="{DFF30F89-D581-4195-98BC-EA941B0A6B0C}"/>
    <cellStyle name="Normal 2 3 4 2 3 2 2 3 2 3" xfId="19138" xr:uid="{46A2F925-0AE2-4336-A0C0-22EA7C8B9C64}"/>
    <cellStyle name="Normal 2 3 4 2 3 2 2 3 2 4" xfId="32828" xr:uid="{848CD795-8CCC-4A4E-BF56-38BCD229F9A5}"/>
    <cellStyle name="Normal 2 3 4 2 3 2 2 3 2 5" xfId="47712" xr:uid="{BB908786-5853-435A-A495-50C414304BCE}"/>
    <cellStyle name="Normal 2 3 4 2 3 2 2 3 3" xfId="22560" xr:uid="{E233DC5D-AC60-4587-87AD-A9FEB8D76CB3}"/>
    <cellStyle name="Normal 2 3 4 2 3 2 2 3 3 2" xfId="36252" xr:uid="{27369051-C16D-4A4B-9B88-FFDC8EBE4B2A}"/>
    <cellStyle name="Normal 2 3 4 2 3 2 2 3 3 3" xfId="51136" xr:uid="{4450ACAB-7058-4078-B3E1-8BE8622A1D39}"/>
    <cellStyle name="Normal 2 3 4 2 3 2 2 3 4" xfId="15716" xr:uid="{A16E570F-52CA-4E93-81DE-932C763BFC7D}"/>
    <cellStyle name="Normal 2 3 4 2 3 2 2 3 5" xfId="29406" xr:uid="{9AD7559F-E4A5-4E8E-AA8F-94B6B4B9ADFB}"/>
    <cellStyle name="Normal 2 3 4 2 3 2 2 3 6" xfId="44290" xr:uid="{8D19A828-08AB-49E6-B847-2A8A63DFD4DA}"/>
    <cellStyle name="Normal 2 3 4 2 3 2 2 4" xfId="10580" xr:uid="{58EC4D01-7744-4E43-B53D-84223573B189}"/>
    <cellStyle name="Normal 2 3 4 2 3 2 2 4 2" xfId="24270" xr:uid="{A9F555D9-D69F-4A06-847D-9902D9E98140}"/>
    <cellStyle name="Normal 2 3 4 2 3 2 2 4 2 2" xfId="37962" xr:uid="{D4F18C67-1EA1-4BF0-A2C4-8EB9A7AEACD8}"/>
    <cellStyle name="Normal 2 3 4 2 3 2 2 4 2 3" xfId="52846" xr:uid="{4F207760-0003-43DE-89B8-3A64440BEF90}"/>
    <cellStyle name="Normal 2 3 4 2 3 2 2 4 3" xfId="17426" xr:uid="{446E0AAD-6951-4470-B375-B2CFC0E80C43}"/>
    <cellStyle name="Normal 2 3 4 2 3 2 2 4 4" xfId="31116" xr:uid="{6CD83AC6-59D1-4A5E-9A6C-BBC09387B29D}"/>
    <cellStyle name="Normal 2 3 4 2 3 2 2 4 5" xfId="46000" xr:uid="{44EC87A4-07AB-4BF0-B9A3-2358C13E4DAC}"/>
    <cellStyle name="Normal 2 3 4 2 3 2 2 5" xfId="20848" xr:uid="{A77F949A-7997-4305-BF2B-2FE3F9C77EBA}"/>
    <cellStyle name="Normal 2 3 4 2 3 2 2 5 2" xfId="34540" xr:uid="{2BBCAEC0-F7E7-4E40-9981-C31D22490E61}"/>
    <cellStyle name="Normal 2 3 4 2 3 2 2 5 3" xfId="49424" xr:uid="{BE8C9375-5FBB-4163-98B1-FD7C33AA57C3}"/>
    <cellStyle name="Normal 2 3 4 2 3 2 2 6" xfId="14004" xr:uid="{5C9E695F-A0CB-4E0D-A298-74BD7C0F4EC1}"/>
    <cellStyle name="Normal 2 3 4 2 3 2 2 7" xfId="27694" xr:uid="{EF46B234-EF49-4393-AB97-94F09629EEE9}"/>
    <cellStyle name="Normal 2 3 4 2 3 2 2 8" xfId="42578" xr:uid="{7FBB4F7B-0AB1-45D0-A561-63D8B0F4D7E7}"/>
    <cellStyle name="Normal 2 3 4 2 3 2 3" xfId="7159" xr:uid="{B346194E-98F0-4C95-814F-1F4448622802}"/>
    <cellStyle name="Normal 2 3 4 2 3 2 3 2" xfId="8872" xr:uid="{42A46D44-0B51-4971-9E6C-E9BD2DB0C12D}"/>
    <cellStyle name="Normal 2 3 4 2 3 2 3 2 2" xfId="12294" xr:uid="{97CB330F-9E55-4FD3-95E6-A82E03CBA055}"/>
    <cellStyle name="Normal 2 3 4 2 3 2 3 2 2 2" xfId="25984" xr:uid="{A0D316ED-A7E5-43F1-B535-95AC91AAA67E}"/>
    <cellStyle name="Normal 2 3 4 2 3 2 3 2 2 2 2" xfId="39676" xr:uid="{80F15ADA-76CB-4EB9-819B-1B383579E512}"/>
    <cellStyle name="Normal 2 3 4 2 3 2 3 2 2 2 3" xfId="54560" xr:uid="{3B398A86-6754-4DBF-9041-BE99974D06BE}"/>
    <cellStyle name="Normal 2 3 4 2 3 2 3 2 2 3" xfId="19140" xr:uid="{E178838C-144B-4733-BE33-CB8100C7AF4A}"/>
    <cellStyle name="Normal 2 3 4 2 3 2 3 2 2 4" xfId="32830" xr:uid="{AD0F41CE-744D-4B98-A7BC-4B448DDD520D}"/>
    <cellStyle name="Normal 2 3 4 2 3 2 3 2 2 5" xfId="47714" xr:uid="{D5460308-77FF-4184-ADFA-564E09FD2682}"/>
    <cellStyle name="Normal 2 3 4 2 3 2 3 2 3" xfId="22562" xr:uid="{C3CF2AA5-E810-4396-9028-0C559939DD83}"/>
    <cellStyle name="Normal 2 3 4 2 3 2 3 2 3 2" xfId="36254" xr:uid="{359C43C7-BABC-4DE0-973C-6400F2965972}"/>
    <cellStyle name="Normal 2 3 4 2 3 2 3 2 3 3" xfId="51138" xr:uid="{60651E65-8956-4C6B-AA32-23FCF29C4337}"/>
    <cellStyle name="Normal 2 3 4 2 3 2 3 2 4" xfId="15718" xr:uid="{E09D6C36-5EC6-495E-903E-90CE60E17F42}"/>
    <cellStyle name="Normal 2 3 4 2 3 2 3 2 5" xfId="29408" xr:uid="{B703BCD8-95B7-40E0-9AAF-64D6E992DD19}"/>
    <cellStyle name="Normal 2 3 4 2 3 2 3 2 6" xfId="44292" xr:uid="{2DC4B751-D568-42A0-A1A3-F1C00F144D3B}"/>
    <cellStyle name="Normal 2 3 4 2 3 2 3 3" xfId="10582" xr:uid="{4B2F1308-EB56-4E63-A27F-54C9EBD30452}"/>
    <cellStyle name="Normal 2 3 4 2 3 2 3 3 2" xfId="24272" xr:uid="{DF4576F3-3BBA-4D81-87ED-A173F6CCDF00}"/>
    <cellStyle name="Normal 2 3 4 2 3 2 3 3 2 2" xfId="37964" xr:uid="{64AED926-64F5-4F40-A3D7-658A562579F6}"/>
    <cellStyle name="Normal 2 3 4 2 3 2 3 3 2 3" xfId="52848" xr:uid="{091D4C2B-32B8-4910-8991-26B13AF37482}"/>
    <cellStyle name="Normal 2 3 4 2 3 2 3 3 3" xfId="17428" xr:uid="{DFB14FA1-4360-4929-98CC-571B61DCD26B}"/>
    <cellStyle name="Normal 2 3 4 2 3 2 3 3 4" xfId="31118" xr:uid="{B9261812-21F2-4F28-8E85-0CF383489F04}"/>
    <cellStyle name="Normal 2 3 4 2 3 2 3 3 5" xfId="46002" xr:uid="{2859E35D-490C-4D3A-BEAC-32B6F285F010}"/>
    <cellStyle name="Normal 2 3 4 2 3 2 3 4" xfId="20850" xr:uid="{42F1CFAF-4B87-46F9-B87A-761F9AC1B0EA}"/>
    <cellStyle name="Normal 2 3 4 2 3 2 3 4 2" xfId="34542" xr:uid="{9F5B9D79-2BE1-4166-A7F4-8A1C25397E11}"/>
    <cellStyle name="Normal 2 3 4 2 3 2 3 4 3" xfId="49426" xr:uid="{E211EE74-860C-4563-B979-554805C21250}"/>
    <cellStyle name="Normal 2 3 4 2 3 2 3 5" xfId="14006" xr:uid="{AD7ACD05-56FB-4820-ABE1-AD305EC7E02B}"/>
    <cellStyle name="Normal 2 3 4 2 3 2 3 6" xfId="27696" xr:uid="{06E04EE8-35CB-4AB0-B47A-07A99C3BD3F4}"/>
    <cellStyle name="Normal 2 3 4 2 3 2 3 7" xfId="42580" xr:uid="{0EF3C644-0B84-4350-B87D-72BA8EEB0B5D}"/>
    <cellStyle name="Normal 2 3 4 2 3 2 4" xfId="7160" xr:uid="{98F64BD2-98F0-4911-964D-745361C874DC}"/>
    <cellStyle name="Normal 2 3 4 2 3 2 4 2" xfId="8873" xr:uid="{93211FD3-2E6F-4788-9B06-480A38E77D8D}"/>
    <cellStyle name="Normal 2 3 4 2 3 2 4 2 2" xfId="12295" xr:uid="{FA4E0CAA-54D0-480C-9C2C-A16059B34309}"/>
    <cellStyle name="Normal 2 3 4 2 3 2 4 2 2 2" xfId="25985" xr:uid="{6E5A2C5D-624B-437E-B3B3-B0C57C37FD5B}"/>
    <cellStyle name="Normal 2 3 4 2 3 2 4 2 2 2 2" xfId="39677" xr:uid="{AC258074-3954-47C4-AA5F-72B000BD36B8}"/>
    <cellStyle name="Normal 2 3 4 2 3 2 4 2 2 2 3" xfId="54561" xr:uid="{2F3A62EC-74C2-43F4-8A5F-1BB706724A0C}"/>
    <cellStyle name="Normal 2 3 4 2 3 2 4 2 2 3" xfId="19141" xr:uid="{0DF4F516-EA01-410A-9397-6D3E4B77A50A}"/>
    <cellStyle name="Normal 2 3 4 2 3 2 4 2 2 4" xfId="32831" xr:uid="{E95050B0-7F4C-4537-AC58-B137D95C6768}"/>
    <cellStyle name="Normal 2 3 4 2 3 2 4 2 2 5" xfId="47715" xr:uid="{0A9EB238-6FED-4E5C-AB56-35637568A28E}"/>
    <cellStyle name="Normal 2 3 4 2 3 2 4 2 3" xfId="22563" xr:uid="{DC55D4C9-1B52-464C-BA92-6C53E9C43449}"/>
    <cellStyle name="Normal 2 3 4 2 3 2 4 2 3 2" xfId="36255" xr:uid="{25123B01-1BE9-435C-B724-0A6DE76D6D55}"/>
    <cellStyle name="Normal 2 3 4 2 3 2 4 2 3 3" xfId="51139" xr:uid="{F3A415D7-4D61-4E37-BAD5-0F4FDA71E958}"/>
    <cellStyle name="Normal 2 3 4 2 3 2 4 2 4" xfId="15719" xr:uid="{DE5837F8-E1BF-4111-AC1D-91FE312C4A92}"/>
    <cellStyle name="Normal 2 3 4 2 3 2 4 2 5" xfId="29409" xr:uid="{EE8AAC31-76FF-40CC-B398-1E8C10E5FFB8}"/>
    <cellStyle name="Normal 2 3 4 2 3 2 4 2 6" xfId="44293" xr:uid="{C052DA24-1351-49CA-BD28-4B722C168ACE}"/>
    <cellStyle name="Normal 2 3 4 2 3 2 4 3" xfId="10583" xr:uid="{CFC09F3D-E10A-4DCF-9072-09F65AA0632E}"/>
    <cellStyle name="Normal 2 3 4 2 3 2 4 3 2" xfId="24273" xr:uid="{909C0607-5F20-48CB-9E7F-FB33FF34D6B3}"/>
    <cellStyle name="Normal 2 3 4 2 3 2 4 3 2 2" xfId="37965" xr:uid="{5B0A1F20-EFDD-46B2-97FA-6D9D402752E1}"/>
    <cellStyle name="Normal 2 3 4 2 3 2 4 3 2 3" xfId="52849" xr:uid="{12FEF80D-6DD1-4D4F-99D0-603B90C741C0}"/>
    <cellStyle name="Normal 2 3 4 2 3 2 4 3 3" xfId="17429" xr:uid="{D98AF523-C05B-459E-B14C-7A20B75341CA}"/>
    <cellStyle name="Normal 2 3 4 2 3 2 4 3 4" xfId="31119" xr:uid="{03197E8A-4542-4CE6-AE43-AD6B434019B3}"/>
    <cellStyle name="Normal 2 3 4 2 3 2 4 3 5" xfId="46003" xr:uid="{B08E178E-4A02-437C-9B24-77D87D516B70}"/>
    <cellStyle name="Normal 2 3 4 2 3 2 4 4" xfId="20851" xr:uid="{0C5EF0A3-E73D-4205-B8E0-93D4573CCD9F}"/>
    <cellStyle name="Normal 2 3 4 2 3 2 4 4 2" xfId="34543" xr:uid="{8F9DB5B7-AD26-4DEA-A9F6-963720D7394D}"/>
    <cellStyle name="Normal 2 3 4 2 3 2 4 4 3" xfId="49427" xr:uid="{E9B05B6C-5F55-4934-B698-4AA8EB9683BB}"/>
    <cellStyle name="Normal 2 3 4 2 3 2 4 5" xfId="14007" xr:uid="{6D615847-B66B-45D4-9860-00845C0C67C4}"/>
    <cellStyle name="Normal 2 3 4 2 3 2 4 6" xfId="27697" xr:uid="{141B9B91-6123-48AB-9172-4815BC30ECCE}"/>
    <cellStyle name="Normal 2 3 4 2 3 2 4 7" xfId="42581" xr:uid="{85FE5B5D-BB1A-4EE8-9B1F-11918CD26535}"/>
    <cellStyle name="Normal 2 3 4 2 3 2 5" xfId="8869" xr:uid="{70A01F25-001D-4D6C-B353-0542225A7F5E}"/>
    <cellStyle name="Normal 2 3 4 2 3 2 5 2" xfId="12291" xr:uid="{6B09AB73-C509-4FAB-9EB7-65C9581BF437}"/>
    <cellStyle name="Normal 2 3 4 2 3 2 5 2 2" xfId="25981" xr:uid="{F101BC42-684C-4944-B7C0-41C018931C48}"/>
    <cellStyle name="Normal 2 3 4 2 3 2 5 2 2 2" xfId="39673" xr:uid="{1CD60BF7-4FFC-4559-A4FD-739143A176AF}"/>
    <cellStyle name="Normal 2 3 4 2 3 2 5 2 2 3" xfId="54557" xr:uid="{EFDB510D-4300-4763-82CA-387AFDEB8226}"/>
    <cellStyle name="Normal 2 3 4 2 3 2 5 2 3" xfId="19137" xr:uid="{FD5B17CB-446F-4322-A74C-B14D0155D42D}"/>
    <cellStyle name="Normal 2 3 4 2 3 2 5 2 4" xfId="32827" xr:uid="{D64911FB-7276-440F-9DEB-168B6A94C6CE}"/>
    <cellStyle name="Normal 2 3 4 2 3 2 5 2 5" xfId="47711" xr:uid="{F4614097-A03C-4E55-AEB9-35BBA19A2D1F}"/>
    <cellStyle name="Normal 2 3 4 2 3 2 5 3" xfId="22559" xr:uid="{B4BE93B9-DCFD-4A96-A44F-C8487FA5B6F6}"/>
    <cellStyle name="Normal 2 3 4 2 3 2 5 3 2" xfId="36251" xr:uid="{39B5E051-5D2D-4737-AA35-8B8D63365604}"/>
    <cellStyle name="Normal 2 3 4 2 3 2 5 3 3" xfId="51135" xr:uid="{FAD7FB40-017D-4D3B-AC7D-D38F3B626941}"/>
    <cellStyle name="Normal 2 3 4 2 3 2 5 4" xfId="15715" xr:uid="{4755F6E6-070A-4145-A7E1-A90F7BD55783}"/>
    <cellStyle name="Normal 2 3 4 2 3 2 5 5" xfId="29405" xr:uid="{9E711E7A-5CB4-41A9-9BE0-69AED716E5C1}"/>
    <cellStyle name="Normal 2 3 4 2 3 2 5 6" xfId="44289" xr:uid="{ADB6A160-ACE7-42BF-8395-8F99EBC1C7C1}"/>
    <cellStyle name="Normal 2 3 4 2 3 2 6" xfId="10579" xr:uid="{25EE005F-EB12-46DB-9D6A-B2C19943A34A}"/>
    <cellStyle name="Normal 2 3 4 2 3 2 6 2" xfId="24269" xr:uid="{EC3B5124-70ED-4DB0-AD48-F6666EA5AFB1}"/>
    <cellStyle name="Normal 2 3 4 2 3 2 6 2 2" xfId="37961" xr:uid="{C7B0AB40-293A-4D1F-B0AC-9735F097D10F}"/>
    <cellStyle name="Normal 2 3 4 2 3 2 6 2 3" xfId="52845" xr:uid="{B80DE062-A9FC-4A83-923E-C164A9F30C44}"/>
    <cellStyle name="Normal 2 3 4 2 3 2 6 3" xfId="17425" xr:uid="{1EB9A9F1-0BBE-492A-8E24-29C3FCD91E26}"/>
    <cellStyle name="Normal 2 3 4 2 3 2 6 4" xfId="31115" xr:uid="{9A9C07E9-8F72-4102-92FB-239E2D454854}"/>
    <cellStyle name="Normal 2 3 4 2 3 2 6 5" xfId="45999" xr:uid="{D8C2CD7E-F6CF-495D-9DB1-A7D1ECF82E0F}"/>
    <cellStyle name="Normal 2 3 4 2 3 2 7" xfId="20847" xr:uid="{2F89D3D7-9257-4A1D-AD9A-1594DC652F52}"/>
    <cellStyle name="Normal 2 3 4 2 3 2 7 2" xfId="34539" xr:uid="{17281DC4-A298-42A7-8109-08FD1C3A482F}"/>
    <cellStyle name="Normal 2 3 4 2 3 2 7 3" xfId="49423" xr:uid="{D19A4C28-1939-44C0-8D64-EA5E280963F5}"/>
    <cellStyle name="Normal 2 3 4 2 3 2 8" xfId="14003" xr:uid="{F68A7FAD-7EB1-4335-A11C-5DAD0860BA94}"/>
    <cellStyle name="Normal 2 3 4 2 3 2 9" xfId="27693" xr:uid="{AAE1AD1A-5959-4965-8025-149871EDB378}"/>
    <cellStyle name="Normal 2 3 4 2 3 3" xfId="7161" xr:uid="{D32A3962-0C4E-4633-B5AC-5666A0A7A3BA}"/>
    <cellStyle name="Normal 2 3 4 2 3 3 10" xfId="42582" xr:uid="{7FFA138D-069F-4FEA-B45F-F53913922040}"/>
    <cellStyle name="Normal 2 3 4 2 3 3 2" xfId="7162" xr:uid="{EFAC0C4E-02D6-400D-871C-BBDEA1960280}"/>
    <cellStyle name="Normal 2 3 4 2 3 3 2 2" xfId="7163" xr:uid="{442EBCE1-47CE-4519-8916-582709A7102D}"/>
    <cellStyle name="Normal 2 3 4 2 3 3 2 2 2" xfId="8876" xr:uid="{5454D073-F9BD-40F5-B698-30F97A04BC8E}"/>
    <cellStyle name="Normal 2 3 4 2 3 3 2 2 2 2" xfId="12298" xr:uid="{26989629-06C0-4C57-A6F3-E1BB322B8898}"/>
    <cellStyle name="Normal 2 3 4 2 3 3 2 2 2 2 2" xfId="25988" xr:uid="{D3F52486-F3BA-4A79-86F5-5B8CD35D813E}"/>
    <cellStyle name="Normal 2 3 4 2 3 3 2 2 2 2 2 2" xfId="39680" xr:uid="{F7CD9400-896D-43BD-BDBF-ADC563FB2E4F}"/>
    <cellStyle name="Normal 2 3 4 2 3 3 2 2 2 2 2 3" xfId="54564" xr:uid="{B61DF22D-2CAE-4715-9770-5D7D377467C8}"/>
    <cellStyle name="Normal 2 3 4 2 3 3 2 2 2 2 3" xfId="19144" xr:uid="{59DAA308-B39A-425F-962E-4DCBF33462E5}"/>
    <cellStyle name="Normal 2 3 4 2 3 3 2 2 2 2 4" xfId="32834" xr:uid="{EA06DBBB-1917-4AC3-BD23-1DE3D33B8A4C}"/>
    <cellStyle name="Normal 2 3 4 2 3 3 2 2 2 2 5" xfId="47718" xr:uid="{9FFDF30A-F54C-4CD7-8AF8-EA9420A66F0D}"/>
    <cellStyle name="Normal 2 3 4 2 3 3 2 2 2 3" xfId="22566" xr:uid="{898171E1-6396-4D1D-A003-A549C7176D78}"/>
    <cellStyle name="Normal 2 3 4 2 3 3 2 2 2 3 2" xfId="36258" xr:uid="{B2D2F3E9-6D55-4780-8BEC-1527AF363F27}"/>
    <cellStyle name="Normal 2 3 4 2 3 3 2 2 2 3 3" xfId="51142" xr:uid="{32BD2CC1-6F65-4572-808B-FFAACEB3851A}"/>
    <cellStyle name="Normal 2 3 4 2 3 3 2 2 2 4" xfId="15722" xr:uid="{8702D951-44FE-498C-BC47-0661631D69EF}"/>
    <cellStyle name="Normal 2 3 4 2 3 3 2 2 2 5" xfId="29412" xr:uid="{DEB4A14A-2A06-4B26-8261-D83406D122C2}"/>
    <cellStyle name="Normal 2 3 4 2 3 3 2 2 2 6" xfId="44296" xr:uid="{F4694E0E-5B80-4BD7-9D74-DABD836AEAED}"/>
    <cellStyle name="Normal 2 3 4 2 3 3 2 2 3" xfId="10586" xr:uid="{3BEDF59B-4A12-4685-AD4F-C9BE7501FE37}"/>
    <cellStyle name="Normal 2 3 4 2 3 3 2 2 3 2" xfId="24276" xr:uid="{725868EC-AA2B-4F73-A876-9BF4E03E0709}"/>
    <cellStyle name="Normal 2 3 4 2 3 3 2 2 3 2 2" xfId="37968" xr:uid="{E944D143-578E-4C7B-8056-9FCDFB59E2BA}"/>
    <cellStyle name="Normal 2 3 4 2 3 3 2 2 3 2 3" xfId="52852" xr:uid="{5C0CF64E-3669-402E-82F9-0615CD9E59EA}"/>
    <cellStyle name="Normal 2 3 4 2 3 3 2 2 3 3" xfId="17432" xr:uid="{0D0888AF-C44D-4C99-A6F2-7737274BCD79}"/>
    <cellStyle name="Normal 2 3 4 2 3 3 2 2 3 4" xfId="31122" xr:uid="{E6F55833-6853-4289-B993-6EA4C440F4C9}"/>
    <cellStyle name="Normal 2 3 4 2 3 3 2 2 3 5" xfId="46006" xr:uid="{8AC0D654-352C-472E-A9DA-AF05A6FAFE95}"/>
    <cellStyle name="Normal 2 3 4 2 3 3 2 2 4" xfId="20854" xr:uid="{1A82A8BF-EBB7-4F79-A45A-0FB8C6E23066}"/>
    <cellStyle name="Normal 2 3 4 2 3 3 2 2 4 2" xfId="34546" xr:uid="{648AB6C8-9CA8-40EC-BE1A-24C69B72BA06}"/>
    <cellStyle name="Normal 2 3 4 2 3 3 2 2 4 3" xfId="49430" xr:uid="{229A5872-555B-443F-9BB5-74575D5A152E}"/>
    <cellStyle name="Normal 2 3 4 2 3 3 2 2 5" xfId="14010" xr:uid="{DBA11840-3A30-4C7A-8095-EAF154EC8626}"/>
    <cellStyle name="Normal 2 3 4 2 3 3 2 2 6" xfId="27700" xr:uid="{01AAA21D-B4A4-4034-8298-DD86E9C6C6BF}"/>
    <cellStyle name="Normal 2 3 4 2 3 3 2 2 7" xfId="42584" xr:uid="{AABDFB46-F9F9-4AC8-8B83-839E7C60F694}"/>
    <cellStyle name="Normal 2 3 4 2 3 3 2 3" xfId="8875" xr:uid="{AAD01A87-3724-4D5C-8049-9B2B0C2BBBB7}"/>
    <cellStyle name="Normal 2 3 4 2 3 3 2 3 2" xfId="12297" xr:uid="{F13D1792-AA2F-401D-B47F-C50F80411772}"/>
    <cellStyle name="Normal 2 3 4 2 3 3 2 3 2 2" xfId="25987" xr:uid="{E85B4046-A6F3-4FBB-9E3B-FE400A231EB1}"/>
    <cellStyle name="Normal 2 3 4 2 3 3 2 3 2 2 2" xfId="39679" xr:uid="{94677B84-5D31-4705-8C46-FA42512984CF}"/>
    <cellStyle name="Normal 2 3 4 2 3 3 2 3 2 2 3" xfId="54563" xr:uid="{0E80B8F5-AE6C-491E-8EC3-5FC920205883}"/>
    <cellStyle name="Normal 2 3 4 2 3 3 2 3 2 3" xfId="19143" xr:uid="{ECD50DB9-0943-4D67-8561-B796EE7C62ED}"/>
    <cellStyle name="Normal 2 3 4 2 3 3 2 3 2 4" xfId="32833" xr:uid="{FE200AD2-A998-4884-BC20-560D5D66DFC0}"/>
    <cellStyle name="Normal 2 3 4 2 3 3 2 3 2 5" xfId="47717" xr:uid="{43DA6217-50F2-491D-8DA1-5EFC3E315C2E}"/>
    <cellStyle name="Normal 2 3 4 2 3 3 2 3 3" xfId="22565" xr:uid="{DAFF61C1-FC44-4246-8165-E07C787ED52E}"/>
    <cellStyle name="Normal 2 3 4 2 3 3 2 3 3 2" xfId="36257" xr:uid="{3B7DD5AD-9735-4B60-94B7-FF6620A21A1E}"/>
    <cellStyle name="Normal 2 3 4 2 3 3 2 3 3 3" xfId="51141" xr:uid="{AC3E7F82-5CF8-4F7A-9287-C951449E654E}"/>
    <cellStyle name="Normal 2 3 4 2 3 3 2 3 4" xfId="15721" xr:uid="{E2C9E7D3-ED75-41A4-A790-05AB77DD8030}"/>
    <cellStyle name="Normal 2 3 4 2 3 3 2 3 5" xfId="29411" xr:uid="{F07B8688-FEF5-4856-BBEB-FA51340C2EED}"/>
    <cellStyle name="Normal 2 3 4 2 3 3 2 3 6" xfId="44295" xr:uid="{DD2D0E81-CFB3-45E6-84DF-69FA71CD20CC}"/>
    <cellStyle name="Normal 2 3 4 2 3 3 2 4" xfId="10585" xr:uid="{29D3CDE6-F9E3-46D5-9C6C-6779C50F934C}"/>
    <cellStyle name="Normal 2 3 4 2 3 3 2 4 2" xfId="24275" xr:uid="{5689E006-A61C-4FBE-8EE9-B3872F2D5B7E}"/>
    <cellStyle name="Normal 2 3 4 2 3 3 2 4 2 2" xfId="37967" xr:uid="{50BF7441-8B54-491D-9C14-0A5CB075F178}"/>
    <cellStyle name="Normal 2 3 4 2 3 3 2 4 2 3" xfId="52851" xr:uid="{BD7DBA97-1280-4637-8A9B-C48823F4429B}"/>
    <cellStyle name="Normal 2 3 4 2 3 3 2 4 3" xfId="17431" xr:uid="{38D51134-C0D0-4E11-8BC5-C8C9601C6710}"/>
    <cellStyle name="Normal 2 3 4 2 3 3 2 4 4" xfId="31121" xr:uid="{7E683D7D-8261-42FB-9AC4-FD6F2A785162}"/>
    <cellStyle name="Normal 2 3 4 2 3 3 2 4 5" xfId="46005" xr:uid="{439EBCB9-78BA-425D-8952-8592074E6FB2}"/>
    <cellStyle name="Normal 2 3 4 2 3 3 2 5" xfId="20853" xr:uid="{BB48863D-7FC5-4661-8520-0E2E1EEB3E58}"/>
    <cellStyle name="Normal 2 3 4 2 3 3 2 5 2" xfId="34545" xr:uid="{F4C6AAC3-174B-4FF0-B47A-7689C6E4D7F2}"/>
    <cellStyle name="Normal 2 3 4 2 3 3 2 5 3" xfId="49429" xr:uid="{5A94B448-A285-4607-AEDC-53A706C27D35}"/>
    <cellStyle name="Normal 2 3 4 2 3 3 2 6" xfId="14009" xr:uid="{F68A9C21-B8D0-401A-8309-4B5DEA7DD128}"/>
    <cellStyle name="Normal 2 3 4 2 3 3 2 7" xfId="27699" xr:uid="{389E2C5C-7B13-4ED5-94A3-3D6364EAAE91}"/>
    <cellStyle name="Normal 2 3 4 2 3 3 2 8" xfId="42583" xr:uid="{B125B73B-BC1E-42A2-AAF7-4A4721B49409}"/>
    <cellStyle name="Normal 2 3 4 2 3 3 3" xfId="7164" xr:uid="{3C4ADF0F-D330-4313-B671-34067C04B6FB}"/>
    <cellStyle name="Normal 2 3 4 2 3 3 3 2" xfId="8877" xr:uid="{4B6F4AC6-F5C2-464D-A836-3A7BC01CD06E}"/>
    <cellStyle name="Normal 2 3 4 2 3 3 3 2 2" xfId="12299" xr:uid="{2575CDC2-3C83-4F79-BBCE-FCD0053C4F95}"/>
    <cellStyle name="Normal 2 3 4 2 3 3 3 2 2 2" xfId="25989" xr:uid="{A0FE1781-F2E8-4102-B7CC-4DB5FC974950}"/>
    <cellStyle name="Normal 2 3 4 2 3 3 3 2 2 2 2" xfId="39681" xr:uid="{D77EF583-B387-46C7-A9F4-A9CB33DE20A1}"/>
    <cellStyle name="Normal 2 3 4 2 3 3 3 2 2 2 3" xfId="54565" xr:uid="{A797D075-D08B-440A-B748-61BC292FD87A}"/>
    <cellStyle name="Normal 2 3 4 2 3 3 3 2 2 3" xfId="19145" xr:uid="{4359F9A7-124C-4773-92A7-9371842F9CC7}"/>
    <cellStyle name="Normal 2 3 4 2 3 3 3 2 2 4" xfId="32835" xr:uid="{42B63AC2-E570-430F-84C4-F9F2770DD090}"/>
    <cellStyle name="Normal 2 3 4 2 3 3 3 2 2 5" xfId="47719" xr:uid="{486F3D60-531A-4CAC-92A4-259522598F00}"/>
    <cellStyle name="Normal 2 3 4 2 3 3 3 2 3" xfId="22567" xr:uid="{93B53495-098B-43C2-AE57-1F79D3661209}"/>
    <cellStyle name="Normal 2 3 4 2 3 3 3 2 3 2" xfId="36259" xr:uid="{5C7264CC-C044-48E0-8139-3AE5A813C647}"/>
    <cellStyle name="Normal 2 3 4 2 3 3 3 2 3 3" xfId="51143" xr:uid="{4D1A55B1-6C00-4F0E-B52E-023929EE55F4}"/>
    <cellStyle name="Normal 2 3 4 2 3 3 3 2 4" xfId="15723" xr:uid="{1D5BEB63-D0F9-416D-BDEF-904142FE00C0}"/>
    <cellStyle name="Normal 2 3 4 2 3 3 3 2 5" xfId="29413" xr:uid="{EE2C5B50-10CC-4277-997F-06A093736678}"/>
    <cellStyle name="Normal 2 3 4 2 3 3 3 2 6" xfId="44297" xr:uid="{943B8AB8-82AF-4F68-A98D-1BCB839652B3}"/>
    <cellStyle name="Normal 2 3 4 2 3 3 3 3" xfId="10587" xr:uid="{5637399F-E892-481D-A2CC-6D66824967AF}"/>
    <cellStyle name="Normal 2 3 4 2 3 3 3 3 2" xfId="24277" xr:uid="{8CC8D519-3613-4B33-84F0-F4086D6B902E}"/>
    <cellStyle name="Normal 2 3 4 2 3 3 3 3 2 2" xfId="37969" xr:uid="{74C5BD20-74D2-4709-88D4-C56F916DF6C2}"/>
    <cellStyle name="Normal 2 3 4 2 3 3 3 3 2 3" xfId="52853" xr:uid="{EA7FE3B3-B307-4456-87E0-E0737437470D}"/>
    <cellStyle name="Normal 2 3 4 2 3 3 3 3 3" xfId="17433" xr:uid="{9FB9E8EC-6CBB-40D1-BCEF-E07FCBF64ACC}"/>
    <cellStyle name="Normal 2 3 4 2 3 3 3 3 4" xfId="31123" xr:uid="{62F10252-2D56-477F-9BFD-BE87F1747E36}"/>
    <cellStyle name="Normal 2 3 4 2 3 3 3 3 5" xfId="46007" xr:uid="{B8CD1B78-DDFF-4118-A21F-E0B9862BF2DD}"/>
    <cellStyle name="Normal 2 3 4 2 3 3 3 4" xfId="20855" xr:uid="{4DA2439B-2E23-4EFE-831D-F3E27EE3DE6C}"/>
    <cellStyle name="Normal 2 3 4 2 3 3 3 4 2" xfId="34547" xr:uid="{3075FE19-3B80-4DCC-BA0F-A6A43A3F1C12}"/>
    <cellStyle name="Normal 2 3 4 2 3 3 3 4 3" xfId="49431" xr:uid="{EA092268-41A2-488A-9CB0-BCD15C6E7291}"/>
    <cellStyle name="Normal 2 3 4 2 3 3 3 5" xfId="14011" xr:uid="{B4AE1876-9310-4C34-BE24-F35EA6887E5D}"/>
    <cellStyle name="Normal 2 3 4 2 3 3 3 6" xfId="27701" xr:uid="{78FDF1CE-766A-423E-AA9A-4945BC4C4C86}"/>
    <cellStyle name="Normal 2 3 4 2 3 3 3 7" xfId="42585" xr:uid="{EDAB6A07-FBD8-4049-8283-09E63A0E4441}"/>
    <cellStyle name="Normal 2 3 4 2 3 3 4" xfId="7165" xr:uid="{B6FC7AD5-7F33-4518-9CAB-6FBCF37FC434}"/>
    <cellStyle name="Normal 2 3 4 2 3 3 4 2" xfId="8878" xr:uid="{DD7D93FE-E515-4C6E-B09D-236B9777C244}"/>
    <cellStyle name="Normal 2 3 4 2 3 3 4 2 2" xfId="12300" xr:uid="{DF52E977-5A7D-4AC2-8916-99D53B519FB3}"/>
    <cellStyle name="Normal 2 3 4 2 3 3 4 2 2 2" xfId="25990" xr:uid="{E3EA62E3-79CE-409C-A6B1-9DCFCD401F51}"/>
    <cellStyle name="Normal 2 3 4 2 3 3 4 2 2 2 2" xfId="39682" xr:uid="{A69EF1AB-81DA-4851-B9A4-441AC09E630E}"/>
    <cellStyle name="Normal 2 3 4 2 3 3 4 2 2 2 3" xfId="54566" xr:uid="{02E241E9-A042-4790-8E4C-3229A660C75E}"/>
    <cellStyle name="Normal 2 3 4 2 3 3 4 2 2 3" xfId="19146" xr:uid="{C421709E-9977-464F-88EF-E0CB3444BE45}"/>
    <cellStyle name="Normal 2 3 4 2 3 3 4 2 2 4" xfId="32836" xr:uid="{F0505DC5-DAAB-4B0D-A4D6-770C3F1945F1}"/>
    <cellStyle name="Normal 2 3 4 2 3 3 4 2 2 5" xfId="47720" xr:uid="{3998E020-3CDD-41C3-B4D7-62EB54C5672C}"/>
    <cellStyle name="Normal 2 3 4 2 3 3 4 2 3" xfId="22568" xr:uid="{C98C0B48-C617-4D01-A7CD-D4D32D825D41}"/>
    <cellStyle name="Normal 2 3 4 2 3 3 4 2 3 2" xfId="36260" xr:uid="{1D964E3F-3352-4717-A0A2-0544E634747F}"/>
    <cellStyle name="Normal 2 3 4 2 3 3 4 2 3 3" xfId="51144" xr:uid="{1E796708-0684-4981-9E01-11D34F2CE67D}"/>
    <cellStyle name="Normal 2 3 4 2 3 3 4 2 4" xfId="15724" xr:uid="{28372E87-757D-493E-AF79-D0CFA3E1C035}"/>
    <cellStyle name="Normal 2 3 4 2 3 3 4 2 5" xfId="29414" xr:uid="{CB641674-2CCC-491D-96A5-496B2FA9E7D2}"/>
    <cellStyle name="Normal 2 3 4 2 3 3 4 2 6" xfId="44298" xr:uid="{4D2F3549-1762-43B8-BBEC-1D79B1050E7D}"/>
    <cellStyle name="Normal 2 3 4 2 3 3 4 3" xfId="10588" xr:uid="{FDD6BD39-52BC-445E-A4E3-F748639188D4}"/>
    <cellStyle name="Normal 2 3 4 2 3 3 4 3 2" xfId="24278" xr:uid="{1ED3ABB9-BF33-4B1E-9E61-E91DC319A85C}"/>
    <cellStyle name="Normal 2 3 4 2 3 3 4 3 2 2" xfId="37970" xr:uid="{6047C585-FB0C-446F-B4E2-04C781904349}"/>
    <cellStyle name="Normal 2 3 4 2 3 3 4 3 2 3" xfId="52854" xr:uid="{9C51127D-76D0-40EF-970D-AAEEB483DF7A}"/>
    <cellStyle name="Normal 2 3 4 2 3 3 4 3 3" xfId="17434" xr:uid="{D6A88968-0F92-43DD-99DF-99DAA0A42148}"/>
    <cellStyle name="Normal 2 3 4 2 3 3 4 3 4" xfId="31124" xr:uid="{72D18FDD-FBC4-4303-91B0-2C4FC32EE611}"/>
    <cellStyle name="Normal 2 3 4 2 3 3 4 3 5" xfId="46008" xr:uid="{ADEF1DA4-13E1-48E4-A96B-EE0651CF45AC}"/>
    <cellStyle name="Normal 2 3 4 2 3 3 4 4" xfId="20856" xr:uid="{947BECFD-6E08-4504-A693-EA7C3B30C669}"/>
    <cellStyle name="Normal 2 3 4 2 3 3 4 4 2" xfId="34548" xr:uid="{0FCC12E5-C43B-4542-A833-C2DC493B459A}"/>
    <cellStyle name="Normal 2 3 4 2 3 3 4 4 3" xfId="49432" xr:uid="{B037C458-AA18-4723-BDAF-F3A23B7C8CA8}"/>
    <cellStyle name="Normal 2 3 4 2 3 3 4 5" xfId="14012" xr:uid="{38D4C2F3-19A5-41D8-9782-B18E1ACE19F1}"/>
    <cellStyle name="Normal 2 3 4 2 3 3 4 6" xfId="27702" xr:uid="{6F90C273-0566-48B5-B78B-56B0BEDF4670}"/>
    <cellStyle name="Normal 2 3 4 2 3 3 4 7" xfId="42586" xr:uid="{3A09B9BC-7196-4300-84F1-80B2B70E3E8D}"/>
    <cellStyle name="Normal 2 3 4 2 3 3 5" xfId="8874" xr:uid="{8B994CCE-19D7-468C-A922-C68CCC2D4AA3}"/>
    <cellStyle name="Normal 2 3 4 2 3 3 5 2" xfId="12296" xr:uid="{FF20C468-1359-4BBA-91BE-43DD7E6D4EB9}"/>
    <cellStyle name="Normal 2 3 4 2 3 3 5 2 2" xfId="25986" xr:uid="{EC1B8BB2-CCC7-4E77-940C-FD5AFF410309}"/>
    <cellStyle name="Normal 2 3 4 2 3 3 5 2 2 2" xfId="39678" xr:uid="{2FB21203-7BCD-4B0F-9E32-C90C141DBAA4}"/>
    <cellStyle name="Normal 2 3 4 2 3 3 5 2 2 3" xfId="54562" xr:uid="{66FC296E-8D98-415F-8359-EADC1C3300EC}"/>
    <cellStyle name="Normal 2 3 4 2 3 3 5 2 3" xfId="19142" xr:uid="{17C8DD70-227E-4215-AF2D-4AB3F2276DD4}"/>
    <cellStyle name="Normal 2 3 4 2 3 3 5 2 4" xfId="32832" xr:uid="{81B4C561-37E9-4E33-877B-D7F3F8F0B14D}"/>
    <cellStyle name="Normal 2 3 4 2 3 3 5 2 5" xfId="47716" xr:uid="{40A70554-246F-42D6-948B-4FB5677C79EB}"/>
    <cellStyle name="Normal 2 3 4 2 3 3 5 3" xfId="22564" xr:uid="{CB150E0E-0BAF-478F-B867-674C90A35C63}"/>
    <cellStyle name="Normal 2 3 4 2 3 3 5 3 2" xfId="36256" xr:uid="{2F82DD42-4E53-4AE2-8AE4-7B96897B65DA}"/>
    <cellStyle name="Normal 2 3 4 2 3 3 5 3 3" xfId="51140" xr:uid="{34E16E75-F89F-49D6-9F6D-052E6959EBDB}"/>
    <cellStyle name="Normal 2 3 4 2 3 3 5 4" xfId="15720" xr:uid="{0CE79A19-6205-4E0C-B8C3-B879B7407B1C}"/>
    <cellStyle name="Normal 2 3 4 2 3 3 5 5" xfId="29410" xr:uid="{50DF8A35-EAAD-4523-B95B-BD370E913C65}"/>
    <cellStyle name="Normal 2 3 4 2 3 3 5 6" xfId="44294" xr:uid="{0A4DC6D2-9D08-4984-B3B1-4ACD1311CADF}"/>
    <cellStyle name="Normal 2 3 4 2 3 3 6" xfId="10584" xr:uid="{F5FD683E-056B-4E79-BEC0-ED6293A93235}"/>
    <cellStyle name="Normal 2 3 4 2 3 3 6 2" xfId="24274" xr:uid="{3CBDD171-D9EA-44BF-AC43-7E1C9874BBA0}"/>
    <cellStyle name="Normal 2 3 4 2 3 3 6 2 2" xfId="37966" xr:uid="{2B62C712-B01E-409A-9E3F-74D13E4B6F94}"/>
    <cellStyle name="Normal 2 3 4 2 3 3 6 2 3" xfId="52850" xr:uid="{A9BAB32A-D450-4FFE-91C9-34C8134D94EB}"/>
    <cellStyle name="Normal 2 3 4 2 3 3 6 3" xfId="17430" xr:uid="{13AAC263-20A6-4DDD-BAB6-60265F97DCBA}"/>
    <cellStyle name="Normal 2 3 4 2 3 3 6 4" xfId="31120" xr:uid="{C719204D-F6ED-4456-AF48-A310E4CEBA53}"/>
    <cellStyle name="Normal 2 3 4 2 3 3 6 5" xfId="46004" xr:uid="{4A1C4F87-302C-4CDE-B4CF-E6B06B84DEDF}"/>
    <cellStyle name="Normal 2 3 4 2 3 3 7" xfId="20852" xr:uid="{92229D42-F3D2-4F55-9451-59CD48E1ADBA}"/>
    <cellStyle name="Normal 2 3 4 2 3 3 7 2" xfId="34544" xr:uid="{92F4CF27-7F6F-4B89-A4B0-B30F3AF20BBF}"/>
    <cellStyle name="Normal 2 3 4 2 3 3 7 3" xfId="49428" xr:uid="{1D711E57-CD49-42E8-AA1C-ECA4F46D5F05}"/>
    <cellStyle name="Normal 2 3 4 2 3 3 8" xfId="14008" xr:uid="{8BD2726F-36C4-4B36-A67B-C97E0EF14C29}"/>
    <cellStyle name="Normal 2 3 4 2 3 3 9" xfId="27698" xr:uid="{B75E6DCF-F68E-401F-9F61-914D861870DF}"/>
    <cellStyle name="Normal 2 3 4 2 3 4" xfId="7166" xr:uid="{F6932362-4F32-4BB5-8C91-381D3660353F}"/>
    <cellStyle name="Normal 2 3 4 2 3 4 2" xfId="7167" xr:uid="{1EA9F982-D6A4-47A7-9DE6-DD149B8BCD13}"/>
    <cellStyle name="Normal 2 3 4 2 3 4 2 2" xfId="8880" xr:uid="{FA0B92ED-DC26-4069-8E22-2201D65544AD}"/>
    <cellStyle name="Normal 2 3 4 2 3 4 2 2 2" xfId="12302" xr:uid="{6CBCC0F2-6D1B-4099-B606-B2C62B72F57E}"/>
    <cellStyle name="Normal 2 3 4 2 3 4 2 2 2 2" xfId="25992" xr:uid="{56EF91F3-3EA8-4739-99C9-285B6546FB6F}"/>
    <cellStyle name="Normal 2 3 4 2 3 4 2 2 2 2 2" xfId="39684" xr:uid="{8AE3E538-AF14-488B-8A1F-3B5DFD6977A5}"/>
    <cellStyle name="Normal 2 3 4 2 3 4 2 2 2 2 3" xfId="54568" xr:uid="{DC05223A-A810-41AB-A602-8FDB4627BDAA}"/>
    <cellStyle name="Normal 2 3 4 2 3 4 2 2 2 3" xfId="19148" xr:uid="{6EF5C9FC-B4B2-419E-B35A-8B552C95B778}"/>
    <cellStyle name="Normal 2 3 4 2 3 4 2 2 2 4" xfId="32838" xr:uid="{DA7B3305-4B5B-46EE-88CF-31F148DEC51C}"/>
    <cellStyle name="Normal 2 3 4 2 3 4 2 2 2 5" xfId="47722" xr:uid="{D356E212-A158-4ACA-A63A-CE0DB3F49597}"/>
    <cellStyle name="Normal 2 3 4 2 3 4 2 2 3" xfId="22570" xr:uid="{FCF494C3-C82D-42CC-852D-F553BC949B45}"/>
    <cellStyle name="Normal 2 3 4 2 3 4 2 2 3 2" xfId="36262" xr:uid="{6DD70367-C2F4-45AC-B05E-E80018DA5FB6}"/>
    <cellStyle name="Normal 2 3 4 2 3 4 2 2 3 3" xfId="51146" xr:uid="{B3E02F47-CF4E-49DD-BE57-719B655E7AED}"/>
    <cellStyle name="Normal 2 3 4 2 3 4 2 2 4" xfId="15726" xr:uid="{1B9C9993-27D3-482B-9517-B3264683FB43}"/>
    <cellStyle name="Normal 2 3 4 2 3 4 2 2 5" xfId="29416" xr:uid="{7353CE25-2CD5-428D-9413-11D841FF50F7}"/>
    <cellStyle name="Normal 2 3 4 2 3 4 2 2 6" xfId="44300" xr:uid="{6B7C240E-0372-415C-84A8-1F6676431B08}"/>
    <cellStyle name="Normal 2 3 4 2 3 4 2 3" xfId="10590" xr:uid="{8C60AA08-01CD-4169-915A-96D8506151A3}"/>
    <cellStyle name="Normal 2 3 4 2 3 4 2 3 2" xfId="24280" xr:uid="{1EE4AB5B-B49F-4A9B-A953-B241A5A97472}"/>
    <cellStyle name="Normal 2 3 4 2 3 4 2 3 2 2" xfId="37972" xr:uid="{E4880639-5FB3-450D-A361-C278432850F9}"/>
    <cellStyle name="Normal 2 3 4 2 3 4 2 3 2 3" xfId="52856" xr:uid="{8256261F-AA26-4D63-9C7E-D78981688A05}"/>
    <cellStyle name="Normal 2 3 4 2 3 4 2 3 3" xfId="17436" xr:uid="{196CFDC1-A460-428F-AD8F-A04808305E47}"/>
    <cellStyle name="Normal 2 3 4 2 3 4 2 3 4" xfId="31126" xr:uid="{172D4458-1D1C-48EB-AC8A-C4737C09FCAE}"/>
    <cellStyle name="Normal 2 3 4 2 3 4 2 3 5" xfId="46010" xr:uid="{4DC1AD5E-8F29-40FC-A924-FC36624880E7}"/>
    <cellStyle name="Normal 2 3 4 2 3 4 2 4" xfId="20858" xr:uid="{35431E61-FCEB-491D-88E1-1D33AA4948D2}"/>
    <cellStyle name="Normal 2 3 4 2 3 4 2 4 2" xfId="34550" xr:uid="{15A11BEE-5239-42CE-ADC6-5B076A42FC1B}"/>
    <cellStyle name="Normal 2 3 4 2 3 4 2 4 3" xfId="49434" xr:uid="{504A5344-8E41-48C9-B18E-60D37E16E4C2}"/>
    <cellStyle name="Normal 2 3 4 2 3 4 2 5" xfId="14014" xr:uid="{68B86251-1D28-4BAF-A47B-612429ACB46A}"/>
    <cellStyle name="Normal 2 3 4 2 3 4 2 6" xfId="27704" xr:uid="{9937E236-5DCF-4B18-BC18-66E115B52E52}"/>
    <cellStyle name="Normal 2 3 4 2 3 4 2 7" xfId="42588" xr:uid="{181ECACC-78E8-44D2-A507-078710142AE2}"/>
    <cellStyle name="Normal 2 3 4 2 3 4 3" xfId="8879" xr:uid="{FC2B4E47-44A2-4414-8E0F-6009DF577849}"/>
    <cellStyle name="Normal 2 3 4 2 3 4 3 2" xfId="12301" xr:uid="{9E78972D-E890-4A1B-A141-F37E61A70D05}"/>
    <cellStyle name="Normal 2 3 4 2 3 4 3 2 2" xfId="25991" xr:uid="{44512C04-F591-4801-9C61-62FE683D94F2}"/>
    <cellStyle name="Normal 2 3 4 2 3 4 3 2 2 2" xfId="39683" xr:uid="{748D1D4E-B4C7-4A19-B04B-E85DB652791D}"/>
    <cellStyle name="Normal 2 3 4 2 3 4 3 2 2 3" xfId="54567" xr:uid="{53053D56-1A4D-4A3F-AEE6-FA943E47149F}"/>
    <cellStyle name="Normal 2 3 4 2 3 4 3 2 3" xfId="19147" xr:uid="{860F5F58-D8C3-4777-B821-B35989E589AE}"/>
    <cellStyle name="Normal 2 3 4 2 3 4 3 2 4" xfId="32837" xr:uid="{436731CA-2D9C-4E87-B8C2-9D76E503699B}"/>
    <cellStyle name="Normal 2 3 4 2 3 4 3 2 5" xfId="47721" xr:uid="{4FD6A781-ADDC-4C43-9B97-F3AC9CBE477B}"/>
    <cellStyle name="Normal 2 3 4 2 3 4 3 3" xfId="22569" xr:uid="{60F71854-6BC8-46C5-8A8C-7C54FAE96170}"/>
    <cellStyle name="Normal 2 3 4 2 3 4 3 3 2" xfId="36261" xr:uid="{1BFE2AB2-0066-46CA-A4A6-A68A149EBBD3}"/>
    <cellStyle name="Normal 2 3 4 2 3 4 3 3 3" xfId="51145" xr:uid="{ED193F81-1857-4DD6-9F6A-94D1650A28FB}"/>
    <cellStyle name="Normal 2 3 4 2 3 4 3 4" xfId="15725" xr:uid="{5DD94AE8-7F9D-4B9E-A996-6EB7BADEA4D7}"/>
    <cellStyle name="Normal 2 3 4 2 3 4 3 5" xfId="29415" xr:uid="{791F7247-7A79-48F4-9110-106943899153}"/>
    <cellStyle name="Normal 2 3 4 2 3 4 3 6" xfId="44299" xr:uid="{E07BF261-5052-4F4E-8B41-35B7030D7101}"/>
    <cellStyle name="Normal 2 3 4 2 3 4 4" xfId="10589" xr:uid="{E2EE917A-471E-4DA8-B249-767BFB0CEBA7}"/>
    <cellStyle name="Normal 2 3 4 2 3 4 4 2" xfId="24279" xr:uid="{0B18A756-3AE3-4D61-B183-B70FEC0754A3}"/>
    <cellStyle name="Normal 2 3 4 2 3 4 4 2 2" xfId="37971" xr:uid="{96752D21-850F-473E-AA56-9FE76DCEBE0B}"/>
    <cellStyle name="Normal 2 3 4 2 3 4 4 2 3" xfId="52855" xr:uid="{C5A2C037-4B4C-4E07-A439-957DB78FB684}"/>
    <cellStyle name="Normal 2 3 4 2 3 4 4 3" xfId="17435" xr:uid="{892EC87F-4E07-4B55-8257-B471429A330A}"/>
    <cellStyle name="Normal 2 3 4 2 3 4 4 4" xfId="31125" xr:uid="{25D48437-9F50-455A-95CF-310EE1CD6B63}"/>
    <cellStyle name="Normal 2 3 4 2 3 4 4 5" xfId="46009" xr:uid="{66300DCD-10C3-42DC-9804-C5308BEC8A6C}"/>
    <cellStyle name="Normal 2 3 4 2 3 4 5" xfId="20857" xr:uid="{651B430A-96FF-4A1B-B9C7-075A49313518}"/>
    <cellStyle name="Normal 2 3 4 2 3 4 5 2" xfId="34549" xr:uid="{DACBE489-2D67-4525-B237-FCAACD86E624}"/>
    <cellStyle name="Normal 2 3 4 2 3 4 5 3" xfId="49433" xr:uid="{710B3FDC-5ACD-42B9-8DDE-13ADDB24F1B9}"/>
    <cellStyle name="Normal 2 3 4 2 3 4 6" xfId="14013" xr:uid="{FA2FA447-1F95-41C8-81F1-E62F520ED63B}"/>
    <cellStyle name="Normal 2 3 4 2 3 4 7" xfId="27703" xr:uid="{ED82039D-E81A-4D46-B6FC-AD24A9AB65E2}"/>
    <cellStyle name="Normal 2 3 4 2 3 4 8" xfId="42587" xr:uid="{32F9E987-0469-4B6D-BF2B-C0DBF851C802}"/>
    <cellStyle name="Normal 2 3 4 2 3 5" xfId="7168" xr:uid="{06C39E9A-6A3B-464B-A2E2-F7EEDC4F03B9}"/>
    <cellStyle name="Normal 2 3 4 2 3 5 2" xfId="8881" xr:uid="{1C30D69D-F4FD-4056-B320-C42FD7F43A09}"/>
    <cellStyle name="Normal 2 3 4 2 3 5 2 2" xfId="12303" xr:uid="{AB04036A-4920-4608-8996-4DA70A3AE163}"/>
    <cellStyle name="Normal 2 3 4 2 3 5 2 2 2" xfId="25993" xr:uid="{47D752B1-C79B-49A5-A8B0-1DDD76AB0D99}"/>
    <cellStyle name="Normal 2 3 4 2 3 5 2 2 2 2" xfId="39685" xr:uid="{AD36DE67-55B6-45DB-BAEA-3D86B18EAC60}"/>
    <cellStyle name="Normal 2 3 4 2 3 5 2 2 2 3" xfId="54569" xr:uid="{3C01B319-1CDA-4664-BD6A-9E625B67F65E}"/>
    <cellStyle name="Normal 2 3 4 2 3 5 2 2 3" xfId="19149" xr:uid="{3C625C43-46CB-40DD-ABE4-457EE158E736}"/>
    <cellStyle name="Normal 2 3 4 2 3 5 2 2 4" xfId="32839" xr:uid="{BC542183-3592-43AE-9E71-DE31AA873BB0}"/>
    <cellStyle name="Normal 2 3 4 2 3 5 2 2 5" xfId="47723" xr:uid="{B4C614D5-9F62-4C01-BDDA-4A1892425333}"/>
    <cellStyle name="Normal 2 3 4 2 3 5 2 3" xfId="22571" xr:uid="{3AE70C4A-2DD5-420B-80BB-E763D300F63F}"/>
    <cellStyle name="Normal 2 3 4 2 3 5 2 3 2" xfId="36263" xr:uid="{7C8ACE4F-E3CA-473D-8DBD-DC81E2B85C40}"/>
    <cellStyle name="Normal 2 3 4 2 3 5 2 3 3" xfId="51147" xr:uid="{7180AF45-67CE-4E5B-AB80-2EF0C5DBA74B}"/>
    <cellStyle name="Normal 2 3 4 2 3 5 2 4" xfId="15727" xr:uid="{5BD19333-1FDE-42F1-80A1-1BC053678A0B}"/>
    <cellStyle name="Normal 2 3 4 2 3 5 2 5" xfId="29417" xr:uid="{46A413AE-D9FC-4743-B313-1CA0898DCAC6}"/>
    <cellStyle name="Normal 2 3 4 2 3 5 2 6" xfId="44301" xr:uid="{C7BCE024-F92E-4A27-9537-5C3CE0449CE2}"/>
    <cellStyle name="Normal 2 3 4 2 3 5 3" xfId="10591" xr:uid="{8175FAA8-92F0-4B1A-9255-F29CD4EA5FDB}"/>
    <cellStyle name="Normal 2 3 4 2 3 5 3 2" xfId="24281" xr:uid="{D976E706-FDD9-4F48-8EFF-CFC7E59361AE}"/>
    <cellStyle name="Normal 2 3 4 2 3 5 3 2 2" xfId="37973" xr:uid="{7FEE2D7D-0C24-4D90-A97A-6D3CA704CD79}"/>
    <cellStyle name="Normal 2 3 4 2 3 5 3 2 3" xfId="52857" xr:uid="{80ABA236-E578-494F-B6A5-2A216245A81F}"/>
    <cellStyle name="Normal 2 3 4 2 3 5 3 3" xfId="17437" xr:uid="{449F8B16-03BD-410A-AB7B-EFEA5EDD03B1}"/>
    <cellStyle name="Normal 2 3 4 2 3 5 3 4" xfId="31127" xr:uid="{E17E775D-925B-4ACB-8E56-FAA09B66E7AF}"/>
    <cellStyle name="Normal 2 3 4 2 3 5 3 5" xfId="46011" xr:uid="{240A7239-A9F6-4621-818D-B25072A2E1CE}"/>
    <cellStyle name="Normal 2 3 4 2 3 5 4" xfId="20859" xr:uid="{BDEDD2C5-1519-4162-BAEC-1E8073AA3AB0}"/>
    <cellStyle name="Normal 2 3 4 2 3 5 4 2" xfId="34551" xr:uid="{D11E3FFB-2B6F-4186-B774-AB168AC67B8A}"/>
    <cellStyle name="Normal 2 3 4 2 3 5 4 3" xfId="49435" xr:uid="{2962029E-45F9-4A67-943A-0936C5592288}"/>
    <cellStyle name="Normal 2 3 4 2 3 5 5" xfId="14015" xr:uid="{56398AEE-8947-4E60-BEE7-8512F97C0C03}"/>
    <cellStyle name="Normal 2 3 4 2 3 5 6" xfId="27705" xr:uid="{00F5DF8F-ABB7-446A-BFFB-8079BFCD5FD9}"/>
    <cellStyle name="Normal 2 3 4 2 3 5 7" xfId="42589" xr:uid="{647833FF-4EC2-40B7-B8D0-0409AAD76676}"/>
    <cellStyle name="Normal 2 3 4 2 3 6" xfId="7169" xr:uid="{E8B1F0DF-A008-4781-A901-402CC5343A4E}"/>
    <cellStyle name="Normal 2 3 4 2 3 6 2" xfId="8882" xr:uid="{58188BC5-E66A-4AFD-9E50-9D59F0627E72}"/>
    <cellStyle name="Normal 2 3 4 2 3 6 2 2" xfId="12304" xr:uid="{90A35C8A-BA7C-4653-A2D0-A10A3839B6D6}"/>
    <cellStyle name="Normal 2 3 4 2 3 6 2 2 2" xfId="25994" xr:uid="{D13CDDAD-A8FA-4DBB-851A-CF3356BE5A21}"/>
    <cellStyle name="Normal 2 3 4 2 3 6 2 2 2 2" xfId="39686" xr:uid="{B4CA767E-FD57-463C-A411-2A07B3AD8EA8}"/>
    <cellStyle name="Normal 2 3 4 2 3 6 2 2 2 3" xfId="54570" xr:uid="{5E947CF9-2A6A-4501-B8A8-BEF729F95935}"/>
    <cellStyle name="Normal 2 3 4 2 3 6 2 2 3" xfId="19150" xr:uid="{F1DF8446-D6F9-4FC0-9772-D6D6A2BC8B9C}"/>
    <cellStyle name="Normal 2 3 4 2 3 6 2 2 4" xfId="32840" xr:uid="{4E77DFF7-6F57-40A7-86CB-F75915D7CBD9}"/>
    <cellStyle name="Normal 2 3 4 2 3 6 2 2 5" xfId="47724" xr:uid="{73098828-EBBE-42C1-9DA5-4E02D5F95C4F}"/>
    <cellStyle name="Normal 2 3 4 2 3 6 2 3" xfId="22572" xr:uid="{96064AEC-CE5A-4BBA-B31B-D1EBDE469932}"/>
    <cellStyle name="Normal 2 3 4 2 3 6 2 3 2" xfId="36264" xr:uid="{4E548233-38CF-469E-AA1F-9B02DFDD1AAF}"/>
    <cellStyle name="Normal 2 3 4 2 3 6 2 3 3" xfId="51148" xr:uid="{980383D4-A406-446D-8265-1FC7D2321A45}"/>
    <cellStyle name="Normal 2 3 4 2 3 6 2 4" xfId="15728" xr:uid="{0CDC2EBE-6FE1-487C-A697-93CDE4CFFA0F}"/>
    <cellStyle name="Normal 2 3 4 2 3 6 2 5" xfId="29418" xr:uid="{1130F106-4E66-46FA-8D58-E8D45733EF7C}"/>
    <cellStyle name="Normal 2 3 4 2 3 6 2 6" xfId="44302" xr:uid="{731DC01B-6D86-4E40-AB1F-253D5144BF2A}"/>
    <cellStyle name="Normal 2 3 4 2 3 6 3" xfId="10592" xr:uid="{81D21A40-6192-4C2A-8CFA-221D3C73B8F9}"/>
    <cellStyle name="Normal 2 3 4 2 3 6 3 2" xfId="24282" xr:uid="{E8149AB9-C4E1-42DB-AE23-BD04BE2D7039}"/>
    <cellStyle name="Normal 2 3 4 2 3 6 3 2 2" xfId="37974" xr:uid="{995B0E17-D45F-4DEB-99C7-9D5AE78D07DB}"/>
    <cellStyle name="Normal 2 3 4 2 3 6 3 2 3" xfId="52858" xr:uid="{1E667017-EC2A-4C23-A562-E57FED8A5376}"/>
    <cellStyle name="Normal 2 3 4 2 3 6 3 3" xfId="17438" xr:uid="{2E61FB91-A538-4C0A-93FC-012D0E12FBC7}"/>
    <cellStyle name="Normal 2 3 4 2 3 6 3 4" xfId="31128" xr:uid="{426099FB-00E6-4AB5-A3BF-7F6D576FD12D}"/>
    <cellStyle name="Normal 2 3 4 2 3 6 3 5" xfId="46012" xr:uid="{D0718BE2-A4DC-4CA5-A6B5-C497334B7CB6}"/>
    <cellStyle name="Normal 2 3 4 2 3 6 4" xfId="20860" xr:uid="{C904CCED-08BF-41A9-AF98-30E43BE60748}"/>
    <cellStyle name="Normal 2 3 4 2 3 6 4 2" xfId="34552" xr:uid="{D083FA89-D365-4608-8A2A-1DEEDED34982}"/>
    <cellStyle name="Normal 2 3 4 2 3 6 4 3" xfId="49436" xr:uid="{141570BA-E9AB-42B1-ADE2-4B2156B37735}"/>
    <cellStyle name="Normal 2 3 4 2 3 6 5" xfId="14016" xr:uid="{DA172AA5-DDB0-4F7F-944B-BDCCE1EE1252}"/>
    <cellStyle name="Normal 2 3 4 2 3 6 6" xfId="27706" xr:uid="{D34C3D91-4214-426F-A1AA-4E21E7106B91}"/>
    <cellStyle name="Normal 2 3 4 2 3 6 7" xfId="42590" xr:uid="{5D5B6285-6B60-4B4B-A9B2-43F4865FDDC3}"/>
    <cellStyle name="Normal 2 3 4 2 3 7" xfId="8868" xr:uid="{C19B61C9-B94B-43D2-942D-714B415A780B}"/>
    <cellStyle name="Normal 2 3 4 2 3 7 2" xfId="12290" xr:uid="{F04A1308-2AAC-40C6-A3D0-350146E2643C}"/>
    <cellStyle name="Normal 2 3 4 2 3 7 2 2" xfId="25980" xr:uid="{BDA3EE2B-C942-4F5F-9344-51BCF5D7087E}"/>
    <cellStyle name="Normal 2 3 4 2 3 7 2 2 2" xfId="39672" xr:uid="{6FCC0CBB-B66C-4159-9F7A-7473BE2D363B}"/>
    <cellStyle name="Normal 2 3 4 2 3 7 2 2 3" xfId="54556" xr:uid="{C259B17C-861F-43B0-B425-0047604B8740}"/>
    <cellStyle name="Normal 2 3 4 2 3 7 2 3" xfId="19136" xr:uid="{583A6BDB-A937-4634-B33D-51265BC50A60}"/>
    <cellStyle name="Normal 2 3 4 2 3 7 2 4" xfId="32826" xr:uid="{F34207B2-06B1-4602-888A-AA81AFAEAC9F}"/>
    <cellStyle name="Normal 2 3 4 2 3 7 2 5" xfId="47710" xr:uid="{C4253017-8A88-48A9-8CD2-799016F82B8E}"/>
    <cellStyle name="Normal 2 3 4 2 3 7 3" xfId="22558" xr:uid="{D24DE15B-B832-44F9-BC12-B42F95427A62}"/>
    <cellStyle name="Normal 2 3 4 2 3 7 3 2" xfId="36250" xr:uid="{A355AEA9-8FE8-4BE4-923B-F691BBE40D4E}"/>
    <cellStyle name="Normal 2 3 4 2 3 7 3 3" xfId="51134" xr:uid="{CEB92143-A8CA-49B7-A562-37912237F1B7}"/>
    <cellStyle name="Normal 2 3 4 2 3 7 4" xfId="15714" xr:uid="{BF231DA7-4187-4B88-8523-A5146C744AB7}"/>
    <cellStyle name="Normal 2 3 4 2 3 7 5" xfId="29404" xr:uid="{70BF09A0-3E74-4C2F-9A0E-1FCADD82EF97}"/>
    <cellStyle name="Normal 2 3 4 2 3 7 6" xfId="44288" xr:uid="{AA0C38DA-8365-4CF0-9B99-2F8034816A28}"/>
    <cellStyle name="Normal 2 3 4 2 3 8" xfId="10578" xr:uid="{B4F6E875-C683-4253-8DB9-453DEEB6AF77}"/>
    <cellStyle name="Normal 2 3 4 2 3 8 2" xfId="24268" xr:uid="{EBD34E77-B877-4C1E-80A2-0D4DEDF1E8BC}"/>
    <cellStyle name="Normal 2 3 4 2 3 8 2 2" xfId="37960" xr:uid="{54A6951C-6CA2-4DBE-9CC2-73AF499CE900}"/>
    <cellStyle name="Normal 2 3 4 2 3 8 2 3" xfId="52844" xr:uid="{AE5E7C0F-4617-4888-ACF6-90900EE5C937}"/>
    <cellStyle name="Normal 2 3 4 2 3 8 3" xfId="17424" xr:uid="{B56C8E6A-5813-47E0-B808-47CF7FEDD229}"/>
    <cellStyle name="Normal 2 3 4 2 3 8 4" xfId="31114" xr:uid="{A16AFF03-F41D-4777-AAFD-942ADABD838B}"/>
    <cellStyle name="Normal 2 3 4 2 3 8 5" xfId="45998" xr:uid="{822C835F-D1BC-4104-B9DD-EED1BC404361}"/>
    <cellStyle name="Normal 2 3 4 2 3 9" xfId="20846" xr:uid="{481D6384-0841-473F-B5C8-E59C7A96EB31}"/>
    <cellStyle name="Normal 2 3 4 2 3 9 2" xfId="34538" xr:uid="{AABDDDEF-18A2-4EB5-ADAB-16094AAD9F5B}"/>
    <cellStyle name="Normal 2 3 4 2 3 9 3" xfId="49422" xr:uid="{729E77A0-8A24-4F05-A07B-F44D26BDCBD6}"/>
    <cellStyle name="Normal 2 3 4 2 4" xfId="7170" xr:uid="{033B0723-8717-402F-BBF4-A3DB299C193C}"/>
    <cellStyle name="Normal 2 3 4 2 4 10" xfId="14017" xr:uid="{559496C2-668F-4460-B4B9-A7CA9947C846}"/>
    <cellStyle name="Normal 2 3 4 2 4 11" xfId="27707" xr:uid="{7534C3B7-4239-42A2-A8E3-420F5532902F}"/>
    <cellStyle name="Normal 2 3 4 2 4 12" xfId="42591" xr:uid="{84047794-2642-4598-922A-70E65CC1BC8B}"/>
    <cellStyle name="Normal 2 3 4 2 4 2" xfId="7171" xr:uid="{3B35800B-F32B-4639-A146-EFE16425EADB}"/>
    <cellStyle name="Normal 2 3 4 2 4 2 10" xfId="42592" xr:uid="{44C66769-1AC4-401D-83FC-8EE467E5A90F}"/>
    <cellStyle name="Normal 2 3 4 2 4 2 2" xfId="7172" xr:uid="{AABBD177-0E52-4F3E-A0D4-E8F7BB2827B4}"/>
    <cellStyle name="Normal 2 3 4 2 4 2 2 2" xfId="7173" xr:uid="{B2873376-AD9E-4E82-8B36-C3FAFBE6A543}"/>
    <cellStyle name="Normal 2 3 4 2 4 2 2 2 2" xfId="8886" xr:uid="{F8A11988-AD2F-4A5F-B4FC-5AEE48766D77}"/>
    <cellStyle name="Normal 2 3 4 2 4 2 2 2 2 2" xfId="12308" xr:uid="{57BB74E6-60BA-49B5-AF2F-A9018BB69864}"/>
    <cellStyle name="Normal 2 3 4 2 4 2 2 2 2 2 2" xfId="25998" xr:uid="{E56FF4A1-044C-45AD-B1CB-9229BF70CAFB}"/>
    <cellStyle name="Normal 2 3 4 2 4 2 2 2 2 2 2 2" xfId="39690" xr:uid="{F5949006-FB21-49D6-809D-3529F3F062D2}"/>
    <cellStyle name="Normal 2 3 4 2 4 2 2 2 2 2 2 3" xfId="54574" xr:uid="{F575E5DF-476F-4F2C-BE6A-81C2EC3AEC78}"/>
    <cellStyle name="Normal 2 3 4 2 4 2 2 2 2 2 3" xfId="19154" xr:uid="{1D8BCC77-9D52-459D-A09F-BD63449B3859}"/>
    <cellStyle name="Normal 2 3 4 2 4 2 2 2 2 2 4" xfId="32844" xr:uid="{AB9FD2C1-E289-48A1-B098-2C702900AA1D}"/>
    <cellStyle name="Normal 2 3 4 2 4 2 2 2 2 2 5" xfId="47728" xr:uid="{9FD194AD-95F0-41E8-8806-1A7293C12F1F}"/>
    <cellStyle name="Normal 2 3 4 2 4 2 2 2 2 3" xfId="22576" xr:uid="{C15B7508-99D6-46C0-96CC-9F400EB9BC01}"/>
    <cellStyle name="Normal 2 3 4 2 4 2 2 2 2 3 2" xfId="36268" xr:uid="{4F65FD62-3182-4621-A138-B093545A0744}"/>
    <cellStyle name="Normal 2 3 4 2 4 2 2 2 2 3 3" xfId="51152" xr:uid="{69A5BACF-8D47-4890-AF3E-892EDA8B7959}"/>
    <cellStyle name="Normal 2 3 4 2 4 2 2 2 2 4" xfId="15732" xr:uid="{8DA67488-F89B-477C-9DE2-BE1F3950B1A1}"/>
    <cellStyle name="Normal 2 3 4 2 4 2 2 2 2 5" xfId="29422" xr:uid="{68FDE4EE-05CE-4AE2-BA32-6E38D846356E}"/>
    <cellStyle name="Normal 2 3 4 2 4 2 2 2 2 6" xfId="44306" xr:uid="{DFBFF2A5-2AC1-4E43-A928-99FCA811A231}"/>
    <cellStyle name="Normal 2 3 4 2 4 2 2 2 3" xfId="10596" xr:uid="{0C40B492-96A6-4088-816F-43CC94A70763}"/>
    <cellStyle name="Normal 2 3 4 2 4 2 2 2 3 2" xfId="24286" xr:uid="{18EAE076-3120-4824-85E5-9782965ED97C}"/>
    <cellStyle name="Normal 2 3 4 2 4 2 2 2 3 2 2" xfId="37978" xr:uid="{1ED78AA0-A6DF-479E-B1B3-C60473799AEA}"/>
    <cellStyle name="Normal 2 3 4 2 4 2 2 2 3 2 3" xfId="52862" xr:uid="{76FBA765-434E-41F4-96B6-0F8AD4C31B9E}"/>
    <cellStyle name="Normal 2 3 4 2 4 2 2 2 3 3" xfId="17442" xr:uid="{7A1F5BF3-37C8-4B76-9E13-BBA26E98C73B}"/>
    <cellStyle name="Normal 2 3 4 2 4 2 2 2 3 4" xfId="31132" xr:uid="{0589CE11-3747-4E17-9050-088CD78E6633}"/>
    <cellStyle name="Normal 2 3 4 2 4 2 2 2 3 5" xfId="46016" xr:uid="{0E455301-1051-4A54-8E8B-5014D59F2836}"/>
    <cellStyle name="Normal 2 3 4 2 4 2 2 2 4" xfId="20864" xr:uid="{83C4182A-9563-4FCA-AD0D-5573D6305652}"/>
    <cellStyle name="Normal 2 3 4 2 4 2 2 2 4 2" xfId="34556" xr:uid="{D09C4129-7E32-4F64-AFB5-9FE6D9562979}"/>
    <cellStyle name="Normal 2 3 4 2 4 2 2 2 4 3" xfId="49440" xr:uid="{61D075C3-A941-477B-A42D-F87B1E33CCE3}"/>
    <cellStyle name="Normal 2 3 4 2 4 2 2 2 5" xfId="14020" xr:uid="{BD9D5862-84E8-4C4A-9282-C9F063C4D301}"/>
    <cellStyle name="Normal 2 3 4 2 4 2 2 2 6" xfId="27710" xr:uid="{3549F91C-2FF9-46BE-A2AD-11E5CF6AA0EF}"/>
    <cellStyle name="Normal 2 3 4 2 4 2 2 2 7" xfId="42594" xr:uid="{6013CEEA-0293-4EA1-8079-F286F91D68D6}"/>
    <cellStyle name="Normal 2 3 4 2 4 2 2 3" xfId="8885" xr:uid="{F596D1A6-CCDD-4EE1-9810-C579B938B899}"/>
    <cellStyle name="Normal 2 3 4 2 4 2 2 3 2" xfId="12307" xr:uid="{962F8CDE-EA59-45DA-9F3D-63DA4D63CF54}"/>
    <cellStyle name="Normal 2 3 4 2 4 2 2 3 2 2" xfId="25997" xr:uid="{01987B29-8805-4E3E-8F3A-9CC5ECF27A1E}"/>
    <cellStyle name="Normal 2 3 4 2 4 2 2 3 2 2 2" xfId="39689" xr:uid="{C4F12173-EAC1-46BA-9090-105C594B6DFF}"/>
    <cellStyle name="Normal 2 3 4 2 4 2 2 3 2 2 3" xfId="54573" xr:uid="{42718249-66DA-4E9E-8D86-AE6E1034312D}"/>
    <cellStyle name="Normal 2 3 4 2 4 2 2 3 2 3" xfId="19153" xr:uid="{84261128-A5EB-41EE-AB5A-4D438CD982A2}"/>
    <cellStyle name="Normal 2 3 4 2 4 2 2 3 2 4" xfId="32843" xr:uid="{6B42B7D3-A546-41BB-A1EC-A1748D7770D4}"/>
    <cellStyle name="Normal 2 3 4 2 4 2 2 3 2 5" xfId="47727" xr:uid="{D910414D-1604-4859-9093-85C9C5C861B4}"/>
    <cellStyle name="Normal 2 3 4 2 4 2 2 3 3" xfId="22575" xr:uid="{CEFEBF43-6D09-4BBA-97C0-9AA795449E51}"/>
    <cellStyle name="Normal 2 3 4 2 4 2 2 3 3 2" xfId="36267" xr:uid="{6D5A9E7C-68C5-4EEB-B771-1DCA1278E8FD}"/>
    <cellStyle name="Normal 2 3 4 2 4 2 2 3 3 3" xfId="51151" xr:uid="{F1FD489F-3112-46B4-82ED-D01BE8DDAAD9}"/>
    <cellStyle name="Normal 2 3 4 2 4 2 2 3 4" xfId="15731" xr:uid="{897B22A8-F50B-4221-935E-26EF730A1680}"/>
    <cellStyle name="Normal 2 3 4 2 4 2 2 3 5" xfId="29421" xr:uid="{2FE2C26D-9038-4ADD-AA4F-73A6CECE80A4}"/>
    <cellStyle name="Normal 2 3 4 2 4 2 2 3 6" xfId="44305" xr:uid="{70D272E2-3FA8-4CC1-89A8-3225C9AEBB26}"/>
    <cellStyle name="Normal 2 3 4 2 4 2 2 4" xfId="10595" xr:uid="{CC96B5AC-C9AD-47CA-A6D1-ACC519833D33}"/>
    <cellStyle name="Normal 2 3 4 2 4 2 2 4 2" xfId="24285" xr:uid="{5A90BD31-EA46-4B9B-B777-B3C9B6150ADC}"/>
    <cellStyle name="Normal 2 3 4 2 4 2 2 4 2 2" xfId="37977" xr:uid="{A832E8A9-8A73-4BAA-A957-7560898A3160}"/>
    <cellStyle name="Normal 2 3 4 2 4 2 2 4 2 3" xfId="52861" xr:uid="{1190B1EF-DA82-47AC-AD63-4A0DD578809D}"/>
    <cellStyle name="Normal 2 3 4 2 4 2 2 4 3" xfId="17441" xr:uid="{BD854BFF-32D9-407F-B9AA-8CF14B3B63D5}"/>
    <cellStyle name="Normal 2 3 4 2 4 2 2 4 4" xfId="31131" xr:uid="{49F0D2F5-0978-423B-BBA6-D08B928A5DFF}"/>
    <cellStyle name="Normal 2 3 4 2 4 2 2 4 5" xfId="46015" xr:uid="{E7647784-F9B9-41FA-A4D3-D08CE0509E05}"/>
    <cellStyle name="Normal 2 3 4 2 4 2 2 5" xfId="20863" xr:uid="{4104DDE5-2A2E-4E18-8D88-3BB9055FB534}"/>
    <cellStyle name="Normal 2 3 4 2 4 2 2 5 2" xfId="34555" xr:uid="{FA36E099-B001-4197-96AF-752209A4C639}"/>
    <cellStyle name="Normal 2 3 4 2 4 2 2 5 3" xfId="49439" xr:uid="{94A22E20-AB2E-4BAE-90E7-F1901C68811D}"/>
    <cellStyle name="Normal 2 3 4 2 4 2 2 6" xfId="14019" xr:uid="{124C93FC-29A0-4B28-A5B9-A7909643C9D9}"/>
    <cellStyle name="Normal 2 3 4 2 4 2 2 7" xfId="27709" xr:uid="{A5BCD2F3-5D96-4AE6-A567-1D08676A7968}"/>
    <cellStyle name="Normal 2 3 4 2 4 2 2 8" xfId="42593" xr:uid="{6548C3D3-BC9A-48C5-A1FB-8021A1755C93}"/>
    <cellStyle name="Normal 2 3 4 2 4 2 3" xfId="7174" xr:uid="{0B090C64-D55F-44EB-95CF-504ED94954FA}"/>
    <cellStyle name="Normal 2 3 4 2 4 2 3 2" xfId="8887" xr:uid="{6534E181-CDD7-418D-8DD7-09A7473C4B8E}"/>
    <cellStyle name="Normal 2 3 4 2 4 2 3 2 2" xfId="12309" xr:uid="{9129E5F0-FD18-4363-8B65-6BF302D2AF8D}"/>
    <cellStyle name="Normal 2 3 4 2 4 2 3 2 2 2" xfId="25999" xr:uid="{81668BD5-5486-4762-8E9A-A4BF4E8CE79C}"/>
    <cellStyle name="Normal 2 3 4 2 4 2 3 2 2 2 2" xfId="39691" xr:uid="{A91F3B7F-CEE4-473E-88BC-C75AF495075A}"/>
    <cellStyle name="Normal 2 3 4 2 4 2 3 2 2 2 3" xfId="54575" xr:uid="{63A97F3C-CD8C-49A2-A6D7-20937B34FC14}"/>
    <cellStyle name="Normal 2 3 4 2 4 2 3 2 2 3" xfId="19155" xr:uid="{C6258BF8-B770-4A89-BF65-99B76DA84057}"/>
    <cellStyle name="Normal 2 3 4 2 4 2 3 2 2 4" xfId="32845" xr:uid="{2CD1C3F2-B77E-4947-9EDF-0A45077AE63C}"/>
    <cellStyle name="Normal 2 3 4 2 4 2 3 2 2 5" xfId="47729" xr:uid="{60AE7F85-7872-4B6E-8AA9-A3662B691840}"/>
    <cellStyle name="Normal 2 3 4 2 4 2 3 2 3" xfId="22577" xr:uid="{24BE2E16-60AE-42FA-A7F5-01B4FBBA3C7C}"/>
    <cellStyle name="Normal 2 3 4 2 4 2 3 2 3 2" xfId="36269" xr:uid="{AE09F0CA-F37F-449E-B643-F62143946D58}"/>
    <cellStyle name="Normal 2 3 4 2 4 2 3 2 3 3" xfId="51153" xr:uid="{6EE70F7A-80F8-457A-9138-48EB67F4A652}"/>
    <cellStyle name="Normal 2 3 4 2 4 2 3 2 4" xfId="15733" xr:uid="{0454B411-2480-4452-B6F6-131484CD2D21}"/>
    <cellStyle name="Normal 2 3 4 2 4 2 3 2 5" xfId="29423" xr:uid="{3E240457-598E-44F7-A208-6E4397AC4B4A}"/>
    <cellStyle name="Normal 2 3 4 2 4 2 3 2 6" xfId="44307" xr:uid="{BB821534-21B1-401D-B046-13409F3A2C2F}"/>
    <cellStyle name="Normal 2 3 4 2 4 2 3 3" xfId="10597" xr:uid="{9DAB3FF4-6230-484B-99CF-B4CDF5FE512D}"/>
    <cellStyle name="Normal 2 3 4 2 4 2 3 3 2" xfId="24287" xr:uid="{C0E47723-BA27-4F6B-8B81-835F1FD61C19}"/>
    <cellStyle name="Normal 2 3 4 2 4 2 3 3 2 2" xfId="37979" xr:uid="{9254D9DD-FB97-45C8-8A18-F23DCC8E4E75}"/>
    <cellStyle name="Normal 2 3 4 2 4 2 3 3 2 3" xfId="52863" xr:uid="{2AF9D2A9-26B8-4B46-9D78-E7DDB27E19B3}"/>
    <cellStyle name="Normal 2 3 4 2 4 2 3 3 3" xfId="17443" xr:uid="{76AD6BC2-4B38-4EA2-830F-D4A54B613ACC}"/>
    <cellStyle name="Normal 2 3 4 2 4 2 3 3 4" xfId="31133" xr:uid="{E0A20B1B-DB70-49E0-B928-65F5873FC8F3}"/>
    <cellStyle name="Normal 2 3 4 2 4 2 3 3 5" xfId="46017" xr:uid="{712A56F3-E479-46AB-898C-838C21CC35E0}"/>
    <cellStyle name="Normal 2 3 4 2 4 2 3 4" xfId="20865" xr:uid="{6245BAB8-C0E0-4685-B4C0-4E52076A976E}"/>
    <cellStyle name="Normal 2 3 4 2 4 2 3 4 2" xfId="34557" xr:uid="{110310DB-5BBB-463F-990F-A1EDDF1498B9}"/>
    <cellStyle name="Normal 2 3 4 2 4 2 3 4 3" xfId="49441" xr:uid="{8D5DBB47-064A-4D2B-96F6-791E3670A085}"/>
    <cellStyle name="Normal 2 3 4 2 4 2 3 5" xfId="14021" xr:uid="{1C3BEDAA-10FB-48F3-BA4F-79173A05214F}"/>
    <cellStyle name="Normal 2 3 4 2 4 2 3 6" xfId="27711" xr:uid="{5C8438A6-7D2F-46CA-ADE5-CF536AF871C7}"/>
    <cellStyle name="Normal 2 3 4 2 4 2 3 7" xfId="42595" xr:uid="{775C9278-BE2D-411C-A61C-7BDF3315CD9B}"/>
    <cellStyle name="Normal 2 3 4 2 4 2 4" xfId="7175" xr:uid="{20FE6B62-727A-4CFC-8765-92784E1553B8}"/>
    <cellStyle name="Normal 2 3 4 2 4 2 4 2" xfId="8888" xr:uid="{F60E99D1-EA4C-4B50-B5A4-1C3DAEB9B500}"/>
    <cellStyle name="Normal 2 3 4 2 4 2 4 2 2" xfId="12310" xr:uid="{DCE4C9AE-BC35-46D8-A276-FCCAC6B26DCD}"/>
    <cellStyle name="Normal 2 3 4 2 4 2 4 2 2 2" xfId="26000" xr:uid="{21554A31-3B4E-4B2B-8BDC-5A106618B5FB}"/>
    <cellStyle name="Normal 2 3 4 2 4 2 4 2 2 2 2" xfId="39692" xr:uid="{0581474E-18F4-44D2-BEC0-94784CEEF9DA}"/>
    <cellStyle name="Normal 2 3 4 2 4 2 4 2 2 2 3" xfId="54576" xr:uid="{3D55A05D-C655-4332-BD05-1563A1D6CBBD}"/>
    <cellStyle name="Normal 2 3 4 2 4 2 4 2 2 3" xfId="19156" xr:uid="{F31976F9-B63C-4C9D-AF9B-A1D92F6DD317}"/>
    <cellStyle name="Normal 2 3 4 2 4 2 4 2 2 4" xfId="32846" xr:uid="{670C2FE9-B51B-4AFB-A51F-5630866CD747}"/>
    <cellStyle name="Normal 2 3 4 2 4 2 4 2 2 5" xfId="47730" xr:uid="{6D5E4845-1601-42A8-98D5-30E30BD9449C}"/>
    <cellStyle name="Normal 2 3 4 2 4 2 4 2 3" xfId="22578" xr:uid="{056AB40F-10EC-42D9-950E-FDE4E90097FD}"/>
    <cellStyle name="Normal 2 3 4 2 4 2 4 2 3 2" xfId="36270" xr:uid="{E36B01A4-4D3B-4CD9-914D-E416161A94B4}"/>
    <cellStyle name="Normal 2 3 4 2 4 2 4 2 3 3" xfId="51154" xr:uid="{C372A6FF-61BB-4B69-B414-678987AC0CFD}"/>
    <cellStyle name="Normal 2 3 4 2 4 2 4 2 4" xfId="15734" xr:uid="{A32F38A2-EA66-4D42-9336-4FDBE20BA07A}"/>
    <cellStyle name="Normal 2 3 4 2 4 2 4 2 5" xfId="29424" xr:uid="{38B60204-0797-4749-9418-81FC63FDC68C}"/>
    <cellStyle name="Normal 2 3 4 2 4 2 4 2 6" xfId="44308" xr:uid="{EDAE6B06-E337-46BB-AFCA-3D4074D94420}"/>
    <cellStyle name="Normal 2 3 4 2 4 2 4 3" xfId="10598" xr:uid="{41CF3995-D4F6-43C1-BF3D-34C71D1FDCF6}"/>
    <cellStyle name="Normal 2 3 4 2 4 2 4 3 2" xfId="24288" xr:uid="{D645CB1B-E3FD-4620-89B4-AEA5CC992668}"/>
    <cellStyle name="Normal 2 3 4 2 4 2 4 3 2 2" xfId="37980" xr:uid="{EB1A1D3A-9EAF-4325-AC55-3B728B61EC52}"/>
    <cellStyle name="Normal 2 3 4 2 4 2 4 3 2 3" xfId="52864" xr:uid="{85FB0286-826C-4A96-BFB4-1706D7E4265E}"/>
    <cellStyle name="Normal 2 3 4 2 4 2 4 3 3" xfId="17444" xr:uid="{71DB914B-EBBA-4EA3-8175-BC5FF7326F52}"/>
    <cellStyle name="Normal 2 3 4 2 4 2 4 3 4" xfId="31134" xr:uid="{4CF80F2C-4F0E-47CF-B1A1-FB047BB19822}"/>
    <cellStyle name="Normal 2 3 4 2 4 2 4 3 5" xfId="46018" xr:uid="{113CE61F-AB06-4316-9603-548A045D8851}"/>
    <cellStyle name="Normal 2 3 4 2 4 2 4 4" xfId="20866" xr:uid="{C89DE903-B699-470E-9F67-2014E60B47DC}"/>
    <cellStyle name="Normal 2 3 4 2 4 2 4 4 2" xfId="34558" xr:uid="{9DCF9C8B-AA34-419A-AE1A-6BFDDB4991A6}"/>
    <cellStyle name="Normal 2 3 4 2 4 2 4 4 3" xfId="49442" xr:uid="{BA2BDE2D-D699-46C7-BDCD-0733E86B9CAE}"/>
    <cellStyle name="Normal 2 3 4 2 4 2 4 5" xfId="14022" xr:uid="{5656CA7A-F67B-4CAA-BFBE-B9ABBDAB2A78}"/>
    <cellStyle name="Normal 2 3 4 2 4 2 4 6" xfId="27712" xr:uid="{9260218F-4A3E-4A28-8739-16B255225311}"/>
    <cellStyle name="Normal 2 3 4 2 4 2 4 7" xfId="42596" xr:uid="{5D25C3E0-E588-47FA-8114-8F38E6849CF6}"/>
    <cellStyle name="Normal 2 3 4 2 4 2 5" xfId="8884" xr:uid="{15A93FC0-2C51-48D2-8238-7CD7AFB2D219}"/>
    <cellStyle name="Normal 2 3 4 2 4 2 5 2" xfId="12306" xr:uid="{0E0CC67B-86E5-4BF1-ABBE-8411306273A0}"/>
    <cellStyle name="Normal 2 3 4 2 4 2 5 2 2" xfId="25996" xr:uid="{859B0B67-3721-4E8F-B9B7-41F69D9DABF3}"/>
    <cellStyle name="Normal 2 3 4 2 4 2 5 2 2 2" xfId="39688" xr:uid="{D7A38265-6250-4064-B538-BB3AB43AE9E8}"/>
    <cellStyle name="Normal 2 3 4 2 4 2 5 2 2 3" xfId="54572" xr:uid="{1452E707-3D78-48F0-BAEF-5582A9031D08}"/>
    <cellStyle name="Normal 2 3 4 2 4 2 5 2 3" xfId="19152" xr:uid="{6923D4C4-D458-4BE6-B42F-51E2F8B18EB3}"/>
    <cellStyle name="Normal 2 3 4 2 4 2 5 2 4" xfId="32842" xr:uid="{24DBF66F-28FA-46BF-810F-3D1D4080AFC5}"/>
    <cellStyle name="Normal 2 3 4 2 4 2 5 2 5" xfId="47726" xr:uid="{2964DDAF-142F-4E20-9F0F-05525540DD49}"/>
    <cellStyle name="Normal 2 3 4 2 4 2 5 3" xfId="22574" xr:uid="{7B7F2261-644B-41DC-AC5F-3C6F7DA02A29}"/>
    <cellStyle name="Normal 2 3 4 2 4 2 5 3 2" xfId="36266" xr:uid="{3A92AC1A-BD7B-46CF-AA44-35D320DE3121}"/>
    <cellStyle name="Normal 2 3 4 2 4 2 5 3 3" xfId="51150" xr:uid="{E65B7852-B7EF-4346-B8E3-B67AA66F3B0D}"/>
    <cellStyle name="Normal 2 3 4 2 4 2 5 4" xfId="15730" xr:uid="{5E096D70-0B1F-42A7-BF82-25806BE3E0FB}"/>
    <cellStyle name="Normal 2 3 4 2 4 2 5 5" xfId="29420" xr:uid="{7E27CCB2-A75E-46D1-8C30-C0BFBC6C5D24}"/>
    <cellStyle name="Normal 2 3 4 2 4 2 5 6" xfId="44304" xr:uid="{7D70DEDA-89D1-40D3-BA91-7700A5EC5E13}"/>
    <cellStyle name="Normal 2 3 4 2 4 2 6" xfId="10594" xr:uid="{2C5D7266-41E0-4D55-8505-CEEAE069C9D7}"/>
    <cellStyle name="Normal 2 3 4 2 4 2 6 2" xfId="24284" xr:uid="{C35295A6-8162-4C4A-809D-FBC3D031C1CE}"/>
    <cellStyle name="Normal 2 3 4 2 4 2 6 2 2" xfId="37976" xr:uid="{FC891AF4-45FA-436A-8DD4-7DB75A207AFA}"/>
    <cellStyle name="Normal 2 3 4 2 4 2 6 2 3" xfId="52860" xr:uid="{86151EDC-0CBD-4BB3-B426-222E82C60D9C}"/>
    <cellStyle name="Normal 2 3 4 2 4 2 6 3" xfId="17440" xr:uid="{1A913F5E-D282-4803-BCF3-AD920A0467CD}"/>
    <cellStyle name="Normal 2 3 4 2 4 2 6 4" xfId="31130" xr:uid="{90874CE5-5E79-48A6-8D24-24ED79B1649E}"/>
    <cellStyle name="Normal 2 3 4 2 4 2 6 5" xfId="46014" xr:uid="{21B23CBF-B5D5-4709-BA42-54DA6EC5BD20}"/>
    <cellStyle name="Normal 2 3 4 2 4 2 7" xfId="20862" xr:uid="{87E914BF-E386-45B5-B34C-98506C0D496F}"/>
    <cellStyle name="Normal 2 3 4 2 4 2 7 2" xfId="34554" xr:uid="{7CFECF50-BBFB-489C-92E2-A3D5194B2B08}"/>
    <cellStyle name="Normal 2 3 4 2 4 2 7 3" xfId="49438" xr:uid="{A667CAF7-9A35-421D-9181-F53E029E1128}"/>
    <cellStyle name="Normal 2 3 4 2 4 2 8" xfId="14018" xr:uid="{14B759F8-5C69-44D0-A035-14126649982D}"/>
    <cellStyle name="Normal 2 3 4 2 4 2 9" xfId="27708" xr:uid="{8FDD5281-D675-4733-8A59-52F4BBA7953A}"/>
    <cellStyle name="Normal 2 3 4 2 4 3" xfId="7176" xr:uid="{D962521F-7BDC-4DD1-812E-68F24E23F4CD}"/>
    <cellStyle name="Normal 2 3 4 2 4 3 10" xfId="42597" xr:uid="{EBC87802-99B1-400D-98D8-065F27FF975D}"/>
    <cellStyle name="Normal 2 3 4 2 4 3 2" xfId="7177" xr:uid="{860202DC-DD7A-4173-A257-4BF6E76BDA23}"/>
    <cellStyle name="Normal 2 3 4 2 4 3 2 2" xfId="7178" xr:uid="{4D54DA08-3836-4271-90D2-E29262681EF4}"/>
    <cellStyle name="Normal 2 3 4 2 4 3 2 2 2" xfId="8891" xr:uid="{027F177B-8188-45F1-9271-E8F12DC855CE}"/>
    <cellStyle name="Normal 2 3 4 2 4 3 2 2 2 2" xfId="12313" xr:uid="{8DEF737B-867C-4CCB-80E8-97258E68AEB1}"/>
    <cellStyle name="Normal 2 3 4 2 4 3 2 2 2 2 2" xfId="26003" xr:uid="{3707B766-B5FB-48DF-B2F9-AD62B4156C82}"/>
    <cellStyle name="Normal 2 3 4 2 4 3 2 2 2 2 2 2" xfId="39695" xr:uid="{AB9C48D2-1B70-4488-BD60-D2F54AA0796C}"/>
    <cellStyle name="Normal 2 3 4 2 4 3 2 2 2 2 2 3" xfId="54579" xr:uid="{B9E17D2E-C690-48AC-BEDE-633928F8E1FE}"/>
    <cellStyle name="Normal 2 3 4 2 4 3 2 2 2 2 3" xfId="19159" xr:uid="{000FC3EF-EF74-47F4-99DC-0EED1E02E255}"/>
    <cellStyle name="Normal 2 3 4 2 4 3 2 2 2 2 4" xfId="32849" xr:uid="{3BF16A9B-DA42-4B4A-9CC0-8D238C31412E}"/>
    <cellStyle name="Normal 2 3 4 2 4 3 2 2 2 2 5" xfId="47733" xr:uid="{586DB6E2-00D8-42E4-905D-41C4F99C7775}"/>
    <cellStyle name="Normal 2 3 4 2 4 3 2 2 2 3" xfId="22581" xr:uid="{A9AAE7C7-139E-4458-B869-B4F267C45884}"/>
    <cellStyle name="Normal 2 3 4 2 4 3 2 2 2 3 2" xfId="36273" xr:uid="{530C59BE-442E-43C0-A6A6-5EECA7441F53}"/>
    <cellStyle name="Normal 2 3 4 2 4 3 2 2 2 3 3" xfId="51157" xr:uid="{E50CAB4B-71B9-482A-A388-988407517483}"/>
    <cellStyle name="Normal 2 3 4 2 4 3 2 2 2 4" xfId="15737" xr:uid="{D8965336-8C19-4073-95C1-110B342AD2E6}"/>
    <cellStyle name="Normal 2 3 4 2 4 3 2 2 2 5" xfId="29427" xr:uid="{FAAEE046-B0A4-42B0-A72C-9AA2371F573D}"/>
    <cellStyle name="Normal 2 3 4 2 4 3 2 2 2 6" xfId="44311" xr:uid="{83BAF92B-2CB9-46B7-A428-38D250162E95}"/>
    <cellStyle name="Normal 2 3 4 2 4 3 2 2 3" xfId="10601" xr:uid="{337ECBCF-48EF-42F7-B99A-A8FE77315302}"/>
    <cellStyle name="Normal 2 3 4 2 4 3 2 2 3 2" xfId="24291" xr:uid="{9C1EF8F0-AB54-48A1-8B84-65E4AB98BB50}"/>
    <cellStyle name="Normal 2 3 4 2 4 3 2 2 3 2 2" xfId="37983" xr:uid="{3465966E-92D3-4E25-96DA-5E877F2DED0C}"/>
    <cellStyle name="Normal 2 3 4 2 4 3 2 2 3 2 3" xfId="52867" xr:uid="{8A883248-5BBA-4510-A0BE-6CAF65C67C68}"/>
    <cellStyle name="Normal 2 3 4 2 4 3 2 2 3 3" xfId="17447" xr:uid="{1A06DF13-9EF0-417E-BDCD-CC13205347B2}"/>
    <cellStyle name="Normal 2 3 4 2 4 3 2 2 3 4" xfId="31137" xr:uid="{23FDDA6B-66A7-4C55-8363-5289E82FA88C}"/>
    <cellStyle name="Normal 2 3 4 2 4 3 2 2 3 5" xfId="46021" xr:uid="{EE485CDA-221B-428F-AB65-20744752C022}"/>
    <cellStyle name="Normal 2 3 4 2 4 3 2 2 4" xfId="20869" xr:uid="{FCD7F1D7-2C0F-4249-99FF-05FE1B3BE486}"/>
    <cellStyle name="Normal 2 3 4 2 4 3 2 2 4 2" xfId="34561" xr:uid="{CECA414C-C9A6-4E71-816E-705544DBA2AA}"/>
    <cellStyle name="Normal 2 3 4 2 4 3 2 2 4 3" xfId="49445" xr:uid="{CBBD9BDF-5C70-449F-BC58-DC5770E6CD83}"/>
    <cellStyle name="Normal 2 3 4 2 4 3 2 2 5" xfId="14025" xr:uid="{1D4F5815-1078-4F60-9D59-75F6B8C6653A}"/>
    <cellStyle name="Normal 2 3 4 2 4 3 2 2 6" xfId="27715" xr:uid="{649FFFAF-9E7D-4E23-BBC7-49188845D5B1}"/>
    <cellStyle name="Normal 2 3 4 2 4 3 2 2 7" xfId="42599" xr:uid="{71EC7F76-6ABC-41E0-9711-1A8B75F344C3}"/>
    <cellStyle name="Normal 2 3 4 2 4 3 2 3" xfId="8890" xr:uid="{7773C798-EDBF-4794-97CC-A3097E750557}"/>
    <cellStyle name="Normal 2 3 4 2 4 3 2 3 2" xfId="12312" xr:uid="{6C73859C-3CFA-424A-8845-8F5481B90515}"/>
    <cellStyle name="Normal 2 3 4 2 4 3 2 3 2 2" xfId="26002" xr:uid="{EA49A263-9B84-40F4-A136-A84FC5055007}"/>
    <cellStyle name="Normal 2 3 4 2 4 3 2 3 2 2 2" xfId="39694" xr:uid="{EEF25247-715A-4A21-8D21-6272E17F3406}"/>
    <cellStyle name="Normal 2 3 4 2 4 3 2 3 2 2 3" xfId="54578" xr:uid="{EBB7328F-F570-4EC1-9599-808650267141}"/>
    <cellStyle name="Normal 2 3 4 2 4 3 2 3 2 3" xfId="19158" xr:uid="{43086A6B-E9BC-442B-9EC4-5014D5031452}"/>
    <cellStyle name="Normal 2 3 4 2 4 3 2 3 2 4" xfId="32848" xr:uid="{DAE0F879-0603-442A-B8A5-16E1A1D313B8}"/>
    <cellStyle name="Normal 2 3 4 2 4 3 2 3 2 5" xfId="47732" xr:uid="{0732C37E-E987-4C48-BBCE-17FB35B38FB9}"/>
    <cellStyle name="Normal 2 3 4 2 4 3 2 3 3" xfId="22580" xr:uid="{759158DF-C25D-4836-A186-33987246CEB3}"/>
    <cellStyle name="Normal 2 3 4 2 4 3 2 3 3 2" xfId="36272" xr:uid="{BEBBF264-C1AE-497E-BA6E-B93E6FBF6679}"/>
    <cellStyle name="Normal 2 3 4 2 4 3 2 3 3 3" xfId="51156" xr:uid="{FA56934B-D934-4DC5-8BBA-A8596F07975E}"/>
    <cellStyle name="Normal 2 3 4 2 4 3 2 3 4" xfId="15736" xr:uid="{50BCD1DD-73D6-45D9-852C-137CD11C34CF}"/>
    <cellStyle name="Normal 2 3 4 2 4 3 2 3 5" xfId="29426" xr:uid="{026A0816-EB5C-4D91-B024-0F717CACCC55}"/>
    <cellStyle name="Normal 2 3 4 2 4 3 2 3 6" xfId="44310" xr:uid="{96B9EC63-8391-41EC-B792-397658887408}"/>
    <cellStyle name="Normal 2 3 4 2 4 3 2 4" xfId="10600" xr:uid="{F8F0E1BB-960E-4B09-858E-9FE22F4D738F}"/>
    <cellStyle name="Normal 2 3 4 2 4 3 2 4 2" xfId="24290" xr:uid="{F653451F-DDD1-4BCD-81E9-612360AA6DEC}"/>
    <cellStyle name="Normal 2 3 4 2 4 3 2 4 2 2" xfId="37982" xr:uid="{52657B4F-0D75-4061-BEB5-A6B8038851C6}"/>
    <cellStyle name="Normal 2 3 4 2 4 3 2 4 2 3" xfId="52866" xr:uid="{312446DB-6415-4379-985F-C8A9729739DD}"/>
    <cellStyle name="Normal 2 3 4 2 4 3 2 4 3" xfId="17446" xr:uid="{FB3509A7-9FDD-4321-85A3-F46DDAC57E8F}"/>
    <cellStyle name="Normal 2 3 4 2 4 3 2 4 4" xfId="31136" xr:uid="{FB17A75E-3DA0-4431-9A67-6C66ADF5CDE8}"/>
    <cellStyle name="Normal 2 3 4 2 4 3 2 4 5" xfId="46020" xr:uid="{700C8C83-2DD8-493E-A957-CFF4E2AA2111}"/>
    <cellStyle name="Normal 2 3 4 2 4 3 2 5" xfId="20868" xr:uid="{70B79633-AC77-40DB-9E5A-47D7062BB4DD}"/>
    <cellStyle name="Normal 2 3 4 2 4 3 2 5 2" xfId="34560" xr:uid="{943A08E7-8C04-4655-9AC1-F21F876FFFB3}"/>
    <cellStyle name="Normal 2 3 4 2 4 3 2 5 3" xfId="49444" xr:uid="{1626BDCE-16DD-442F-A893-FAD4460DF9FE}"/>
    <cellStyle name="Normal 2 3 4 2 4 3 2 6" xfId="14024" xr:uid="{1B5F66E3-BC23-42AB-B6B5-7C84FC72EE30}"/>
    <cellStyle name="Normal 2 3 4 2 4 3 2 7" xfId="27714" xr:uid="{EAF70468-A2ED-4D64-B8C1-B11074DFE848}"/>
    <cellStyle name="Normal 2 3 4 2 4 3 2 8" xfId="42598" xr:uid="{6C12CF2D-3E03-47FF-8114-828F9AE2A228}"/>
    <cellStyle name="Normal 2 3 4 2 4 3 3" xfId="7179" xr:uid="{E844E8C9-4C68-46EB-ABA5-02283055DC37}"/>
    <cellStyle name="Normal 2 3 4 2 4 3 3 2" xfId="8892" xr:uid="{D51471BC-63F7-4DB8-B029-9AD8749F0F44}"/>
    <cellStyle name="Normal 2 3 4 2 4 3 3 2 2" xfId="12314" xr:uid="{E9E15CA7-A51F-4808-987C-53E0752C008E}"/>
    <cellStyle name="Normal 2 3 4 2 4 3 3 2 2 2" xfId="26004" xr:uid="{66327F08-2F67-4615-B872-E9DD7CDD9EB4}"/>
    <cellStyle name="Normal 2 3 4 2 4 3 3 2 2 2 2" xfId="39696" xr:uid="{66837367-BFB2-4C7A-BED0-646B368B8A5C}"/>
    <cellStyle name="Normal 2 3 4 2 4 3 3 2 2 2 3" xfId="54580" xr:uid="{58958145-EC73-489C-9EBD-E255CF9300E1}"/>
    <cellStyle name="Normal 2 3 4 2 4 3 3 2 2 3" xfId="19160" xr:uid="{0B52BA5B-5419-412C-B5C4-CE94605FCE98}"/>
    <cellStyle name="Normal 2 3 4 2 4 3 3 2 2 4" xfId="32850" xr:uid="{87377848-B774-4FAD-8D41-F1D2C46A7380}"/>
    <cellStyle name="Normal 2 3 4 2 4 3 3 2 2 5" xfId="47734" xr:uid="{02CF321C-7325-4A04-9FBB-74736EABA8BF}"/>
    <cellStyle name="Normal 2 3 4 2 4 3 3 2 3" xfId="22582" xr:uid="{E84DCBA8-00BA-46FB-AECB-171A1ACB2AFE}"/>
    <cellStyle name="Normal 2 3 4 2 4 3 3 2 3 2" xfId="36274" xr:uid="{78C1BC59-0A59-48ED-ACA5-A1B908410F10}"/>
    <cellStyle name="Normal 2 3 4 2 4 3 3 2 3 3" xfId="51158" xr:uid="{90F207E5-5C71-4E73-9D3F-338AD25DE237}"/>
    <cellStyle name="Normal 2 3 4 2 4 3 3 2 4" xfId="15738" xr:uid="{5D57FD65-BB0B-4D3C-9107-89A1FB71DC86}"/>
    <cellStyle name="Normal 2 3 4 2 4 3 3 2 5" xfId="29428" xr:uid="{E45FAFBA-9A67-41B7-AE59-58010CCE2B38}"/>
    <cellStyle name="Normal 2 3 4 2 4 3 3 2 6" xfId="44312" xr:uid="{13D41C50-9E8C-46FB-BF61-499192F0836F}"/>
    <cellStyle name="Normal 2 3 4 2 4 3 3 3" xfId="10602" xr:uid="{0AA66985-FA5B-4748-8520-C8FE226B55CF}"/>
    <cellStyle name="Normal 2 3 4 2 4 3 3 3 2" xfId="24292" xr:uid="{8884DCA8-2991-461C-AEE0-DAE3B0A94965}"/>
    <cellStyle name="Normal 2 3 4 2 4 3 3 3 2 2" xfId="37984" xr:uid="{B891E7FA-612D-4670-83A1-8CBCBF7D0199}"/>
    <cellStyle name="Normal 2 3 4 2 4 3 3 3 2 3" xfId="52868" xr:uid="{678BBB00-19E0-4780-8551-2291B962135C}"/>
    <cellStyle name="Normal 2 3 4 2 4 3 3 3 3" xfId="17448" xr:uid="{1F2E3893-AE2D-4A4A-92CD-9FF3DEF945A1}"/>
    <cellStyle name="Normal 2 3 4 2 4 3 3 3 4" xfId="31138" xr:uid="{5DC85D36-F615-4020-B26D-0E8FFED78993}"/>
    <cellStyle name="Normal 2 3 4 2 4 3 3 3 5" xfId="46022" xr:uid="{A0E5D0A8-588A-4028-9CAF-3010DC9E63E6}"/>
    <cellStyle name="Normal 2 3 4 2 4 3 3 4" xfId="20870" xr:uid="{3659A920-375B-4609-93D0-B5E6917081B7}"/>
    <cellStyle name="Normal 2 3 4 2 4 3 3 4 2" xfId="34562" xr:uid="{6B7C94A5-A25F-49E5-9D72-A755C9B41666}"/>
    <cellStyle name="Normal 2 3 4 2 4 3 3 4 3" xfId="49446" xr:uid="{62F4091E-623E-4DDE-B472-FBA37DFC90F8}"/>
    <cellStyle name="Normal 2 3 4 2 4 3 3 5" xfId="14026" xr:uid="{BCE13CEE-9ADC-4FDA-8787-91C7E486B947}"/>
    <cellStyle name="Normal 2 3 4 2 4 3 3 6" xfId="27716" xr:uid="{73F41767-2771-47BF-A477-42004D041D1C}"/>
    <cellStyle name="Normal 2 3 4 2 4 3 3 7" xfId="42600" xr:uid="{958B3DFA-348D-4D5A-99C1-72C136263AAB}"/>
    <cellStyle name="Normal 2 3 4 2 4 3 4" xfId="7180" xr:uid="{4F8F2268-215F-413A-9372-8F7157F9A189}"/>
    <cellStyle name="Normal 2 3 4 2 4 3 4 2" xfId="8893" xr:uid="{82ED53BB-D2D9-44F6-8641-5FE2B666EFD2}"/>
    <cellStyle name="Normal 2 3 4 2 4 3 4 2 2" xfId="12315" xr:uid="{FF654FDB-D578-4276-8268-0FB899250397}"/>
    <cellStyle name="Normal 2 3 4 2 4 3 4 2 2 2" xfId="26005" xr:uid="{DE9B9B2B-D367-427F-ABD7-085F28CD24B1}"/>
    <cellStyle name="Normal 2 3 4 2 4 3 4 2 2 2 2" xfId="39697" xr:uid="{BA14D359-0DBD-499A-B6F1-BD67CDC7D599}"/>
    <cellStyle name="Normal 2 3 4 2 4 3 4 2 2 2 3" xfId="54581" xr:uid="{DE06F9FA-F93B-4800-8FD7-FE663FC3C180}"/>
    <cellStyle name="Normal 2 3 4 2 4 3 4 2 2 3" xfId="19161" xr:uid="{4447E4E3-E3AA-45B8-B315-548F95490A43}"/>
    <cellStyle name="Normal 2 3 4 2 4 3 4 2 2 4" xfId="32851" xr:uid="{EB89F37E-A4C5-4B74-B9C4-64453B7C3A6E}"/>
    <cellStyle name="Normal 2 3 4 2 4 3 4 2 2 5" xfId="47735" xr:uid="{CE7FB6B0-065E-4E37-8EF2-E53D389F09C5}"/>
    <cellStyle name="Normal 2 3 4 2 4 3 4 2 3" xfId="22583" xr:uid="{CDE8C909-8EBE-4781-8FCD-EECCB606BC07}"/>
    <cellStyle name="Normal 2 3 4 2 4 3 4 2 3 2" xfId="36275" xr:uid="{A6CACFCD-D1B1-4AC0-9986-A8A2AF67BF5D}"/>
    <cellStyle name="Normal 2 3 4 2 4 3 4 2 3 3" xfId="51159" xr:uid="{EE80D6E8-97A2-46CF-93CC-29D166D30162}"/>
    <cellStyle name="Normal 2 3 4 2 4 3 4 2 4" xfId="15739" xr:uid="{F8DDA62C-703E-4223-A06F-06A5D3210F5E}"/>
    <cellStyle name="Normal 2 3 4 2 4 3 4 2 5" xfId="29429" xr:uid="{F5713665-3D20-4054-B542-06E0544F8C36}"/>
    <cellStyle name="Normal 2 3 4 2 4 3 4 2 6" xfId="44313" xr:uid="{58DEB950-2465-42B3-AEE7-5BA9A33207BE}"/>
    <cellStyle name="Normal 2 3 4 2 4 3 4 3" xfId="10603" xr:uid="{60FBEF4C-B6B8-4B6D-96B1-F1B237685335}"/>
    <cellStyle name="Normal 2 3 4 2 4 3 4 3 2" xfId="24293" xr:uid="{030BC30A-81E0-4A29-9AD8-2BEBC3E11AE2}"/>
    <cellStyle name="Normal 2 3 4 2 4 3 4 3 2 2" xfId="37985" xr:uid="{0DB5B1BD-44F1-4CB9-B1E3-132C92EC4B1F}"/>
    <cellStyle name="Normal 2 3 4 2 4 3 4 3 2 3" xfId="52869" xr:uid="{9F38F1B4-D881-418F-A7F8-19F622E70104}"/>
    <cellStyle name="Normal 2 3 4 2 4 3 4 3 3" xfId="17449" xr:uid="{7F91F769-A985-4810-A8BF-1031D072167A}"/>
    <cellStyle name="Normal 2 3 4 2 4 3 4 3 4" xfId="31139" xr:uid="{712B50B4-D9E5-497B-B3A3-CC6FEEE86E7C}"/>
    <cellStyle name="Normal 2 3 4 2 4 3 4 3 5" xfId="46023" xr:uid="{A5CA668D-F83E-447B-8CE5-503412686014}"/>
    <cellStyle name="Normal 2 3 4 2 4 3 4 4" xfId="20871" xr:uid="{135ED14C-658D-408D-9054-772461FE2C97}"/>
    <cellStyle name="Normal 2 3 4 2 4 3 4 4 2" xfId="34563" xr:uid="{0D953401-685B-481B-A51E-B803D62D8B41}"/>
    <cellStyle name="Normal 2 3 4 2 4 3 4 4 3" xfId="49447" xr:uid="{95AE91D9-97F2-4D2E-AF15-74415ECEC21C}"/>
    <cellStyle name="Normal 2 3 4 2 4 3 4 5" xfId="14027" xr:uid="{41FBA759-764C-48B0-9A77-ADC953C4387D}"/>
    <cellStyle name="Normal 2 3 4 2 4 3 4 6" xfId="27717" xr:uid="{16BFFAFF-AFA3-45A1-9630-AED0751791C5}"/>
    <cellStyle name="Normal 2 3 4 2 4 3 4 7" xfId="42601" xr:uid="{7EEE9617-4434-475B-BFC2-C64B114FBBF5}"/>
    <cellStyle name="Normal 2 3 4 2 4 3 5" xfId="8889" xr:uid="{BEC1AA71-6F8A-4A2E-A298-EB30FD336524}"/>
    <cellStyle name="Normal 2 3 4 2 4 3 5 2" xfId="12311" xr:uid="{251119EE-7233-40A0-8215-717EE920467A}"/>
    <cellStyle name="Normal 2 3 4 2 4 3 5 2 2" xfId="26001" xr:uid="{CB55188F-A6A8-4D73-AFBF-78BC89CBC325}"/>
    <cellStyle name="Normal 2 3 4 2 4 3 5 2 2 2" xfId="39693" xr:uid="{A3A5ABEA-4C18-4526-938D-DE78B8A511B7}"/>
    <cellStyle name="Normal 2 3 4 2 4 3 5 2 2 3" xfId="54577" xr:uid="{739BBCB4-FF46-4EB8-8587-27BF40572223}"/>
    <cellStyle name="Normal 2 3 4 2 4 3 5 2 3" xfId="19157" xr:uid="{AF8CA238-32BF-4649-BA78-665967ACA812}"/>
    <cellStyle name="Normal 2 3 4 2 4 3 5 2 4" xfId="32847" xr:uid="{589C7DCC-5154-4806-8CE7-02F251F463E6}"/>
    <cellStyle name="Normal 2 3 4 2 4 3 5 2 5" xfId="47731" xr:uid="{EB846128-3014-4C5C-94F4-70D0AEAA55F7}"/>
    <cellStyle name="Normal 2 3 4 2 4 3 5 3" xfId="22579" xr:uid="{77FFEBCB-25EE-48A8-ACEC-3A0E26776CD1}"/>
    <cellStyle name="Normal 2 3 4 2 4 3 5 3 2" xfId="36271" xr:uid="{F761C96A-AFD8-4809-A4D2-EF44E82CD87A}"/>
    <cellStyle name="Normal 2 3 4 2 4 3 5 3 3" xfId="51155" xr:uid="{07E3E7EB-3081-4C96-AA11-9DE3E99D8F87}"/>
    <cellStyle name="Normal 2 3 4 2 4 3 5 4" xfId="15735" xr:uid="{5A97C53D-1AD3-4EDE-9FD3-2390C7291B8D}"/>
    <cellStyle name="Normal 2 3 4 2 4 3 5 5" xfId="29425" xr:uid="{6F8CFAF6-3CCB-4B36-9169-67F825049457}"/>
    <cellStyle name="Normal 2 3 4 2 4 3 5 6" xfId="44309" xr:uid="{3741ACC5-FE4A-4AD3-B3B6-212D93BDA52D}"/>
    <cellStyle name="Normal 2 3 4 2 4 3 6" xfId="10599" xr:uid="{34321C74-DBD8-4E26-94EE-585DAB9D1A35}"/>
    <cellStyle name="Normal 2 3 4 2 4 3 6 2" xfId="24289" xr:uid="{022474C6-ABA7-4FE4-B6DB-1EB1EDADE847}"/>
    <cellStyle name="Normal 2 3 4 2 4 3 6 2 2" xfId="37981" xr:uid="{57869609-812C-4868-A7F7-E3922D0A39C1}"/>
    <cellStyle name="Normal 2 3 4 2 4 3 6 2 3" xfId="52865" xr:uid="{4A1AB103-90BC-47A1-AF6C-1FAEEDCDC857}"/>
    <cellStyle name="Normal 2 3 4 2 4 3 6 3" xfId="17445" xr:uid="{E1D6E76A-FE63-4315-99B1-37BBF854731F}"/>
    <cellStyle name="Normal 2 3 4 2 4 3 6 4" xfId="31135" xr:uid="{3416BA1C-4218-4D44-A794-AFF272F8C75F}"/>
    <cellStyle name="Normal 2 3 4 2 4 3 6 5" xfId="46019" xr:uid="{3311AA9C-E7D2-4987-9FC8-9DA6DBB76FE0}"/>
    <cellStyle name="Normal 2 3 4 2 4 3 7" xfId="20867" xr:uid="{146BDA2C-95A9-48F7-A4A8-9108BC900223}"/>
    <cellStyle name="Normal 2 3 4 2 4 3 7 2" xfId="34559" xr:uid="{31A5F2E4-B6BB-4FA4-8DE4-1F430357B280}"/>
    <cellStyle name="Normal 2 3 4 2 4 3 7 3" xfId="49443" xr:uid="{5DD35653-480C-4E5F-94D9-D15AD72E6F70}"/>
    <cellStyle name="Normal 2 3 4 2 4 3 8" xfId="14023" xr:uid="{55D50BB7-1C2F-41FA-BB77-4B9DA40A4856}"/>
    <cellStyle name="Normal 2 3 4 2 4 3 9" xfId="27713" xr:uid="{31817CB2-4873-4644-8551-CCB4C0DE68E4}"/>
    <cellStyle name="Normal 2 3 4 2 4 4" xfId="7181" xr:uid="{BF701D0E-B573-43FD-8D99-392D153F370B}"/>
    <cellStyle name="Normal 2 3 4 2 4 4 2" xfId="7182" xr:uid="{B963C9B1-BDBF-4441-8EE6-D9AEED9B3638}"/>
    <cellStyle name="Normal 2 3 4 2 4 4 2 2" xfId="8895" xr:uid="{7AA35D97-41A5-409E-8349-3C1FD7EFBE3A}"/>
    <cellStyle name="Normal 2 3 4 2 4 4 2 2 2" xfId="12317" xr:uid="{E87D1078-AACD-4AC7-81D9-0279DEBCD061}"/>
    <cellStyle name="Normal 2 3 4 2 4 4 2 2 2 2" xfId="26007" xr:uid="{009B8B06-2D83-40BD-9453-951F72F3BF5E}"/>
    <cellStyle name="Normal 2 3 4 2 4 4 2 2 2 2 2" xfId="39699" xr:uid="{B6FA2581-6F4D-4424-B6DD-8422FA2A2BE7}"/>
    <cellStyle name="Normal 2 3 4 2 4 4 2 2 2 2 3" xfId="54583" xr:uid="{EC96B3E8-0103-4337-AC68-FBCC8A34A0E3}"/>
    <cellStyle name="Normal 2 3 4 2 4 4 2 2 2 3" xfId="19163" xr:uid="{196A8A67-D702-43CF-AA59-3EDF70D45C17}"/>
    <cellStyle name="Normal 2 3 4 2 4 4 2 2 2 4" xfId="32853" xr:uid="{4B43AAF7-2659-477F-BA8C-3360E814B755}"/>
    <cellStyle name="Normal 2 3 4 2 4 4 2 2 2 5" xfId="47737" xr:uid="{83BD4E00-F66B-44EE-B4D5-6DF7E7FDF934}"/>
    <cellStyle name="Normal 2 3 4 2 4 4 2 2 3" xfId="22585" xr:uid="{442DCEA3-3718-4282-872C-1CD8F1147444}"/>
    <cellStyle name="Normal 2 3 4 2 4 4 2 2 3 2" xfId="36277" xr:uid="{A59AE178-DED1-4D14-B474-648E46B0A33F}"/>
    <cellStyle name="Normal 2 3 4 2 4 4 2 2 3 3" xfId="51161" xr:uid="{CFF9DA71-3144-4E32-9BF8-10FC137BB8EA}"/>
    <cellStyle name="Normal 2 3 4 2 4 4 2 2 4" xfId="15741" xr:uid="{D27EC198-E49A-48A4-A342-1BC62A5462F1}"/>
    <cellStyle name="Normal 2 3 4 2 4 4 2 2 5" xfId="29431" xr:uid="{5069C02B-9D95-424B-B414-0CA60884264B}"/>
    <cellStyle name="Normal 2 3 4 2 4 4 2 2 6" xfId="44315" xr:uid="{812C8155-90C4-4362-897D-17EE433FB9AF}"/>
    <cellStyle name="Normal 2 3 4 2 4 4 2 3" xfId="10605" xr:uid="{75393FBE-2093-4846-A50C-5D07EB4866C6}"/>
    <cellStyle name="Normal 2 3 4 2 4 4 2 3 2" xfId="24295" xr:uid="{01F9D76C-CBD3-4CD7-ABE7-87F28F8EAAE7}"/>
    <cellStyle name="Normal 2 3 4 2 4 4 2 3 2 2" xfId="37987" xr:uid="{0305496F-12DB-4533-B250-A80DE723CECB}"/>
    <cellStyle name="Normal 2 3 4 2 4 4 2 3 2 3" xfId="52871" xr:uid="{70B591E9-1A7C-4D2F-BE23-04AE91C5F98A}"/>
    <cellStyle name="Normal 2 3 4 2 4 4 2 3 3" xfId="17451" xr:uid="{ED2B812A-0E0E-4754-872C-858550F40A3F}"/>
    <cellStyle name="Normal 2 3 4 2 4 4 2 3 4" xfId="31141" xr:uid="{98A650C1-4B6D-48E9-A7A6-801F6E87B9C1}"/>
    <cellStyle name="Normal 2 3 4 2 4 4 2 3 5" xfId="46025" xr:uid="{75212D03-835C-4642-AEBC-BE26ACA8BD1B}"/>
    <cellStyle name="Normal 2 3 4 2 4 4 2 4" xfId="20873" xr:uid="{FD4EB661-C84D-4E5C-B437-55442E209E43}"/>
    <cellStyle name="Normal 2 3 4 2 4 4 2 4 2" xfId="34565" xr:uid="{CBD600FA-A756-4456-9D1C-BDF16D730893}"/>
    <cellStyle name="Normal 2 3 4 2 4 4 2 4 3" xfId="49449" xr:uid="{40FB05D1-0EFF-48BB-88AF-B5C7B45F2179}"/>
    <cellStyle name="Normal 2 3 4 2 4 4 2 5" xfId="14029" xr:uid="{C08E730B-9AC4-4929-8732-871896628390}"/>
    <cellStyle name="Normal 2 3 4 2 4 4 2 6" xfId="27719" xr:uid="{A120B890-841C-4530-81E5-D47981090C8B}"/>
    <cellStyle name="Normal 2 3 4 2 4 4 2 7" xfId="42603" xr:uid="{9C945113-F27E-40EF-AB85-6D60B2049EF4}"/>
    <cellStyle name="Normal 2 3 4 2 4 4 3" xfId="8894" xr:uid="{2D63ACB2-C23A-4323-ADF4-ADA218420B19}"/>
    <cellStyle name="Normal 2 3 4 2 4 4 3 2" xfId="12316" xr:uid="{AE1CED00-50E2-4C2B-8AFE-28A2BF9BCD72}"/>
    <cellStyle name="Normal 2 3 4 2 4 4 3 2 2" xfId="26006" xr:uid="{3E98DB07-FC21-4636-BEE2-7DA1522DD0F5}"/>
    <cellStyle name="Normal 2 3 4 2 4 4 3 2 2 2" xfId="39698" xr:uid="{03F0923F-45E6-40FF-B0CB-CC8298BBA5E2}"/>
    <cellStyle name="Normal 2 3 4 2 4 4 3 2 2 3" xfId="54582" xr:uid="{967B4188-6794-4817-B525-573161C264E4}"/>
    <cellStyle name="Normal 2 3 4 2 4 4 3 2 3" xfId="19162" xr:uid="{7237461F-616C-4B8D-AB26-8AD1AD6919A2}"/>
    <cellStyle name="Normal 2 3 4 2 4 4 3 2 4" xfId="32852" xr:uid="{2E65E126-ED47-4743-9FB8-B7EFC1191409}"/>
    <cellStyle name="Normal 2 3 4 2 4 4 3 2 5" xfId="47736" xr:uid="{97B4B5FF-30F5-42E4-BC3B-C39345AC4E47}"/>
    <cellStyle name="Normal 2 3 4 2 4 4 3 3" xfId="22584" xr:uid="{D8D33656-96C3-4173-B1D8-91F12A8BC4D1}"/>
    <cellStyle name="Normal 2 3 4 2 4 4 3 3 2" xfId="36276" xr:uid="{0C19F90A-EC82-4CF8-B387-8F7585A4B07E}"/>
    <cellStyle name="Normal 2 3 4 2 4 4 3 3 3" xfId="51160" xr:uid="{ED25C752-F486-4AF5-9768-2FE03135EE19}"/>
    <cellStyle name="Normal 2 3 4 2 4 4 3 4" xfId="15740" xr:uid="{1073A324-93E2-4477-A340-4DC0B8A2F28D}"/>
    <cellStyle name="Normal 2 3 4 2 4 4 3 5" xfId="29430" xr:uid="{4E7B59AA-6A53-45E4-945B-2B027FA95142}"/>
    <cellStyle name="Normal 2 3 4 2 4 4 3 6" xfId="44314" xr:uid="{D1106C82-1F66-4663-A66A-604B2B8E2B0A}"/>
    <cellStyle name="Normal 2 3 4 2 4 4 4" xfId="10604" xr:uid="{D6FCD852-4CBB-4187-84CE-E545528A0C1B}"/>
    <cellStyle name="Normal 2 3 4 2 4 4 4 2" xfId="24294" xr:uid="{18339F57-1C9E-461D-B057-6ED1D6E4A874}"/>
    <cellStyle name="Normal 2 3 4 2 4 4 4 2 2" xfId="37986" xr:uid="{33271AD7-4CBA-42E0-848B-74B5C59B603F}"/>
    <cellStyle name="Normal 2 3 4 2 4 4 4 2 3" xfId="52870" xr:uid="{0EFEA79B-3A2D-4D60-9711-A1F782A526EC}"/>
    <cellStyle name="Normal 2 3 4 2 4 4 4 3" xfId="17450" xr:uid="{97C64635-8A15-4822-8C8E-15DC9DBBFE65}"/>
    <cellStyle name="Normal 2 3 4 2 4 4 4 4" xfId="31140" xr:uid="{70BF78BA-7C85-4007-B110-7FBF5B8599B7}"/>
    <cellStyle name="Normal 2 3 4 2 4 4 4 5" xfId="46024" xr:uid="{D7AA089E-E139-4E09-A65B-DBDE0302E39B}"/>
    <cellStyle name="Normal 2 3 4 2 4 4 5" xfId="20872" xr:uid="{48CDB685-3A17-4DD8-92BF-8377204DF8E2}"/>
    <cellStyle name="Normal 2 3 4 2 4 4 5 2" xfId="34564" xr:uid="{616E8E62-3258-4196-8E5D-56135E57870A}"/>
    <cellStyle name="Normal 2 3 4 2 4 4 5 3" xfId="49448" xr:uid="{606B4A35-708E-4DE0-B2C1-ADDB9C033859}"/>
    <cellStyle name="Normal 2 3 4 2 4 4 6" xfId="14028" xr:uid="{AC1A6FB3-C093-4603-A055-C67B2A108672}"/>
    <cellStyle name="Normal 2 3 4 2 4 4 7" xfId="27718" xr:uid="{95A2CD13-D068-4D8B-9F12-27768C6027F1}"/>
    <cellStyle name="Normal 2 3 4 2 4 4 8" xfId="42602" xr:uid="{BEB48005-2A55-4EF6-AF80-C81885362D23}"/>
    <cellStyle name="Normal 2 3 4 2 4 5" xfId="7183" xr:uid="{1CA47380-BC46-42FF-ABFB-06FC4EF6A789}"/>
    <cellStyle name="Normal 2 3 4 2 4 5 2" xfId="8896" xr:uid="{DFF044E8-0545-41FF-B634-82E8BB4812D5}"/>
    <cellStyle name="Normal 2 3 4 2 4 5 2 2" xfId="12318" xr:uid="{CD3D4B9C-C711-47FB-91C1-D9DBD2708CFB}"/>
    <cellStyle name="Normal 2 3 4 2 4 5 2 2 2" xfId="26008" xr:uid="{96895ED9-24CA-495F-9FAE-F213ECC3532B}"/>
    <cellStyle name="Normal 2 3 4 2 4 5 2 2 2 2" xfId="39700" xr:uid="{74A9A08D-B49E-40EE-8B4C-004D21B73C68}"/>
    <cellStyle name="Normal 2 3 4 2 4 5 2 2 2 3" xfId="54584" xr:uid="{9C5D3ADB-67BF-4631-BE26-C155BD240822}"/>
    <cellStyle name="Normal 2 3 4 2 4 5 2 2 3" xfId="19164" xr:uid="{CA93A360-3893-44F5-8033-32B9BDA472FB}"/>
    <cellStyle name="Normal 2 3 4 2 4 5 2 2 4" xfId="32854" xr:uid="{A29D24E6-EC39-423F-9428-EDF2C19D72F4}"/>
    <cellStyle name="Normal 2 3 4 2 4 5 2 2 5" xfId="47738" xr:uid="{CE90097C-B9CA-49DD-A989-37A09BF45616}"/>
    <cellStyle name="Normal 2 3 4 2 4 5 2 3" xfId="22586" xr:uid="{AEBCD10B-C829-4B85-BDF9-5562ADEBF33F}"/>
    <cellStyle name="Normal 2 3 4 2 4 5 2 3 2" xfId="36278" xr:uid="{CCCAB891-031A-4B72-91C0-196A44C45D02}"/>
    <cellStyle name="Normal 2 3 4 2 4 5 2 3 3" xfId="51162" xr:uid="{E8E9B79A-BF82-43BB-B6EB-38B1F6AB98C3}"/>
    <cellStyle name="Normal 2 3 4 2 4 5 2 4" xfId="15742" xr:uid="{265D3C01-0991-4AD5-963D-98C0308F5707}"/>
    <cellStyle name="Normal 2 3 4 2 4 5 2 5" xfId="29432" xr:uid="{E37037D2-A850-4C40-8A3F-134BD8729ECA}"/>
    <cellStyle name="Normal 2 3 4 2 4 5 2 6" xfId="44316" xr:uid="{9D56B7FF-3D66-4B08-9C49-E4FBCAC86787}"/>
    <cellStyle name="Normal 2 3 4 2 4 5 3" xfId="10606" xr:uid="{280AA24A-77FD-4094-9216-2CE753605193}"/>
    <cellStyle name="Normal 2 3 4 2 4 5 3 2" xfId="24296" xr:uid="{5E4BF6D4-68FA-4ABF-ACBE-5278D4710566}"/>
    <cellStyle name="Normal 2 3 4 2 4 5 3 2 2" xfId="37988" xr:uid="{E35CFD22-FDDF-464C-B7CC-A880C3F934BF}"/>
    <cellStyle name="Normal 2 3 4 2 4 5 3 2 3" xfId="52872" xr:uid="{5409797F-F1F5-4500-91F0-7217E9381F82}"/>
    <cellStyle name="Normal 2 3 4 2 4 5 3 3" xfId="17452" xr:uid="{4B18A5E7-B97E-4CB9-B38F-AFE493785E3D}"/>
    <cellStyle name="Normal 2 3 4 2 4 5 3 4" xfId="31142" xr:uid="{B770CC6F-7158-4147-B7FF-46A571233E91}"/>
    <cellStyle name="Normal 2 3 4 2 4 5 3 5" xfId="46026" xr:uid="{AA65185F-8620-4439-8F7E-CCBFE0133170}"/>
    <cellStyle name="Normal 2 3 4 2 4 5 4" xfId="20874" xr:uid="{C1E7AD27-6ACF-4122-A5A2-A246AAC3B821}"/>
    <cellStyle name="Normal 2 3 4 2 4 5 4 2" xfId="34566" xr:uid="{C833A84A-C0E2-4206-A58B-1BD5CB52A535}"/>
    <cellStyle name="Normal 2 3 4 2 4 5 4 3" xfId="49450" xr:uid="{2C653494-F509-4DA9-8579-B433B8E53A2A}"/>
    <cellStyle name="Normal 2 3 4 2 4 5 5" xfId="14030" xr:uid="{4190C31E-913C-48E9-98CC-4382BBDCFD26}"/>
    <cellStyle name="Normal 2 3 4 2 4 5 6" xfId="27720" xr:uid="{9256DFF5-4FA3-4B08-88C8-4725E1861064}"/>
    <cellStyle name="Normal 2 3 4 2 4 5 7" xfId="42604" xr:uid="{C6C44F3A-90B2-4FC3-83AA-948F1693A797}"/>
    <cellStyle name="Normal 2 3 4 2 4 6" xfId="7184" xr:uid="{751CB002-E436-4B0A-85EC-BC5596E2D963}"/>
    <cellStyle name="Normal 2 3 4 2 4 6 2" xfId="8897" xr:uid="{E64C1B38-1F3B-4B12-9CBE-12FBCAB68B5C}"/>
    <cellStyle name="Normal 2 3 4 2 4 6 2 2" xfId="12319" xr:uid="{CDAD7B9A-7605-44F4-B229-9EE7DBB3B573}"/>
    <cellStyle name="Normal 2 3 4 2 4 6 2 2 2" xfId="26009" xr:uid="{C5ECD8C8-9E2E-4D1B-B795-059E8190BE5E}"/>
    <cellStyle name="Normal 2 3 4 2 4 6 2 2 2 2" xfId="39701" xr:uid="{91763B54-EE15-456B-8780-EB6E4051CD7E}"/>
    <cellStyle name="Normal 2 3 4 2 4 6 2 2 2 3" xfId="54585" xr:uid="{52E3615F-6B9E-40E2-8282-C093C1559D59}"/>
    <cellStyle name="Normal 2 3 4 2 4 6 2 2 3" xfId="19165" xr:uid="{8144B062-4CEF-4DED-AEE6-CC4CB0A159DE}"/>
    <cellStyle name="Normal 2 3 4 2 4 6 2 2 4" xfId="32855" xr:uid="{25A60141-0B9C-4AC7-B47D-F5E5E50F8094}"/>
    <cellStyle name="Normal 2 3 4 2 4 6 2 2 5" xfId="47739" xr:uid="{10FAF6B8-4390-45AB-ADAB-AFC709047C02}"/>
    <cellStyle name="Normal 2 3 4 2 4 6 2 3" xfId="22587" xr:uid="{367D4D3E-DBDC-4808-8ADA-F2427B5BD4C7}"/>
    <cellStyle name="Normal 2 3 4 2 4 6 2 3 2" xfId="36279" xr:uid="{8EFB33CC-136A-4CB0-B870-DE78EDDFC0E4}"/>
    <cellStyle name="Normal 2 3 4 2 4 6 2 3 3" xfId="51163" xr:uid="{7DC806AF-CB21-4A79-81E2-93A2DAEDB6C0}"/>
    <cellStyle name="Normal 2 3 4 2 4 6 2 4" xfId="15743" xr:uid="{A5A94AA9-AAB6-4263-A8C1-2B78BEC52F37}"/>
    <cellStyle name="Normal 2 3 4 2 4 6 2 5" xfId="29433" xr:uid="{699D091A-E1E9-433C-8BA6-90C3243BF2A1}"/>
    <cellStyle name="Normal 2 3 4 2 4 6 2 6" xfId="44317" xr:uid="{B50C4FDB-FFBF-4115-9DCC-321E4B2E0F27}"/>
    <cellStyle name="Normal 2 3 4 2 4 6 3" xfId="10607" xr:uid="{B2F0B266-F35E-4E0B-9D89-0A5D7818B935}"/>
    <cellStyle name="Normal 2 3 4 2 4 6 3 2" xfId="24297" xr:uid="{0E715061-6C34-4F9E-ACE7-322BEF7809BD}"/>
    <cellStyle name="Normal 2 3 4 2 4 6 3 2 2" xfId="37989" xr:uid="{677756AA-0A08-4007-9EAD-CEDDC26FDC52}"/>
    <cellStyle name="Normal 2 3 4 2 4 6 3 2 3" xfId="52873" xr:uid="{8DE855F5-FDA1-496E-9828-3FF4B478D844}"/>
    <cellStyle name="Normal 2 3 4 2 4 6 3 3" xfId="17453" xr:uid="{4D3D3F5B-DA91-40A2-BBAE-96EA45B8F486}"/>
    <cellStyle name="Normal 2 3 4 2 4 6 3 4" xfId="31143" xr:uid="{06733046-F7F6-4575-8D8D-FC3389AA3097}"/>
    <cellStyle name="Normal 2 3 4 2 4 6 3 5" xfId="46027" xr:uid="{EEC8655B-84C3-4888-85E7-90131ACFFC15}"/>
    <cellStyle name="Normal 2 3 4 2 4 6 4" xfId="20875" xr:uid="{62B94241-B46F-4E07-AA9F-B7B31B1FE9D6}"/>
    <cellStyle name="Normal 2 3 4 2 4 6 4 2" xfId="34567" xr:uid="{863594C9-6BAD-405C-A778-9FD3253F05CC}"/>
    <cellStyle name="Normal 2 3 4 2 4 6 4 3" xfId="49451" xr:uid="{BA465042-BE72-4AAE-B435-F58B8E1CD484}"/>
    <cellStyle name="Normal 2 3 4 2 4 6 5" xfId="14031" xr:uid="{9CC5F61B-5272-42D0-BB2E-CB66C13593F5}"/>
    <cellStyle name="Normal 2 3 4 2 4 6 6" xfId="27721" xr:uid="{59A391EB-F78C-4B09-A8F3-774CB0DDE8BB}"/>
    <cellStyle name="Normal 2 3 4 2 4 6 7" xfId="42605" xr:uid="{04F0E2D5-15A3-498E-AE15-160DB6A1089E}"/>
    <cellStyle name="Normal 2 3 4 2 4 7" xfId="8883" xr:uid="{DC7E957B-1404-49F5-B8CA-F357918798D2}"/>
    <cellStyle name="Normal 2 3 4 2 4 7 2" xfId="12305" xr:uid="{EE631195-66A2-4487-826E-80FA2DCFC300}"/>
    <cellStyle name="Normal 2 3 4 2 4 7 2 2" xfId="25995" xr:uid="{0C345416-9CE9-493E-B2C0-0D830089C55D}"/>
    <cellStyle name="Normal 2 3 4 2 4 7 2 2 2" xfId="39687" xr:uid="{99F1E037-AACA-40D5-AFDD-EF5FF23014CF}"/>
    <cellStyle name="Normal 2 3 4 2 4 7 2 2 3" xfId="54571" xr:uid="{4F18E706-CD2E-4B4F-8C25-C225A19D2D4E}"/>
    <cellStyle name="Normal 2 3 4 2 4 7 2 3" xfId="19151" xr:uid="{88F8F25B-2EC7-4DE8-A5DA-C7C1E8B32256}"/>
    <cellStyle name="Normal 2 3 4 2 4 7 2 4" xfId="32841" xr:uid="{23425B12-99F7-41B6-A3B7-955F17339A18}"/>
    <cellStyle name="Normal 2 3 4 2 4 7 2 5" xfId="47725" xr:uid="{9A9F5BF6-E4DD-44CC-8912-74A6CAF70FD5}"/>
    <cellStyle name="Normal 2 3 4 2 4 7 3" xfId="22573" xr:uid="{2156365D-363D-4CE3-BABC-41927B224243}"/>
    <cellStyle name="Normal 2 3 4 2 4 7 3 2" xfId="36265" xr:uid="{485ED484-38DD-4946-B80D-A8B93FB32306}"/>
    <cellStyle name="Normal 2 3 4 2 4 7 3 3" xfId="51149" xr:uid="{AE6F7964-90F1-4132-8453-873B6F0ACF8C}"/>
    <cellStyle name="Normal 2 3 4 2 4 7 4" xfId="15729" xr:uid="{45FC0E4D-4F0D-4AE2-A6C2-F00ECDCAC748}"/>
    <cellStyle name="Normal 2 3 4 2 4 7 5" xfId="29419" xr:uid="{1D032E98-E8E9-4FC5-924D-9B4E4B7C346E}"/>
    <cellStyle name="Normal 2 3 4 2 4 7 6" xfId="44303" xr:uid="{C5117BEE-72A1-4115-AC71-8DEB47AF03D1}"/>
    <cellStyle name="Normal 2 3 4 2 4 8" xfId="10593" xr:uid="{D0028F07-D970-4F72-BA17-0525B7EEC698}"/>
    <cellStyle name="Normal 2 3 4 2 4 8 2" xfId="24283" xr:uid="{49ED99C0-CCDE-4365-96E9-A8257E7D939D}"/>
    <cellStyle name="Normal 2 3 4 2 4 8 2 2" xfId="37975" xr:uid="{D540F0C2-3D49-4B79-A2D3-C95A2ED8EFE3}"/>
    <cellStyle name="Normal 2 3 4 2 4 8 2 3" xfId="52859" xr:uid="{7C8670CC-354B-47EE-B21E-CFFF8FA62AC7}"/>
    <cellStyle name="Normal 2 3 4 2 4 8 3" xfId="17439" xr:uid="{90AD237C-17AF-4F55-9689-8D968BFD8C7A}"/>
    <cellStyle name="Normal 2 3 4 2 4 8 4" xfId="31129" xr:uid="{E7034ED7-8410-4E71-A392-9910961CDAE8}"/>
    <cellStyle name="Normal 2 3 4 2 4 8 5" xfId="46013" xr:uid="{DCC65E81-CFA6-41B0-93B7-57BA08932247}"/>
    <cellStyle name="Normal 2 3 4 2 4 9" xfId="20861" xr:uid="{F800FAD6-E783-4E11-A237-C4E74D8DE4AA}"/>
    <cellStyle name="Normal 2 3 4 2 4 9 2" xfId="34553" xr:uid="{23ED264B-4ADB-4B28-A4A9-CF5927172E6B}"/>
    <cellStyle name="Normal 2 3 4 2 4 9 3" xfId="49437" xr:uid="{BF9C5424-8CA1-420E-B159-E6BEE971CB5F}"/>
    <cellStyle name="Normal 2 3 4 2 5" xfId="7185" xr:uid="{67EC4848-81C2-4D33-806F-64AC0D861A16}"/>
    <cellStyle name="Normal 2 3 4 2 5 10" xfId="42606" xr:uid="{C79EEA25-4F76-4F9A-ACA3-F0268BCD5972}"/>
    <cellStyle name="Normal 2 3 4 2 5 2" xfId="7186" xr:uid="{9E0AC339-FE2B-4A89-B69F-5B6872ACA6E0}"/>
    <cellStyle name="Normal 2 3 4 2 5 2 2" xfId="7187" xr:uid="{4503F131-44D6-4A43-A42F-C650DAB95D24}"/>
    <cellStyle name="Normal 2 3 4 2 5 2 2 2" xfId="8900" xr:uid="{6C5E12F8-A508-4576-BA6C-40D2985992D6}"/>
    <cellStyle name="Normal 2 3 4 2 5 2 2 2 2" xfId="12322" xr:uid="{3F0C29C3-AEEB-4033-9411-DA1AA468CE2D}"/>
    <cellStyle name="Normal 2 3 4 2 5 2 2 2 2 2" xfId="26012" xr:uid="{305F2684-D0DA-4129-94FD-7D5D2F09499E}"/>
    <cellStyle name="Normal 2 3 4 2 5 2 2 2 2 2 2" xfId="39704" xr:uid="{F74B2F94-B81C-4E23-B5B9-5FB04BDFEFEE}"/>
    <cellStyle name="Normal 2 3 4 2 5 2 2 2 2 2 3" xfId="54588" xr:uid="{A846CA72-DCD6-4266-955B-88A0CD798187}"/>
    <cellStyle name="Normal 2 3 4 2 5 2 2 2 2 3" xfId="19168" xr:uid="{DA9E7E8C-6DC4-4BBE-AD4C-F03A9E1D34B1}"/>
    <cellStyle name="Normal 2 3 4 2 5 2 2 2 2 4" xfId="32858" xr:uid="{1C223D9C-1D83-47F5-80EC-D0DD383FF07A}"/>
    <cellStyle name="Normal 2 3 4 2 5 2 2 2 2 5" xfId="47742" xr:uid="{013A7DFC-E8A7-4856-8172-CD8B2E16AE7A}"/>
    <cellStyle name="Normal 2 3 4 2 5 2 2 2 3" xfId="22590" xr:uid="{370DC4C8-AFBF-422A-82AE-70133B97D90C}"/>
    <cellStyle name="Normal 2 3 4 2 5 2 2 2 3 2" xfId="36282" xr:uid="{FA7C13F2-B1CB-4229-AD9C-676D8B02C9FD}"/>
    <cellStyle name="Normal 2 3 4 2 5 2 2 2 3 3" xfId="51166" xr:uid="{30D369F3-1943-40AD-8343-CA2488A3FA44}"/>
    <cellStyle name="Normal 2 3 4 2 5 2 2 2 4" xfId="15746" xr:uid="{3AE848DB-5FDD-49EF-B056-0AD17C580D60}"/>
    <cellStyle name="Normal 2 3 4 2 5 2 2 2 5" xfId="29436" xr:uid="{99BD5267-F7E0-4D1F-A8AD-CD18E40868C0}"/>
    <cellStyle name="Normal 2 3 4 2 5 2 2 2 6" xfId="44320" xr:uid="{C4940D94-758B-40C2-9F18-E94ED35CEF6F}"/>
    <cellStyle name="Normal 2 3 4 2 5 2 2 3" xfId="10610" xr:uid="{01089735-3B52-40DB-9519-6EF791691B39}"/>
    <cellStyle name="Normal 2 3 4 2 5 2 2 3 2" xfId="24300" xr:uid="{22932F8B-E691-498D-9087-29D384B0409F}"/>
    <cellStyle name="Normal 2 3 4 2 5 2 2 3 2 2" xfId="37992" xr:uid="{FC9019D6-C51C-4712-8659-16F257789D2C}"/>
    <cellStyle name="Normal 2 3 4 2 5 2 2 3 2 3" xfId="52876" xr:uid="{E95C29DC-CB4F-400B-86B5-74128A5431F2}"/>
    <cellStyle name="Normal 2 3 4 2 5 2 2 3 3" xfId="17456" xr:uid="{C78C443C-B263-49C4-9BF7-77421E4766B2}"/>
    <cellStyle name="Normal 2 3 4 2 5 2 2 3 4" xfId="31146" xr:uid="{1CB3C56B-91FD-4432-86E0-992511830BEA}"/>
    <cellStyle name="Normal 2 3 4 2 5 2 2 3 5" xfId="46030" xr:uid="{9A593568-8DF2-48B6-8A7D-4E006873B28E}"/>
    <cellStyle name="Normal 2 3 4 2 5 2 2 4" xfId="20878" xr:uid="{66EFE9E4-40F0-4983-808D-E83D27F6D722}"/>
    <cellStyle name="Normal 2 3 4 2 5 2 2 4 2" xfId="34570" xr:uid="{12BBFE45-794E-4E1C-AD09-F80767CDFFAB}"/>
    <cellStyle name="Normal 2 3 4 2 5 2 2 4 3" xfId="49454" xr:uid="{BD75A6E2-F194-482E-B9CA-69D7670C50D3}"/>
    <cellStyle name="Normal 2 3 4 2 5 2 2 5" xfId="14034" xr:uid="{56D966C9-4DDA-4494-8B10-46EE78883FF1}"/>
    <cellStyle name="Normal 2 3 4 2 5 2 2 6" xfId="27724" xr:uid="{7A553CF4-70F3-4137-BA07-5E5A2DEB3A5F}"/>
    <cellStyle name="Normal 2 3 4 2 5 2 2 7" xfId="42608" xr:uid="{DB1D59CA-3100-4EC1-AB45-BC40D13DA5F7}"/>
    <cellStyle name="Normal 2 3 4 2 5 2 3" xfId="8899" xr:uid="{54324962-2A88-41CD-8805-BBB937D3B793}"/>
    <cellStyle name="Normal 2 3 4 2 5 2 3 2" xfId="12321" xr:uid="{17BD3494-39BB-493F-981C-AA2F7A09BD75}"/>
    <cellStyle name="Normal 2 3 4 2 5 2 3 2 2" xfId="26011" xr:uid="{8C5CBB5C-4926-46F9-8323-498AD811BC20}"/>
    <cellStyle name="Normal 2 3 4 2 5 2 3 2 2 2" xfId="39703" xr:uid="{4B8A23C9-36D0-4979-B542-CF9415DB2F68}"/>
    <cellStyle name="Normal 2 3 4 2 5 2 3 2 2 3" xfId="54587" xr:uid="{68F18850-F190-4CB8-A747-9E795913EC70}"/>
    <cellStyle name="Normal 2 3 4 2 5 2 3 2 3" xfId="19167" xr:uid="{744E186A-4A75-43A5-8421-1AA05C500159}"/>
    <cellStyle name="Normal 2 3 4 2 5 2 3 2 4" xfId="32857" xr:uid="{F9C100C2-22D2-45B8-924B-1B771F085AD6}"/>
    <cellStyle name="Normal 2 3 4 2 5 2 3 2 5" xfId="47741" xr:uid="{7BBD9837-8091-4232-A773-BE913432CA3B}"/>
    <cellStyle name="Normal 2 3 4 2 5 2 3 3" xfId="22589" xr:uid="{B6D7488F-CE39-4473-A94E-7EA0A5104285}"/>
    <cellStyle name="Normal 2 3 4 2 5 2 3 3 2" xfId="36281" xr:uid="{630F5E7F-5391-492E-844C-5B407E9316A0}"/>
    <cellStyle name="Normal 2 3 4 2 5 2 3 3 3" xfId="51165" xr:uid="{CF18C417-789F-497A-B9F6-C45A4F0F5C9B}"/>
    <cellStyle name="Normal 2 3 4 2 5 2 3 4" xfId="15745" xr:uid="{2114DF53-B179-42A9-9B70-69A207994BCC}"/>
    <cellStyle name="Normal 2 3 4 2 5 2 3 5" xfId="29435" xr:uid="{600FFDF9-04DB-4EE0-8F89-F09A1430E84F}"/>
    <cellStyle name="Normal 2 3 4 2 5 2 3 6" xfId="44319" xr:uid="{BA854B96-1813-43D4-9185-7F82D6CAD566}"/>
    <cellStyle name="Normal 2 3 4 2 5 2 4" xfId="10609" xr:uid="{8AFE6A53-B935-4307-809A-49C0900234BE}"/>
    <cellStyle name="Normal 2 3 4 2 5 2 4 2" xfId="24299" xr:uid="{DB6AD814-0128-4E18-B0B9-516CD45B12DC}"/>
    <cellStyle name="Normal 2 3 4 2 5 2 4 2 2" xfId="37991" xr:uid="{F0C5797D-FC93-4F31-AD2F-8E7911C28F9A}"/>
    <cellStyle name="Normal 2 3 4 2 5 2 4 2 3" xfId="52875" xr:uid="{9478033F-F2C6-4FC4-BD5D-FF57FBF51F10}"/>
    <cellStyle name="Normal 2 3 4 2 5 2 4 3" xfId="17455" xr:uid="{23E919F4-7FB0-4463-AB8A-24A49CBA2D5C}"/>
    <cellStyle name="Normal 2 3 4 2 5 2 4 4" xfId="31145" xr:uid="{58DAEF05-4160-4626-B8F4-8B25BCFBA55A}"/>
    <cellStyle name="Normal 2 3 4 2 5 2 4 5" xfId="46029" xr:uid="{C3DCA8CB-900D-42FF-A025-46E83CF76095}"/>
    <cellStyle name="Normal 2 3 4 2 5 2 5" xfId="20877" xr:uid="{92B2BAA6-AA14-406C-AE01-EA96F1F3A533}"/>
    <cellStyle name="Normal 2 3 4 2 5 2 5 2" xfId="34569" xr:uid="{1A9AABFC-F517-4B66-9997-FB5316BDF302}"/>
    <cellStyle name="Normal 2 3 4 2 5 2 5 3" xfId="49453" xr:uid="{30B43002-AEF5-45A2-B18B-BD1E0332C40A}"/>
    <cellStyle name="Normal 2 3 4 2 5 2 6" xfId="14033" xr:uid="{80801416-75E3-4D76-8F11-BCFAA1BB6F17}"/>
    <cellStyle name="Normal 2 3 4 2 5 2 7" xfId="27723" xr:uid="{B5F8B290-3A8F-48A4-93EB-83AE0FE86CEE}"/>
    <cellStyle name="Normal 2 3 4 2 5 2 8" xfId="42607" xr:uid="{4CE29515-95C1-45C0-9AB7-C6198E663FA9}"/>
    <cellStyle name="Normal 2 3 4 2 5 3" xfId="7188" xr:uid="{8ABBB5BD-8A89-483D-9445-843F53B84583}"/>
    <cellStyle name="Normal 2 3 4 2 5 3 2" xfId="8901" xr:uid="{29725AE6-0E21-411E-8BFE-67723B20C717}"/>
    <cellStyle name="Normal 2 3 4 2 5 3 2 2" xfId="12323" xr:uid="{0135882F-3AFF-4237-95D1-988A504E7A1B}"/>
    <cellStyle name="Normal 2 3 4 2 5 3 2 2 2" xfId="26013" xr:uid="{61D4CA9F-CFE0-4ECF-A3DA-1499C76CE83F}"/>
    <cellStyle name="Normal 2 3 4 2 5 3 2 2 2 2" xfId="39705" xr:uid="{8922A81B-C9E5-4BB3-A3E7-041E74966FFE}"/>
    <cellStyle name="Normal 2 3 4 2 5 3 2 2 2 3" xfId="54589" xr:uid="{533BB9CE-C737-48DB-9C31-CC5181241367}"/>
    <cellStyle name="Normal 2 3 4 2 5 3 2 2 3" xfId="19169" xr:uid="{8D6B7F4F-3223-4BFF-8B29-575EB6B848B9}"/>
    <cellStyle name="Normal 2 3 4 2 5 3 2 2 4" xfId="32859" xr:uid="{E2B2F49D-3B99-4123-B3F6-3EF79EBE1564}"/>
    <cellStyle name="Normal 2 3 4 2 5 3 2 2 5" xfId="47743" xr:uid="{1371DBF6-6B45-4D92-815A-8D2B6B9FBDC1}"/>
    <cellStyle name="Normal 2 3 4 2 5 3 2 3" xfId="22591" xr:uid="{0CBEAC9A-38BD-484D-843B-1FA0AE39F9F2}"/>
    <cellStyle name="Normal 2 3 4 2 5 3 2 3 2" xfId="36283" xr:uid="{CF800B4E-3E41-4619-8128-C6BF41DA52BF}"/>
    <cellStyle name="Normal 2 3 4 2 5 3 2 3 3" xfId="51167" xr:uid="{BD0A5E9E-E5FD-4673-B0E3-B3BF04BB689C}"/>
    <cellStyle name="Normal 2 3 4 2 5 3 2 4" xfId="15747" xr:uid="{FF7DFBCA-3DC3-4E61-B1F0-BC46976B85DC}"/>
    <cellStyle name="Normal 2 3 4 2 5 3 2 5" xfId="29437" xr:uid="{CC0F61B8-714B-4F5E-99B0-B877B488CDD7}"/>
    <cellStyle name="Normal 2 3 4 2 5 3 2 6" xfId="44321" xr:uid="{284553A5-A199-43F2-9468-06B4F0A2069B}"/>
    <cellStyle name="Normal 2 3 4 2 5 3 3" xfId="10611" xr:uid="{12BE3CD5-25DF-4E8F-9CD3-8C8FCDF607D2}"/>
    <cellStyle name="Normal 2 3 4 2 5 3 3 2" xfId="24301" xr:uid="{893C889D-BC84-4E80-827A-2EAE1F447FB6}"/>
    <cellStyle name="Normal 2 3 4 2 5 3 3 2 2" xfId="37993" xr:uid="{56891445-985C-4201-B789-032453DADD5A}"/>
    <cellStyle name="Normal 2 3 4 2 5 3 3 2 3" xfId="52877" xr:uid="{8F105B1A-A338-48BE-9F4D-346CB89280D7}"/>
    <cellStyle name="Normal 2 3 4 2 5 3 3 3" xfId="17457" xr:uid="{3A45FDA7-E0F2-46D8-8B01-C1AA86C4BDCC}"/>
    <cellStyle name="Normal 2 3 4 2 5 3 3 4" xfId="31147" xr:uid="{D81096F2-0074-4EFC-8159-29A7708AB833}"/>
    <cellStyle name="Normal 2 3 4 2 5 3 3 5" xfId="46031" xr:uid="{9BBB65E4-8CB8-446F-8854-AE5FB49EA5BD}"/>
    <cellStyle name="Normal 2 3 4 2 5 3 4" xfId="20879" xr:uid="{84F83AB8-EA88-438F-ACD9-0A3B37E05476}"/>
    <cellStyle name="Normal 2 3 4 2 5 3 4 2" xfId="34571" xr:uid="{7E560295-AEF2-430B-B562-6ADF5E01A447}"/>
    <cellStyle name="Normal 2 3 4 2 5 3 4 3" xfId="49455" xr:uid="{91C7D6F9-E59C-41E1-A092-5878CDA5F4A7}"/>
    <cellStyle name="Normal 2 3 4 2 5 3 5" xfId="14035" xr:uid="{EDB8315F-A337-47B3-82A5-CF3D23A190C7}"/>
    <cellStyle name="Normal 2 3 4 2 5 3 6" xfId="27725" xr:uid="{392AC7FF-F6EC-423C-8B8B-CC0F9B7337F3}"/>
    <cellStyle name="Normal 2 3 4 2 5 3 7" xfId="42609" xr:uid="{F5335C90-6A5D-4325-A234-5FFEDD5E73D6}"/>
    <cellStyle name="Normal 2 3 4 2 5 4" xfId="7189" xr:uid="{66F87C6C-C2CF-4C69-B5A6-EB98BCAC2B91}"/>
    <cellStyle name="Normal 2 3 4 2 5 4 2" xfId="8902" xr:uid="{B078DC31-9876-4830-8E06-22E22DF084CC}"/>
    <cellStyle name="Normal 2 3 4 2 5 4 2 2" xfId="12324" xr:uid="{060324D3-E4F0-4A5A-92FD-131EBEA262A4}"/>
    <cellStyle name="Normal 2 3 4 2 5 4 2 2 2" xfId="26014" xr:uid="{21789A5C-DA65-4F17-811A-75340887E0C0}"/>
    <cellStyle name="Normal 2 3 4 2 5 4 2 2 2 2" xfId="39706" xr:uid="{9DFC8AF7-DC85-4984-9BE8-81719FAFD3BF}"/>
    <cellStyle name="Normal 2 3 4 2 5 4 2 2 2 3" xfId="54590" xr:uid="{D24FBD09-063D-44ED-B452-4C0CC5808B4D}"/>
    <cellStyle name="Normal 2 3 4 2 5 4 2 2 3" xfId="19170" xr:uid="{50A7D582-00A3-40F1-BE27-4395D78ABCA4}"/>
    <cellStyle name="Normal 2 3 4 2 5 4 2 2 4" xfId="32860" xr:uid="{09352CA2-C047-4D2D-9B84-A63D1FB0A53F}"/>
    <cellStyle name="Normal 2 3 4 2 5 4 2 2 5" xfId="47744" xr:uid="{18038FF4-9040-4ACF-9ECA-039269788DB4}"/>
    <cellStyle name="Normal 2 3 4 2 5 4 2 3" xfId="22592" xr:uid="{9274EEC8-3EA0-4236-8D01-BDABC13F2CD6}"/>
    <cellStyle name="Normal 2 3 4 2 5 4 2 3 2" xfId="36284" xr:uid="{C2AD762A-073C-49D0-9583-E4C25367F165}"/>
    <cellStyle name="Normal 2 3 4 2 5 4 2 3 3" xfId="51168" xr:uid="{9AD74644-C237-4E64-94A9-E47CBAB38213}"/>
    <cellStyle name="Normal 2 3 4 2 5 4 2 4" xfId="15748" xr:uid="{9C2EA76A-2915-4BC0-86A7-9A920816D173}"/>
    <cellStyle name="Normal 2 3 4 2 5 4 2 5" xfId="29438" xr:uid="{EDA295B5-A215-41BC-8372-11F217FCCD4F}"/>
    <cellStyle name="Normal 2 3 4 2 5 4 2 6" xfId="44322" xr:uid="{382464DB-EFC2-46D6-898B-5191EFD8E82A}"/>
    <cellStyle name="Normal 2 3 4 2 5 4 3" xfId="10612" xr:uid="{4A8478F2-0915-45C5-9ED8-16F6D0CDEA27}"/>
    <cellStyle name="Normal 2 3 4 2 5 4 3 2" xfId="24302" xr:uid="{ED36E60E-D726-4367-A508-E9DA2CE6413B}"/>
    <cellStyle name="Normal 2 3 4 2 5 4 3 2 2" xfId="37994" xr:uid="{213B9069-F8A6-415F-B2E0-CD7723CFBBD7}"/>
    <cellStyle name="Normal 2 3 4 2 5 4 3 2 3" xfId="52878" xr:uid="{554300D2-F9B5-42A7-8FF2-069BFAF2A69B}"/>
    <cellStyle name="Normal 2 3 4 2 5 4 3 3" xfId="17458" xr:uid="{44EA4562-38E7-4A66-A07D-A0C7D3F56A91}"/>
    <cellStyle name="Normal 2 3 4 2 5 4 3 4" xfId="31148" xr:uid="{11DC4B21-5287-40B9-8791-C5C79D8F4A2E}"/>
    <cellStyle name="Normal 2 3 4 2 5 4 3 5" xfId="46032" xr:uid="{CAD94B45-DF52-46E0-A4D7-3B8D51442A93}"/>
    <cellStyle name="Normal 2 3 4 2 5 4 4" xfId="20880" xr:uid="{5276E669-4125-405B-BA5E-7BFE50D5140D}"/>
    <cellStyle name="Normal 2 3 4 2 5 4 4 2" xfId="34572" xr:uid="{C59E210A-7208-4C0E-9298-90D9E14FA7EE}"/>
    <cellStyle name="Normal 2 3 4 2 5 4 4 3" xfId="49456" xr:uid="{C0AB237C-EF3E-4CC2-A6CA-7E1B39531B74}"/>
    <cellStyle name="Normal 2 3 4 2 5 4 5" xfId="14036" xr:uid="{02A82BCB-B98D-4984-8D62-EA8958D5E5BF}"/>
    <cellStyle name="Normal 2 3 4 2 5 4 6" xfId="27726" xr:uid="{95014885-127D-4EFE-ADAF-A905CD14037D}"/>
    <cellStyle name="Normal 2 3 4 2 5 4 7" xfId="42610" xr:uid="{B99F48F5-53F3-42BF-952D-A10B9F5C5DA1}"/>
    <cellStyle name="Normal 2 3 4 2 5 5" xfId="8898" xr:uid="{E46E60D3-61AC-418D-821B-54A138296B3F}"/>
    <cellStyle name="Normal 2 3 4 2 5 5 2" xfId="12320" xr:uid="{4DA2F0E9-633C-4D5F-9359-5F558AED99A7}"/>
    <cellStyle name="Normal 2 3 4 2 5 5 2 2" xfId="26010" xr:uid="{90282CB1-6CE0-401E-AD1C-7729279D692B}"/>
    <cellStyle name="Normal 2 3 4 2 5 5 2 2 2" xfId="39702" xr:uid="{265D0789-3D9C-4A58-8C10-F7985F186A45}"/>
    <cellStyle name="Normal 2 3 4 2 5 5 2 2 3" xfId="54586" xr:uid="{E52D5E4A-AEC9-4F32-B96B-D3323F8B0FB0}"/>
    <cellStyle name="Normal 2 3 4 2 5 5 2 3" xfId="19166" xr:uid="{FA47BA09-CD72-441E-B1D2-F3CEA4E0CD53}"/>
    <cellStyle name="Normal 2 3 4 2 5 5 2 4" xfId="32856" xr:uid="{3ADCCFDE-E308-4AF3-8731-1242BC21D582}"/>
    <cellStyle name="Normal 2 3 4 2 5 5 2 5" xfId="47740" xr:uid="{E64EA19D-5CA4-4D95-A240-61B9064B31D8}"/>
    <cellStyle name="Normal 2 3 4 2 5 5 3" xfId="22588" xr:uid="{F2E31388-2843-4E76-B140-33EEB68217AB}"/>
    <cellStyle name="Normal 2 3 4 2 5 5 3 2" xfId="36280" xr:uid="{38FC3664-1BC0-4AC4-84E8-FF3E7B8CD878}"/>
    <cellStyle name="Normal 2 3 4 2 5 5 3 3" xfId="51164" xr:uid="{42B06A2E-7D71-48B4-9C52-4A5BB0DBFC98}"/>
    <cellStyle name="Normal 2 3 4 2 5 5 4" xfId="15744" xr:uid="{79900C9F-2973-4E80-B27F-009DDFEA81D7}"/>
    <cellStyle name="Normal 2 3 4 2 5 5 5" xfId="29434" xr:uid="{4CAF8A35-8EC9-4322-B66A-8AF4BC69F4A4}"/>
    <cellStyle name="Normal 2 3 4 2 5 5 6" xfId="44318" xr:uid="{1A2A4AC3-BAE4-467B-8258-6F1CD61443AF}"/>
    <cellStyle name="Normal 2 3 4 2 5 6" xfId="10608" xr:uid="{E51F59D7-A4B1-4726-8848-3F18D612133A}"/>
    <cellStyle name="Normal 2 3 4 2 5 6 2" xfId="24298" xr:uid="{A24F834F-CAE9-4A33-9FD4-2C49B6F50232}"/>
    <cellStyle name="Normal 2 3 4 2 5 6 2 2" xfId="37990" xr:uid="{796296B3-F4F8-495B-BFA4-B0C409C6B436}"/>
    <cellStyle name="Normal 2 3 4 2 5 6 2 3" xfId="52874" xr:uid="{BE87EDE4-0878-4673-8E59-B14EBF0B41C4}"/>
    <cellStyle name="Normal 2 3 4 2 5 6 3" xfId="17454" xr:uid="{9768CB6A-2B24-449E-A17C-638C13381B2E}"/>
    <cellStyle name="Normal 2 3 4 2 5 6 4" xfId="31144" xr:uid="{14D3215A-1E03-4A24-8F00-54FAE834C6F7}"/>
    <cellStyle name="Normal 2 3 4 2 5 6 5" xfId="46028" xr:uid="{CAC6C5D5-F744-467B-9319-292AEBA293EF}"/>
    <cellStyle name="Normal 2 3 4 2 5 7" xfId="20876" xr:uid="{B984CB44-7098-4A72-86CE-6B71255D6A54}"/>
    <cellStyle name="Normal 2 3 4 2 5 7 2" xfId="34568" xr:uid="{3F72D154-D496-4A81-8751-4CC43D76D813}"/>
    <cellStyle name="Normal 2 3 4 2 5 7 3" xfId="49452" xr:uid="{17AB0FDD-4B39-4DC3-9A9E-980DA6D998CD}"/>
    <cellStyle name="Normal 2 3 4 2 5 8" xfId="14032" xr:uid="{EA939AFB-3DF4-4336-98B9-9FC21D126589}"/>
    <cellStyle name="Normal 2 3 4 2 5 9" xfId="27722" xr:uid="{573ADB99-EE33-4D14-A19B-49F8F7197DC4}"/>
    <cellStyle name="Normal 2 3 4 2 6" xfId="7190" xr:uid="{37098BA5-05F8-44E1-88B5-5015CFA294EB}"/>
    <cellStyle name="Normal 2 3 4 2 6 10" xfId="42611" xr:uid="{8EB20772-D5B3-49E7-9D62-3D8634D975BB}"/>
    <cellStyle name="Normal 2 3 4 2 6 2" xfId="7191" xr:uid="{4504F7DB-61F4-4A92-8677-A16546555D7D}"/>
    <cellStyle name="Normal 2 3 4 2 6 2 2" xfId="7192" xr:uid="{8A462882-EA0A-4AE2-919C-9BEDCA9E2A8C}"/>
    <cellStyle name="Normal 2 3 4 2 6 2 2 2" xfId="8905" xr:uid="{9786DA81-28F4-4E31-B967-FC26FAA8B164}"/>
    <cellStyle name="Normal 2 3 4 2 6 2 2 2 2" xfId="12327" xr:uid="{32EECA9B-761A-42BD-B03C-1E15CFE16489}"/>
    <cellStyle name="Normal 2 3 4 2 6 2 2 2 2 2" xfId="26017" xr:uid="{244F14FF-9C25-4CFE-98CE-9D39FE180286}"/>
    <cellStyle name="Normal 2 3 4 2 6 2 2 2 2 2 2" xfId="39709" xr:uid="{8A4620D5-701F-4ECA-A4D2-26ED26903CD1}"/>
    <cellStyle name="Normal 2 3 4 2 6 2 2 2 2 2 3" xfId="54593" xr:uid="{80CFBDDC-2AB1-4582-A282-CB5B3898CC1B}"/>
    <cellStyle name="Normal 2 3 4 2 6 2 2 2 2 3" xfId="19173" xr:uid="{BE1036F2-3D11-4B9A-9C5C-D6B4933334A5}"/>
    <cellStyle name="Normal 2 3 4 2 6 2 2 2 2 4" xfId="32863" xr:uid="{C3D64325-322B-478C-8296-FBAE577F3C8D}"/>
    <cellStyle name="Normal 2 3 4 2 6 2 2 2 2 5" xfId="47747" xr:uid="{3E92D29D-CCBA-4C53-B982-D8C277C863E2}"/>
    <cellStyle name="Normal 2 3 4 2 6 2 2 2 3" xfId="22595" xr:uid="{30B12E7D-5D92-4414-965B-79CDF3B789F5}"/>
    <cellStyle name="Normal 2 3 4 2 6 2 2 2 3 2" xfId="36287" xr:uid="{4B1FBC5F-12B0-4B4F-B713-ED051B473E09}"/>
    <cellStyle name="Normal 2 3 4 2 6 2 2 2 3 3" xfId="51171" xr:uid="{919181B5-AB4A-4903-A305-9954FFFA9EF4}"/>
    <cellStyle name="Normal 2 3 4 2 6 2 2 2 4" xfId="15751" xr:uid="{A2207635-8B51-4363-89E3-617DA403350B}"/>
    <cellStyle name="Normal 2 3 4 2 6 2 2 2 5" xfId="29441" xr:uid="{A0C5A57C-88BE-493F-B087-FE207A0161FF}"/>
    <cellStyle name="Normal 2 3 4 2 6 2 2 2 6" xfId="44325" xr:uid="{5157B412-13C8-4027-ABDF-693B3A8C67D1}"/>
    <cellStyle name="Normal 2 3 4 2 6 2 2 3" xfId="10615" xr:uid="{53B0B268-362E-4CD9-BB03-F077E7ED372C}"/>
    <cellStyle name="Normal 2 3 4 2 6 2 2 3 2" xfId="24305" xr:uid="{71E3F67D-BC6F-4A6E-B2D1-0B3F3726A219}"/>
    <cellStyle name="Normal 2 3 4 2 6 2 2 3 2 2" xfId="37997" xr:uid="{1EA545C0-99B7-4367-A69E-C1CAD4CFBC53}"/>
    <cellStyle name="Normal 2 3 4 2 6 2 2 3 2 3" xfId="52881" xr:uid="{EEDA8082-492C-4BA9-866D-0EAA4F8F3F58}"/>
    <cellStyle name="Normal 2 3 4 2 6 2 2 3 3" xfId="17461" xr:uid="{7A311ECD-0220-4DB3-A7F8-913D9FC27CED}"/>
    <cellStyle name="Normal 2 3 4 2 6 2 2 3 4" xfId="31151" xr:uid="{45ABE7EF-46A4-45A9-92B1-26F19A6BEA9C}"/>
    <cellStyle name="Normal 2 3 4 2 6 2 2 3 5" xfId="46035" xr:uid="{C3CCA3BF-3A05-4A81-9271-976B1C09C55D}"/>
    <cellStyle name="Normal 2 3 4 2 6 2 2 4" xfId="20883" xr:uid="{C9A30651-A706-4F6C-BE8E-E210EB9D0B2E}"/>
    <cellStyle name="Normal 2 3 4 2 6 2 2 4 2" xfId="34575" xr:uid="{DD56E32A-9761-4911-8B00-4A26248DB30E}"/>
    <cellStyle name="Normal 2 3 4 2 6 2 2 4 3" xfId="49459" xr:uid="{A652E9DC-F3E0-4BEC-ABE9-E493E05A7F1A}"/>
    <cellStyle name="Normal 2 3 4 2 6 2 2 5" xfId="14039" xr:uid="{0EEF33AC-1C92-423C-8115-BB646187F786}"/>
    <cellStyle name="Normal 2 3 4 2 6 2 2 6" xfId="27729" xr:uid="{C31676DE-C0F8-48DF-8CCB-56A737B12A2B}"/>
    <cellStyle name="Normal 2 3 4 2 6 2 2 7" xfId="42613" xr:uid="{8FCC353C-67A6-47DE-81E5-BE22C8818377}"/>
    <cellStyle name="Normal 2 3 4 2 6 2 3" xfId="8904" xr:uid="{ABA37782-57CE-405F-A3FE-E4BFC7CF777A}"/>
    <cellStyle name="Normal 2 3 4 2 6 2 3 2" xfId="12326" xr:uid="{069D084F-9F6F-4C0B-8114-2FD7EF32CC44}"/>
    <cellStyle name="Normal 2 3 4 2 6 2 3 2 2" xfId="26016" xr:uid="{B02E0E6B-AB5C-4E97-9AD4-04E4089477BE}"/>
    <cellStyle name="Normal 2 3 4 2 6 2 3 2 2 2" xfId="39708" xr:uid="{2C150F63-4B57-4FEE-985D-3EC44D98D798}"/>
    <cellStyle name="Normal 2 3 4 2 6 2 3 2 2 3" xfId="54592" xr:uid="{CFA5DD96-DA3B-4790-B827-A48112FC984C}"/>
    <cellStyle name="Normal 2 3 4 2 6 2 3 2 3" xfId="19172" xr:uid="{A31A4A2E-749C-4F9D-83E8-F07AF4A0090B}"/>
    <cellStyle name="Normal 2 3 4 2 6 2 3 2 4" xfId="32862" xr:uid="{7495E568-BDCF-4633-9626-DB5997950E4E}"/>
    <cellStyle name="Normal 2 3 4 2 6 2 3 2 5" xfId="47746" xr:uid="{A711088E-9EA6-4F91-A443-ED84F9193C41}"/>
    <cellStyle name="Normal 2 3 4 2 6 2 3 3" xfId="22594" xr:uid="{0AE02C38-A758-4875-841D-FA34A5DE4183}"/>
    <cellStyle name="Normal 2 3 4 2 6 2 3 3 2" xfId="36286" xr:uid="{90545CBB-AE7A-4C77-B620-D8507F542466}"/>
    <cellStyle name="Normal 2 3 4 2 6 2 3 3 3" xfId="51170" xr:uid="{BF587E90-F925-4D65-99D4-4AF21D94268F}"/>
    <cellStyle name="Normal 2 3 4 2 6 2 3 4" xfId="15750" xr:uid="{B09BF153-25D4-426B-93B5-DE430C8391C9}"/>
    <cellStyle name="Normal 2 3 4 2 6 2 3 5" xfId="29440" xr:uid="{5C829C8F-622D-478D-B8BF-324AEFF052E9}"/>
    <cellStyle name="Normal 2 3 4 2 6 2 3 6" xfId="44324" xr:uid="{DDE3AD30-02DB-431E-B202-5CAA65CC4F79}"/>
    <cellStyle name="Normal 2 3 4 2 6 2 4" xfId="10614" xr:uid="{AFAD7BC6-2A93-40C4-B899-937BFCC07528}"/>
    <cellStyle name="Normal 2 3 4 2 6 2 4 2" xfId="24304" xr:uid="{2E6604FA-B89C-4062-8514-417E82760A75}"/>
    <cellStyle name="Normal 2 3 4 2 6 2 4 2 2" xfId="37996" xr:uid="{B36B74F9-0241-4B0D-8A61-0DB315FDE8D3}"/>
    <cellStyle name="Normal 2 3 4 2 6 2 4 2 3" xfId="52880" xr:uid="{0D7051A8-3E7B-47FD-AFCC-12025F2D169B}"/>
    <cellStyle name="Normal 2 3 4 2 6 2 4 3" xfId="17460" xr:uid="{B5CCBA95-BBBE-4889-AD98-83A9C83E1B95}"/>
    <cellStyle name="Normal 2 3 4 2 6 2 4 4" xfId="31150" xr:uid="{19FAB4AB-8BA9-4F11-A316-740B423CA404}"/>
    <cellStyle name="Normal 2 3 4 2 6 2 4 5" xfId="46034" xr:uid="{910A1AE9-B3CD-4AB4-AA5D-E509566B2757}"/>
    <cellStyle name="Normal 2 3 4 2 6 2 5" xfId="20882" xr:uid="{E3F1CD38-2670-4361-98C7-E23984066A09}"/>
    <cellStyle name="Normal 2 3 4 2 6 2 5 2" xfId="34574" xr:uid="{FF8CE5F5-7C3B-4359-AE89-776E807AD1CD}"/>
    <cellStyle name="Normal 2 3 4 2 6 2 5 3" xfId="49458" xr:uid="{73528EFF-AA78-43E3-A7E6-AB7C81A6619F}"/>
    <cellStyle name="Normal 2 3 4 2 6 2 6" xfId="14038" xr:uid="{D290917F-4737-4E9F-B8DB-97E5CE5BC7C5}"/>
    <cellStyle name="Normal 2 3 4 2 6 2 7" xfId="27728" xr:uid="{55787B69-04BC-47F4-B7C0-B3E8DF0BE36E}"/>
    <cellStyle name="Normal 2 3 4 2 6 2 8" xfId="42612" xr:uid="{7C3E8FF4-CC60-4CFF-9EA4-777548A3FA99}"/>
    <cellStyle name="Normal 2 3 4 2 6 3" xfId="7193" xr:uid="{7D7029B0-ED0E-4646-8B8F-F11A7F6BDC01}"/>
    <cellStyle name="Normal 2 3 4 2 6 3 2" xfId="8906" xr:uid="{F18F2478-EB4E-4FFD-83BE-F4BF025C0D7E}"/>
    <cellStyle name="Normal 2 3 4 2 6 3 2 2" xfId="12328" xr:uid="{BD1242CC-F230-417E-8135-2ECC8078CA5E}"/>
    <cellStyle name="Normal 2 3 4 2 6 3 2 2 2" xfId="26018" xr:uid="{89D5C7A9-47B8-44EE-83C0-20823C352562}"/>
    <cellStyle name="Normal 2 3 4 2 6 3 2 2 2 2" xfId="39710" xr:uid="{B9A0673F-A4E8-4877-8E79-C0BA9694DA89}"/>
    <cellStyle name="Normal 2 3 4 2 6 3 2 2 2 3" xfId="54594" xr:uid="{F713E04C-B03A-4724-9F80-B084E8D582D8}"/>
    <cellStyle name="Normal 2 3 4 2 6 3 2 2 3" xfId="19174" xr:uid="{475EBD5A-A321-4416-95AD-E8DE5E25D77C}"/>
    <cellStyle name="Normal 2 3 4 2 6 3 2 2 4" xfId="32864" xr:uid="{F753FE4F-564B-4B6A-BAA1-0A33FD0504B4}"/>
    <cellStyle name="Normal 2 3 4 2 6 3 2 2 5" xfId="47748" xr:uid="{737B4B7D-D54C-4D6D-A18E-0CE53BDEEAD6}"/>
    <cellStyle name="Normal 2 3 4 2 6 3 2 3" xfId="22596" xr:uid="{B59F0378-D500-4B02-BCB5-5572EA4E15E6}"/>
    <cellStyle name="Normal 2 3 4 2 6 3 2 3 2" xfId="36288" xr:uid="{2F4867F7-6618-43B2-AF0A-171571713C95}"/>
    <cellStyle name="Normal 2 3 4 2 6 3 2 3 3" xfId="51172" xr:uid="{7311BEEB-C565-4BBC-8BBF-12A6EC3DFA3F}"/>
    <cellStyle name="Normal 2 3 4 2 6 3 2 4" xfId="15752" xr:uid="{575B1B43-2E85-48E5-80FB-44253E9F6763}"/>
    <cellStyle name="Normal 2 3 4 2 6 3 2 5" xfId="29442" xr:uid="{D490F0B4-3B56-4148-ADFA-2B5A663FCA6B}"/>
    <cellStyle name="Normal 2 3 4 2 6 3 2 6" xfId="44326" xr:uid="{E7117766-8C26-4997-84AC-38F0A65AB6CC}"/>
    <cellStyle name="Normal 2 3 4 2 6 3 3" xfId="10616" xr:uid="{CC8B9580-1E1F-48D8-8638-AE60E3F1108F}"/>
    <cellStyle name="Normal 2 3 4 2 6 3 3 2" xfId="24306" xr:uid="{87095712-7358-4801-AA87-36F65F3DC9BA}"/>
    <cellStyle name="Normal 2 3 4 2 6 3 3 2 2" xfId="37998" xr:uid="{EB735F31-9C41-445D-95E4-2D6148EE7D06}"/>
    <cellStyle name="Normal 2 3 4 2 6 3 3 2 3" xfId="52882" xr:uid="{97614451-9725-4AEB-9505-8F7D0A53E928}"/>
    <cellStyle name="Normal 2 3 4 2 6 3 3 3" xfId="17462" xr:uid="{2E36E25C-0E4F-42B0-B58F-3F0BD5329B22}"/>
    <cellStyle name="Normal 2 3 4 2 6 3 3 4" xfId="31152" xr:uid="{CF5CF8BF-C62B-4A02-9FE0-B01CB35C959E}"/>
    <cellStyle name="Normal 2 3 4 2 6 3 3 5" xfId="46036" xr:uid="{8A0A373B-013F-48B2-9A97-FCE74AB72C6E}"/>
    <cellStyle name="Normal 2 3 4 2 6 3 4" xfId="20884" xr:uid="{E2FC73BB-F32F-4CFA-9B31-0641BCB61957}"/>
    <cellStyle name="Normal 2 3 4 2 6 3 4 2" xfId="34576" xr:uid="{046B2EE6-2816-43BF-B6C9-7E2AA9037977}"/>
    <cellStyle name="Normal 2 3 4 2 6 3 4 3" xfId="49460" xr:uid="{16D0901B-5BE0-4F3B-93A6-9832907F7788}"/>
    <cellStyle name="Normal 2 3 4 2 6 3 5" xfId="14040" xr:uid="{491257B1-9122-4173-889B-7D21A4C54346}"/>
    <cellStyle name="Normal 2 3 4 2 6 3 6" xfId="27730" xr:uid="{10ED5F41-B8B0-4552-9401-40AC5DFDB3AF}"/>
    <cellStyle name="Normal 2 3 4 2 6 3 7" xfId="42614" xr:uid="{884609F0-F77D-4901-9215-5B4965D48B0B}"/>
    <cellStyle name="Normal 2 3 4 2 6 4" xfId="7194" xr:uid="{F07947C6-6EE4-483C-BA9B-84B119369DFC}"/>
    <cellStyle name="Normal 2 3 4 2 6 4 2" xfId="8907" xr:uid="{157CA9D4-BAAA-4AB9-A551-CD044327FF18}"/>
    <cellStyle name="Normal 2 3 4 2 6 4 2 2" xfId="12329" xr:uid="{78AB12AA-A82D-4C5D-94A1-0F52E7D7FA92}"/>
    <cellStyle name="Normal 2 3 4 2 6 4 2 2 2" xfId="26019" xr:uid="{98BC963B-81D5-405B-A627-85A8B4E518DC}"/>
    <cellStyle name="Normal 2 3 4 2 6 4 2 2 2 2" xfId="39711" xr:uid="{43EA5515-5E16-45C1-99E9-2EE909D88953}"/>
    <cellStyle name="Normal 2 3 4 2 6 4 2 2 2 3" xfId="54595" xr:uid="{AAE13B8F-42C0-41B6-8B93-AD20EDA53F35}"/>
    <cellStyle name="Normal 2 3 4 2 6 4 2 2 3" xfId="19175" xr:uid="{F807AEFE-031C-4BFB-8551-6C5FB2CD60C5}"/>
    <cellStyle name="Normal 2 3 4 2 6 4 2 2 4" xfId="32865" xr:uid="{2C2CF394-6051-4850-84D7-C2078B0DD0EF}"/>
    <cellStyle name="Normal 2 3 4 2 6 4 2 2 5" xfId="47749" xr:uid="{8B6794F2-69F3-4CD8-BBA1-4A15EA00DC6F}"/>
    <cellStyle name="Normal 2 3 4 2 6 4 2 3" xfId="22597" xr:uid="{AD937CB2-9A18-4A44-8F45-74482F3FC3AF}"/>
    <cellStyle name="Normal 2 3 4 2 6 4 2 3 2" xfId="36289" xr:uid="{81978AFF-0EDA-4EC5-BC7F-538B463D1530}"/>
    <cellStyle name="Normal 2 3 4 2 6 4 2 3 3" xfId="51173" xr:uid="{DC467302-9524-43AE-9D81-E2410AD95ADD}"/>
    <cellStyle name="Normal 2 3 4 2 6 4 2 4" xfId="15753" xr:uid="{C55ABEA5-EC30-42D7-8ED4-B17AA5002401}"/>
    <cellStyle name="Normal 2 3 4 2 6 4 2 5" xfId="29443" xr:uid="{8F606F5C-A91A-45A4-ABF4-065E2BF9BD35}"/>
    <cellStyle name="Normal 2 3 4 2 6 4 2 6" xfId="44327" xr:uid="{2E9DD936-A07D-4452-BF4A-0317338D1173}"/>
    <cellStyle name="Normal 2 3 4 2 6 4 3" xfId="10617" xr:uid="{93C34903-FE6C-4C13-B498-1444501DC979}"/>
    <cellStyle name="Normal 2 3 4 2 6 4 3 2" xfId="24307" xr:uid="{A7FB4EF7-5EA8-43FB-A9DE-21010F18271D}"/>
    <cellStyle name="Normal 2 3 4 2 6 4 3 2 2" xfId="37999" xr:uid="{CCAE623C-83B3-4502-9042-8A8786B6BCAF}"/>
    <cellStyle name="Normal 2 3 4 2 6 4 3 2 3" xfId="52883" xr:uid="{E742FDCC-D4A6-47A9-B2CE-3FF16E0273A0}"/>
    <cellStyle name="Normal 2 3 4 2 6 4 3 3" xfId="17463" xr:uid="{DB89CAD9-B95B-46AA-8C62-5CBB574FA724}"/>
    <cellStyle name="Normal 2 3 4 2 6 4 3 4" xfId="31153" xr:uid="{190A3560-6026-443E-A122-CAF1CE6F32ED}"/>
    <cellStyle name="Normal 2 3 4 2 6 4 3 5" xfId="46037" xr:uid="{0D818801-6E40-4BF4-BBEA-26CC8746164C}"/>
    <cellStyle name="Normal 2 3 4 2 6 4 4" xfId="20885" xr:uid="{718D3EBC-DDE1-4458-B4C4-DEFA2AC045B8}"/>
    <cellStyle name="Normal 2 3 4 2 6 4 4 2" xfId="34577" xr:uid="{84B7CE7C-7CCE-4768-9180-4A835F8EF29D}"/>
    <cellStyle name="Normal 2 3 4 2 6 4 4 3" xfId="49461" xr:uid="{3A66A166-1432-40A1-A7E8-DB16CC567A6D}"/>
    <cellStyle name="Normal 2 3 4 2 6 4 5" xfId="14041" xr:uid="{B642E5AD-BA9A-4305-ACFD-604C01B1A8AD}"/>
    <cellStyle name="Normal 2 3 4 2 6 4 6" xfId="27731" xr:uid="{846B7051-3AE1-4975-9CE5-2D37C20E96F8}"/>
    <cellStyle name="Normal 2 3 4 2 6 4 7" xfId="42615" xr:uid="{7F0F22BB-83AB-4619-AAE6-067EE99CA083}"/>
    <cellStyle name="Normal 2 3 4 2 6 5" xfId="8903" xr:uid="{C0E287D6-4948-4BA3-9394-CE220A71861A}"/>
    <cellStyle name="Normal 2 3 4 2 6 5 2" xfId="12325" xr:uid="{6983E94F-3F7B-411E-858B-9F655438EE9E}"/>
    <cellStyle name="Normal 2 3 4 2 6 5 2 2" xfId="26015" xr:uid="{21C5FDA2-537D-4981-91A4-CBBAE1425001}"/>
    <cellStyle name="Normal 2 3 4 2 6 5 2 2 2" xfId="39707" xr:uid="{A526536F-FC16-458B-9A5D-437094D56DB9}"/>
    <cellStyle name="Normal 2 3 4 2 6 5 2 2 3" xfId="54591" xr:uid="{F9731D79-D6F8-4259-8685-21DC4786EF87}"/>
    <cellStyle name="Normal 2 3 4 2 6 5 2 3" xfId="19171" xr:uid="{1FD1E713-46B4-416A-90D2-C2B9E63D4A76}"/>
    <cellStyle name="Normal 2 3 4 2 6 5 2 4" xfId="32861" xr:uid="{C4153E8B-FA17-4EC9-916C-14722CC72B03}"/>
    <cellStyle name="Normal 2 3 4 2 6 5 2 5" xfId="47745" xr:uid="{D224840C-6741-46BA-963D-02CFCFC0C264}"/>
    <cellStyle name="Normal 2 3 4 2 6 5 3" xfId="22593" xr:uid="{E3C69A81-91D1-47C9-8DEB-1B3746C0985D}"/>
    <cellStyle name="Normal 2 3 4 2 6 5 3 2" xfId="36285" xr:uid="{04FBE935-4900-495C-A8C8-4E2F25A189EE}"/>
    <cellStyle name="Normal 2 3 4 2 6 5 3 3" xfId="51169" xr:uid="{1E32286F-6AD5-4477-8AFC-226409A6D135}"/>
    <cellStyle name="Normal 2 3 4 2 6 5 4" xfId="15749" xr:uid="{1681E44C-403C-4FA4-9698-DFD047FFF102}"/>
    <cellStyle name="Normal 2 3 4 2 6 5 5" xfId="29439" xr:uid="{B1757C2C-BEF4-4055-9A26-1B2F65B730EB}"/>
    <cellStyle name="Normal 2 3 4 2 6 5 6" xfId="44323" xr:uid="{4ADA6814-D848-4C57-8208-500C36C849C3}"/>
    <cellStyle name="Normal 2 3 4 2 6 6" xfId="10613" xr:uid="{D1A93CE3-6CB6-4DF7-B6C9-1B322A697DED}"/>
    <cellStyle name="Normal 2 3 4 2 6 6 2" xfId="24303" xr:uid="{CDAFDD88-CFC1-45D0-83ED-86B454DD345A}"/>
    <cellStyle name="Normal 2 3 4 2 6 6 2 2" xfId="37995" xr:uid="{BA72EF60-B4E5-49CA-929B-F1C33644708E}"/>
    <cellStyle name="Normal 2 3 4 2 6 6 2 3" xfId="52879" xr:uid="{6951A903-F73D-4AC3-989C-FB59EA343860}"/>
    <cellStyle name="Normal 2 3 4 2 6 6 3" xfId="17459" xr:uid="{476CAF03-FECC-4B85-8018-BAA3FB9FFF28}"/>
    <cellStyle name="Normal 2 3 4 2 6 6 4" xfId="31149" xr:uid="{C42FE13C-FD35-4BBE-B46A-FC4FBA4510EC}"/>
    <cellStyle name="Normal 2 3 4 2 6 6 5" xfId="46033" xr:uid="{E5625162-8C92-4FBA-9130-026735330A0F}"/>
    <cellStyle name="Normal 2 3 4 2 6 7" xfId="20881" xr:uid="{D1719A18-BBCA-47B0-B880-28575A380BFB}"/>
    <cellStyle name="Normal 2 3 4 2 6 7 2" xfId="34573" xr:uid="{02B45951-D6C2-4FDC-BA2E-559D6A35D931}"/>
    <cellStyle name="Normal 2 3 4 2 6 7 3" xfId="49457" xr:uid="{8BC6D5F5-33A4-4FE5-BE6F-366332F7E6CA}"/>
    <cellStyle name="Normal 2 3 4 2 6 8" xfId="14037" xr:uid="{A4796123-2ACA-4D35-B3D1-64831C4B14D2}"/>
    <cellStyle name="Normal 2 3 4 2 6 9" xfId="27727" xr:uid="{66E7CE37-F751-4FF7-ACD1-80706C78D461}"/>
    <cellStyle name="Normal 2 3 4 2 7" xfId="7195" xr:uid="{751A02F3-E261-4DD0-B69F-E6CD2A0ACF72}"/>
    <cellStyle name="Normal 2 3 4 2 7 2" xfId="7196" xr:uid="{8E464692-8711-409D-B955-AB8E20F3026E}"/>
    <cellStyle name="Normal 2 3 4 2 7 2 2" xfId="8909" xr:uid="{A3A61C14-17D9-478A-88BA-0D9FF3459ADB}"/>
    <cellStyle name="Normal 2 3 4 2 7 2 2 2" xfId="12331" xr:uid="{00E6C37E-08B8-4A71-95EC-B5CA87925A79}"/>
    <cellStyle name="Normal 2 3 4 2 7 2 2 2 2" xfId="26021" xr:uid="{CC08F14F-C599-4F80-B6A8-B07A1F508C1F}"/>
    <cellStyle name="Normal 2 3 4 2 7 2 2 2 2 2" xfId="39713" xr:uid="{B49F9206-E731-4953-A1EF-359DDA7FE07B}"/>
    <cellStyle name="Normal 2 3 4 2 7 2 2 2 2 3" xfId="54597" xr:uid="{CD3C481B-B2E5-4580-8B25-D4D5178AF18C}"/>
    <cellStyle name="Normal 2 3 4 2 7 2 2 2 3" xfId="19177" xr:uid="{688BFD94-E4F2-4716-B1EA-2469006A945F}"/>
    <cellStyle name="Normal 2 3 4 2 7 2 2 2 4" xfId="32867" xr:uid="{0B5C1878-4170-4C0C-B98C-51CF0B9032CE}"/>
    <cellStyle name="Normal 2 3 4 2 7 2 2 2 5" xfId="47751" xr:uid="{E5CA3F78-9131-44C8-8E8B-F63A3B4D9791}"/>
    <cellStyle name="Normal 2 3 4 2 7 2 2 3" xfId="22599" xr:uid="{5838D320-6436-4B54-AC58-7C7C85E5097E}"/>
    <cellStyle name="Normal 2 3 4 2 7 2 2 3 2" xfId="36291" xr:uid="{E95250EF-D806-4A35-80EB-B2F38080CC42}"/>
    <cellStyle name="Normal 2 3 4 2 7 2 2 3 3" xfId="51175" xr:uid="{ADCE63D5-D6DE-465E-AEAC-1CC4133FE013}"/>
    <cellStyle name="Normal 2 3 4 2 7 2 2 4" xfId="15755" xr:uid="{2C8BA85F-A0D1-48AD-9BDD-82A4D666855F}"/>
    <cellStyle name="Normal 2 3 4 2 7 2 2 5" xfId="29445" xr:uid="{BB67B174-7FA2-4CC2-83C9-8D7D5E72DE55}"/>
    <cellStyle name="Normal 2 3 4 2 7 2 2 6" xfId="44329" xr:uid="{C1E63CD9-4412-4539-961B-05B36F8FEDEB}"/>
    <cellStyle name="Normal 2 3 4 2 7 2 3" xfId="10619" xr:uid="{E5600E9D-A17C-4EA2-8AED-F2E2DD039390}"/>
    <cellStyle name="Normal 2 3 4 2 7 2 3 2" xfId="24309" xr:uid="{C722C924-50A9-49C7-A06F-F0DCC962A079}"/>
    <cellStyle name="Normal 2 3 4 2 7 2 3 2 2" xfId="38001" xr:uid="{8B69DDB4-C896-401B-9251-CD86B716A90B}"/>
    <cellStyle name="Normal 2 3 4 2 7 2 3 2 3" xfId="52885" xr:uid="{E1D2FC11-5EBD-40E4-8E80-203B1F1DBB03}"/>
    <cellStyle name="Normal 2 3 4 2 7 2 3 3" xfId="17465" xr:uid="{89F862F6-5CC7-493A-A8EF-1173ABD257F4}"/>
    <cellStyle name="Normal 2 3 4 2 7 2 3 4" xfId="31155" xr:uid="{9742D7C6-5090-45A4-9358-487AF0D6070E}"/>
    <cellStyle name="Normal 2 3 4 2 7 2 3 5" xfId="46039" xr:uid="{74CC65AB-53DC-4D3E-B169-B094BEE5011E}"/>
    <cellStyle name="Normal 2 3 4 2 7 2 4" xfId="20887" xr:uid="{FB5D5EF2-5B34-4A32-BC0E-D591A9E0CF73}"/>
    <cellStyle name="Normal 2 3 4 2 7 2 4 2" xfId="34579" xr:uid="{43FB6EDA-0DA9-4A5B-9300-9711204F3E4B}"/>
    <cellStyle name="Normal 2 3 4 2 7 2 4 3" xfId="49463" xr:uid="{DE009182-CCE5-4B77-86B8-AEB0BEA89BF7}"/>
    <cellStyle name="Normal 2 3 4 2 7 2 5" xfId="14043" xr:uid="{DCE74BCF-51C5-4603-AB4D-1229AC7534EC}"/>
    <cellStyle name="Normal 2 3 4 2 7 2 6" xfId="27733" xr:uid="{B598568D-A27C-4307-AC95-773A424E02B7}"/>
    <cellStyle name="Normal 2 3 4 2 7 2 7" xfId="42617" xr:uid="{8E75F158-BFC4-4CA9-B211-5A4A0F9F502B}"/>
    <cellStyle name="Normal 2 3 4 2 7 3" xfId="8908" xr:uid="{A6839646-313B-43D1-8A46-9457578ECE0E}"/>
    <cellStyle name="Normal 2 3 4 2 7 3 2" xfId="12330" xr:uid="{C0D88A01-AA48-4B45-A2B1-604EA91D9462}"/>
    <cellStyle name="Normal 2 3 4 2 7 3 2 2" xfId="26020" xr:uid="{0E0BBD74-1636-4087-8E8E-A74F3BDB1873}"/>
    <cellStyle name="Normal 2 3 4 2 7 3 2 2 2" xfId="39712" xr:uid="{9198102A-AA44-4E72-B8D9-424C34B1BC67}"/>
    <cellStyle name="Normal 2 3 4 2 7 3 2 2 3" xfId="54596" xr:uid="{313D9A8F-61D0-42DC-A967-681A67EE4AED}"/>
    <cellStyle name="Normal 2 3 4 2 7 3 2 3" xfId="19176" xr:uid="{74DAF15F-C8EE-42A8-9216-623ADEE9525E}"/>
    <cellStyle name="Normal 2 3 4 2 7 3 2 4" xfId="32866" xr:uid="{235C120F-559C-443C-85DC-3D06D2A3C0E1}"/>
    <cellStyle name="Normal 2 3 4 2 7 3 2 5" xfId="47750" xr:uid="{A95F604C-4C7A-4596-B0AF-80B829D33CA7}"/>
    <cellStyle name="Normal 2 3 4 2 7 3 3" xfId="22598" xr:uid="{A48E8546-AE76-4DB1-90BA-6A821A68438E}"/>
    <cellStyle name="Normal 2 3 4 2 7 3 3 2" xfId="36290" xr:uid="{3DA72F7C-D6B0-4CA1-84A4-716297EFEC8B}"/>
    <cellStyle name="Normal 2 3 4 2 7 3 3 3" xfId="51174" xr:uid="{E7DF9614-4408-4661-8097-6962EEB4BEB5}"/>
    <cellStyle name="Normal 2 3 4 2 7 3 4" xfId="15754" xr:uid="{997E274D-D537-4FF2-BB7B-55AC39471CCB}"/>
    <cellStyle name="Normal 2 3 4 2 7 3 5" xfId="29444" xr:uid="{5017E39C-D729-4328-B071-6878757561A9}"/>
    <cellStyle name="Normal 2 3 4 2 7 3 6" xfId="44328" xr:uid="{76BDD2CA-E25F-430E-B2AF-C7613005EA52}"/>
    <cellStyle name="Normal 2 3 4 2 7 4" xfId="10618" xr:uid="{95C80BE3-3D81-4A8E-A9EB-C6E25E4C4D95}"/>
    <cellStyle name="Normal 2 3 4 2 7 4 2" xfId="24308" xr:uid="{191FCE90-8925-47C5-9069-C6D9C02D6D2E}"/>
    <cellStyle name="Normal 2 3 4 2 7 4 2 2" xfId="38000" xr:uid="{B86125EA-FE17-4B01-9507-0C195514D7E5}"/>
    <cellStyle name="Normal 2 3 4 2 7 4 2 3" xfId="52884" xr:uid="{07FD95F6-5CB8-4F00-9C36-D128DA2F0C24}"/>
    <cellStyle name="Normal 2 3 4 2 7 4 3" xfId="17464" xr:uid="{898F7357-1F58-4F22-A671-C4CAB3C2F690}"/>
    <cellStyle name="Normal 2 3 4 2 7 4 4" xfId="31154" xr:uid="{A33E5C7D-85AC-4F36-9DB8-C363C9644E12}"/>
    <cellStyle name="Normal 2 3 4 2 7 4 5" xfId="46038" xr:uid="{1EEE61A0-5901-4A57-ABF2-A2DB184FE0BD}"/>
    <cellStyle name="Normal 2 3 4 2 7 5" xfId="20886" xr:uid="{B2A8C004-BBC8-4DA3-816A-F7904AB3B18A}"/>
    <cellStyle name="Normal 2 3 4 2 7 5 2" xfId="34578" xr:uid="{D010EA39-7763-492D-8BC4-E063ACB08FF4}"/>
    <cellStyle name="Normal 2 3 4 2 7 5 3" xfId="49462" xr:uid="{C726AB32-C422-4D2C-8BF7-193EA823155A}"/>
    <cellStyle name="Normal 2 3 4 2 7 6" xfId="14042" xr:uid="{EEFDB5AB-181C-4216-9F44-C03D30506205}"/>
    <cellStyle name="Normal 2 3 4 2 7 7" xfId="27732" xr:uid="{2742CFC6-0BEE-4070-953A-BA9278981F7D}"/>
    <cellStyle name="Normal 2 3 4 2 7 8" xfId="42616" xr:uid="{28BE90BF-D2BA-4949-B1B1-C19191810155}"/>
    <cellStyle name="Normal 2 3 4 2 8" xfId="7197" xr:uid="{8929833A-F089-4D23-9682-750CBB896D74}"/>
    <cellStyle name="Normal 2 3 4 2 8 2" xfId="8910" xr:uid="{3A9DCC96-6919-4365-AACC-7E3B65CC66E2}"/>
    <cellStyle name="Normal 2 3 4 2 8 2 2" xfId="12332" xr:uid="{DD8C87D3-16C9-4A4B-B05B-F56352D51F26}"/>
    <cellStyle name="Normal 2 3 4 2 8 2 2 2" xfId="26022" xr:uid="{F36CE7F5-D5AA-400B-A4FF-ACA082794025}"/>
    <cellStyle name="Normal 2 3 4 2 8 2 2 2 2" xfId="39714" xr:uid="{5BB2D95D-BF56-443C-AE13-59EEA6B7B7BA}"/>
    <cellStyle name="Normal 2 3 4 2 8 2 2 2 3" xfId="54598" xr:uid="{76008A0E-3929-48E0-9D39-F84FB6614620}"/>
    <cellStyle name="Normal 2 3 4 2 8 2 2 3" xfId="19178" xr:uid="{CB68C003-90AC-4D55-8310-36BAC73CFADD}"/>
    <cellStyle name="Normal 2 3 4 2 8 2 2 4" xfId="32868" xr:uid="{C750D12A-991C-4537-9E20-30858A40C1DD}"/>
    <cellStyle name="Normal 2 3 4 2 8 2 2 5" xfId="47752" xr:uid="{939DF17C-779C-4C3A-BE4E-A9554A77E3FB}"/>
    <cellStyle name="Normal 2 3 4 2 8 2 3" xfId="22600" xr:uid="{1CDD1DE7-63DA-4B5F-A79F-5FA0AEFFE345}"/>
    <cellStyle name="Normal 2 3 4 2 8 2 3 2" xfId="36292" xr:uid="{A04590CE-9E30-417C-8793-09E418D504C7}"/>
    <cellStyle name="Normal 2 3 4 2 8 2 3 3" xfId="51176" xr:uid="{04A1BF18-AE95-40F6-8227-8470031ACA01}"/>
    <cellStyle name="Normal 2 3 4 2 8 2 4" xfId="15756" xr:uid="{615CB598-CF3D-44C6-85DF-7C5D0A64B372}"/>
    <cellStyle name="Normal 2 3 4 2 8 2 5" xfId="29446" xr:uid="{FA67F3C2-E09D-4578-859A-C517E35BE661}"/>
    <cellStyle name="Normal 2 3 4 2 8 2 6" xfId="44330" xr:uid="{CF8342AA-C175-4A67-B661-89899421B1CA}"/>
    <cellStyle name="Normal 2 3 4 2 8 3" xfId="10620" xr:uid="{4447CAE9-3264-458E-99E3-6C1988012C36}"/>
    <cellStyle name="Normal 2 3 4 2 8 3 2" xfId="24310" xr:uid="{41F7FAF9-5738-44FC-97AE-64C993308A8E}"/>
    <cellStyle name="Normal 2 3 4 2 8 3 2 2" xfId="38002" xr:uid="{2042FF4E-703F-40BD-B47E-45318F467D8A}"/>
    <cellStyle name="Normal 2 3 4 2 8 3 2 3" xfId="52886" xr:uid="{9F9FEEE8-6CFF-4A8A-BD29-BEA7B127567A}"/>
    <cellStyle name="Normal 2 3 4 2 8 3 3" xfId="17466" xr:uid="{290CED40-10C0-4787-AE02-3078CC960364}"/>
    <cellStyle name="Normal 2 3 4 2 8 3 4" xfId="31156" xr:uid="{DBAD43E6-CD07-4AE4-8973-5D80D05B61BA}"/>
    <cellStyle name="Normal 2 3 4 2 8 3 5" xfId="46040" xr:uid="{B054EB85-85D3-4A1E-94B5-70F00105449D}"/>
    <cellStyle name="Normal 2 3 4 2 8 4" xfId="20888" xr:uid="{D0FCE56E-17A3-4718-83E5-C5E07DB7D63F}"/>
    <cellStyle name="Normal 2 3 4 2 8 4 2" xfId="34580" xr:uid="{5C6A9582-C2C8-49D4-8DD6-E49C8BA78FA9}"/>
    <cellStyle name="Normal 2 3 4 2 8 4 3" xfId="49464" xr:uid="{BAE7FA14-5ABA-46D6-B6A0-0283D785F17D}"/>
    <cellStyle name="Normal 2 3 4 2 8 5" xfId="14044" xr:uid="{87CADBFA-4A38-4B67-BFD4-006C5D912F84}"/>
    <cellStyle name="Normal 2 3 4 2 8 6" xfId="27734" xr:uid="{A1EAF4CA-B800-4DD0-97DC-C7240F9A96FD}"/>
    <cellStyle name="Normal 2 3 4 2 8 7" xfId="42618" xr:uid="{2F292B51-54D3-42E7-9958-9BA79E41771B}"/>
    <cellStyle name="Normal 2 3 4 2 9" xfId="7198" xr:uid="{89FED8C5-B749-430F-84E3-230D8115689E}"/>
    <cellStyle name="Normal 2 3 4 2 9 2" xfId="8911" xr:uid="{B60C163C-BEAF-4A27-906C-572B23BDC3BE}"/>
    <cellStyle name="Normal 2 3 4 2 9 2 2" xfId="12333" xr:uid="{8AA686DB-F217-47DA-8B07-1003E1CF719E}"/>
    <cellStyle name="Normal 2 3 4 2 9 2 2 2" xfId="26023" xr:uid="{256E1F51-12F3-446A-8380-DBF9C89B7A5B}"/>
    <cellStyle name="Normal 2 3 4 2 9 2 2 2 2" xfId="39715" xr:uid="{E758FC91-3CDC-49A5-A953-C5FEF89BD8C9}"/>
    <cellStyle name="Normal 2 3 4 2 9 2 2 2 3" xfId="54599" xr:uid="{094DDEE1-5F1E-471D-9063-9A0855A41CB0}"/>
    <cellStyle name="Normal 2 3 4 2 9 2 2 3" xfId="19179" xr:uid="{BAC8E25C-E838-435C-B39E-BB3B8D038D5A}"/>
    <cellStyle name="Normal 2 3 4 2 9 2 2 4" xfId="32869" xr:uid="{578F1EEB-C6D8-4300-B955-8AF82AB9C578}"/>
    <cellStyle name="Normal 2 3 4 2 9 2 2 5" xfId="47753" xr:uid="{897A89D8-1E71-4F90-A99B-2589B31855BA}"/>
    <cellStyle name="Normal 2 3 4 2 9 2 3" xfId="22601" xr:uid="{18ADD13F-9640-4F7C-B97D-E7AE991A1DC2}"/>
    <cellStyle name="Normal 2 3 4 2 9 2 3 2" xfId="36293" xr:uid="{6243012C-64C5-4AAF-A11D-DD3C147480BC}"/>
    <cellStyle name="Normal 2 3 4 2 9 2 3 3" xfId="51177" xr:uid="{546ABC01-5A9C-455F-AF12-F7542F1D3FEA}"/>
    <cellStyle name="Normal 2 3 4 2 9 2 4" xfId="15757" xr:uid="{3563F4F3-845A-4633-B920-713369F6A4BE}"/>
    <cellStyle name="Normal 2 3 4 2 9 2 5" xfId="29447" xr:uid="{E14ECE52-392A-4B1F-9D05-C123946A5ABF}"/>
    <cellStyle name="Normal 2 3 4 2 9 2 6" xfId="44331" xr:uid="{0E8C7317-E842-4DB3-B4E6-57E65F9ADD2D}"/>
    <cellStyle name="Normal 2 3 4 2 9 3" xfId="10621" xr:uid="{E09C2E2C-8F0B-460A-9785-82B0DDA2D461}"/>
    <cellStyle name="Normal 2 3 4 2 9 3 2" xfId="24311" xr:uid="{5F33A2F2-5DA6-4C30-8713-3D1735EC8930}"/>
    <cellStyle name="Normal 2 3 4 2 9 3 2 2" xfId="38003" xr:uid="{6819C65A-8B55-4234-B9C4-3A2393830571}"/>
    <cellStyle name="Normal 2 3 4 2 9 3 2 3" xfId="52887" xr:uid="{4278BC22-0AAF-425F-8D20-03DB15FC7FDD}"/>
    <cellStyle name="Normal 2 3 4 2 9 3 3" xfId="17467" xr:uid="{596C49FF-0F70-4706-B9AF-232EF0EBBC8F}"/>
    <cellStyle name="Normal 2 3 4 2 9 3 4" xfId="31157" xr:uid="{717BC86A-CF71-444C-B224-3F02B446679C}"/>
    <cellStyle name="Normal 2 3 4 2 9 3 5" xfId="46041" xr:uid="{20C2DBB2-426A-48C3-B1D5-96F4794CA92F}"/>
    <cellStyle name="Normal 2 3 4 2 9 4" xfId="20889" xr:uid="{0C07210A-154D-4FEF-B1FF-B0A1C5FAB755}"/>
    <cellStyle name="Normal 2 3 4 2 9 4 2" xfId="34581" xr:uid="{43D530F1-8DE5-475D-AA71-EE951BB5987F}"/>
    <cellStyle name="Normal 2 3 4 2 9 4 3" xfId="49465" xr:uid="{36E04976-3EA3-4BF5-935B-2B19489B5867}"/>
    <cellStyle name="Normal 2 3 4 2 9 5" xfId="14045" xr:uid="{5A865788-517D-4D17-9CE3-25AE0A0B36F4}"/>
    <cellStyle name="Normal 2 3 4 2 9 6" xfId="27735" xr:uid="{740C514F-E584-4980-B183-0DF1CD9C9BD4}"/>
    <cellStyle name="Normal 2 3 4 2 9 7" xfId="42619" xr:uid="{2FCA1839-4155-4C19-A626-0FF3CBEFB598}"/>
    <cellStyle name="Normal 2 3 4 3" xfId="7199" xr:uid="{E07AB790-B8B3-42F7-8D65-E40E175ED1E4}"/>
    <cellStyle name="Normal 2 3 4 3 10" xfId="20890" xr:uid="{E8F6F38C-FBC4-4190-8A07-67B6A54DF110}"/>
    <cellStyle name="Normal 2 3 4 3 10 2" xfId="34582" xr:uid="{DC0D5D08-4329-4CBF-9D4B-96DDAD884C6D}"/>
    <cellStyle name="Normal 2 3 4 3 10 3" xfId="49466" xr:uid="{8E5E94B7-6939-4EDF-9796-5F760395907D}"/>
    <cellStyle name="Normal 2 3 4 3 11" xfId="14046" xr:uid="{819E149A-F59E-4BDA-808B-0A2B15CF4749}"/>
    <cellStyle name="Normal 2 3 4 3 12" xfId="27736" xr:uid="{52DB62BC-4F67-4E70-8F71-EA08821E5CB9}"/>
    <cellStyle name="Normal 2 3 4 3 13" xfId="42620" xr:uid="{9BDA9DAA-6A18-4CD7-A7A8-E01589ECBD50}"/>
    <cellStyle name="Normal 2 3 4 3 2" xfId="7200" xr:uid="{0D2131A6-966F-4E84-AFC2-D322223EA930}"/>
    <cellStyle name="Normal 2 3 4 3 2 10" xfId="14047" xr:uid="{8B9322A8-9BA2-4A2B-B20C-5986454B9EC5}"/>
    <cellStyle name="Normal 2 3 4 3 2 11" xfId="27737" xr:uid="{0E7F1460-6C91-403B-84A9-FFF491559002}"/>
    <cellStyle name="Normal 2 3 4 3 2 12" xfId="42621" xr:uid="{462AEF4E-41CE-469E-A0DC-FB365BDCD29E}"/>
    <cellStyle name="Normal 2 3 4 3 2 2" xfId="7201" xr:uid="{DE916C28-FCE9-4932-AFBA-9A5D43D33C4F}"/>
    <cellStyle name="Normal 2 3 4 3 2 2 10" xfId="42622" xr:uid="{6789A65B-3B73-4EDC-933A-58507347C2C0}"/>
    <cellStyle name="Normal 2 3 4 3 2 2 2" xfId="7202" xr:uid="{BB8D6DA1-AF2E-4BB0-8E7E-AEC78329F718}"/>
    <cellStyle name="Normal 2 3 4 3 2 2 2 2" xfId="7203" xr:uid="{5F7E07D0-4C93-4E1C-AF92-3A6A4B9351B5}"/>
    <cellStyle name="Normal 2 3 4 3 2 2 2 2 2" xfId="8916" xr:uid="{361FB8ED-CEE9-47F5-9D50-F8BFD6357547}"/>
    <cellStyle name="Normal 2 3 4 3 2 2 2 2 2 2" xfId="12338" xr:uid="{6431E893-7110-434F-9418-5A6EF3985CA1}"/>
    <cellStyle name="Normal 2 3 4 3 2 2 2 2 2 2 2" xfId="26028" xr:uid="{E388A3D6-6306-478B-9B63-86A1D241D027}"/>
    <cellStyle name="Normal 2 3 4 3 2 2 2 2 2 2 2 2" xfId="39720" xr:uid="{9980F303-0167-4A1D-BDAC-D6A34BD0BA90}"/>
    <cellStyle name="Normal 2 3 4 3 2 2 2 2 2 2 2 3" xfId="54604" xr:uid="{3DC4BFD0-2B41-47A1-BC2B-A2AE4C369FA2}"/>
    <cellStyle name="Normal 2 3 4 3 2 2 2 2 2 2 3" xfId="19184" xr:uid="{4346107B-D99D-46AE-A1DA-AC211F546F33}"/>
    <cellStyle name="Normal 2 3 4 3 2 2 2 2 2 2 4" xfId="32874" xr:uid="{2194DB8C-6B58-4983-A57D-0CCE8F907545}"/>
    <cellStyle name="Normal 2 3 4 3 2 2 2 2 2 2 5" xfId="47758" xr:uid="{2A058D4F-028F-4148-8118-232230FB0625}"/>
    <cellStyle name="Normal 2 3 4 3 2 2 2 2 2 3" xfId="22606" xr:uid="{4CC559E9-0E45-427A-B770-8E6D81315018}"/>
    <cellStyle name="Normal 2 3 4 3 2 2 2 2 2 3 2" xfId="36298" xr:uid="{1F09347A-865D-4AC8-9E2B-32DA054D8994}"/>
    <cellStyle name="Normal 2 3 4 3 2 2 2 2 2 3 3" xfId="51182" xr:uid="{E28372B1-C19B-42F4-A7B6-F3908E352652}"/>
    <cellStyle name="Normal 2 3 4 3 2 2 2 2 2 4" xfId="15762" xr:uid="{3E43B01F-1476-4B41-BDFE-3A232FDD48B9}"/>
    <cellStyle name="Normal 2 3 4 3 2 2 2 2 2 5" xfId="29452" xr:uid="{850E68EA-202D-41A3-A884-EECA787C9042}"/>
    <cellStyle name="Normal 2 3 4 3 2 2 2 2 2 6" xfId="44336" xr:uid="{967C42A1-6593-44A6-BA73-A980A8331DD8}"/>
    <cellStyle name="Normal 2 3 4 3 2 2 2 2 3" xfId="10626" xr:uid="{7A79DC89-1A44-4926-830B-C7C3DA6E7FE9}"/>
    <cellStyle name="Normal 2 3 4 3 2 2 2 2 3 2" xfId="24316" xr:uid="{53DA64E1-F548-43C7-8CC7-CFC7A830790C}"/>
    <cellStyle name="Normal 2 3 4 3 2 2 2 2 3 2 2" xfId="38008" xr:uid="{7AF36371-599B-4AC7-9B74-F201D062EB6E}"/>
    <cellStyle name="Normal 2 3 4 3 2 2 2 2 3 2 3" xfId="52892" xr:uid="{F6729994-2198-4747-8D1D-C7E66E81DD45}"/>
    <cellStyle name="Normal 2 3 4 3 2 2 2 2 3 3" xfId="17472" xr:uid="{6780132C-1301-4F30-BFD7-624D587A1DBA}"/>
    <cellStyle name="Normal 2 3 4 3 2 2 2 2 3 4" xfId="31162" xr:uid="{8E28C156-C6A2-4FF4-A228-CD8AF90C91E1}"/>
    <cellStyle name="Normal 2 3 4 3 2 2 2 2 3 5" xfId="46046" xr:uid="{2BCED1F8-BB03-4318-937F-C10747703CC2}"/>
    <cellStyle name="Normal 2 3 4 3 2 2 2 2 4" xfId="20894" xr:uid="{D7F0EC62-227E-4E41-B559-672AB36940B4}"/>
    <cellStyle name="Normal 2 3 4 3 2 2 2 2 4 2" xfId="34586" xr:uid="{6E4FFD22-EA69-4C62-A420-E413A470A8E2}"/>
    <cellStyle name="Normal 2 3 4 3 2 2 2 2 4 3" xfId="49470" xr:uid="{BC2750AC-0AA7-4388-8DEF-51DD5578D811}"/>
    <cellStyle name="Normal 2 3 4 3 2 2 2 2 5" xfId="14050" xr:uid="{6F25DD6B-4B25-4464-A862-B4F6F4C77904}"/>
    <cellStyle name="Normal 2 3 4 3 2 2 2 2 6" xfId="27740" xr:uid="{D3D90082-95DA-4E54-9420-421D38AF6DC6}"/>
    <cellStyle name="Normal 2 3 4 3 2 2 2 2 7" xfId="42624" xr:uid="{9FBC8B17-1F40-4886-889D-F5827BDA5797}"/>
    <cellStyle name="Normal 2 3 4 3 2 2 2 3" xfId="8915" xr:uid="{E1456B56-3485-4FDC-8523-C626EDF2D33D}"/>
    <cellStyle name="Normal 2 3 4 3 2 2 2 3 2" xfId="12337" xr:uid="{60E627C6-7FCD-4A28-A5A6-9F09EF3985D5}"/>
    <cellStyle name="Normal 2 3 4 3 2 2 2 3 2 2" xfId="26027" xr:uid="{EE362D32-3F03-4393-9975-78C11C24F882}"/>
    <cellStyle name="Normal 2 3 4 3 2 2 2 3 2 2 2" xfId="39719" xr:uid="{ADD43BE8-2851-42E7-897B-254F664A2018}"/>
    <cellStyle name="Normal 2 3 4 3 2 2 2 3 2 2 3" xfId="54603" xr:uid="{D8B0F719-E7F1-4B8A-BEC4-A644B11440E7}"/>
    <cellStyle name="Normal 2 3 4 3 2 2 2 3 2 3" xfId="19183" xr:uid="{3949F3DD-21E2-4E9F-ADDC-FFF2473BF54F}"/>
    <cellStyle name="Normal 2 3 4 3 2 2 2 3 2 4" xfId="32873" xr:uid="{7ED89D76-D612-4F46-A54E-3AC1A7BC00EF}"/>
    <cellStyle name="Normal 2 3 4 3 2 2 2 3 2 5" xfId="47757" xr:uid="{18A14DB5-7A79-46B4-89A6-D8CE7BC65A71}"/>
    <cellStyle name="Normal 2 3 4 3 2 2 2 3 3" xfId="22605" xr:uid="{CBFAEF64-E22C-4464-9D3F-32C382A5FF7A}"/>
    <cellStyle name="Normal 2 3 4 3 2 2 2 3 3 2" xfId="36297" xr:uid="{DF68F9F9-FCF1-4253-92BD-E1CD6F912FCA}"/>
    <cellStyle name="Normal 2 3 4 3 2 2 2 3 3 3" xfId="51181" xr:uid="{4EC57D03-3A0A-4366-8F3D-E3872C723693}"/>
    <cellStyle name="Normal 2 3 4 3 2 2 2 3 4" xfId="15761" xr:uid="{1D559814-7A52-4102-BF1A-4069CBE310BB}"/>
    <cellStyle name="Normal 2 3 4 3 2 2 2 3 5" xfId="29451" xr:uid="{3179CE48-4D88-435D-A651-02D08EDF6A4E}"/>
    <cellStyle name="Normal 2 3 4 3 2 2 2 3 6" xfId="44335" xr:uid="{DC9B560B-C5E6-4EF6-B20B-5A3B2D7B0E7D}"/>
    <cellStyle name="Normal 2 3 4 3 2 2 2 4" xfId="10625" xr:uid="{08E2031E-94F8-4C5C-846F-EAFA4CB540B1}"/>
    <cellStyle name="Normal 2 3 4 3 2 2 2 4 2" xfId="24315" xr:uid="{54640E10-DB62-41FD-82E5-99393112E16C}"/>
    <cellStyle name="Normal 2 3 4 3 2 2 2 4 2 2" xfId="38007" xr:uid="{8C0C3EC6-E08B-4142-AB99-B915747635C0}"/>
    <cellStyle name="Normal 2 3 4 3 2 2 2 4 2 3" xfId="52891" xr:uid="{1DBAC2ED-334B-4E15-A425-ED725C226859}"/>
    <cellStyle name="Normal 2 3 4 3 2 2 2 4 3" xfId="17471" xr:uid="{0C1FC3B3-1C1A-45C4-A2C0-89BC548335C5}"/>
    <cellStyle name="Normal 2 3 4 3 2 2 2 4 4" xfId="31161" xr:uid="{E2A496EA-BBEE-4565-8311-7E059887D90A}"/>
    <cellStyle name="Normal 2 3 4 3 2 2 2 4 5" xfId="46045" xr:uid="{F278670E-7BBC-4399-A893-67F9B103F7D0}"/>
    <cellStyle name="Normal 2 3 4 3 2 2 2 5" xfId="20893" xr:uid="{8B177DD9-2363-49CF-98E0-86E96D420F81}"/>
    <cellStyle name="Normal 2 3 4 3 2 2 2 5 2" xfId="34585" xr:uid="{16A15848-9A7C-4BA4-AFFD-AEEEA6119D40}"/>
    <cellStyle name="Normal 2 3 4 3 2 2 2 5 3" xfId="49469" xr:uid="{17931E6E-84B2-44AB-977B-8B94784BD64C}"/>
    <cellStyle name="Normal 2 3 4 3 2 2 2 6" xfId="14049" xr:uid="{B8EF53EF-4BF2-4E10-BDD2-09C73FFF287E}"/>
    <cellStyle name="Normal 2 3 4 3 2 2 2 7" xfId="27739" xr:uid="{CBB3DDA9-6F1F-4F22-B3B8-5056D87C9AED}"/>
    <cellStyle name="Normal 2 3 4 3 2 2 2 8" xfId="42623" xr:uid="{D291DB80-13DA-4AF8-8406-77C2A71E5DFE}"/>
    <cellStyle name="Normal 2 3 4 3 2 2 3" xfId="7204" xr:uid="{1816D992-6B46-45E7-B94A-D033F13F5D9D}"/>
    <cellStyle name="Normal 2 3 4 3 2 2 3 2" xfId="8917" xr:uid="{576D6F4E-E997-49BD-B604-5F8D718EB734}"/>
    <cellStyle name="Normal 2 3 4 3 2 2 3 2 2" xfId="12339" xr:uid="{CFE4D31D-5B71-436D-870E-FEAAA6D8ECB3}"/>
    <cellStyle name="Normal 2 3 4 3 2 2 3 2 2 2" xfId="26029" xr:uid="{86FE183C-5D71-4F8A-B543-D34323431F3D}"/>
    <cellStyle name="Normal 2 3 4 3 2 2 3 2 2 2 2" xfId="39721" xr:uid="{72BAD71B-F0F7-4FC0-90AB-3BD325760110}"/>
    <cellStyle name="Normal 2 3 4 3 2 2 3 2 2 2 3" xfId="54605" xr:uid="{215445AC-67F5-4640-A38C-1FF0716430AC}"/>
    <cellStyle name="Normal 2 3 4 3 2 2 3 2 2 3" xfId="19185" xr:uid="{1B25A644-5D88-4770-BDE0-CF676D36903B}"/>
    <cellStyle name="Normal 2 3 4 3 2 2 3 2 2 4" xfId="32875" xr:uid="{F4EE9346-29CB-4D14-9CBD-8B5BA519B744}"/>
    <cellStyle name="Normal 2 3 4 3 2 2 3 2 2 5" xfId="47759" xr:uid="{B961F3E2-A166-4958-9463-FC0A3C681D66}"/>
    <cellStyle name="Normal 2 3 4 3 2 2 3 2 3" xfId="22607" xr:uid="{97572CC1-3D0E-49D7-8827-CA229E75FF69}"/>
    <cellStyle name="Normal 2 3 4 3 2 2 3 2 3 2" xfId="36299" xr:uid="{1E7962B8-CC5C-4B4D-952F-2B72D3FD07FC}"/>
    <cellStyle name="Normal 2 3 4 3 2 2 3 2 3 3" xfId="51183" xr:uid="{0A45F8B8-1F4E-4476-BBC4-8FC579A8CA59}"/>
    <cellStyle name="Normal 2 3 4 3 2 2 3 2 4" xfId="15763" xr:uid="{0926A45A-2666-490D-81B7-DCD448BBEAFE}"/>
    <cellStyle name="Normal 2 3 4 3 2 2 3 2 5" xfId="29453" xr:uid="{3EFDC4C3-85C1-45E2-9EE8-93B1CCB155BC}"/>
    <cellStyle name="Normal 2 3 4 3 2 2 3 2 6" xfId="44337" xr:uid="{44178C01-CF7B-4876-9AAD-84B87DBBF3FC}"/>
    <cellStyle name="Normal 2 3 4 3 2 2 3 3" xfId="10627" xr:uid="{EF942879-0120-4756-BA43-15C1DA926C70}"/>
    <cellStyle name="Normal 2 3 4 3 2 2 3 3 2" xfId="24317" xr:uid="{FD48131B-2093-4A13-B949-156DAF41CC9F}"/>
    <cellStyle name="Normal 2 3 4 3 2 2 3 3 2 2" xfId="38009" xr:uid="{28DF094D-FFE6-4A8F-AEF5-A9046FAC2C55}"/>
    <cellStyle name="Normal 2 3 4 3 2 2 3 3 2 3" xfId="52893" xr:uid="{825FC9D6-4CA4-4BEF-918B-5B4AECB65EAF}"/>
    <cellStyle name="Normal 2 3 4 3 2 2 3 3 3" xfId="17473" xr:uid="{61FF43C0-B661-4CE9-88E8-4C9C9C1DB930}"/>
    <cellStyle name="Normal 2 3 4 3 2 2 3 3 4" xfId="31163" xr:uid="{B83AD390-83C2-4083-8201-0325ECDD9F46}"/>
    <cellStyle name="Normal 2 3 4 3 2 2 3 3 5" xfId="46047" xr:uid="{391EF21D-AAE3-4F9C-B359-1FC9D6811837}"/>
    <cellStyle name="Normal 2 3 4 3 2 2 3 4" xfId="20895" xr:uid="{4A163E1E-BDBA-4126-87BC-A1C0B37014ED}"/>
    <cellStyle name="Normal 2 3 4 3 2 2 3 4 2" xfId="34587" xr:uid="{E4AA00A5-F78E-4000-9945-5F89BC158973}"/>
    <cellStyle name="Normal 2 3 4 3 2 2 3 4 3" xfId="49471" xr:uid="{7A4ED639-B27E-4BAF-9EA2-3F23B0FE65CF}"/>
    <cellStyle name="Normal 2 3 4 3 2 2 3 5" xfId="14051" xr:uid="{1095651F-7499-4B09-89AD-D58040A44554}"/>
    <cellStyle name="Normal 2 3 4 3 2 2 3 6" xfId="27741" xr:uid="{A9308398-4DA5-49E9-9C72-A825922EB816}"/>
    <cellStyle name="Normal 2 3 4 3 2 2 3 7" xfId="42625" xr:uid="{B49F728B-34C5-4941-86AF-7AD1B017C211}"/>
    <cellStyle name="Normal 2 3 4 3 2 2 4" xfId="7205" xr:uid="{8C50F89D-D86F-4BFC-924A-2CC79A48A0A7}"/>
    <cellStyle name="Normal 2 3 4 3 2 2 4 2" xfId="8918" xr:uid="{12A8CEB6-A3B8-4EBB-9AA4-26003E0E38B3}"/>
    <cellStyle name="Normal 2 3 4 3 2 2 4 2 2" xfId="12340" xr:uid="{6D129FEA-DB76-4B49-A35B-7F23B4CF4B71}"/>
    <cellStyle name="Normal 2 3 4 3 2 2 4 2 2 2" xfId="26030" xr:uid="{7E31948B-2851-43CA-A7F5-89AE6E3E9EE8}"/>
    <cellStyle name="Normal 2 3 4 3 2 2 4 2 2 2 2" xfId="39722" xr:uid="{FC17B521-C521-4F8F-973A-6B5BCA6AE8F0}"/>
    <cellStyle name="Normal 2 3 4 3 2 2 4 2 2 2 3" xfId="54606" xr:uid="{D4FB3262-2AF5-45EA-82CC-D4F5DBBDD276}"/>
    <cellStyle name="Normal 2 3 4 3 2 2 4 2 2 3" xfId="19186" xr:uid="{2B553FF9-66A2-4508-B953-A55DC15270B9}"/>
    <cellStyle name="Normal 2 3 4 3 2 2 4 2 2 4" xfId="32876" xr:uid="{69EC84F7-5E37-4DB6-AB6D-7D9B0DFD5287}"/>
    <cellStyle name="Normal 2 3 4 3 2 2 4 2 2 5" xfId="47760" xr:uid="{FF20AEAE-1C78-4F0F-ADD8-B4C3340A8E51}"/>
    <cellStyle name="Normal 2 3 4 3 2 2 4 2 3" xfId="22608" xr:uid="{D0C5905C-35F0-4C01-8D6D-5567F15D4A5A}"/>
    <cellStyle name="Normal 2 3 4 3 2 2 4 2 3 2" xfId="36300" xr:uid="{E0458633-DE17-4C12-AA1D-D53603906554}"/>
    <cellStyle name="Normal 2 3 4 3 2 2 4 2 3 3" xfId="51184" xr:uid="{AA3A3B4D-390C-4D72-8F30-E26CF9655FB5}"/>
    <cellStyle name="Normal 2 3 4 3 2 2 4 2 4" xfId="15764" xr:uid="{ECD155ED-E89F-4061-BD6F-012A376212D1}"/>
    <cellStyle name="Normal 2 3 4 3 2 2 4 2 5" xfId="29454" xr:uid="{B0019A17-AF72-4641-A045-910DAF89D143}"/>
    <cellStyle name="Normal 2 3 4 3 2 2 4 2 6" xfId="44338" xr:uid="{111F0D1D-AFEB-4A9F-BCDE-2C5DCAFFEEA4}"/>
    <cellStyle name="Normal 2 3 4 3 2 2 4 3" xfId="10628" xr:uid="{B92863EF-866B-4928-A8C6-7A24B2027855}"/>
    <cellStyle name="Normal 2 3 4 3 2 2 4 3 2" xfId="24318" xr:uid="{6E76B264-703A-44ED-804C-F16AFC18CBAA}"/>
    <cellStyle name="Normal 2 3 4 3 2 2 4 3 2 2" xfId="38010" xr:uid="{7AE9C5A4-5A82-4CEC-A18F-73A2682E3FAC}"/>
    <cellStyle name="Normal 2 3 4 3 2 2 4 3 2 3" xfId="52894" xr:uid="{65F67ABE-7BB7-429A-9CB0-3EA3E222B86F}"/>
    <cellStyle name="Normal 2 3 4 3 2 2 4 3 3" xfId="17474" xr:uid="{593655B1-7306-4EAA-BAB2-13B19A601A03}"/>
    <cellStyle name="Normal 2 3 4 3 2 2 4 3 4" xfId="31164" xr:uid="{2BCB470B-76C1-47D4-9CF7-F1656E6FE389}"/>
    <cellStyle name="Normal 2 3 4 3 2 2 4 3 5" xfId="46048" xr:uid="{FAC0A8DD-85CE-49FE-8A97-B7E723628907}"/>
    <cellStyle name="Normal 2 3 4 3 2 2 4 4" xfId="20896" xr:uid="{21F58985-6965-44B9-B1F1-F15FC6B652E2}"/>
    <cellStyle name="Normal 2 3 4 3 2 2 4 4 2" xfId="34588" xr:uid="{0230CCD3-EA96-4ECC-8148-CD542F832D54}"/>
    <cellStyle name="Normal 2 3 4 3 2 2 4 4 3" xfId="49472" xr:uid="{F5E21A46-6707-4976-A0A1-5BF8BC454B51}"/>
    <cellStyle name="Normal 2 3 4 3 2 2 4 5" xfId="14052" xr:uid="{16FED2A6-D28E-4D21-8672-B2F084F6379A}"/>
    <cellStyle name="Normal 2 3 4 3 2 2 4 6" xfId="27742" xr:uid="{0BAE28A6-4987-43F2-B17F-020A7025A393}"/>
    <cellStyle name="Normal 2 3 4 3 2 2 4 7" xfId="42626" xr:uid="{CC7C98DD-C7AC-474D-8F0B-9BFB7997012A}"/>
    <cellStyle name="Normal 2 3 4 3 2 2 5" xfId="8914" xr:uid="{719A79C3-08C2-40FB-B1E2-29393BDA155A}"/>
    <cellStyle name="Normal 2 3 4 3 2 2 5 2" xfId="12336" xr:uid="{DDD539F8-6F7C-407A-9048-D44FFB160A0F}"/>
    <cellStyle name="Normal 2 3 4 3 2 2 5 2 2" xfId="26026" xr:uid="{887D741A-287B-46F9-ADD4-785FB4EA6D11}"/>
    <cellStyle name="Normal 2 3 4 3 2 2 5 2 2 2" xfId="39718" xr:uid="{FB569833-CE2C-4C01-AEFA-BB75C83448CE}"/>
    <cellStyle name="Normal 2 3 4 3 2 2 5 2 2 3" xfId="54602" xr:uid="{A6D73B5D-D9BA-4BF0-A55F-1FDDDED8E0DF}"/>
    <cellStyle name="Normal 2 3 4 3 2 2 5 2 3" xfId="19182" xr:uid="{A5A32EDC-6608-424D-82A3-43DFF8694E35}"/>
    <cellStyle name="Normal 2 3 4 3 2 2 5 2 4" xfId="32872" xr:uid="{EE76429B-E29E-4E6B-9388-AF73459E0BBC}"/>
    <cellStyle name="Normal 2 3 4 3 2 2 5 2 5" xfId="47756" xr:uid="{C4BD71F4-0191-4347-B64E-5465DFF354A3}"/>
    <cellStyle name="Normal 2 3 4 3 2 2 5 3" xfId="22604" xr:uid="{2575A3CE-08EB-4380-A9AB-FE99A598D2F2}"/>
    <cellStyle name="Normal 2 3 4 3 2 2 5 3 2" xfId="36296" xr:uid="{BBD2D967-9A45-4A7B-AC99-DE183716DC8E}"/>
    <cellStyle name="Normal 2 3 4 3 2 2 5 3 3" xfId="51180" xr:uid="{DEAD9B44-4E7D-4F95-9901-E88FF3A3C261}"/>
    <cellStyle name="Normal 2 3 4 3 2 2 5 4" xfId="15760" xr:uid="{68ABCA7F-23C9-4427-BB4F-AD144520CD41}"/>
    <cellStyle name="Normal 2 3 4 3 2 2 5 5" xfId="29450" xr:uid="{CA66D4F5-CD80-4740-B7E8-9B6D3AC0EFA6}"/>
    <cellStyle name="Normal 2 3 4 3 2 2 5 6" xfId="44334" xr:uid="{A26B0A1C-F639-40BA-AF05-F29857961B0B}"/>
    <cellStyle name="Normal 2 3 4 3 2 2 6" xfId="10624" xr:uid="{DA040099-887A-4F8B-8D67-0C9EFE03B925}"/>
    <cellStyle name="Normal 2 3 4 3 2 2 6 2" xfId="24314" xr:uid="{A6581ABB-67BB-4635-B8AD-4C935B302BC7}"/>
    <cellStyle name="Normal 2 3 4 3 2 2 6 2 2" xfId="38006" xr:uid="{C0275247-B158-4B74-A12A-CA7C83DF2051}"/>
    <cellStyle name="Normal 2 3 4 3 2 2 6 2 3" xfId="52890" xr:uid="{2DEA3D5E-CAA0-4BB8-B0EA-FA779EDA7E7B}"/>
    <cellStyle name="Normal 2 3 4 3 2 2 6 3" xfId="17470" xr:uid="{45512192-5AA4-4BB9-A170-D3F0DB684E2E}"/>
    <cellStyle name="Normal 2 3 4 3 2 2 6 4" xfId="31160" xr:uid="{10497EFD-F113-476F-87BF-9375BEFFE3E2}"/>
    <cellStyle name="Normal 2 3 4 3 2 2 6 5" xfId="46044" xr:uid="{35C62E4A-A3D6-4235-8FF7-86DC71CB41DA}"/>
    <cellStyle name="Normal 2 3 4 3 2 2 7" xfId="20892" xr:uid="{75D3E138-BB84-44AC-94E7-2CECA3F32960}"/>
    <cellStyle name="Normal 2 3 4 3 2 2 7 2" xfId="34584" xr:uid="{1FC2E2F0-FA42-4776-9C80-71769B92F9C1}"/>
    <cellStyle name="Normal 2 3 4 3 2 2 7 3" xfId="49468" xr:uid="{2CA69442-9775-4CA1-9064-2F266E38BB3B}"/>
    <cellStyle name="Normal 2 3 4 3 2 2 8" xfId="14048" xr:uid="{D92E997F-A752-45DE-A406-300DCD8302BD}"/>
    <cellStyle name="Normal 2 3 4 3 2 2 9" xfId="27738" xr:uid="{2DE0A70D-AA58-46A1-A248-F84E009AC95E}"/>
    <cellStyle name="Normal 2 3 4 3 2 3" xfId="7206" xr:uid="{0B33D5B1-2789-4952-A5AB-F0FB9C3A3DE7}"/>
    <cellStyle name="Normal 2 3 4 3 2 3 10" xfId="42627" xr:uid="{2C0848EC-72CD-46BA-A1B6-4AFD841AD2D4}"/>
    <cellStyle name="Normal 2 3 4 3 2 3 2" xfId="7207" xr:uid="{33966D97-04D5-45F0-BC0F-FC9A90D88D9F}"/>
    <cellStyle name="Normal 2 3 4 3 2 3 2 2" xfId="7208" xr:uid="{E0EDC370-EA50-464B-9BED-F87D1E54C187}"/>
    <cellStyle name="Normal 2 3 4 3 2 3 2 2 2" xfId="8921" xr:uid="{B456B219-EB44-4C87-9180-E54C51CF1DF9}"/>
    <cellStyle name="Normal 2 3 4 3 2 3 2 2 2 2" xfId="12343" xr:uid="{3E2B1D37-433A-49C7-AF24-66932ACB9BBF}"/>
    <cellStyle name="Normal 2 3 4 3 2 3 2 2 2 2 2" xfId="26033" xr:uid="{54947CC9-6580-4BF8-B31E-599F1B2EBEF9}"/>
    <cellStyle name="Normal 2 3 4 3 2 3 2 2 2 2 2 2" xfId="39725" xr:uid="{EB12284F-0FC6-4608-9257-79ED0FEB63CF}"/>
    <cellStyle name="Normal 2 3 4 3 2 3 2 2 2 2 2 3" xfId="54609" xr:uid="{3481173D-B12C-4573-8B2C-190697874CEE}"/>
    <cellStyle name="Normal 2 3 4 3 2 3 2 2 2 2 3" xfId="19189" xr:uid="{6ABAF99D-F765-4EF9-A270-5098E723742F}"/>
    <cellStyle name="Normal 2 3 4 3 2 3 2 2 2 2 4" xfId="32879" xr:uid="{960711C7-C956-46AB-A5A9-527D71A6046A}"/>
    <cellStyle name="Normal 2 3 4 3 2 3 2 2 2 2 5" xfId="47763" xr:uid="{0F9ABBB3-28A2-42E3-8ADA-53E1FCF38767}"/>
    <cellStyle name="Normal 2 3 4 3 2 3 2 2 2 3" xfId="22611" xr:uid="{6D98692E-941A-4ADD-A5D9-F5E662C75CD4}"/>
    <cellStyle name="Normal 2 3 4 3 2 3 2 2 2 3 2" xfId="36303" xr:uid="{99EC18A2-D268-4D06-AF20-B8AABEC4BA83}"/>
    <cellStyle name="Normal 2 3 4 3 2 3 2 2 2 3 3" xfId="51187" xr:uid="{BB966282-FC39-4F86-811D-0A264881AE3C}"/>
    <cellStyle name="Normal 2 3 4 3 2 3 2 2 2 4" xfId="15767" xr:uid="{ED6292C8-0F74-4240-BAB4-3021599DEDF9}"/>
    <cellStyle name="Normal 2 3 4 3 2 3 2 2 2 5" xfId="29457" xr:uid="{A3C51262-880A-4645-8303-67BE3507E115}"/>
    <cellStyle name="Normal 2 3 4 3 2 3 2 2 2 6" xfId="44341" xr:uid="{3E597FDC-3F0D-4B4B-A6CA-71C71C904A4D}"/>
    <cellStyle name="Normal 2 3 4 3 2 3 2 2 3" xfId="10631" xr:uid="{7F55D3B1-7748-4EF5-92EE-94AD6E22AC1B}"/>
    <cellStyle name="Normal 2 3 4 3 2 3 2 2 3 2" xfId="24321" xr:uid="{C2329AD0-BD7E-4014-991D-74C4549EEEFA}"/>
    <cellStyle name="Normal 2 3 4 3 2 3 2 2 3 2 2" xfId="38013" xr:uid="{7EE35AAB-F0D6-4A61-8AC5-3E9BAD92FFF8}"/>
    <cellStyle name="Normal 2 3 4 3 2 3 2 2 3 2 3" xfId="52897" xr:uid="{F3C0AB88-7F73-4C79-9328-3F3C0B0871BD}"/>
    <cellStyle name="Normal 2 3 4 3 2 3 2 2 3 3" xfId="17477" xr:uid="{C764CB12-5F67-4370-B4D1-DF393959D7DE}"/>
    <cellStyle name="Normal 2 3 4 3 2 3 2 2 3 4" xfId="31167" xr:uid="{734D4C57-09E0-4E3E-B8DC-A6280D4C2E6C}"/>
    <cellStyle name="Normal 2 3 4 3 2 3 2 2 3 5" xfId="46051" xr:uid="{2B14270D-3AE9-4057-AB19-939CECBB2751}"/>
    <cellStyle name="Normal 2 3 4 3 2 3 2 2 4" xfId="20899" xr:uid="{3FCB4736-17C9-48CB-9571-708F27244343}"/>
    <cellStyle name="Normal 2 3 4 3 2 3 2 2 4 2" xfId="34591" xr:uid="{2C581CBC-5DB6-499B-B99D-13ACFC538E8E}"/>
    <cellStyle name="Normal 2 3 4 3 2 3 2 2 4 3" xfId="49475" xr:uid="{512A3348-0EDC-40D6-AFA4-E1CE4AB569BC}"/>
    <cellStyle name="Normal 2 3 4 3 2 3 2 2 5" xfId="14055" xr:uid="{639806D6-9810-4090-9C4E-AC305BFB5534}"/>
    <cellStyle name="Normal 2 3 4 3 2 3 2 2 6" xfId="27745" xr:uid="{EC315BA5-A70F-4233-8453-E05A75E4719F}"/>
    <cellStyle name="Normal 2 3 4 3 2 3 2 2 7" xfId="42629" xr:uid="{0FE6FCA0-A0FB-4687-8DAD-D6AFEA1F7B99}"/>
    <cellStyle name="Normal 2 3 4 3 2 3 2 3" xfId="8920" xr:uid="{D2B0E2DC-B5DF-4CAC-BE0A-F50B88FE5554}"/>
    <cellStyle name="Normal 2 3 4 3 2 3 2 3 2" xfId="12342" xr:uid="{E7CFAAF9-14D8-47C4-99A7-B235DD028D7D}"/>
    <cellStyle name="Normal 2 3 4 3 2 3 2 3 2 2" xfId="26032" xr:uid="{67D5B804-036F-4164-8124-C7117B5FE61A}"/>
    <cellStyle name="Normal 2 3 4 3 2 3 2 3 2 2 2" xfId="39724" xr:uid="{3F5D766A-552E-4568-B67E-55F773CB8BD6}"/>
    <cellStyle name="Normal 2 3 4 3 2 3 2 3 2 2 3" xfId="54608" xr:uid="{16403D85-5706-444D-879E-C4070E8D4CED}"/>
    <cellStyle name="Normal 2 3 4 3 2 3 2 3 2 3" xfId="19188" xr:uid="{88ADFDC6-AA7C-43DE-AAE8-611A8ADBEF8C}"/>
    <cellStyle name="Normal 2 3 4 3 2 3 2 3 2 4" xfId="32878" xr:uid="{D43137E9-6331-4D5A-8411-06DC7ECD9997}"/>
    <cellStyle name="Normal 2 3 4 3 2 3 2 3 2 5" xfId="47762" xr:uid="{D3DE832E-BF74-4130-A9D9-6BCA26ED82D3}"/>
    <cellStyle name="Normal 2 3 4 3 2 3 2 3 3" xfId="22610" xr:uid="{96841CF0-C316-4163-B0B5-F2B3889A39EA}"/>
    <cellStyle name="Normal 2 3 4 3 2 3 2 3 3 2" xfId="36302" xr:uid="{79056C62-BFD2-40C9-A097-A23EE51034D4}"/>
    <cellStyle name="Normal 2 3 4 3 2 3 2 3 3 3" xfId="51186" xr:uid="{253870A1-5434-4016-AAE7-B70F4E231C1F}"/>
    <cellStyle name="Normal 2 3 4 3 2 3 2 3 4" xfId="15766" xr:uid="{2E6471DC-153A-4623-83D3-FE8398E22A0C}"/>
    <cellStyle name="Normal 2 3 4 3 2 3 2 3 5" xfId="29456" xr:uid="{C26F89AA-2CFA-48E3-814F-0C5CDAB5C772}"/>
    <cellStyle name="Normal 2 3 4 3 2 3 2 3 6" xfId="44340" xr:uid="{FC3BE043-C7DE-46DA-A5A7-715E377487B5}"/>
    <cellStyle name="Normal 2 3 4 3 2 3 2 4" xfId="10630" xr:uid="{07991ED6-3227-4C0B-91B1-9241834730CC}"/>
    <cellStyle name="Normal 2 3 4 3 2 3 2 4 2" xfId="24320" xr:uid="{9D174731-145B-47B3-B48E-21BD04BE3021}"/>
    <cellStyle name="Normal 2 3 4 3 2 3 2 4 2 2" xfId="38012" xr:uid="{BFF1F955-8CAF-4175-AB4F-EA06696CC4AD}"/>
    <cellStyle name="Normal 2 3 4 3 2 3 2 4 2 3" xfId="52896" xr:uid="{B1125B99-3B1F-4703-A8B6-5034665D10B0}"/>
    <cellStyle name="Normal 2 3 4 3 2 3 2 4 3" xfId="17476" xr:uid="{1556C27B-5D6B-4631-8698-ED07787B4508}"/>
    <cellStyle name="Normal 2 3 4 3 2 3 2 4 4" xfId="31166" xr:uid="{7EA69099-4064-4D06-8105-E89C65D8A239}"/>
    <cellStyle name="Normal 2 3 4 3 2 3 2 4 5" xfId="46050" xr:uid="{E70A1D09-2FDE-4E1E-8A23-A360566E7D6E}"/>
    <cellStyle name="Normal 2 3 4 3 2 3 2 5" xfId="20898" xr:uid="{5EC0A446-C59C-4F61-AF5F-BAB746244B1D}"/>
    <cellStyle name="Normal 2 3 4 3 2 3 2 5 2" xfId="34590" xr:uid="{2BE30984-C519-4071-8151-404123D7A26F}"/>
    <cellStyle name="Normal 2 3 4 3 2 3 2 5 3" xfId="49474" xr:uid="{B2F8B5A9-80C5-43B1-9104-BE494272D6DB}"/>
    <cellStyle name="Normal 2 3 4 3 2 3 2 6" xfId="14054" xr:uid="{80F1C7C3-CF52-4248-9AC1-FB991CE57E48}"/>
    <cellStyle name="Normal 2 3 4 3 2 3 2 7" xfId="27744" xr:uid="{4339AFA9-067E-4F61-A015-AED021ACB1F8}"/>
    <cellStyle name="Normal 2 3 4 3 2 3 2 8" xfId="42628" xr:uid="{F251F1A7-E50A-4FEF-A74D-6FB7E66434D2}"/>
    <cellStyle name="Normal 2 3 4 3 2 3 3" xfId="7209" xr:uid="{9ECA8058-E349-46C8-BDAF-7703E2FBFE5E}"/>
    <cellStyle name="Normal 2 3 4 3 2 3 3 2" xfId="8922" xr:uid="{ED848295-ACA1-4519-9A5C-EC002DC3A947}"/>
    <cellStyle name="Normal 2 3 4 3 2 3 3 2 2" xfId="12344" xr:uid="{911FFFF7-1D1F-4287-B468-5CDA1563C12F}"/>
    <cellStyle name="Normal 2 3 4 3 2 3 3 2 2 2" xfId="26034" xr:uid="{49C6B961-015B-4ACD-9744-67B45468E24E}"/>
    <cellStyle name="Normal 2 3 4 3 2 3 3 2 2 2 2" xfId="39726" xr:uid="{9C5A3C46-A9C1-423A-93D2-0A4378106077}"/>
    <cellStyle name="Normal 2 3 4 3 2 3 3 2 2 2 3" xfId="54610" xr:uid="{F45C37FA-D21B-4373-A86C-1F94C9842739}"/>
    <cellStyle name="Normal 2 3 4 3 2 3 3 2 2 3" xfId="19190" xr:uid="{30E6F307-F290-401F-84BC-70FD60096BAF}"/>
    <cellStyle name="Normal 2 3 4 3 2 3 3 2 2 4" xfId="32880" xr:uid="{A0119E42-3A0B-4510-97E5-E5EBBEC97432}"/>
    <cellStyle name="Normal 2 3 4 3 2 3 3 2 2 5" xfId="47764" xr:uid="{8A8EFFA7-FEB4-4CF4-B84D-6696134AF2E5}"/>
    <cellStyle name="Normal 2 3 4 3 2 3 3 2 3" xfId="22612" xr:uid="{94AC00AD-5D7F-4862-9958-65AC961A7E33}"/>
    <cellStyle name="Normal 2 3 4 3 2 3 3 2 3 2" xfId="36304" xr:uid="{4C2DD31F-4E90-49DF-93E1-286BACD486B7}"/>
    <cellStyle name="Normal 2 3 4 3 2 3 3 2 3 3" xfId="51188" xr:uid="{DDCBA3CE-60D7-4BCC-A5A6-1942CE44E4C8}"/>
    <cellStyle name="Normal 2 3 4 3 2 3 3 2 4" xfId="15768" xr:uid="{3B25ACF0-4131-4846-BF9C-312AD36539C1}"/>
    <cellStyle name="Normal 2 3 4 3 2 3 3 2 5" xfId="29458" xr:uid="{6842F47B-D75D-4754-9247-D63AEB29FA74}"/>
    <cellStyle name="Normal 2 3 4 3 2 3 3 2 6" xfId="44342" xr:uid="{65703B7B-A9E5-42F3-BE64-E67676005F50}"/>
    <cellStyle name="Normal 2 3 4 3 2 3 3 3" xfId="10632" xr:uid="{C5D1CAA5-2488-4F28-8DF9-29EEAB09D586}"/>
    <cellStyle name="Normal 2 3 4 3 2 3 3 3 2" xfId="24322" xr:uid="{6E145D30-B3EA-4A15-A522-E7CAE13E6394}"/>
    <cellStyle name="Normal 2 3 4 3 2 3 3 3 2 2" xfId="38014" xr:uid="{047B6278-65F7-4FD8-8CC8-7C836D07F87F}"/>
    <cellStyle name="Normal 2 3 4 3 2 3 3 3 2 3" xfId="52898" xr:uid="{91D556DA-05E0-42DC-86F0-F56425246291}"/>
    <cellStyle name="Normal 2 3 4 3 2 3 3 3 3" xfId="17478" xr:uid="{045F4404-773E-415F-B75E-074F4797A68A}"/>
    <cellStyle name="Normal 2 3 4 3 2 3 3 3 4" xfId="31168" xr:uid="{82FEE0A0-3167-4150-B36E-B5CD88727520}"/>
    <cellStyle name="Normal 2 3 4 3 2 3 3 3 5" xfId="46052" xr:uid="{278D67B8-538B-40BC-914A-CF8B7E0E7CAC}"/>
    <cellStyle name="Normal 2 3 4 3 2 3 3 4" xfId="20900" xr:uid="{457B31B5-1AC6-4194-9DB6-188741BC2D39}"/>
    <cellStyle name="Normal 2 3 4 3 2 3 3 4 2" xfId="34592" xr:uid="{009F6C9A-FAB9-443E-A256-96F8E6028805}"/>
    <cellStyle name="Normal 2 3 4 3 2 3 3 4 3" xfId="49476" xr:uid="{87A6F43D-274D-4513-94FE-1B852FE576AD}"/>
    <cellStyle name="Normal 2 3 4 3 2 3 3 5" xfId="14056" xr:uid="{C9FDD7B4-5812-4A74-9981-9F82EF9297E9}"/>
    <cellStyle name="Normal 2 3 4 3 2 3 3 6" xfId="27746" xr:uid="{F259162D-2922-4AFD-A60A-860431440CA3}"/>
    <cellStyle name="Normal 2 3 4 3 2 3 3 7" xfId="42630" xr:uid="{8073EA7F-D38F-4BF0-9DFA-A6D4D72EDDB9}"/>
    <cellStyle name="Normal 2 3 4 3 2 3 4" xfId="7210" xr:uid="{FEF6E86E-E8FB-448E-BDAC-A08EB583D352}"/>
    <cellStyle name="Normal 2 3 4 3 2 3 4 2" xfId="8923" xr:uid="{4C9299BE-A98D-4120-ABA9-114599BDBC01}"/>
    <cellStyle name="Normal 2 3 4 3 2 3 4 2 2" xfId="12345" xr:uid="{30AA148A-B76B-4205-B854-530D8F40A799}"/>
    <cellStyle name="Normal 2 3 4 3 2 3 4 2 2 2" xfId="26035" xr:uid="{4E3B2019-B1E4-4CE5-8229-34B9680603D4}"/>
    <cellStyle name="Normal 2 3 4 3 2 3 4 2 2 2 2" xfId="39727" xr:uid="{C8260946-9C8A-4E8B-B10B-BF6AA9B43F9D}"/>
    <cellStyle name="Normal 2 3 4 3 2 3 4 2 2 2 3" xfId="54611" xr:uid="{6D834B26-E968-45F7-B28C-69DC7AB3A278}"/>
    <cellStyle name="Normal 2 3 4 3 2 3 4 2 2 3" xfId="19191" xr:uid="{107D8090-A171-4009-B34A-4E75CF138759}"/>
    <cellStyle name="Normal 2 3 4 3 2 3 4 2 2 4" xfId="32881" xr:uid="{73FB94A6-8A92-4297-B897-EB95C7847C39}"/>
    <cellStyle name="Normal 2 3 4 3 2 3 4 2 2 5" xfId="47765" xr:uid="{F4867076-DE69-4624-892F-B31DC7384D53}"/>
    <cellStyle name="Normal 2 3 4 3 2 3 4 2 3" xfId="22613" xr:uid="{F6D57F6E-66C3-4140-974C-C0085D44886B}"/>
    <cellStyle name="Normal 2 3 4 3 2 3 4 2 3 2" xfId="36305" xr:uid="{88612AA1-F634-4EF7-AE6C-D9B223868269}"/>
    <cellStyle name="Normal 2 3 4 3 2 3 4 2 3 3" xfId="51189" xr:uid="{E0B93DB5-01C9-4A2E-80C5-42CFE61913BB}"/>
    <cellStyle name="Normal 2 3 4 3 2 3 4 2 4" xfId="15769" xr:uid="{8BFB5128-9E1F-4A9A-AFFB-99F2995D6826}"/>
    <cellStyle name="Normal 2 3 4 3 2 3 4 2 5" xfId="29459" xr:uid="{0E9B67C3-C533-4609-BF00-71D66281F429}"/>
    <cellStyle name="Normal 2 3 4 3 2 3 4 2 6" xfId="44343" xr:uid="{EEDEFD90-3614-408C-9208-495AFAD8F034}"/>
    <cellStyle name="Normal 2 3 4 3 2 3 4 3" xfId="10633" xr:uid="{35ABE9A4-92A5-44EA-A24E-50BC1833EB05}"/>
    <cellStyle name="Normal 2 3 4 3 2 3 4 3 2" xfId="24323" xr:uid="{24053409-B370-4321-965F-694D90DB09DB}"/>
    <cellStyle name="Normal 2 3 4 3 2 3 4 3 2 2" xfId="38015" xr:uid="{7E02D4B6-3773-40DC-B4F3-7282894B7154}"/>
    <cellStyle name="Normal 2 3 4 3 2 3 4 3 2 3" xfId="52899" xr:uid="{71B46E13-9B74-428A-BE39-7EA600C9A409}"/>
    <cellStyle name="Normal 2 3 4 3 2 3 4 3 3" xfId="17479" xr:uid="{A4DF521D-38B8-402F-8296-9097015FF8E0}"/>
    <cellStyle name="Normal 2 3 4 3 2 3 4 3 4" xfId="31169" xr:uid="{AFBE599E-F3C6-423B-9E07-FE2253C164C5}"/>
    <cellStyle name="Normal 2 3 4 3 2 3 4 3 5" xfId="46053" xr:uid="{5D2AFD18-9EDE-4AD0-BE09-78FDC8BE8005}"/>
    <cellStyle name="Normal 2 3 4 3 2 3 4 4" xfId="20901" xr:uid="{DD9F3F06-5FA4-4F53-8011-6EFCB73A54BA}"/>
    <cellStyle name="Normal 2 3 4 3 2 3 4 4 2" xfId="34593" xr:uid="{AE2C62AC-9747-4829-88F6-EA0B991D3058}"/>
    <cellStyle name="Normal 2 3 4 3 2 3 4 4 3" xfId="49477" xr:uid="{121EAE4A-875D-466B-BACC-B89FEB4CFAED}"/>
    <cellStyle name="Normal 2 3 4 3 2 3 4 5" xfId="14057" xr:uid="{0D3D76BF-EFDD-4F03-9240-22A47A30C64C}"/>
    <cellStyle name="Normal 2 3 4 3 2 3 4 6" xfId="27747" xr:uid="{70BD7800-AC44-46C8-BC07-10FFA2EA4238}"/>
    <cellStyle name="Normal 2 3 4 3 2 3 4 7" xfId="42631" xr:uid="{25DF597F-85BE-41D9-BDF2-DD886C574611}"/>
    <cellStyle name="Normal 2 3 4 3 2 3 5" xfId="8919" xr:uid="{8E7AD060-B2AB-4268-B739-D33227EFA310}"/>
    <cellStyle name="Normal 2 3 4 3 2 3 5 2" xfId="12341" xr:uid="{BF8F8257-43ED-4EE5-BDBC-1A6D27A3943E}"/>
    <cellStyle name="Normal 2 3 4 3 2 3 5 2 2" xfId="26031" xr:uid="{466A155F-050E-4AD7-91F2-79951AC01DE0}"/>
    <cellStyle name="Normal 2 3 4 3 2 3 5 2 2 2" xfId="39723" xr:uid="{40700D7C-C57B-4DD6-848D-E604B1BB9DE1}"/>
    <cellStyle name="Normal 2 3 4 3 2 3 5 2 2 3" xfId="54607" xr:uid="{547225A5-C1FF-4C54-8AF7-821712D206F9}"/>
    <cellStyle name="Normal 2 3 4 3 2 3 5 2 3" xfId="19187" xr:uid="{BCBFAB32-8BF5-4C1B-B4DB-6CB1D196F648}"/>
    <cellStyle name="Normal 2 3 4 3 2 3 5 2 4" xfId="32877" xr:uid="{A8A78314-F8F8-4AF5-9903-D74EF3B8CDB2}"/>
    <cellStyle name="Normal 2 3 4 3 2 3 5 2 5" xfId="47761" xr:uid="{DCF598EF-94E7-4354-9B95-643DA1A1E851}"/>
    <cellStyle name="Normal 2 3 4 3 2 3 5 3" xfId="22609" xr:uid="{03700260-F78B-4049-84B5-FBCC31D2CB79}"/>
    <cellStyle name="Normal 2 3 4 3 2 3 5 3 2" xfId="36301" xr:uid="{1B73CBAC-E4E4-4607-A25E-58E315BBF82E}"/>
    <cellStyle name="Normal 2 3 4 3 2 3 5 3 3" xfId="51185" xr:uid="{7B0D7F97-66A1-410A-903E-ECFD595EA4C9}"/>
    <cellStyle name="Normal 2 3 4 3 2 3 5 4" xfId="15765" xr:uid="{EC5798CA-28C5-4A1D-8ECE-9B227C34AE97}"/>
    <cellStyle name="Normal 2 3 4 3 2 3 5 5" xfId="29455" xr:uid="{79104DF7-DEF3-454D-B792-43AE53DF526D}"/>
    <cellStyle name="Normal 2 3 4 3 2 3 5 6" xfId="44339" xr:uid="{3C8848E2-295E-4288-AC0B-C198BF61FCB3}"/>
    <cellStyle name="Normal 2 3 4 3 2 3 6" xfId="10629" xr:uid="{CCBA9E35-2BDC-4456-8340-DBFF985F39F3}"/>
    <cellStyle name="Normal 2 3 4 3 2 3 6 2" xfId="24319" xr:uid="{9280B318-4697-467A-AE46-C0CA1D4DE5E4}"/>
    <cellStyle name="Normal 2 3 4 3 2 3 6 2 2" xfId="38011" xr:uid="{8D3724D9-A474-4A6E-949D-DF82F873D62F}"/>
    <cellStyle name="Normal 2 3 4 3 2 3 6 2 3" xfId="52895" xr:uid="{3AD80B06-B39C-4339-A2F5-A91099DFDEAD}"/>
    <cellStyle name="Normal 2 3 4 3 2 3 6 3" xfId="17475" xr:uid="{B3780000-F552-4506-B57D-ABF6C18E4207}"/>
    <cellStyle name="Normal 2 3 4 3 2 3 6 4" xfId="31165" xr:uid="{8BBA475F-AE7E-4879-AC2A-1D1563BD2C6E}"/>
    <cellStyle name="Normal 2 3 4 3 2 3 6 5" xfId="46049" xr:uid="{97A845E3-D517-4088-9814-B00A870A8ACC}"/>
    <cellStyle name="Normal 2 3 4 3 2 3 7" xfId="20897" xr:uid="{704EB5AF-6B82-4C00-868A-B2B8CCE66D0D}"/>
    <cellStyle name="Normal 2 3 4 3 2 3 7 2" xfId="34589" xr:uid="{8AC790D4-00C8-44CF-8D3A-2A80D8529E74}"/>
    <cellStyle name="Normal 2 3 4 3 2 3 7 3" xfId="49473" xr:uid="{BAD63952-D93F-466A-9089-D6A432BEC5FA}"/>
    <cellStyle name="Normal 2 3 4 3 2 3 8" xfId="14053" xr:uid="{0880FA6F-7331-4C6C-A36D-E3A5F99B369C}"/>
    <cellStyle name="Normal 2 3 4 3 2 3 9" xfId="27743" xr:uid="{F1EB0FCE-8019-48D9-8853-5E2ED1A5C6ED}"/>
    <cellStyle name="Normal 2 3 4 3 2 4" xfId="7211" xr:uid="{B0D23714-D038-44E8-B2C7-BF89FA85FF91}"/>
    <cellStyle name="Normal 2 3 4 3 2 4 2" xfId="7212" xr:uid="{E1156AB4-7ED6-4183-8ADF-1A42E17DBD32}"/>
    <cellStyle name="Normal 2 3 4 3 2 4 2 2" xfId="8925" xr:uid="{732C48BA-E151-486F-B1A2-0773C7C2B464}"/>
    <cellStyle name="Normal 2 3 4 3 2 4 2 2 2" xfId="12347" xr:uid="{91C3916D-FAF6-4015-B950-9166083588D8}"/>
    <cellStyle name="Normal 2 3 4 3 2 4 2 2 2 2" xfId="26037" xr:uid="{3621C990-087D-4A12-8027-0225AA15E65B}"/>
    <cellStyle name="Normal 2 3 4 3 2 4 2 2 2 2 2" xfId="39729" xr:uid="{47DDBDCA-041C-4516-9DCA-4A10BBD9F781}"/>
    <cellStyle name="Normal 2 3 4 3 2 4 2 2 2 2 3" xfId="54613" xr:uid="{97EA47C1-B49A-4B7E-BBD7-BD2F5A1CBABA}"/>
    <cellStyle name="Normal 2 3 4 3 2 4 2 2 2 3" xfId="19193" xr:uid="{FD36F408-9D55-4CD3-BEC9-3C77971E633D}"/>
    <cellStyle name="Normal 2 3 4 3 2 4 2 2 2 4" xfId="32883" xr:uid="{179BB7BC-0EB1-4A1E-A21E-989AA665942F}"/>
    <cellStyle name="Normal 2 3 4 3 2 4 2 2 2 5" xfId="47767" xr:uid="{16220854-0E42-4C0D-A8AC-E51CF28C61C8}"/>
    <cellStyle name="Normal 2 3 4 3 2 4 2 2 3" xfId="22615" xr:uid="{BB2EBA92-AA65-43C8-B0B0-61C7F70F6EB5}"/>
    <cellStyle name="Normal 2 3 4 3 2 4 2 2 3 2" xfId="36307" xr:uid="{15204BD8-5465-4AE8-B18D-2D684229ED8C}"/>
    <cellStyle name="Normal 2 3 4 3 2 4 2 2 3 3" xfId="51191" xr:uid="{FA4F7CE9-C1BA-4472-BF42-830EB837C191}"/>
    <cellStyle name="Normal 2 3 4 3 2 4 2 2 4" xfId="15771" xr:uid="{9B13B7FF-DC67-44A7-BFF7-EA68D14F2E74}"/>
    <cellStyle name="Normal 2 3 4 3 2 4 2 2 5" xfId="29461" xr:uid="{0F8F53EC-6DFB-42A2-9B65-D51AE8F1BFE5}"/>
    <cellStyle name="Normal 2 3 4 3 2 4 2 2 6" xfId="44345" xr:uid="{8D1331F9-95A7-4C4C-A5E4-7462A2CA289F}"/>
    <cellStyle name="Normal 2 3 4 3 2 4 2 3" xfId="10635" xr:uid="{969F17A6-4D53-44A9-BEC0-19717F899018}"/>
    <cellStyle name="Normal 2 3 4 3 2 4 2 3 2" xfId="24325" xr:uid="{FC552079-BE11-4C53-8419-548071B64C1D}"/>
    <cellStyle name="Normal 2 3 4 3 2 4 2 3 2 2" xfId="38017" xr:uid="{3119B4F9-57F4-49C1-BB66-740ABC0BB580}"/>
    <cellStyle name="Normal 2 3 4 3 2 4 2 3 2 3" xfId="52901" xr:uid="{7B6644A1-114C-46B9-AF56-D2E1407F3076}"/>
    <cellStyle name="Normal 2 3 4 3 2 4 2 3 3" xfId="17481" xr:uid="{5CAF5987-502F-4674-8372-D6D314BAB559}"/>
    <cellStyle name="Normal 2 3 4 3 2 4 2 3 4" xfId="31171" xr:uid="{9CD0BF85-C461-4E72-BAB5-677535A1C79A}"/>
    <cellStyle name="Normal 2 3 4 3 2 4 2 3 5" xfId="46055" xr:uid="{B3B4929C-11A8-48BD-B95B-1CF72C601A78}"/>
    <cellStyle name="Normal 2 3 4 3 2 4 2 4" xfId="20903" xr:uid="{93FC7C7E-601A-4CA0-9361-BFB52375E69D}"/>
    <cellStyle name="Normal 2 3 4 3 2 4 2 4 2" xfId="34595" xr:uid="{6D0CA6EF-131C-4A8E-8C08-1285E0DD79ED}"/>
    <cellStyle name="Normal 2 3 4 3 2 4 2 4 3" xfId="49479" xr:uid="{A03DA6A4-0FF1-45FD-950F-146D1FC61308}"/>
    <cellStyle name="Normal 2 3 4 3 2 4 2 5" xfId="14059" xr:uid="{AC4D79B4-C970-4A74-93B7-CB45B0B9DBAA}"/>
    <cellStyle name="Normal 2 3 4 3 2 4 2 6" xfId="27749" xr:uid="{149FC06A-3AFE-4EF1-9D0F-D44265C3912A}"/>
    <cellStyle name="Normal 2 3 4 3 2 4 2 7" xfId="42633" xr:uid="{37DF9263-DA46-48DB-A06A-57C258F502B6}"/>
    <cellStyle name="Normal 2 3 4 3 2 4 3" xfId="8924" xr:uid="{2E20973C-E89A-487B-9673-A8D02773ECE1}"/>
    <cellStyle name="Normal 2 3 4 3 2 4 3 2" xfId="12346" xr:uid="{6E20883A-F73F-4F78-9E77-791E77F149DF}"/>
    <cellStyle name="Normal 2 3 4 3 2 4 3 2 2" xfId="26036" xr:uid="{410751BF-BF2A-4CA5-9F0B-D2E2CC60CC22}"/>
    <cellStyle name="Normal 2 3 4 3 2 4 3 2 2 2" xfId="39728" xr:uid="{3C44F468-85A8-47A7-A44D-2A5B589E29A2}"/>
    <cellStyle name="Normal 2 3 4 3 2 4 3 2 2 3" xfId="54612" xr:uid="{B735B14E-25C5-4A29-AC29-8964B5232575}"/>
    <cellStyle name="Normal 2 3 4 3 2 4 3 2 3" xfId="19192" xr:uid="{44D9B3D7-2DB4-4021-A00A-DA1C61548563}"/>
    <cellStyle name="Normal 2 3 4 3 2 4 3 2 4" xfId="32882" xr:uid="{C24AC28B-203C-49F4-A593-6FCCE6EEDDA2}"/>
    <cellStyle name="Normal 2 3 4 3 2 4 3 2 5" xfId="47766" xr:uid="{4A85EBF9-4F6D-4EE0-B4C2-354A4C87BA5A}"/>
    <cellStyle name="Normal 2 3 4 3 2 4 3 3" xfId="22614" xr:uid="{86B4F99F-0534-45FD-8A81-28FAD2C0FCFC}"/>
    <cellStyle name="Normal 2 3 4 3 2 4 3 3 2" xfId="36306" xr:uid="{268FC1B0-2F89-4166-B7C1-3E930687B198}"/>
    <cellStyle name="Normal 2 3 4 3 2 4 3 3 3" xfId="51190" xr:uid="{0E25EAF4-B88C-42B7-A3ED-56CD87BEB10D}"/>
    <cellStyle name="Normal 2 3 4 3 2 4 3 4" xfId="15770" xr:uid="{615B483D-86FB-443E-9172-97849EABB937}"/>
    <cellStyle name="Normal 2 3 4 3 2 4 3 5" xfId="29460" xr:uid="{FC70B66D-A24B-47FB-AC11-C2AFF6F017CF}"/>
    <cellStyle name="Normal 2 3 4 3 2 4 3 6" xfId="44344" xr:uid="{6A05ED24-046B-4B70-BE28-2B6EB1A05F47}"/>
    <cellStyle name="Normal 2 3 4 3 2 4 4" xfId="10634" xr:uid="{654AAF95-98C5-4977-8C92-A8DBF7B43843}"/>
    <cellStyle name="Normal 2 3 4 3 2 4 4 2" xfId="24324" xr:uid="{406AB71E-C222-4F91-8F54-3C72BEA770C8}"/>
    <cellStyle name="Normal 2 3 4 3 2 4 4 2 2" xfId="38016" xr:uid="{1D81ABC7-2A6C-42B5-ACEF-4193229838F9}"/>
    <cellStyle name="Normal 2 3 4 3 2 4 4 2 3" xfId="52900" xr:uid="{00B1C051-B9E9-4E21-BAD1-95678E512160}"/>
    <cellStyle name="Normal 2 3 4 3 2 4 4 3" xfId="17480" xr:uid="{62EBD91B-F817-4BFC-B7C1-83366273D2CE}"/>
    <cellStyle name="Normal 2 3 4 3 2 4 4 4" xfId="31170" xr:uid="{A3FCE10E-5B58-4DD1-A2BA-A9AEDAA1E685}"/>
    <cellStyle name="Normal 2 3 4 3 2 4 4 5" xfId="46054" xr:uid="{4E2290E8-73A9-4776-9BF7-26131CD55FF7}"/>
    <cellStyle name="Normal 2 3 4 3 2 4 5" xfId="20902" xr:uid="{116BA4EB-3361-40D0-8CC4-E9613954829C}"/>
    <cellStyle name="Normal 2 3 4 3 2 4 5 2" xfId="34594" xr:uid="{1B61623E-591B-4E47-B093-5AC0636D334B}"/>
    <cellStyle name="Normal 2 3 4 3 2 4 5 3" xfId="49478" xr:uid="{D920B9E7-2477-4836-9AF6-F213943FF4F5}"/>
    <cellStyle name="Normal 2 3 4 3 2 4 6" xfId="14058" xr:uid="{17B77484-1D5A-48A4-84C0-B68499A75AFC}"/>
    <cellStyle name="Normal 2 3 4 3 2 4 7" xfId="27748" xr:uid="{389A7C3D-A985-45EF-87FE-F7CC7B53D86F}"/>
    <cellStyle name="Normal 2 3 4 3 2 4 8" xfId="42632" xr:uid="{B5D36E62-1E08-4B08-BE8A-060AA10B6B22}"/>
    <cellStyle name="Normal 2 3 4 3 2 5" xfId="7213" xr:uid="{771A60B9-511D-4976-A983-F5110050BB0E}"/>
    <cellStyle name="Normal 2 3 4 3 2 5 2" xfId="8926" xr:uid="{9BA33F6F-7E5B-456B-A517-E01B81378412}"/>
    <cellStyle name="Normal 2 3 4 3 2 5 2 2" xfId="12348" xr:uid="{4096E5C4-3A16-4427-BE96-EE4315A0694C}"/>
    <cellStyle name="Normal 2 3 4 3 2 5 2 2 2" xfId="26038" xr:uid="{77423911-49C7-4469-B0CB-46972CE20323}"/>
    <cellStyle name="Normal 2 3 4 3 2 5 2 2 2 2" xfId="39730" xr:uid="{938CDFE1-E800-46ED-8FDA-96FDCD10BF56}"/>
    <cellStyle name="Normal 2 3 4 3 2 5 2 2 2 3" xfId="54614" xr:uid="{7E404743-512B-4087-A2F8-08D7BCECF651}"/>
    <cellStyle name="Normal 2 3 4 3 2 5 2 2 3" xfId="19194" xr:uid="{051CD9FE-E3D4-4058-99B5-41A184E39FD0}"/>
    <cellStyle name="Normal 2 3 4 3 2 5 2 2 4" xfId="32884" xr:uid="{D83EEA31-33FE-442B-94E4-4A0F79A116D0}"/>
    <cellStyle name="Normal 2 3 4 3 2 5 2 2 5" xfId="47768" xr:uid="{E89457F2-6540-4534-A781-59EA9949EADF}"/>
    <cellStyle name="Normal 2 3 4 3 2 5 2 3" xfId="22616" xr:uid="{67F43AFD-D555-4315-92B2-BA7F1449027C}"/>
    <cellStyle name="Normal 2 3 4 3 2 5 2 3 2" xfId="36308" xr:uid="{1D865A76-844E-4844-9411-1F7AAB386F49}"/>
    <cellStyle name="Normal 2 3 4 3 2 5 2 3 3" xfId="51192" xr:uid="{BA9650CC-58F8-4E95-9E16-9C25E664BCE5}"/>
    <cellStyle name="Normal 2 3 4 3 2 5 2 4" xfId="15772" xr:uid="{02C6A994-FB3B-4E44-B94B-34E7448566A3}"/>
    <cellStyle name="Normal 2 3 4 3 2 5 2 5" xfId="29462" xr:uid="{87E1C095-A6B2-45E6-BD3E-E5D4C9816B34}"/>
    <cellStyle name="Normal 2 3 4 3 2 5 2 6" xfId="44346" xr:uid="{0FC1A8CA-B8C3-41F7-850D-3E9D7144E041}"/>
    <cellStyle name="Normal 2 3 4 3 2 5 3" xfId="10636" xr:uid="{D3BC76BD-B95B-4385-AC1E-AC257A23B687}"/>
    <cellStyle name="Normal 2 3 4 3 2 5 3 2" xfId="24326" xr:uid="{BCBD1B56-5A5C-440C-B049-4D86E16DBFDD}"/>
    <cellStyle name="Normal 2 3 4 3 2 5 3 2 2" xfId="38018" xr:uid="{8D75A5FF-8262-4864-B1C8-E5F9FE2FABFF}"/>
    <cellStyle name="Normal 2 3 4 3 2 5 3 2 3" xfId="52902" xr:uid="{D2EC74B9-96A4-4A86-BD4B-F2888E42813B}"/>
    <cellStyle name="Normal 2 3 4 3 2 5 3 3" xfId="17482" xr:uid="{700212E8-0F55-4468-BEC5-68980292DEA9}"/>
    <cellStyle name="Normal 2 3 4 3 2 5 3 4" xfId="31172" xr:uid="{5734C1BD-4D58-49F8-B679-B36309F37426}"/>
    <cellStyle name="Normal 2 3 4 3 2 5 3 5" xfId="46056" xr:uid="{86B13B22-F0AA-4FB8-9EE6-3AEDAEC65DAA}"/>
    <cellStyle name="Normal 2 3 4 3 2 5 4" xfId="20904" xr:uid="{E83AB58B-0924-4B32-BB0F-6D76A0959987}"/>
    <cellStyle name="Normal 2 3 4 3 2 5 4 2" xfId="34596" xr:uid="{8AA7C98A-AA8C-4592-9970-7B8062BB033C}"/>
    <cellStyle name="Normal 2 3 4 3 2 5 4 3" xfId="49480" xr:uid="{D61C8033-D6FB-4FF4-B2EC-157F0EC1F7CC}"/>
    <cellStyle name="Normal 2 3 4 3 2 5 5" xfId="14060" xr:uid="{2AF202D9-9D74-4D85-AB2F-DBAFCB992C44}"/>
    <cellStyle name="Normal 2 3 4 3 2 5 6" xfId="27750" xr:uid="{C0E19A19-F097-4C4E-86A4-22AB128CB6C2}"/>
    <cellStyle name="Normal 2 3 4 3 2 5 7" xfId="42634" xr:uid="{3DAAB459-B423-40B1-A05C-9502F9711C7E}"/>
    <cellStyle name="Normal 2 3 4 3 2 6" xfId="7214" xr:uid="{F7DC58AA-4735-4804-BDFD-3A449A8688A2}"/>
    <cellStyle name="Normal 2 3 4 3 2 6 2" xfId="8927" xr:uid="{BBF46ED8-C453-465B-8CAB-138016C4689A}"/>
    <cellStyle name="Normal 2 3 4 3 2 6 2 2" xfId="12349" xr:uid="{A24F21C8-0DFC-48AF-8D68-73BB25F3D40A}"/>
    <cellStyle name="Normal 2 3 4 3 2 6 2 2 2" xfId="26039" xr:uid="{1EEAE2F2-9BDE-4581-82CB-7D3466521DEC}"/>
    <cellStyle name="Normal 2 3 4 3 2 6 2 2 2 2" xfId="39731" xr:uid="{D9FDEA15-2B31-4CB5-AE3A-165E57E06FD7}"/>
    <cellStyle name="Normal 2 3 4 3 2 6 2 2 2 3" xfId="54615" xr:uid="{4B6FE731-D687-4328-B8BD-6C0E0A098AC6}"/>
    <cellStyle name="Normal 2 3 4 3 2 6 2 2 3" xfId="19195" xr:uid="{477C6F0E-D757-4924-B16A-BA77F7E0901D}"/>
    <cellStyle name="Normal 2 3 4 3 2 6 2 2 4" xfId="32885" xr:uid="{0CF4CE3A-65AD-4F98-BA14-A3E58CBA2387}"/>
    <cellStyle name="Normal 2 3 4 3 2 6 2 2 5" xfId="47769" xr:uid="{0EE2D0D4-2B35-4B8B-B1B0-0D960F3046CF}"/>
    <cellStyle name="Normal 2 3 4 3 2 6 2 3" xfId="22617" xr:uid="{E68AC674-7E4C-4A2F-9A81-8E98ACE1C050}"/>
    <cellStyle name="Normal 2 3 4 3 2 6 2 3 2" xfId="36309" xr:uid="{34FA19AE-87F7-45D4-9D31-E1D82C7D7272}"/>
    <cellStyle name="Normal 2 3 4 3 2 6 2 3 3" xfId="51193" xr:uid="{CEFB5304-212D-4BBF-ADD9-F1913E9F4843}"/>
    <cellStyle name="Normal 2 3 4 3 2 6 2 4" xfId="15773" xr:uid="{CFC8BDA3-B0E8-40BE-8F3A-1FC755F80602}"/>
    <cellStyle name="Normal 2 3 4 3 2 6 2 5" xfId="29463" xr:uid="{885B7399-A37B-4277-842F-ACE44271F093}"/>
    <cellStyle name="Normal 2 3 4 3 2 6 2 6" xfId="44347" xr:uid="{A011E3E3-02C0-457A-96DA-DA2981CB44C2}"/>
    <cellStyle name="Normal 2 3 4 3 2 6 3" xfId="10637" xr:uid="{2328C092-E11D-45D2-A1E7-84E5CC0D5742}"/>
    <cellStyle name="Normal 2 3 4 3 2 6 3 2" xfId="24327" xr:uid="{9204BBD8-7D40-479C-B855-2AF813823AFE}"/>
    <cellStyle name="Normal 2 3 4 3 2 6 3 2 2" xfId="38019" xr:uid="{4FAC2F25-3F11-434D-8903-027510005E96}"/>
    <cellStyle name="Normal 2 3 4 3 2 6 3 2 3" xfId="52903" xr:uid="{0963EB27-2157-4E65-A032-AC99D6371532}"/>
    <cellStyle name="Normal 2 3 4 3 2 6 3 3" xfId="17483" xr:uid="{0A78B627-AC66-48FF-8FBE-40F6A50A0C1A}"/>
    <cellStyle name="Normal 2 3 4 3 2 6 3 4" xfId="31173" xr:uid="{FD42833D-ECF8-4A70-950F-E997E5C63FB8}"/>
    <cellStyle name="Normal 2 3 4 3 2 6 3 5" xfId="46057" xr:uid="{94893FD2-A840-4D1E-90CA-E8104A2A0849}"/>
    <cellStyle name="Normal 2 3 4 3 2 6 4" xfId="20905" xr:uid="{B76079E1-2A15-40D6-A09C-BD688DB2B372}"/>
    <cellStyle name="Normal 2 3 4 3 2 6 4 2" xfId="34597" xr:uid="{D0E35A65-E763-456A-8E5E-E946E450E207}"/>
    <cellStyle name="Normal 2 3 4 3 2 6 4 3" xfId="49481" xr:uid="{850B1953-54C6-4CE8-9DA5-C1E277228D35}"/>
    <cellStyle name="Normal 2 3 4 3 2 6 5" xfId="14061" xr:uid="{DD63E74F-D9A5-40FD-943D-8818FDC74FBC}"/>
    <cellStyle name="Normal 2 3 4 3 2 6 6" xfId="27751" xr:uid="{3FA4E789-45F2-46B4-9DA8-0B21FFFDC17B}"/>
    <cellStyle name="Normal 2 3 4 3 2 6 7" xfId="42635" xr:uid="{3C01C719-9E2E-4EF0-8885-692EE244B39E}"/>
    <cellStyle name="Normal 2 3 4 3 2 7" xfId="8913" xr:uid="{10A1EE63-5A2F-4C26-A832-F09110B8AEDB}"/>
    <cellStyle name="Normal 2 3 4 3 2 7 2" xfId="12335" xr:uid="{B44C77EB-9A0E-4E20-B2CC-A8A38851E000}"/>
    <cellStyle name="Normal 2 3 4 3 2 7 2 2" xfId="26025" xr:uid="{A60BC105-0707-43D0-AD04-5BDAAC87B59C}"/>
    <cellStyle name="Normal 2 3 4 3 2 7 2 2 2" xfId="39717" xr:uid="{10D3CD70-EEB5-45E5-AA2D-F168ADFE2E34}"/>
    <cellStyle name="Normal 2 3 4 3 2 7 2 2 3" xfId="54601" xr:uid="{4AEB414C-6FFD-41D8-B891-2D7753AE312A}"/>
    <cellStyle name="Normal 2 3 4 3 2 7 2 3" xfId="19181" xr:uid="{FBB8F947-4D62-4194-8B7E-06351908358E}"/>
    <cellStyle name="Normal 2 3 4 3 2 7 2 4" xfId="32871" xr:uid="{3AB7E184-D8E5-46FB-8276-673FD9CFBE94}"/>
    <cellStyle name="Normal 2 3 4 3 2 7 2 5" xfId="47755" xr:uid="{94D900CC-4FF1-423A-8192-ECF6DD2927A0}"/>
    <cellStyle name="Normal 2 3 4 3 2 7 3" xfId="22603" xr:uid="{06D2D4CA-DE92-4194-8FB1-14BE51F0D3D7}"/>
    <cellStyle name="Normal 2 3 4 3 2 7 3 2" xfId="36295" xr:uid="{6AA22A80-F9A2-44DB-95FF-B2F400B564F8}"/>
    <cellStyle name="Normal 2 3 4 3 2 7 3 3" xfId="51179" xr:uid="{1979CABA-E31D-4CA3-9B59-49227B7759A7}"/>
    <cellStyle name="Normal 2 3 4 3 2 7 4" xfId="15759" xr:uid="{68FF156D-E534-40F0-B463-1A42A979D949}"/>
    <cellStyle name="Normal 2 3 4 3 2 7 5" xfId="29449" xr:uid="{8ADF1C0F-8C85-42E6-9B33-B070ED3341D1}"/>
    <cellStyle name="Normal 2 3 4 3 2 7 6" xfId="44333" xr:uid="{DF9CEB86-919B-4D24-B8D4-3055BEE2213E}"/>
    <cellStyle name="Normal 2 3 4 3 2 8" xfId="10623" xr:uid="{DE1931E2-1967-4325-8D59-0D370E86CD86}"/>
    <cellStyle name="Normal 2 3 4 3 2 8 2" xfId="24313" xr:uid="{817E4958-C16D-46A4-80CF-9B928E4804C3}"/>
    <cellStyle name="Normal 2 3 4 3 2 8 2 2" xfId="38005" xr:uid="{699737EB-8189-4DC6-822A-33F5DE68A17E}"/>
    <cellStyle name="Normal 2 3 4 3 2 8 2 3" xfId="52889" xr:uid="{9F74FE8A-CF5D-4822-92D5-25D81B3DD99E}"/>
    <cellStyle name="Normal 2 3 4 3 2 8 3" xfId="17469" xr:uid="{9561765A-77A5-4FCB-901B-94BE1F99E4AE}"/>
    <cellStyle name="Normal 2 3 4 3 2 8 4" xfId="31159" xr:uid="{632ECD84-18A0-4D92-8985-5F3EEE094963}"/>
    <cellStyle name="Normal 2 3 4 3 2 8 5" xfId="46043" xr:uid="{4C9049E0-E260-4E4D-BA3A-4399EE82572C}"/>
    <cellStyle name="Normal 2 3 4 3 2 9" xfId="20891" xr:uid="{64DB04D5-BD65-48A9-9F46-86B34C0D07E0}"/>
    <cellStyle name="Normal 2 3 4 3 2 9 2" xfId="34583" xr:uid="{0A287CFE-3DA5-414F-B10F-5199364A767F}"/>
    <cellStyle name="Normal 2 3 4 3 2 9 3" xfId="49467" xr:uid="{3D4776E8-A6F3-427D-B806-89BF7AA6776C}"/>
    <cellStyle name="Normal 2 3 4 3 3" xfId="7215" xr:uid="{3ADC14DE-961F-4354-9D6A-853F991CE010}"/>
    <cellStyle name="Normal 2 3 4 3 3 10" xfId="42636" xr:uid="{8ACA5D90-DBB2-442C-8D37-6C2C2B2EB48C}"/>
    <cellStyle name="Normal 2 3 4 3 3 2" xfId="7216" xr:uid="{9D164A3B-EF98-463F-A44B-62DA9C58BACC}"/>
    <cellStyle name="Normal 2 3 4 3 3 2 2" xfId="7217" xr:uid="{48132BD2-B4C0-4B3B-9E6C-7BD7A4F408C8}"/>
    <cellStyle name="Normal 2 3 4 3 3 2 2 2" xfId="8930" xr:uid="{44B5074D-DBB7-46CE-8C74-EA84EF2DB934}"/>
    <cellStyle name="Normal 2 3 4 3 3 2 2 2 2" xfId="12352" xr:uid="{391A53E4-CEFA-40A5-B8B7-6FC3C34263F6}"/>
    <cellStyle name="Normal 2 3 4 3 3 2 2 2 2 2" xfId="26042" xr:uid="{5AA8916A-157F-4AEA-831D-1FB904EDCCA9}"/>
    <cellStyle name="Normal 2 3 4 3 3 2 2 2 2 2 2" xfId="39734" xr:uid="{3DC970A7-E484-417E-AC8D-6E624D88B9D0}"/>
    <cellStyle name="Normal 2 3 4 3 3 2 2 2 2 2 3" xfId="54618" xr:uid="{9D7A6319-B3C5-430D-94BD-FBB8A3DB2DEA}"/>
    <cellStyle name="Normal 2 3 4 3 3 2 2 2 2 3" xfId="19198" xr:uid="{5CC7006A-244D-4582-BFA3-B16E9297E946}"/>
    <cellStyle name="Normal 2 3 4 3 3 2 2 2 2 4" xfId="32888" xr:uid="{01D52F72-375E-4443-9047-59B54772B590}"/>
    <cellStyle name="Normal 2 3 4 3 3 2 2 2 2 5" xfId="47772" xr:uid="{79FBD218-9600-4D67-A505-3D4639B4589E}"/>
    <cellStyle name="Normal 2 3 4 3 3 2 2 2 3" xfId="22620" xr:uid="{AB891FC4-BFFC-4039-9961-F8C53685EA82}"/>
    <cellStyle name="Normal 2 3 4 3 3 2 2 2 3 2" xfId="36312" xr:uid="{0254348B-6196-4335-934E-EC73CC5E2627}"/>
    <cellStyle name="Normal 2 3 4 3 3 2 2 2 3 3" xfId="51196" xr:uid="{6C9811FA-2AFE-4678-B652-DAF57F6A33FE}"/>
    <cellStyle name="Normal 2 3 4 3 3 2 2 2 4" xfId="15776" xr:uid="{250D16DA-187B-4AA4-93AC-A965E2A107EE}"/>
    <cellStyle name="Normal 2 3 4 3 3 2 2 2 5" xfId="29466" xr:uid="{AEB705BF-A13E-408D-BC90-693227127EF6}"/>
    <cellStyle name="Normal 2 3 4 3 3 2 2 2 6" xfId="44350" xr:uid="{3956128C-79D9-41B8-A809-FB0CFE01062B}"/>
    <cellStyle name="Normal 2 3 4 3 3 2 2 3" xfId="10640" xr:uid="{2E8BB595-BEF3-42A3-BC8F-BC2D80D9C08B}"/>
    <cellStyle name="Normal 2 3 4 3 3 2 2 3 2" xfId="24330" xr:uid="{6E318C39-6B12-4799-9A63-3AD6C9F64565}"/>
    <cellStyle name="Normal 2 3 4 3 3 2 2 3 2 2" xfId="38022" xr:uid="{4D6A94CD-AF85-47F3-B7C7-F112BB57D648}"/>
    <cellStyle name="Normal 2 3 4 3 3 2 2 3 2 3" xfId="52906" xr:uid="{5E56D0E1-288A-491F-A32A-20539DB50795}"/>
    <cellStyle name="Normal 2 3 4 3 3 2 2 3 3" xfId="17486" xr:uid="{98F356E2-7C4C-443C-9146-228EA22915BF}"/>
    <cellStyle name="Normal 2 3 4 3 3 2 2 3 4" xfId="31176" xr:uid="{DA195208-4D3D-4714-AAB2-94C6C15EAF8C}"/>
    <cellStyle name="Normal 2 3 4 3 3 2 2 3 5" xfId="46060" xr:uid="{812BBF08-97C9-4F12-8FED-94BE3B20AE4F}"/>
    <cellStyle name="Normal 2 3 4 3 3 2 2 4" xfId="20908" xr:uid="{433C93F6-D2B3-40BF-8B41-9019FC816C31}"/>
    <cellStyle name="Normal 2 3 4 3 3 2 2 4 2" xfId="34600" xr:uid="{D615E388-F201-4A59-907A-6CCCC4DE21B7}"/>
    <cellStyle name="Normal 2 3 4 3 3 2 2 4 3" xfId="49484" xr:uid="{B9C1FEDF-193C-44FA-842E-3DA58C5EEC13}"/>
    <cellStyle name="Normal 2 3 4 3 3 2 2 5" xfId="14064" xr:uid="{40DFCB66-5CA2-4FC3-8D0D-BBA30F2B2FBC}"/>
    <cellStyle name="Normal 2 3 4 3 3 2 2 6" xfId="27754" xr:uid="{3B5B4ABB-D7E4-477B-AF5A-E11528092352}"/>
    <cellStyle name="Normal 2 3 4 3 3 2 2 7" xfId="42638" xr:uid="{31615866-DBB3-43F4-A913-93B2DC3F2A35}"/>
    <cellStyle name="Normal 2 3 4 3 3 2 3" xfId="8929" xr:uid="{F63FC9DA-83AC-495A-AD1A-C71B0CFB7F12}"/>
    <cellStyle name="Normal 2 3 4 3 3 2 3 2" xfId="12351" xr:uid="{8A9C76BF-942F-4AD9-840B-8CC4864C4A51}"/>
    <cellStyle name="Normal 2 3 4 3 3 2 3 2 2" xfId="26041" xr:uid="{38727A5D-0935-4869-8FF2-5F59F9D8CAE7}"/>
    <cellStyle name="Normal 2 3 4 3 3 2 3 2 2 2" xfId="39733" xr:uid="{00339682-7BC5-4017-925B-0BD0A6BE20BD}"/>
    <cellStyle name="Normal 2 3 4 3 3 2 3 2 2 3" xfId="54617" xr:uid="{9ADD5476-8257-43FC-A5AD-4230C4583DD1}"/>
    <cellStyle name="Normal 2 3 4 3 3 2 3 2 3" xfId="19197" xr:uid="{0624A69E-D7B7-4498-9404-357200C28F38}"/>
    <cellStyle name="Normal 2 3 4 3 3 2 3 2 4" xfId="32887" xr:uid="{870EA818-B028-43F0-A1D2-0EAEE5C940C3}"/>
    <cellStyle name="Normal 2 3 4 3 3 2 3 2 5" xfId="47771" xr:uid="{09735310-44C2-4413-B094-054DAAB5EDAD}"/>
    <cellStyle name="Normal 2 3 4 3 3 2 3 3" xfId="22619" xr:uid="{CB2AC0C1-FCA1-4BA0-9CBA-8459C7FB19A2}"/>
    <cellStyle name="Normal 2 3 4 3 3 2 3 3 2" xfId="36311" xr:uid="{3AEFB0F9-D690-4A56-B327-05556FF742B4}"/>
    <cellStyle name="Normal 2 3 4 3 3 2 3 3 3" xfId="51195" xr:uid="{B53FE621-9655-4FDD-823C-F4C4B624BE43}"/>
    <cellStyle name="Normal 2 3 4 3 3 2 3 4" xfId="15775" xr:uid="{A89B64BC-AB34-47AE-A1FC-1FA21EA84777}"/>
    <cellStyle name="Normal 2 3 4 3 3 2 3 5" xfId="29465" xr:uid="{52FA3F30-3126-4DB7-81F2-4FC36E4D0B37}"/>
    <cellStyle name="Normal 2 3 4 3 3 2 3 6" xfId="44349" xr:uid="{37AA5B1D-8382-41B5-9D19-2E6F48E2FE1E}"/>
    <cellStyle name="Normal 2 3 4 3 3 2 4" xfId="10639" xr:uid="{A108CD37-4547-4629-BF3C-2BF73511E7C3}"/>
    <cellStyle name="Normal 2 3 4 3 3 2 4 2" xfId="24329" xr:uid="{8C549EB2-C19E-4FAC-822F-10222B83C73D}"/>
    <cellStyle name="Normal 2 3 4 3 3 2 4 2 2" xfId="38021" xr:uid="{BAE52A53-C33B-4418-B925-A5B36558F334}"/>
    <cellStyle name="Normal 2 3 4 3 3 2 4 2 3" xfId="52905" xr:uid="{A8BA78B7-6688-4EAE-8DF7-08D873840F4C}"/>
    <cellStyle name="Normal 2 3 4 3 3 2 4 3" xfId="17485" xr:uid="{D29644B0-19F7-4566-B021-3FFD5C706584}"/>
    <cellStyle name="Normal 2 3 4 3 3 2 4 4" xfId="31175" xr:uid="{C35561CA-2C49-45B5-B7D7-ACEEBE6ACCA3}"/>
    <cellStyle name="Normal 2 3 4 3 3 2 4 5" xfId="46059" xr:uid="{602FCA43-40D9-42F1-998A-FC32262BDD6E}"/>
    <cellStyle name="Normal 2 3 4 3 3 2 5" xfId="20907" xr:uid="{72A451E3-5B67-4FA2-8AA3-83C4BF529545}"/>
    <cellStyle name="Normal 2 3 4 3 3 2 5 2" xfId="34599" xr:uid="{51318232-3F2E-4990-A01C-21022C15EA41}"/>
    <cellStyle name="Normal 2 3 4 3 3 2 5 3" xfId="49483" xr:uid="{5D7BED4B-5DA2-41D3-BF7C-3047AFEEC452}"/>
    <cellStyle name="Normal 2 3 4 3 3 2 6" xfId="14063" xr:uid="{AB6895EC-C54A-43A4-858A-A3FDAB7A2AC0}"/>
    <cellStyle name="Normal 2 3 4 3 3 2 7" xfId="27753" xr:uid="{A56920B6-13C9-4645-8087-3906E7987EBA}"/>
    <cellStyle name="Normal 2 3 4 3 3 2 8" xfId="42637" xr:uid="{B2DD9B15-C060-40A9-B974-12BE6C0A76D5}"/>
    <cellStyle name="Normal 2 3 4 3 3 3" xfId="7218" xr:uid="{B69ABA37-D042-48AA-A860-63391E50E561}"/>
    <cellStyle name="Normal 2 3 4 3 3 3 2" xfId="8931" xr:uid="{CFBD9C57-C3E2-44D4-AAB9-174E582797CD}"/>
    <cellStyle name="Normal 2 3 4 3 3 3 2 2" xfId="12353" xr:uid="{981911C6-F9F6-457B-A477-9B2EBCDFEC2D}"/>
    <cellStyle name="Normal 2 3 4 3 3 3 2 2 2" xfId="26043" xr:uid="{9953E5EF-B5BD-43D2-A623-5A2AF287A4B8}"/>
    <cellStyle name="Normal 2 3 4 3 3 3 2 2 2 2" xfId="39735" xr:uid="{6968CF66-0AF7-47C6-9D29-BCE4A9669404}"/>
    <cellStyle name="Normal 2 3 4 3 3 3 2 2 2 3" xfId="54619" xr:uid="{E685089A-BC3A-4F95-8093-3F9D12BF6ECD}"/>
    <cellStyle name="Normal 2 3 4 3 3 3 2 2 3" xfId="19199" xr:uid="{5CAD5C30-7983-4D2A-9920-1FD4C0CE2CD5}"/>
    <cellStyle name="Normal 2 3 4 3 3 3 2 2 4" xfId="32889" xr:uid="{D75EF28B-3A1E-4D10-B10C-66A63A534990}"/>
    <cellStyle name="Normal 2 3 4 3 3 3 2 2 5" xfId="47773" xr:uid="{1517C595-3375-4C5B-A468-760446F67EAB}"/>
    <cellStyle name="Normal 2 3 4 3 3 3 2 3" xfId="22621" xr:uid="{AC86DD25-8171-4BF8-AB5F-B433575E7D3F}"/>
    <cellStyle name="Normal 2 3 4 3 3 3 2 3 2" xfId="36313" xr:uid="{D2F21AC9-411C-49FA-A686-0EB819951081}"/>
    <cellStyle name="Normal 2 3 4 3 3 3 2 3 3" xfId="51197" xr:uid="{7D85FEB0-61AF-4A11-9F99-80D6A94F995D}"/>
    <cellStyle name="Normal 2 3 4 3 3 3 2 4" xfId="15777" xr:uid="{43A57735-FC50-408E-BB6F-81F091A24C33}"/>
    <cellStyle name="Normal 2 3 4 3 3 3 2 5" xfId="29467" xr:uid="{C40F1718-B7CF-44B8-8113-DB2961FE1F7F}"/>
    <cellStyle name="Normal 2 3 4 3 3 3 2 6" xfId="44351" xr:uid="{6D17B434-58D7-438F-AAC8-56C8B22C81AD}"/>
    <cellStyle name="Normal 2 3 4 3 3 3 3" xfId="10641" xr:uid="{90B37AC2-86D2-4994-960B-852316F1E150}"/>
    <cellStyle name="Normal 2 3 4 3 3 3 3 2" xfId="24331" xr:uid="{D9D463B4-36E4-4735-9299-B80A0FE6D8D7}"/>
    <cellStyle name="Normal 2 3 4 3 3 3 3 2 2" xfId="38023" xr:uid="{A4204CDB-4C4A-48DD-B75A-D6F12C155C4C}"/>
    <cellStyle name="Normal 2 3 4 3 3 3 3 2 3" xfId="52907" xr:uid="{7DE9A4A2-CDED-4084-9EDF-7C6206805125}"/>
    <cellStyle name="Normal 2 3 4 3 3 3 3 3" xfId="17487" xr:uid="{F71E7102-E850-4DFA-BC90-AEF876391C9D}"/>
    <cellStyle name="Normal 2 3 4 3 3 3 3 4" xfId="31177" xr:uid="{944D292A-577B-4FBB-8E8F-5B7FF967D1B3}"/>
    <cellStyle name="Normal 2 3 4 3 3 3 3 5" xfId="46061" xr:uid="{E52452AB-8494-4431-928F-95947DCB463D}"/>
    <cellStyle name="Normal 2 3 4 3 3 3 4" xfId="20909" xr:uid="{E090465E-3331-43BE-9ABB-21FDDE54839B}"/>
    <cellStyle name="Normal 2 3 4 3 3 3 4 2" xfId="34601" xr:uid="{AFD84102-E2A1-4831-9160-D135F430384E}"/>
    <cellStyle name="Normal 2 3 4 3 3 3 4 3" xfId="49485" xr:uid="{71804A0C-9BA3-4743-9C8B-31A77B2B411F}"/>
    <cellStyle name="Normal 2 3 4 3 3 3 5" xfId="14065" xr:uid="{842113EC-A1A4-418A-BD0D-0C92B34D891F}"/>
    <cellStyle name="Normal 2 3 4 3 3 3 6" xfId="27755" xr:uid="{70A4AC63-6423-4D12-9585-89A12BADD623}"/>
    <cellStyle name="Normal 2 3 4 3 3 3 7" xfId="42639" xr:uid="{70E30A5D-EDAD-4E74-AF20-B4F3ADA200C0}"/>
    <cellStyle name="Normal 2 3 4 3 3 4" xfId="7219" xr:uid="{91A73927-4824-436F-952A-6DA9DCB4B857}"/>
    <cellStyle name="Normal 2 3 4 3 3 4 2" xfId="8932" xr:uid="{4BFCA0D5-5248-47E6-9CE9-AE4437100BAB}"/>
    <cellStyle name="Normal 2 3 4 3 3 4 2 2" xfId="12354" xr:uid="{846F5A88-1A1B-4D1D-9CB1-9AD1F0A12196}"/>
    <cellStyle name="Normal 2 3 4 3 3 4 2 2 2" xfId="26044" xr:uid="{8FE1DADB-7C08-4EC4-86B9-61E5FB4C1078}"/>
    <cellStyle name="Normal 2 3 4 3 3 4 2 2 2 2" xfId="39736" xr:uid="{07915E93-FA46-411A-984F-4DCA2BD5BD4F}"/>
    <cellStyle name="Normal 2 3 4 3 3 4 2 2 2 3" xfId="54620" xr:uid="{9F813265-9B0C-418F-BC69-640CE0898636}"/>
    <cellStyle name="Normal 2 3 4 3 3 4 2 2 3" xfId="19200" xr:uid="{C9945180-FB95-4BE4-B6C3-8CC19D60F42A}"/>
    <cellStyle name="Normal 2 3 4 3 3 4 2 2 4" xfId="32890" xr:uid="{13DB7939-C2EE-46FE-AEB8-18A4CB484908}"/>
    <cellStyle name="Normal 2 3 4 3 3 4 2 2 5" xfId="47774" xr:uid="{828964F1-6F55-434B-B71C-D47704B5C40E}"/>
    <cellStyle name="Normal 2 3 4 3 3 4 2 3" xfId="22622" xr:uid="{43D22A5A-1B67-41AC-967B-3E5FF3C96AB0}"/>
    <cellStyle name="Normal 2 3 4 3 3 4 2 3 2" xfId="36314" xr:uid="{D523615B-69C4-41C6-8824-675CFD479C48}"/>
    <cellStyle name="Normal 2 3 4 3 3 4 2 3 3" xfId="51198" xr:uid="{F3C074BD-5DF3-49D6-960D-2726853471D1}"/>
    <cellStyle name="Normal 2 3 4 3 3 4 2 4" xfId="15778" xr:uid="{2250792D-9F06-461F-97AB-55296343C67C}"/>
    <cellStyle name="Normal 2 3 4 3 3 4 2 5" xfId="29468" xr:uid="{B72831E9-57D4-44F0-868E-D3EEFEA3E7B3}"/>
    <cellStyle name="Normal 2 3 4 3 3 4 2 6" xfId="44352" xr:uid="{397A7C3D-9152-4EF1-81B8-3F968FEAFB86}"/>
    <cellStyle name="Normal 2 3 4 3 3 4 3" xfId="10642" xr:uid="{13C87B65-A9B9-4971-B440-CCC430BB59BF}"/>
    <cellStyle name="Normal 2 3 4 3 3 4 3 2" xfId="24332" xr:uid="{7F788B94-35A7-4403-933E-F91E219EF88B}"/>
    <cellStyle name="Normal 2 3 4 3 3 4 3 2 2" xfId="38024" xr:uid="{A7322546-43FA-468A-AE92-5453F4FCF5A2}"/>
    <cellStyle name="Normal 2 3 4 3 3 4 3 2 3" xfId="52908" xr:uid="{62BC9CC4-F325-4C2A-A37D-E7CD5DD238D8}"/>
    <cellStyle name="Normal 2 3 4 3 3 4 3 3" xfId="17488" xr:uid="{04C67DFF-1B48-4B42-A97E-5FE4225B9488}"/>
    <cellStyle name="Normal 2 3 4 3 3 4 3 4" xfId="31178" xr:uid="{01CFE95D-A2F9-4222-B9B1-C5F149AB726B}"/>
    <cellStyle name="Normal 2 3 4 3 3 4 3 5" xfId="46062" xr:uid="{185AF67E-0D7F-449B-8DDD-D60AFE4D91A3}"/>
    <cellStyle name="Normal 2 3 4 3 3 4 4" xfId="20910" xr:uid="{52F19256-D49C-4A2D-9FFE-C19566365993}"/>
    <cellStyle name="Normal 2 3 4 3 3 4 4 2" xfId="34602" xr:uid="{8B40EF38-2B6A-457A-B02C-225989F8516B}"/>
    <cellStyle name="Normal 2 3 4 3 3 4 4 3" xfId="49486" xr:uid="{BAAB68D5-AF3F-4B1B-A356-59678BAEEA7D}"/>
    <cellStyle name="Normal 2 3 4 3 3 4 5" xfId="14066" xr:uid="{A31147EA-55CA-45F9-A605-4D0BB953718C}"/>
    <cellStyle name="Normal 2 3 4 3 3 4 6" xfId="27756" xr:uid="{B598581A-7286-4089-B4A5-FB44AC9D4E52}"/>
    <cellStyle name="Normal 2 3 4 3 3 4 7" xfId="42640" xr:uid="{342FA803-CBAE-4648-8D15-24F78FA8DBDC}"/>
    <cellStyle name="Normal 2 3 4 3 3 5" xfId="8928" xr:uid="{D7A1C388-FBE0-4205-93E1-D54D41464B21}"/>
    <cellStyle name="Normal 2 3 4 3 3 5 2" xfId="12350" xr:uid="{BFEDDDC9-B6D9-4C03-8A31-0E1BACC70C00}"/>
    <cellStyle name="Normal 2 3 4 3 3 5 2 2" xfId="26040" xr:uid="{E23495B1-CBA3-4B26-B576-BC0D2543D84D}"/>
    <cellStyle name="Normal 2 3 4 3 3 5 2 2 2" xfId="39732" xr:uid="{4D58A8F5-8541-4043-A5DC-E8E50336EBDC}"/>
    <cellStyle name="Normal 2 3 4 3 3 5 2 2 3" xfId="54616" xr:uid="{EB8714B4-6A10-4420-9E90-ED70FC5D7D8D}"/>
    <cellStyle name="Normal 2 3 4 3 3 5 2 3" xfId="19196" xr:uid="{BB3D7DB3-9FE2-4139-97F9-D167A0AB7771}"/>
    <cellStyle name="Normal 2 3 4 3 3 5 2 4" xfId="32886" xr:uid="{705EFC88-8C82-4046-AFA6-0C8F23D0BB7C}"/>
    <cellStyle name="Normal 2 3 4 3 3 5 2 5" xfId="47770" xr:uid="{28289D30-C6A8-4113-8890-BD8B87DF6A4B}"/>
    <cellStyle name="Normal 2 3 4 3 3 5 3" xfId="22618" xr:uid="{2503B124-B5F2-4001-AA60-AEC273C189EB}"/>
    <cellStyle name="Normal 2 3 4 3 3 5 3 2" xfId="36310" xr:uid="{7DC70202-EF9A-4539-8E74-1F893CDF6511}"/>
    <cellStyle name="Normal 2 3 4 3 3 5 3 3" xfId="51194" xr:uid="{C810FF13-9502-4693-8D82-37D214F161FB}"/>
    <cellStyle name="Normal 2 3 4 3 3 5 4" xfId="15774" xr:uid="{52D9C3D0-B3CC-4FBE-A039-8F391C172CE0}"/>
    <cellStyle name="Normal 2 3 4 3 3 5 5" xfId="29464" xr:uid="{045F3ABA-4023-40E7-9D7C-879A05F236AD}"/>
    <cellStyle name="Normal 2 3 4 3 3 5 6" xfId="44348" xr:uid="{73A58C1B-F306-4752-8917-C83346D75F5F}"/>
    <cellStyle name="Normal 2 3 4 3 3 6" xfId="10638" xr:uid="{FD83FD1A-FAAC-4FF8-9201-8ED21F17C74C}"/>
    <cellStyle name="Normal 2 3 4 3 3 6 2" xfId="24328" xr:uid="{25DC7815-7572-4F20-BDC3-C75CCAF50A94}"/>
    <cellStyle name="Normal 2 3 4 3 3 6 2 2" xfId="38020" xr:uid="{04FEA237-63A5-4DFA-B4EB-B06424DEA53D}"/>
    <cellStyle name="Normal 2 3 4 3 3 6 2 3" xfId="52904" xr:uid="{10937E31-AA3D-4726-81F6-FDDD1EECDB59}"/>
    <cellStyle name="Normal 2 3 4 3 3 6 3" xfId="17484" xr:uid="{F40EC0D8-3FF6-442A-8BC5-C014B1F24F76}"/>
    <cellStyle name="Normal 2 3 4 3 3 6 4" xfId="31174" xr:uid="{97F29642-B185-434A-B51A-06AFD539FEAE}"/>
    <cellStyle name="Normal 2 3 4 3 3 6 5" xfId="46058" xr:uid="{5AACA51D-9769-4D6F-9B71-04D3E99DD95B}"/>
    <cellStyle name="Normal 2 3 4 3 3 7" xfId="20906" xr:uid="{1D4CF239-2400-4F21-8A8C-00FEB824D35D}"/>
    <cellStyle name="Normal 2 3 4 3 3 7 2" xfId="34598" xr:uid="{9374E7A4-F632-4121-9229-466FB131899F}"/>
    <cellStyle name="Normal 2 3 4 3 3 7 3" xfId="49482" xr:uid="{457FF5AD-C6BB-4457-9967-89BDE5A227CD}"/>
    <cellStyle name="Normal 2 3 4 3 3 8" xfId="14062" xr:uid="{816E2E82-0772-4115-9C28-43B162BA1EB0}"/>
    <cellStyle name="Normal 2 3 4 3 3 9" xfId="27752" xr:uid="{70C47B6A-EBF3-437A-BF0F-D635A1E410F5}"/>
    <cellStyle name="Normal 2 3 4 3 4" xfId="7220" xr:uid="{A2AAAE14-0DF1-435A-84D8-17015B49C8AF}"/>
    <cellStyle name="Normal 2 3 4 3 4 10" xfId="42641" xr:uid="{51A24173-33B2-4FAE-AFA7-A07A5B07846E}"/>
    <cellStyle name="Normal 2 3 4 3 4 2" xfId="7221" xr:uid="{4BA5A50D-C827-4797-90FB-7B1BDABDF1E7}"/>
    <cellStyle name="Normal 2 3 4 3 4 2 2" xfId="7222" xr:uid="{207869EE-1467-4325-A9F3-9907027F9246}"/>
    <cellStyle name="Normal 2 3 4 3 4 2 2 2" xfId="8935" xr:uid="{6CF321EC-5696-47D0-957A-F91AF1453E60}"/>
    <cellStyle name="Normal 2 3 4 3 4 2 2 2 2" xfId="12357" xr:uid="{88375071-B389-4C7B-B783-02833D15E4CE}"/>
    <cellStyle name="Normal 2 3 4 3 4 2 2 2 2 2" xfId="26047" xr:uid="{17ACBF4E-E193-4624-9908-0B9930B999D7}"/>
    <cellStyle name="Normal 2 3 4 3 4 2 2 2 2 2 2" xfId="39739" xr:uid="{E2423239-0087-434D-B2CD-0CB3258BD8DF}"/>
    <cellStyle name="Normal 2 3 4 3 4 2 2 2 2 2 3" xfId="54623" xr:uid="{1BCEED27-0B45-48E8-AF7A-7AD909F61BCA}"/>
    <cellStyle name="Normal 2 3 4 3 4 2 2 2 2 3" xfId="19203" xr:uid="{E6AC316C-A3D6-450F-96E7-FFB6C4806713}"/>
    <cellStyle name="Normal 2 3 4 3 4 2 2 2 2 4" xfId="32893" xr:uid="{4CBA21E8-9B69-4CB6-9DEB-3117D7B2FD4B}"/>
    <cellStyle name="Normal 2 3 4 3 4 2 2 2 2 5" xfId="47777" xr:uid="{0F98E3E3-E3ED-4583-AB63-3F410DC1C901}"/>
    <cellStyle name="Normal 2 3 4 3 4 2 2 2 3" xfId="22625" xr:uid="{4A9330C4-E8BF-44AE-94CA-38A788EE5DE4}"/>
    <cellStyle name="Normal 2 3 4 3 4 2 2 2 3 2" xfId="36317" xr:uid="{4F6E9BBD-CBA8-4960-BF59-35C5959DEC0C}"/>
    <cellStyle name="Normal 2 3 4 3 4 2 2 2 3 3" xfId="51201" xr:uid="{25FFF286-C593-4C7C-9320-E88EA130CA1A}"/>
    <cellStyle name="Normal 2 3 4 3 4 2 2 2 4" xfId="15781" xr:uid="{EE66B792-5ECD-4501-AC2D-2198D8944055}"/>
    <cellStyle name="Normal 2 3 4 3 4 2 2 2 5" xfId="29471" xr:uid="{A7271B82-2C2D-45EA-B3C0-D3D50B44B9C7}"/>
    <cellStyle name="Normal 2 3 4 3 4 2 2 2 6" xfId="44355" xr:uid="{03B32C5B-8938-445E-B880-32BD148C32A4}"/>
    <cellStyle name="Normal 2 3 4 3 4 2 2 3" xfId="10645" xr:uid="{BE827C64-CCB1-4F75-92F6-E5191A15B0AC}"/>
    <cellStyle name="Normal 2 3 4 3 4 2 2 3 2" xfId="24335" xr:uid="{22C2CC15-C59E-478C-A6F2-3E72D4181522}"/>
    <cellStyle name="Normal 2 3 4 3 4 2 2 3 2 2" xfId="38027" xr:uid="{EA3D8BED-98DB-403B-B1A1-6303F4507947}"/>
    <cellStyle name="Normal 2 3 4 3 4 2 2 3 2 3" xfId="52911" xr:uid="{513DDC97-DF66-4643-A678-F1E6FA463C96}"/>
    <cellStyle name="Normal 2 3 4 3 4 2 2 3 3" xfId="17491" xr:uid="{B4C28782-8556-4FDA-9437-18C12F8D5FE4}"/>
    <cellStyle name="Normal 2 3 4 3 4 2 2 3 4" xfId="31181" xr:uid="{84F4CA67-EA0C-4E19-9C03-3D82B72A720F}"/>
    <cellStyle name="Normal 2 3 4 3 4 2 2 3 5" xfId="46065" xr:uid="{C19C0D3C-EA44-43CE-8C2F-0580D3FDE850}"/>
    <cellStyle name="Normal 2 3 4 3 4 2 2 4" xfId="20913" xr:uid="{47BA2CC7-EDA0-423C-B9FC-69B2C86DC87A}"/>
    <cellStyle name="Normal 2 3 4 3 4 2 2 4 2" xfId="34605" xr:uid="{0369BEAF-EC92-4AA4-A252-9A19AB47A14D}"/>
    <cellStyle name="Normal 2 3 4 3 4 2 2 4 3" xfId="49489" xr:uid="{FEED3145-A6F0-469D-A9C1-2093394120DA}"/>
    <cellStyle name="Normal 2 3 4 3 4 2 2 5" xfId="14069" xr:uid="{D91742B9-6349-4F4D-B1DF-C05FFB24878C}"/>
    <cellStyle name="Normal 2 3 4 3 4 2 2 6" xfId="27759" xr:uid="{430AB041-EE30-43CF-A822-DF458056E48E}"/>
    <cellStyle name="Normal 2 3 4 3 4 2 2 7" xfId="42643" xr:uid="{003200B1-EA18-44B0-A9F0-7018E4289C06}"/>
    <cellStyle name="Normal 2 3 4 3 4 2 3" xfId="8934" xr:uid="{531884E5-7A3F-45E5-8749-8D8B49152B19}"/>
    <cellStyle name="Normal 2 3 4 3 4 2 3 2" xfId="12356" xr:uid="{1D108978-FA97-4A01-900A-4089317B66B7}"/>
    <cellStyle name="Normal 2 3 4 3 4 2 3 2 2" xfId="26046" xr:uid="{A0B52532-E042-4D24-9C7B-AE60377364C2}"/>
    <cellStyle name="Normal 2 3 4 3 4 2 3 2 2 2" xfId="39738" xr:uid="{0BBBACE8-52E3-4A85-804C-8905F1E1964E}"/>
    <cellStyle name="Normal 2 3 4 3 4 2 3 2 2 3" xfId="54622" xr:uid="{B0CEA2DF-EDC8-4677-AFC6-A900E6E3786B}"/>
    <cellStyle name="Normal 2 3 4 3 4 2 3 2 3" xfId="19202" xr:uid="{52B02E49-29A1-4BC3-AE20-A89779F812BE}"/>
    <cellStyle name="Normal 2 3 4 3 4 2 3 2 4" xfId="32892" xr:uid="{C237F349-AC83-40FB-97A0-52E6137667AB}"/>
    <cellStyle name="Normal 2 3 4 3 4 2 3 2 5" xfId="47776" xr:uid="{BC1513E3-378B-4E4F-95A4-00440FECC681}"/>
    <cellStyle name="Normal 2 3 4 3 4 2 3 3" xfId="22624" xr:uid="{62204C41-65DB-4037-9022-ABF7F3ABB4B7}"/>
    <cellStyle name="Normal 2 3 4 3 4 2 3 3 2" xfId="36316" xr:uid="{CC5788BF-997A-4088-86E6-A82090061597}"/>
    <cellStyle name="Normal 2 3 4 3 4 2 3 3 3" xfId="51200" xr:uid="{2F30F808-8D1F-4130-BCFE-8C600854428C}"/>
    <cellStyle name="Normal 2 3 4 3 4 2 3 4" xfId="15780" xr:uid="{DAB760F9-C90D-4206-9FB1-6E9F315D8F84}"/>
    <cellStyle name="Normal 2 3 4 3 4 2 3 5" xfId="29470" xr:uid="{B41CC9DA-643C-424C-A762-7EFC045DC0F9}"/>
    <cellStyle name="Normal 2 3 4 3 4 2 3 6" xfId="44354" xr:uid="{00096EDB-4093-4477-BCFA-61B0753704C4}"/>
    <cellStyle name="Normal 2 3 4 3 4 2 4" xfId="10644" xr:uid="{C1D5EF8F-4856-46AB-A971-E32EDBB58C05}"/>
    <cellStyle name="Normal 2 3 4 3 4 2 4 2" xfId="24334" xr:uid="{E015B54E-F3BC-4F32-A5DC-7A72245EBF52}"/>
    <cellStyle name="Normal 2 3 4 3 4 2 4 2 2" xfId="38026" xr:uid="{0F4F563A-842B-4C2B-8E85-60202D1A0247}"/>
    <cellStyle name="Normal 2 3 4 3 4 2 4 2 3" xfId="52910" xr:uid="{9FEED9D5-3A31-416A-AB33-ECA7D48614CF}"/>
    <cellStyle name="Normal 2 3 4 3 4 2 4 3" xfId="17490" xr:uid="{9B414EE4-E177-47D3-A4DC-C824D0A6998E}"/>
    <cellStyle name="Normal 2 3 4 3 4 2 4 4" xfId="31180" xr:uid="{646A462D-3549-4C3A-9356-3E3555A11B14}"/>
    <cellStyle name="Normal 2 3 4 3 4 2 4 5" xfId="46064" xr:uid="{19427CB5-D752-4BD0-B15A-65FB79DB8BD4}"/>
    <cellStyle name="Normal 2 3 4 3 4 2 5" xfId="20912" xr:uid="{E74385C9-BB04-4AF8-8224-08816731BC6F}"/>
    <cellStyle name="Normal 2 3 4 3 4 2 5 2" xfId="34604" xr:uid="{1433682D-5084-4CAC-A4DE-E4B1D2D3B0A7}"/>
    <cellStyle name="Normal 2 3 4 3 4 2 5 3" xfId="49488" xr:uid="{7827A1C7-FDDA-42A3-9D0E-EC40C7C675BB}"/>
    <cellStyle name="Normal 2 3 4 3 4 2 6" xfId="14068" xr:uid="{C47008EA-85D0-42C1-B303-A8CFBA8965E0}"/>
    <cellStyle name="Normal 2 3 4 3 4 2 7" xfId="27758" xr:uid="{1199ECB7-FE8C-4B5E-8BAE-ABC24D3041DE}"/>
    <cellStyle name="Normal 2 3 4 3 4 2 8" xfId="42642" xr:uid="{289ED07D-7F51-42F9-BAC0-07DA080E2DBA}"/>
    <cellStyle name="Normal 2 3 4 3 4 3" xfId="7223" xr:uid="{9743F7BA-0A72-4EAD-A2CC-CDD47EFD2905}"/>
    <cellStyle name="Normal 2 3 4 3 4 3 2" xfId="8936" xr:uid="{A0C9255F-5386-42D2-9AA1-81D2F53E5CB6}"/>
    <cellStyle name="Normal 2 3 4 3 4 3 2 2" xfId="12358" xr:uid="{A2ECCF27-73C1-4329-B7C3-42FD2D1A06B0}"/>
    <cellStyle name="Normal 2 3 4 3 4 3 2 2 2" xfId="26048" xr:uid="{9C89D815-8FD7-49BF-B40B-B84DF808B386}"/>
    <cellStyle name="Normal 2 3 4 3 4 3 2 2 2 2" xfId="39740" xr:uid="{0C44808C-78A0-4D1B-980B-E7BBC943F486}"/>
    <cellStyle name="Normal 2 3 4 3 4 3 2 2 2 3" xfId="54624" xr:uid="{41159A37-4DC1-47CA-AE1D-945D5B2E6748}"/>
    <cellStyle name="Normal 2 3 4 3 4 3 2 2 3" xfId="19204" xr:uid="{05A00B06-5965-472F-B9EC-A7FBEBB082B1}"/>
    <cellStyle name="Normal 2 3 4 3 4 3 2 2 4" xfId="32894" xr:uid="{71BCA223-9960-4B9E-A837-E88A0631E76F}"/>
    <cellStyle name="Normal 2 3 4 3 4 3 2 2 5" xfId="47778" xr:uid="{07C77924-DE87-42B4-B983-4F673ED38CAD}"/>
    <cellStyle name="Normal 2 3 4 3 4 3 2 3" xfId="22626" xr:uid="{8E3433B0-ACBC-4E28-AF16-D7614CBDA186}"/>
    <cellStyle name="Normal 2 3 4 3 4 3 2 3 2" xfId="36318" xr:uid="{07E73AB8-74CC-46C7-A1D0-98E798CCBB40}"/>
    <cellStyle name="Normal 2 3 4 3 4 3 2 3 3" xfId="51202" xr:uid="{71D6E780-24A7-4187-AFDF-3A84C642E381}"/>
    <cellStyle name="Normal 2 3 4 3 4 3 2 4" xfId="15782" xr:uid="{BE2E8F2F-407A-4CA5-8BAF-3680B1DCCD0F}"/>
    <cellStyle name="Normal 2 3 4 3 4 3 2 5" xfId="29472" xr:uid="{D6BC8221-EE8E-4A94-8057-1874BB219F8E}"/>
    <cellStyle name="Normal 2 3 4 3 4 3 2 6" xfId="44356" xr:uid="{1DA6905A-1DB6-4AE8-8298-4D7C8718B4B7}"/>
    <cellStyle name="Normal 2 3 4 3 4 3 3" xfId="10646" xr:uid="{EC862612-9668-4871-8509-6759CA8551CA}"/>
    <cellStyle name="Normal 2 3 4 3 4 3 3 2" xfId="24336" xr:uid="{B396CB8B-8CDF-482F-A994-B70C8772925C}"/>
    <cellStyle name="Normal 2 3 4 3 4 3 3 2 2" xfId="38028" xr:uid="{21C8FC51-A978-479F-8512-3FBDAE53CCB0}"/>
    <cellStyle name="Normal 2 3 4 3 4 3 3 2 3" xfId="52912" xr:uid="{7852F771-4E7E-4089-8550-F6F551DA2ED2}"/>
    <cellStyle name="Normal 2 3 4 3 4 3 3 3" xfId="17492" xr:uid="{B9E7F46C-E56F-4997-9343-38E693216A3B}"/>
    <cellStyle name="Normal 2 3 4 3 4 3 3 4" xfId="31182" xr:uid="{D6B529C6-FDAC-4F93-9182-9D1A622AF1F8}"/>
    <cellStyle name="Normal 2 3 4 3 4 3 3 5" xfId="46066" xr:uid="{9DEEA662-8AF3-4A15-AAD2-94F006F75B43}"/>
    <cellStyle name="Normal 2 3 4 3 4 3 4" xfId="20914" xr:uid="{F8CCE58A-2CEB-4014-A9A3-4B72BF1B55D9}"/>
    <cellStyle name="Normal 2 3 4 3 4 3 4 2" xfId="34606" xr:uid="{1CE68579-465A-4A9B-8908-3ED33C7EDA52}"/>
    <cellStyle name="Normal 2 3 4 3 4 3 4 3" xfId="49490" xr:uid="{16D3303F-A573-4FA4-8F4C-B8E209A76F0B}"/>
    <cellStyle name="Normal 2 3 4 3 4 3 5" xfId="14070" xr:uid="{530DD3FE-9F0E-44F3-9B8F-7BEAD2116FCE}"/>
    <cellStyle name="Normal 2 3 4 3 4 3 6" xfId="27760" xr:uid="{4D34C078-7AE8-4BBD-A602-D0BAFF8ED2C3}"/>
    <cellStyle name="Normal 2 3 4 3 4 3 7" xfId="42644" xr:uid="{0B4F6CD6-DFE9-44C4-B348-C9E11855CB7E}"/>
    <cellStyle name="Normal 2 3 4 3 4 4" xfId="7224" xr:uid="{287DE256-2F87-4301-8F25-1B59F299765B}"/>
    <cellStyle name="Normal 2 3 4 3 4 4 2" xfId="8937" xr:uid="{F2B76786-F846-4492-864D-A45421A5C030}"/>
    <cellStyle name="Normal 2 3 4 3 4 4 2 2" xfId="12359" xr:uid="{24461489-C630-437D-A1B6-5501AAB1A41A}"/>
    <cellStyle name="Normal 2 3 4 3 4 4 2 2 2" xfId="26049" xr:uid="{7A119D92-1296-4FAD-9354-68A256CBAC0C}"/>
    <cellStyle name="Normal 2 3 4 3 4 4 2 2 2 2" xfId="39741" xr:uid="{6EDFF28E-CE03-4803-9D3C-22392F714DC4}"/>
    <cellStyle name="Normal 2 3 4 3 4 4 2 2 2 3" xfId="54625" xr:uid="{6E62AEDD-E343-4F53-8152-1F45F5C991A8}"/>
    <cellStyle name="Normal 2 3 4 3 4 4 2 2 3" xfId="19205" xr:uid="{DA549BE7-E274-4B90-8E68-DDECAE84361D}"/>
    <cellStyle name="Normal 2 3 4 3 4 4 2 2 4" xfId="32895" xr:uid="{7F33C463-0908-4455-9F8B-625DC9D2769D}"/>
    <cellStyle name="Normal 2 3 4 3 4 4 2 2 5" xfId="47779" xr:uid="{E1D18116-036B-4306-9E4B-D0BEAADABA94}"/>
    <cellStyle name="Normal 2 3 4 3 4 4 2 3" xfId="22627" xr:uid="{D6826E9D-2182-445E-BCEB-49925678FCA2}"/>
    <cellStyle name="Normal 2 3 4 3 4 4 2 3 2" xfId="36319" xr:uid="{B5527057-EC1E-4619-81B8-AC4014C8DFAF}"/>
    <cellStyle name="Normal 2 3 4 3 4 4 2 3 3" xfId="51203" xr:uid="{CD6D196D-B206-4DF5-88AA-3DA0E7C275FE}"/>
    <cellStyle name="Normal 2 3 4 3 4 4 2 4" xfId="15783" xr:uid="{F3D2E33E-F225-4384-84F0-2EA956484B9D}"/>
    <cellStyle name="Normal 2 3 4 3 4 4 2 5" xfId="29473" xr:uid="{9687A9DC-3A11-4388-86C3-0923788B216D}"/>
    <cellStyle name="Normal 2 3 4 3 4 4 2 6" xfId="44357" xr:uid="{8F89E609-6365-46EA-93F4-52153D3F630B}"/>
    <cellStyle name="Normal 2 3 4 3 4 4 3" xfId="10647" xr:uid="{52DE94A5-7B73-4122-8D45-EFAE87A8336B}"/>
    <cellStyle name="Normal 2 3 4 3 4 4 3 2" xfId="24337" xr:uid="{BCB11BAC-D5B9-45EA-A6A6-C18B2FF3444E}"/>
    <cellStyle name="Normal 2 3 4 3 4 4 3 2 2" xfId="38029" xr:uid="{78091829-452C-4A7C-B7A3-F37B9172430B}"/>
    <cellStyle name="Normal 2 3 4 3 4 4 3 2 3" xfId="52913" xr:uid="{D89D14B5-2B0B-454F-B379-9C9B7168517E}"/>
    <cellStyle name="Normal 2 3 4 3 4 4 3 3" xfId="17493" xr:uid="{2EBBFF9F-DE6C-422F-9F75-FC11BACA34E1}"/>
    <cellStyle name="Normal 2 3 4 3 4 4 3 4" xfId="31183" xr:uid="{B20B1750-86BA-47ED-992F-DC1E56E4A887}"/>
    <cellStyle name="Normal 2 3 4 3 4 4 3 5" xfId="46067" xr:uid="{66124CE0-EFC9-4B02-A0F4-F03944E53198}"/>
    <cellStyle name="Normal 2 3 4 3 4 4 4" xfId="20915" xr:uid="{1DB586B6-3A17-4CF0-A545-7B1D1E8ED9BD}"/>
    <cellStyle name="Normal 2 3 4 3 4 4 4 2" xfId="34607" xr:uid="{8DEFC1FD-2197-4F79-B12D-3CF043293ECB}"/>
    <cellStyle name="Normal 2 3 4 3 4 4 4 3" xfId="49491" xr:uid="{1F294FF9-4584-4EF1-9D7A-2761A0D098D5}"/>
    <cellStyle name="Normal 2 3 4 3 4 4 5" xfId="14071" xr:uid="{49C88DFE-7922-4AAA-9105-A047523D3498}"/>
    <cellStyle name="Normal 2 3 4 3 4 4 6" xfId="27761" xr:uid="{A1EE14E0-EE43-4645-869E-C93C538DC4FC}"/>
    <cellStyle name="Normal 2 3 4 3 4 4 7" xfId="42645" xr:uid="{95D4EFDA-30CD-4AF6-B1DD-6CB9CBF01776}"/>
    <cellStyle name="Normal 2 3 4 3 4 5" xfId="8933" xr:uid="{98009E23-0F40-4B2E-8C8A-F1DACC64A961}"/>
    <cellStyle name="Normal 2 3 4 3 4 5 2" xfId="12355" xr:uid="{B888CD4F-88D7-4DE9-BB82-A818073EE33F}"/>
    <cellStyle name="Normal 2 3 4 3 4 5 2 2" xfId="26045" xr:uid="{DA1576CD-596D-4884-8E3B-DA02A2C1C7A3}"/>
    <cellStyle name="Normal 2 3 4 3 4 5 2 2 2" xfId="39737" xr:uid="{EC46E265-F6B8-41CC-8247-B09E5875380B}"/>
    <cellStyle name="Normal 2 3 4 3 4 5 2 2 3" xfId="54621" xr:uid="{AA4B8CFF-C7F7-4FB3-AF38-4006B1053A1A}"/>
    <cellStyle name="Normal 2 3 4 3 4 5 2 3" xfId="19201" xr:uid="{CE3DA8B9-F295-4B83-B1DB-B0DABA1B95FB}"/>
    <cellStyle name="Normal 2 3 4 3 4 5 2 4" xfId="32891" xr:uid="{3DF65FC4-18AB-41F9-B500-6DD401CB329B}"/>
    <cellStyle name="Normal 2 3 4 3 4 5 2 5" xfId="47775" xr:uid="{ED67A81F-7188-4D44-B816-3B496713E474}"/>
    <cellStyle name="Normal 2 3 4 3 4 5 3" xfId="22623" xr:uid="{DE29BAE2-8673-4DEE-B78A-59225F4C0E75}"/>
    <cellStyle name="Normal 2 3 4 3 4 5 3 2" xfId="36315" xr:uid="{CA83C46C-4E8C-41A9-A275-59001FB4A2A9}"/>
    <cellStyle name="Normal 2 3 4 3 4 5 3 3" xfId="51199" xr:uid="{D7A8EC75-9C07-44DF-8094-C97535232695}"/>
    <cellStyle name="Normal 2 3 4 3 4 5 4" xfId="15779" xr:uid="{6A496A58-6C91-4493-ABC6-D48E17D4C912}"/>
    <cellStyle name="Normal 2 3 4 3 4 5 5" xfId="29469" xr:uid="{50688A73-182C-426E-9C5C-C0E8F1E1467D}"/>
    <cellStyle name="Normal 2 3 4 3 4 5 6" xfId="44353" xr:uid="{B52A70E5-394A-45A3-B2F6-166110E44A58}"/>
    <cellStyle name="Normal 2 3 4 3 4 6" xfId="10643" xr:uid="{F012CEF4-741E-4EEC-8669-2BD8D0DE357D}"/>
    <cellStyle name="Normal 2 3 4 3 4 6 2" xfId="24333" xr:uid="{E02C8AE3-4CD1-4F98-81B9-3DBF016A3F8A}"/>
    <cellStyle name="Normal 2 3 4 3 4 6 2 2" xfId="38025" xr:uid="{9E7DC08D-3200-420D-A991-001E783E62DE}"/>
    <cellStyle name="Normal 2 3 4 3 4 6 2 3" xfId="52909" xr:uid="{5FCAC0FA-5B1D-474D-9D10-FCCD017CCB53}"/>
    <cellStyle name="Normal 2 3 4 3 4 6 3" xfId="17489" xr:uid="{8E520DB3-A6FC-42EE-A46F-0E75A55677EC}"/>
    <cellStyle name="Normal 2 3 4 3 4 6 4" xfId="31179" xr:uid="{97BF0892-7318-4534-85CC-201F9F41870D}"/>
    <cellStyle name="Normal 2 3 4 3 4 6 5" xfId="46063" xr:uid="{96CA34D1-77A1-4669-8C3D-A0180D6616E2}"/>
    <cellStyle name="Normal 2 3 4 3 4 7" xfId="20911" xr:uid="{16E9FBD3-7C96-42FE-931F-1EFB66DFA59E}"/>
    <cellStyle name="Normal 2 3 4 3 4 7 2" xfId="34603" xr:uid="{39299479-BE7E-44CE-B791-495D5D51BCF6}"/>
    <cellStyle name="Normal 2 3 4 3 4 7 3" xfId="49487" xr:uid="{C04D07A5-9BE0-4E78-9D3E-B0899795A2B5}"/>
    <cellStyle name="Normal 2 3 4 3 4 8" xfId="14067" xr:uid="{4E0C5060-B278-4A41-80DC-7E3FDF1AE92B}"/>
    <cellStyle name="Normal 2 3 4 3 4 9" xfId="27757" xr:uid="{79982522-35D1-4538-B181-1AE23059C77A}"/>
    <cellStyle name="Normal 2 3 4 3 5" xfId="7225" xr:uid="{B73E6678-4D4F-45F3-BBDF-5964D7FE30E8}"/>
    <cellStyle name="Normal 2 3 4 3 5 2" xfId="7226" xr:uid="{70420CEC-54E4-40A9-8346-1CBBCE40DBD4}"/>
    <cellStyle name="Normal 2 3 4 3 5 2 2" xfId="8939" xr:uid="{085FD745-4D06-4E8F-B14F-97139D0C1F42}"/>
    <cellStyle name="Normal 2 3 4 3 5 2 2 2" xfId="12361" xr:uid="{0D52E7D7-3B7C-4DCB-BE5A-6D8F3F7B7182}"/>
    <cellStyle name="Normal 2 3 4 3 5 2 2 2 2" xfId="26051" xr:uid="{5FFC300C-5987-40EF-BC7C-EDE0C4ED86CB}"/>
    <cellStyle name="Normal 2 3 4 3 5 2 2 2 2 2" xfId="39743" xr:uid="{4B0A32D7-CF0B-4455-9788-302C486ED95D}"/>
    <cellStyle name="Normal 2 3 4 3 5 2 2 2 2 3" xfId="54627" xr:uid="{8B707CA6-4C83-4EE5-8397-4A93379AB06A}"/>
    <cellStyle name="Normal 2 3 4 3 5 2 2 2 3" xfId="19207" xr:uid="{C84F8898-716D-431A-A7F1-65AA7A66B768}"/>
    <cellStyle name="Normal 2 3 4 3 5 2 2 2 4" xfId="32897" xr:uid="{19AAB021-B97A-4C2B-B97F-6A7BB009B376}"/>
    <cellStyle name="Normal 2 3 4 3 5 2 2 2 5" xfId="47781" xr:uid="{67F85FDE-B226-430C-952F-CA33401EC3E3}"/>
    <cellStyle name="Normal 2 3 4 3 5 2 2 3" xfId="22629" xr:uid="{0FFED3A0-D390-44A6-A20C-B3D6352A2DC7}"/>
    <cellStyle name="Normal 2 3 4 3 5 2 2 3 2" xfId="36321" xr:uid="{66903837-3DB9-4839-BA44-F86006098E04}"/>
    <cellStyle name="Normal 2 3 4 3 5 2 2 3 3" xfId="51205" xr:uid="{CFEE9ACD-8169-47B4-8EFB-C8190E76F4F0}"/>
    <cellStyle name="Normal 2 3 4 3 5 2 2 4" xfId="15785" xr:uid="{FC0B2220-8756-4B1D-9BC4-416741DB10DF}"/>
    <cellStyle name="Normal 2 3 4 3 5 2 2 5" xfId="29475" xr:uid="{EF6B4027-6438-4470-9A8B-94A80715CF52}"/>
    <cellStyle name="Normal 2 3 4 3 5 2 2 6" xfId="44359" xr:uid="{142FF0C4-900D-438D-AB06-14958E54F846}"/>
    <cellStyle name="Normal 2 3 4 3 5 2 3" xfId="10649" xr:uid="{F13C1F11-F722-4BEA-8F5E-7BAAF59F9B30}"/>
    <cellStyle name="Normal 2 3 4 3 5 2 3 2" xfId="24339" xr:uid="{E6A33B8B-9127-4D5D-BEB1-01D412723947}"/>
    <cellStyle name="Normal 2 3 4 3 5 2 3 2 2" xfId="38031" xr:uid="{700D6CB1-F524-42E2-AB3D-0302C64C7BF2}"/>
    <cellStyle name="Normal 2 3 4 3 5 2 3 2 3" xfId="52915" xr:uid="{B488959D-6924-4E71-A01B-1EE3478F4BE1}"/>
    <cellStyle name="Normal 2 3 4 3 5 2 3 3" xfId="17495" xr:uid="{CB39F78B-9335-4405-A664-DAC18EE42D4D}"/>
    <cellStyle name="Normal 2 3 4 3 5 2 3 4" xfId="31185" xr:uid="{F7F61A78-AD27-46C3-8FBA-66DA125B9055}"/>
    <cellStyle name="Normal 2 3 4 3 5 2 3 5" xfId="46069" xr:uid="{B36CCD43-506B-4ABC-9253-9921D6C857D1}"/>
    <cellStyle name="Normal 2 3 4 3 5 2 4" xfId="20917" xr:uid="{25D88D58-FCC8-4D3E-9F4C-9C3275600954}"/>
    <cellStyle name="Normal 2 3 4 3 5 2 4 2" xfId="34609" xr:uid="{71311473-64FF-4276-AFE0-766BDE016318}"/>
    <cellStyle name="Normal 2 3 4 3 5 2 4 3" xfId="49493" xr:uid="{6A65939D-240A-40D4-8486-4A95369ACC2E}"/>
    <cellStyle name="Normal 2 3 4 3 5 2 5" xfId="14073" xr:uid="{9C156533-BE39-4C58-AFD4-2FA74D3F97C4}"/>
    <cellStyle name="Normal 2 3 4 3 5 2 6" xfId="27763" xr:uid="{35E85779-6D89-44CE-9124-5C469E498B4D}"/>
    <cellStyle name="Normal 2 3 4 3 5 2 7" xfId="42647" xr:uid="{C3D406C0-16E7-4622-98A2-528B5EF911A8}"/>
    <cellStyle name="Normal 2 3 4 3 5 3" xfId="8938" xr:uid="{CD9A474B-8FD4-41B2-A946-49B594A3DF7D}"/>
    <cellStyle name="Normal 2 3 4 3 5 3 2" xfId="12360" xr:uid="{189F3013-F3A1-490D-9F4E-1AE461790A86}"/>
    <cellStyle name="Normal 2 3 4 3 5 3 2 2" xfId="26050" xr:uid="{88AA7BD6-D477-4A12-9296-1C29CF5CF8D5}"/>
    <cellStyle name="Normal 2 3 4 3 5 3 2 2 2" xfId="39742" xr:uid="{92FA76FF-C511-4BF1-BE79-06B44D3EDE0C}"/>
    <cellStyle name="Normal 2 3 4 3 5 3 2 2 3" xfId="54626" xr:uid="{F279FC44-62F3-4ABC-8517-199AB9FE9439}"/>
    <cellStyle name="Normal 2 3 4 3 5 3 2 3" xfId="19206" xr:uid="{A724319A-9A94-4610-AC56-00BEA22E9978}"/>
    <cellStyle name="Normal 2 3 4 3 5 3 2 4" xfId="32896" xr:uid="{E9649F75-4746-4DE4-A8A4-50222350C2B5}"/>
    <cellStyle name="Normal 2 3 4 3 5 3 2 5" xfId="47780" xr:uid="{1235FCF1-FE29-4CAE-9584-6C89204B3A5D}"/>
    <cellStyle name="Normal 2 3 4 3 5 3 3" xfId="22628" xr:uid="{D9B7B8F7-CDCE-496F-B940-5E96729C661D}"/>
    <cellStyle name="Normal 2 3 4 3 5 3 3 2" xfId="36320" xr:uid="{41DC0B5B-7864-4A6A-91BE-D3DF9DE06AAA}"/>
    <cellStyle name="Normal 2 3 4 3 5 3 3 3" xfId="51204" xr:uid="{6F625229-C95D-4EFF-9F40-7FD9754C86A8}"/>
    <cellStyle name="Normal 2 3 4 3 5 3 4" xfId="15784" xr:uid="{365C1324-80EA-4F4D-B2BC-9030680CD59E}"/>
    <cellStyle name="Normal 2 3 4 3 5 3 5" xfId="29474" xr:uid="{F567D489-C579-4BDD-83B4-33074657F791}"/>
    <cellStyle name="Normal 2 3 4 3 5 3 6" xfId="44358" xr:uid="{42CE0932-20A7-44DA-8526-04B989F8D04D}"/>
    <cellStyle name="Normal 2 3 4 3 5 4" xfId="10648" xr:uid="{2CAF9968-085D-49D0-A258-A30BB0BFB307}"/>
    <cellStyle name="Normal 2 3 4 3 5 4 2" xfId="24338" xr:uid="{F3E643C7-8CA1-4951-8665-71A042DA4533}"/>
    <cellStyle name="Normal 2 3 4 3 5 4 2 2" xfId="38030" xr:uid="{B388C28A-1F02-41EE-885B-CA4A480646C4}"/>
    <cellStyle name="Normal 2 3 4 3 5 4 2 3" xfId="52914" xr:uid="{B75A0C6F-32E3-479A-9E87-D9E545287C43}"/>
    <cellStyle name="Normal 2 3 4 3 5 4 3" xfId="17494" xr:uid="{EEDA3903-E3AB-4B48-B7DC-5824F315949E}"/>
    <cellStyle name="Normal 2 3 4 3 5 4 4" xfId="31184" xr:uid="{CEA34A08-555A-455F-AE3E-7BF04E468BCA}"/>
    <cellStyle name="Normal 2 3 4 3 5 4 5" xfId="46068" xr:uid="{78D5006D-D520-4AB4-B5D4-85059E80CBCA}"/>
    <cellStyle name="Normal 2 3 4 3 5 5" xfId="20916" xr:uid="{A204AEC6-937A-45A7-8B63-5FA2CB4E6FD5}"/>
    <cellStyle name="Normal 2 3 4 3 5 5 2" xfId="34608" xr:uid="{03A2B9B1-69B6-4593-8855-18E23416416F}"/>
    <cellStyle name="Normal 2 3 4 3 5 5 3" xfId="49492" xr:uid="{DE196494-2FBA-4E0B-9D61-5DF8B81D1EC5}"/>
    <cellStyle name="Normal 2 3 4 3 5 6" xfId="14072" xr:uid="{215356F9-6EAF-4148-BB7E-05BC3E715B24}"/>
    <cellStyle name="Normal 2 3 4 3 5 7" xfId="27762" xr:uid="{CEE73C5C-5FC4-4457-AD0A-66FDF889F5A1}"/>
    <cellStyle name="Normal 2 3 4 3 5 8" xfId="42646" xr:uid="{7C08E085-1B99-40F4-87BD-E5A7F54660FB}"/>
    <cellStyle name="Normal 2 3 4 3 6" xfId="7227" xr:uid="{3D94D231-4737-4223-9967-672D656D7F49}"/>
    <cellStyle name="Normal 2 3 4 3 6 2" xfId="8940" xr:uid="{AA5E32EE-9995-4F9A-B92D-520880167B32}"/>
    <cellStyle name="Normal 2 3 4 3 6 2 2" xfId="12362" xr:uid="{BA4579E3-2B66-4DD1-8F12-93D8A0037806}"/>
    <cellStyle name="Normal 2 3 4 3 6 2 2 2" xfId="26052" xr:uid="{8360BD86-2875-468F-A9FC-830A3C887E9B}"/>
    <cellStyle name="Normal 2 3 4 3 6 2 2 2 2" xfId="39744" xr:uid="{F9D0839B-B23B-4A33-BDD6-540AB39639C9}"/>
    <cellStyle name="Normal 2 3 4 3 6 2 2 2 3" xfId="54628" xr:uid="{88BEF13B-9373-49B7-9424-5A050A0B65AD}"/>
    <cellStyle name="Normal 2 3 4 3 6 2 2 3" xfId="19208" xr:uid="{17D2567B-D355-4CBF-8693-D2C8B2783757}"/>
    <cellStyle name="Normal 2 3 4 3 6 2 2 4" xfId="32898" xr:uid="{A622F4B8-28B4-482A-8CB2-7190EDB0CB78}"/>
    <cellStyle name="Normal 2 3 4 3 6 2 2 5" xfId="47782" xr:uid="{D9E891B0-1A40-4B10-9C8F-0AB74B87222E}"/>
    <cellStyle name="Normal 2 3 4 3 6 2 3" xfId="22630" xr:uid="{762A18FC-FDAB-4FE3-98E4-3C2E3E9C28D2}"/>
    <cellStyle name="Normal 2 3 4 3 6 2 3 2" xfId="36322" xr:uid="{551A4025-F69C-444D-A511-967E28112107}"/>
    <cellStyle name="Normal 2 3 4 3 6 2 3 3" xfId="51206" xr:uid="{EEF41B4F-3D55-46FC-BAB0-F84CE1F7AC05}"/>
    <cellStyle name="Normal 2 3 4 3 6 2 4" xfId="15786" xr:uid="{0D5DFBA8-201B-4CC8-8671-B186198F4441}"/>
    <cellStyle name="Normal 2 3 4 3 6 2 5" xfId="29476" xr:uid="{3F45A668-F3B5-4549-9597-857B5B3D6996}"/>
    <cellStyle name="Normal 2 3 4 3 6 2 6" xfId="44360" xr:uid="{24C3DCD4-D77E-4530-9DB7-E43C7A534C52}"/>
    <cellStyle name="Normal 2 3 4 3 6 3" xfId="10650" xr:uid="{FFF01CC3-AA2F-4EC2-916C-44CC8E4D78AA}"/>
    <cellStyle name="Normal 2 3 4 3 6 3 2" xfId="24340" xr:uid="{B7B476A4-5C47-4D6C-B980-11622DA5E7A2}"/>
    <cellStyle name="Normal 2 3 4 3 6 3 2 2" xfId="38032" xr:uid="{B8B8588B-3CE6-4405-B6FD-87A6CDD83016}"/>
    <cellStyle name="Normal 2 3 4 3 6 3 2 3" xfId="52916" xr:uid="{6C015B57-3709-4B38-BCFB-7B2488A22565}"/>
    <cellStyle name="Normal 2 3 4 3 6 3 3" xfId="17496" xr:uid="{E8645E1D-62E5-41FD-846B-25106F3B4B0D}"/>
    <cellStyle name="Normal 2 3 4 3 6 3 4" xfId="31186" xr:uid="{5C25AF8F-65DD-48E4-9B2F-4ACC199EEDA6}"/>
    <cellStyle name="Normal 2 3 4 3 6 3 5" xfId="46070" xr:uid="{D16DA319-DD2E-4A82-B8C8-B86E477FF871}"/>
    <cellStyle name="Normal 2 3 4 3 6 4" xfId="20918" xr:uid="{93CDD1F3-2BF1-4960-858C-64C23862E4CD}"/>
    <cellStyle name="Normal 2 3 4 3 6 4 2" xfId="34610" xr:uid="{FE62D21B-F90E-4925-B9B6-62C7ED9DEE55}"/>
    <cellStyle name="Normal 2 3 4 3 6 4 3" xfId="49494" xr:uid="{FD14DF3C-B1D7-485A-AC11-1743C8307AA7}"/>
    <cellStyle name="Normal 2 3 4 3 6 5" xfId="14074" xr:uid="{3A65F2BF-3869-4860-9207-CDE5A910DF6D}"/>
    <cellStyle name="Normal 2 3 4 3 6 6" xfId="27764" xr:uid="{F3E91BB6-BD59-497E-B8B2-72A653A42588}"/>
    <cellStyle name="Normal 2 3 4 3 6 7" xfId="42648" xr:uid="{C47F4773-B975-488D-9AD6-C74B069C511C}"/>
    <cellStyle name="Normal 2 3 4 3 7" xfId="7228" xr:uid="{E691CF55-221F-489B-A7B5-3AE6FB2AA3E3}"/>
    <cellStyle name="Normal 2 3 4 3 7 2" xfId="8941" xr:uid="{401F5644-9B69-49F9-9CBA-355661053FD2}"/>
    <cellStyle name="Normal 2 3 4 3 7 2 2" xfId="12363" xr:uid="{2837D573-09BD-4861-B27E-CA69D8DDBA7A}"/>
    <cellStyle name="Normal 2 3 4 3 7 2 2 2" xfId="26053" xr:uid="{4A99CF8C-AD7D-4E5B-AA35-2C59CE2E8BA2}"/>
    <cellStyle name="Normal 2 3 4 3 7 2 2 2 2" xfId="39745" xr:uid="{9BF8975E-8AA1-4885-9667-233978C8B6EA}"/>
    <cellStyle name="Normal 2 3 4 3 7 2 2 2 3" xfId="54629" xr:uid="{20BF7720-7584-44F2-A799-D8FAD8BD09CD}"/>
    <cellStyle name="Normal 2 3 4 3 7 2 2 3" xfId="19209" xr:uid="{62AF15AC-A587-4577-918C-E3E258B06DF7}"/>
    <cellStyle name="Normal 2 3 4 3 7 2 2 4" xfId="32899" xr:uid="{22E5D2ED-803A-47AD-BE18-52ECD1D0449D}"/>
    <cellStyle name="Normal 2 3 4 3 7 2 2 5" xfId="47783" xr:uid="{CCDE46D9-6685-479D-B615-DCEB7865F782}"/>
    <cellStyle name="Normal 2 3 4 3 7 2 3" xfId="22631" xr:uid="{7DE1D266-5C9E-45A0-BC69-BF675BFE7002}"/>
    <cellStyle name="Normal 2 3 4 3 7 2 3 2" xfId="36323" xr:uid="{C0B245F1-352F-4089-A85E-F051B4BF244F}"/>
    <cellStyle name="Normal 2 3 4 3 7 2 3 3" xfId="51207" xr:uid="{CC2503A5-FEF1-4692-94A0-2E31D571A920}"/>
    <cellStyle name="Normal 2 3 4 3 7 2 4" xfId="15787" xr:uid="{90EB3DF0-F397-438F-8410-8F4E0734815E}"/>
    <cellStyle name="Normal 2 3 4 3 7 2 5" xfId="29477" xr:uid="{7FC41255-D260-4107-A99E-AF5239362731}"/>
    <cellStyle name="Normal 2 3 4 3 7 2 6" xfId="44361" xr:uid="{3B3E0CE1-EFF3-4AF6-A12A-5A555D6D1127}"/>
    <cellStyle name="Normal 2 3 4 3 7 3" xfId="10651" xr:uid="{EFFAFD60-61A4-4090-9393-366BA2988175}"/>
    <cellStyle name="Normal 2 3 4 3 7 3 2" xfId="24341" xr:uid="{72FD8503-4CD3-4728-9C4A-B6E1F19F6611}"/>
    <cellStyle name="Normal 2 3 4 3 7 3 2 2" xfId="38033" xr:uid="{5FEA3BBB-D389-45DF-B5C3-32A62F664F6E}"/>
    <cellStyle name="Normal 2 3 4 3 7 3 2 3" xfId="52917" xr:uid="{1AAAF2EC-7464-4BD4-9067-EFCBFE8FA503}"/>
    <cellStyle name="Normal 2 3 4 3 7 3 3" xfId="17497" xr:uid="{90D486E1-7F30-47D6-8D15-F063669DFD2F}"/>
    <cellStyle name="Normal 2 3 4 3 7 3 4" xfId="31187" xr:uid="{BD416F38-DE4E-44ED-916B-CB8BAE5EA845}"/>
    <cellStyle name="Normal 2 3 4 3 7 3 5" xfId="46071" xr:uid="{EE6CD73A-0DDB-4DED-9EEE-E2AE9BE7014E}"/>
    <cellStyle name="Normal 2 3 4 3 7 4" xfId="20919" xr:uid="{99537F5F-94D0-4E70-A106-F9A138CBDDA2}"/>
    <cellStyle name="Normal 2 3 4 3 7 4 2" xfId="34611" xr:uid="{32B3B924-C403-4C84-B78D-AA12F1376BB0}"/>
    <cellStyle name="Normal 2 3 4 3 7 4 3" xfId="49495" xr:uid="{AF676A0A-922B-48DF-A3C8-2CF8322227EB}"/>
    <cellStyle name="Normal 2 3 4 3 7 5" xfId="14075" xr:uid="{ACE1880F-DED2-46D5-B573-65C8D77380A2}"/>
    <cellStyle name="Normal 2 3 4 3 7 6" xfId="27765" xr:uid="{24F16913-A4A3-4F3C-A1E2-3D7BEECDE8A0}"/>
    <cellStyle name="Normal 2 3 4 3 7 7" xfId="42649" xr:uid="{E9F03EEA-E7CF-4BD5-B5A0-BC4CC5F65913}"/>
    <cellStyle name="Normal 2 3 4 3 8" xfId="8912" xr:uid="{167CE923-47AC-47B7-8884-E5816FAE51F7}"/>
    <cellStyle name="Normal 2 3 4 3 8 2" xfId="12334" xr:uid="{D1A86F33-2122-48FE-A231-D2B0BB5EB0C2}"/>
    <cellStyle name="Normal 2 3 4 3 8 2 2" xfId="26024" xr:uid="{041F41C6-D7A1-46CB-835B-9C2DF7C7AA5E}"/>
    <cellStyle name="Normal 2 3 4 3 8 2 2 2" xfId="39716" xr:uid="{FC5156EA-8BC9-44D6-B820-CCEA0555E5B2}"/>
    <cellStyle name="Normal 2 3 4 3 8 2 2 3" xfId="54600" xr:uid="{2F538E9A-C478-454C-87F5-336302BA8723}"/>
    <cellStyle name="Normal 2 3 4 3 8 2 3" xfId="19180" xr:uid="{1D91276A-9282-4F3F-B826-259F1895BA78}"/>
    <cellStyle name="Normal 2 3 4 3 8 2 4" xfId="32870" xr:uid="{990C04E5-382B-46D5-8046-36292B97FDD6}"/>
    <cellStyle name="Normal 2 3 4 3 8 2 5" xfId="47754" xr:uid="{523BEBFD-4C38-4F55-A9ED-3BA7A755A6B9}"/>
    <cellStyle name="Normal 2 3 4 3 8 3" xfId="22602" xr:uid="{3D1FCE9B-5678-43F5-8F88-73CF965162AC}"/>
    <cellStyle name="Normal 2 3 4 3 8 3 2" xfId="36294" xr:uid="{3264DD69-6332-4F0D-8958-DF6EA1699B89}"/>
    <cellStyle name="Normal 2 3 4 3 8 3 3" xfId="51178" xr:uid="{76930B7C-3565-45DE-A88A-9AB0B25FC7AE}"/>
    <cellStyle name="Normal 2 3 4 3 8 4" xfId="15758" xr:uid="{EB2A6986-8F22-4022-97F4-9F3880354ADA}"/>
    <cellStyle name="Normal 2 3 4 3 8 5" xfId="29448" xr:uid="{5E4716F6-1A9F-495B-8755-61472836C1F3}"/>
    <cellStyle name="Normal 2 3 4 3 8 6" xfId="44332" xr:uid="{395DDF19-F1B6-4E86-91CA-48A5E786DA36}"/>
    <cellStyle name="Normal 2 3 4 3 9" xfId="10622" xr:uid="{459DAA9D-558D-4882-ACBA-C5C64D0DCCB2}"/>
    <cellStyle name="Normal 2 3 4 3 9 2" xfId="24312" xr:uid="{64478DEF-EB40-44B2-A4F5-DEEC6E271CC6}"/>
    <cellStyle name="Normal 2 3 4 3 9 2 2" xfId="38004" xr:uid="{8EAAB9F4-7A2F-4406-AB44-E5CCE9955EF9}"/>
    <cellStyle name="Normal 2 3 4 3 9 2 3" xfId="52888" xr:uid="{72B104BC-4508-4968-9B44-6AFE53FB73BC}"/>
    <cellStyle name="Normal 2 3 4 3 9 3" xfId="17468" xr:uid="{A07220DD-953F-43F0-AD29-5F93012D3E9E}"/>
    <cellStyle name="Normal 2 3 4 3 9 4" xfId="31158" xr:uid="{861CED16-332C-4FAF-A93B-FFD939A3C18A}"/>
    <cellStyle name="Normal 2 3 4 3 9 5" xfId="46042" xr:uid="{F8197AB8-23D5-48EE-ACF1-BEF49AC91D2D}"/>
    <cellStyle name="Normal 2 3 4 4" xfId="7229" xr:uid="{8B1F6EAC-4D52-472D-B051-C3BCFCBE0C97}"/>
    <cellStyle name="Normal 2 3 4 4 10" xfId="14076" xr:uid="{5F59FFBF-CD80-4729-86A5-6248BF28628C}"/>
    <cellStyle name="Normal 2 3 4 4 11" xfId="27766" xr:uid="{C8F7770C-662C-4DB0-B531-59468406C437}"/>
    <cellStyle name="Normal 2 3 4 4 12" xfId="42650" xr:uid="{B7091041-3BAF-435A-BB5F-DA16E2C9A86C}"/>
    <cellStyle name="Normal 2 3 4 4 2" xfId="7230" xr:uid="{F3FAF3B3-D2B7-422F-AEB8-6BAFD8569640}"/>
    <cellStyle name="Normal 2 3 4 4 2 10" xfId="42651" xr:uid="{475D5CE5-F917-4538-B5DA-489B78F0B1B1}"/>
    <cellStyle name="Normal 2 3 4 4 2 2" xfId="7231" xr:uid="{492E10BB-1507-4EBD-8E21-1FEDFBD3768A}"/>
    <cellStyle name="Normal 2 3 4 4 2 2 2" xfId="7232" xr:uid="{7B94E40A-2CA7-4A51-95B8-D5E89EAEA5BD}"/>
    <cellStyle name="Normal 2 3 4 4 2 2 2 2" xfId="8945" xr:uid="{EAD8C6F4-6208-42DE-AB3E-68D032E05410}"/>
    <cellStyle name="Normal 2 3 4 4 2 2 2 2 2" xfId="12367" xr:uid="{6D6593C9-B587-493B-B86B-29567E4458C7}"/>
    <cellStyle name="Normal 2 3 4 4 2 2 2 2 2 2" xfId="26057" xr:uid="{0A3F1A6F-16C4-4A84-B776-61B661776E52}"/>
    <cellStyle name="Normal 2 3 4 4 2 2 2 2 2 2 2" xfId="39749" xr:uid="{D0186D01-70AB-4B02-9B91-D0F5001FB1C9}"/>
    <cellStyle name="Normal 2 3 4 4 2 2 2 2 2 2 3" xfId="54633" xr:uid="{5740E06C-E43A-4A55-A436-89D26148F050}"/>
    <cellStyle name="Normal 2 3 4 4 2 2 2 2 2 3" xfId="19213" xr:uid="{1875D33E-126C-49CE-A077-F8C9DEEE6DE7}"/>
    <cellStyle name="Normal 2 3 4 4 2 2 2 2 2 4" xfId="32903" xr:uid="{9758F371-95FD-49DA-A230-08458D8F7033}"/>
    <cellStyle name="Normal 2 3 4 4 2 2 2 2 2 5" xfId="47787" xr:uid="{F745928F-8739-45EB-8BD3-098AE5D5B667}"/>
    <cellStyle name="Normal 2 3 4 4 2 2 2 2 3" xfId="22635" xr:uid="{1C90A44D-8CDD-4E34-BD80-A5A7CFEC5080}"/>
    <cellStyle name="Normal 2 3 4 4 2 2 2 2 3 2" xfId="36327" xr:uid="{A16B72C7-0B9A-4343-BFF5-33A003B65219}"/>
    <cellStyle name="Normal 2 3 4 4 2 2 2 2 3 3" xfId="51211" xr:uid="{156D1EDE-57DB-4A1D-9091-AF8ABA80576C}"/>
    <cellStyle name="Normal 2 3 4 4 2 2 2 2 4" xfId="15791" xr:uid="{77271C07-0730-4CE4-8DB5-33665D95FB9B}"/>
    <cellStyle name="Normal 2 3 4 4 2 2 2 2 5" xfId="29481" xr:uid="{61ECFDC6-035E-42E3-821B-C4FAE65E83DD}"/>
    <cellStyle name="Normal 2 3 4 4 2 2 2 2 6" xfId="44365" xr:uid="{754F5465-722C-48E1-8686-FA0E1C99BADA}"/>
    <cellStyle name="Normal 2 3 4 4 2 2 2 3" xfId="10655" xr:uid="{AA8C3BE4-B171-4181-B2C6-1C467D72EB26}"/>
    <cellStyle name="Normal 2 3 4 4 2 2 2 3 2" xfId="24345" xr:uid="{2B02792C-4E13-4F97-8FE1-117D8C347BDD}"/>
    <cellStyle name="Normal 2 3 4 4 2 2 2 3 2 2" xfId="38037" xr:uid="{60D330FB-455D-48AA-94C6-9F9CAA1F950A}"/>
    <cellStyle name="Normal 2 3 4 4 2 2 2 3 2 3" xfId="52921" xr:uid="{2ABB76B8-3D09-4EC3-A2BD-32C4777D64F0}"/>
    <cellStyle name="Normal 2 3 4 4 2 2 2 3 3" xfId="17501" xr:uid="{130C0457-74C4-4291-8F23-4E8219CC1CC1}"/>
    <cellStyle name="Normal 2 3 4 4 2 2 2 3 4" xfId="31191" xr:uid="{003AD81C-9A31-4839-99F9-12BBCEB51E23}"/>
    <cellStyle name="Normal 2 3 4 4 2 2 2 3 5" xfId="46075" xr:uid="{FABF9D8F-7956-4D9C-A018-601E1A737F4C}"/>
    <cellStyle name="Normal 2 3 4 4 2 2 2 4" xfId="20923" xr:uid="{FEE857F9-F2C2-4F91-ABA5-35EBAEEFC2AC}"/>
    <cellStyle name="Normal 2 3 4 4 2 2 2 4 2" xfId="34615" xr:uid="{597F5AE0-57F1-4B89-A9F3-EDE4BFCC3FEA}"/>
    <cellStyle name="Normal 2 3 4 4 2 2 2 4 3" xfId="49499" xr:uid="{1EF0ED83-0210-4B51-89B7-9468A3A1C32E}"/>
    <cellStyle name="Normal 2 3 4 4 2 2 2 5" xfId="14079" xr:uid="{D6EE53B4-F578-4A8A-A75B-363295673FA8}"/>
    <cellStyle name="Normal 2 3 4 4 2 2 2 6" xfId="27769" xr:uid="{0C936679-88FD-4C2D-A1E1-C7985CC7AA93}"/>
    <cellStyle name="Normal 2 3 4 4 2 2 2 7" xfId="42653" xr:uid="{9D6E5453-C23B-4AD8-B9B8-CDE84A7C17D9}"/>
    <cellStyle name="Normal 2 3 4 4 2 2 3" xfId="8944" xr:uid="{77A34551-EE05-4D75-ADA4-203514913668}"/>
    <cellStyle name="Normal 2 3 4 4 2 2 3 2" xfId="12366" xr:uid="{F545162E-9C68-487C-8654-5122642AEED1}"/>
    <cellStyle name="Normal 2 3 4 4 2 2 3 2 2" xfId="26056" xr:uid="{6C9D23F2-E52F-4841-A7D5-EFF042C8FD08}"/>
    <cellStyle name="Normal 2 3 4 4 2 2 3 2 2 2" xfId="39748" xr:uid="{5E95BDB9-216D-4FD0-BA76-C7D4F3EC2C1E}"/>
    <cellStyle name="Normal 2 3 4 4 2 2 3 2 2 3" xfId="54632" xr:uid="{0C51DAF8-A888-413D-BF86-7C3268548A05}"/>
    <cellStyle name="Normal 2 3 4 4 2 2 3 2 3" xfId="19212" xr:uid="{61E8561F-05EB-4E65-A135-28763A5C3B15}"/>
    <cellStyle name="Normal 2 3 4 4 2 2 3 2 4" xfId="32902" xr:uid="{1437DF86-E6BA-43BB-86CC-7D367643A2C0}"/>
    <cellStyle name="Normal 2 3 4 4 2 2 3 2 5" xfId="47786" xr:uid="{4B5B4601-2CE9-4B0F-A7E6-BF21436D6F21}"/>
    <cellStyle name="Normal 2 3 4 4 2 2 3 3" xfId="22634" xr:uid="{B3AE9369-557A-4017-98C5-D13F9634500E}"/>
    <cellStyle name="Normal 2 3 4 4 2 2 3 3 2" xfId="36326" xr:uid="{7C00F262-1F24-46A0-A97F-49DD1ACABF0E}"/>
    <cellStyle name="Normal 2 3 4 4 2 2 3 3 3" xfId="51210" xr:uid="{665952C1-DFE6-48AF-AB44-EF70597D90E6}"/>
    <cellStyle name="Normal 2 3 4 4 2 2 3 4" xfId="15790" xr:uid="{B3DAE1DB-7C55-489E-A080-AE625B4C07F7}"/>
    <cellStyle name="Normal 2 3 4 4 2 2 3 5" xfId="29480" xr:uid="{A617821D-4BED-4F3F-AC0B-CA75437BA3E2}"/>
    <cellStyle name="Normal 2 3 4 4 2 2 3 6" xfId="44364" xr:uid="{8FE0F969-2150-4D69-B0FD-6A7F4BCF2661}"/>
    <cellStyle name="Normal 2 3 4 4 2 2 4" xfId="10654" xr:uid="{165212C0-D6C2-419A-B6E8-48B21050CCF0}"/>
    <cellStyle name="Normal 2 3 4 4 2 2 4 2" xfId="24344" xr:uid="{87D0216E-BACF-47FB-BA61-CC82E8E6AB3C}"/>
    <cellStyle name="Normal 2 3 4 4 2 2 4 2 2" xfId="38036" xr:uid="{5ED35573-7612-452A-B319-96EFEA3E72EE}"/>
    <cellStyle name="Normal 2 3 4 4 2 2 4 2 3" xfId="52920" xr:uid="{42633492-F514-4177-9941-EB7886D1CE16}"/>
    <cellStyle name="Normal 2 3 4 4 2 2 4 3" xfId="17500" xr:uid="{3B66378F-84FF-44C9-89B3-4F9C864332BF}"/>
    <cellStyle name="Normal 2 3 4 4 2 2 4 4" xfId="31190" xr:uid="{C6017A27-2025-4824-B7C1-35A67EFCF1A2}"/>
    <cellStyle name="Normal 2 3 4 4 2 2 4 5" xfId="46074" xr:uid="{B724E3B7-8799-43E6-97A6-CA7D5C0263A0}"/>
    <cellStyle name="Normal 2 3 4 4 2 2 5" xfId="20922" xr:uid="{5A0EC37F-E592-4FDA-87D3-066018AFB463}"/>
    <cellStyle name="Normal 2 3 4 4 2 2 5 2" xfId="34614" xr:uid="{68CD1511-F429-4932-83C9-374CCF79BD13}"/>
    <cellStyle name="Normal 2 3 4 4 2 2 5 3" xfId="49498" xr:uid="{B45EEA9D-59AB-432D-AF0F-ADFC572D6B0C}"/>
    <cellStyle name="Normal 2 3 4 4 2 2 6" xfId="14078" xr:uid="{F53D71FC-0FA7-42A0-866B-DBAB950037BC}"/>
    <cellStyle name="Normal 2 3 4 4 2 2 7" xfId="27768" xr:uid="{F05314BE-BC02-48A6-8B9B-80C77DFDDD0D}"/>
    <cellStyle name="Normal 2 3 4 4 2 2 8" xfId="42652" xr:uid="{CB20B443-4D0C-4D60-8EB2-4839BE959684}"/>
    <cellStyle name="Normal 2 3 4 4 2 3" xfId="7233" xr:uid="{36668833-6700-4BFA-A386-FF35A7205FE9}"/>
    <cellStyle name="Normal 2 3 4 4 2 3 2" xfId="8946" xr:uid="{0D135842-CBD6-4B84-9366-E6F5A4D3F501}"/>
    <cellStyle name="Normal 2 3 4 4 2 3 2 2" xfId="12368" xr:uid="{B85F7C4A-ECBF-4269-A825-B3AEA3D2740E}"/>
    <cellStyle name="Normal 2 3 4 4 2 3 2 2 2" xfId="26058" xr:uid="{E4436467-8C6A-4DDB-9316-242056C44BFB}"/>
    <cellStyle name="Normal 2 3 4 4 2 3 2 2 2 2" xfId="39750" xr:uid="{BE44D091-B240-457F-9393-FDF6B429F12F}"/>
    <cellStyle name="Normal 2 3 4 4 2 3 2 2 2 3" xfId="54634" xr:uid="{434B2CBD-BDF2-4CD4-9A98-E005CE0ABD3F}"/>
    <cellStyle name="Normal 2 3 4 4 2 3 2 2 3" xfId="19214" xr:uid="{06A946AF-4239-49E7-8289-8CE2CBF8A17D}"/>
    <cellStyle name="Normal 2 3 4 4 2 3 2 2 4" xfId="32904" xr:uid="{75E489CE-C4F2-4E28-805C-A66BF2343417}"/>
    <cellStyle name="Normal 2 3 4 4 2 3 2 2 5" xfId="47788" xr:uid="{6DCC60A3-EF3E-4844-B95B-70289868926A}"/>
    <cellStyle name="Normal 2 3 4 4 2 3 2 3" xfId="22636" xr:uid="{EF867D0A-6DD6-452E-8E59-8C14718B30C0}"/>
    <cellStyle name="Normal 2 3 4 4 2 3 2 3 2" xfId="36328" xr:uid="{4AA91AC4-21D9-414C-B7C0-734290DDDDC3}"/>
    <cellStyle name="Normal 2 3 4 4 2 3 2 3 3" xfId="51212" xr:uid="{280A1D6B-D37C-48A9-AF8B-3617108FB783}"/>
    <cellStyle name="Normal 2 3 4 4 2 3 2 4" xfId="15792" xr:uid="{A83B35B3-438B-41BA-A320-53DAC538648F}"/>
    <cellStyle name="Normal 2 3 4 4 2 3 2 5" xfId="29482" xr:uid="{3AD55826-B45E-4AD5-9DD0-51B1E5C4D134}"/>
    <cellStyle name="Normal 2 3 4 4 2 3 2 6" xfId="44366" xr:uid="{DEB9CE41-D94A-45EC-BBB1-CF3962BA479E}"/>
    <cellStyle name="Normal 2 3 4 4 2 3 3" xfId="10656" xr:uid="{9435409D-70C2-4177-A641-EB596EA07CDC}"/>
    <cellStyle name="Normal 2 3 4 4 2 3 3 2" xfId="24346" xr:uid="{72140C77-6E22-463C-8CA3-5290A3BAF058}"/>
    <cellStyle name="Normal 2 3 4 4 2 3 3 2 2" xfId="38038" xr:uid="{D59F1973-BBCB-419F-95F3-5ACDBCB6F554}"/>
    <cellStyle name="Normal 2 3 4 4 2 3 3 2 3" xfId="52922" xr:uid="{3AA9BC5F-2E72-4D52-BB9B-D6BD60D5321E}"/>
    <cellStyle name="Normal 2 3 4 4 2 3 3 3" xfId="17502" xr:uid="{971E8CE0-3578-4A68-B6FD-DBDF3DF43EFD}"/>
    <cellStyle name="Normal 2 3 4 4 2 3 3 4" xfId="31192" xr:uid="{FCCE5606-D4BA-4253-85BD-CE8BFB2B06B1}"/>
    <cellStyle name="Normal 2 3 4 4 2 3 3 5" xfId="46076" xr:uid="{833C39A6-2FD8-475C-892C-E4ADCE12711A}"/>
    <cellStyle name="Normal 2 3 4 4 2 3 4" xfId="20924" xr:uid="{4528E94D-C614-4A1F-A320-1F69D8068CF2}"/>
    <cellStyle name="Normal 2 3 4 4 2 3 4 2" xfId="34616" xr:uid="{6B2FFFB4-9FCA-48E5-8518-C1C724C2E11E}"/>
    <cellStyle name="Normal 2 3 4 4 2 3 4 3" xfId="49500" xr:uid="{E055F0C0-ADDD-4BDC-8306-6F2E3772F858}"/>
    <cellStyle name="Normal 2 3 4 4 2 3 5" xfId="14080" xr:uid="{A869A9B3-81C1-4D61-9467-5FCA2FA15306}"/>
    <cellStyle name="Normal 2 3 4 4 2 3 6" xfId="27770" xr:uid="{BD3A8C44-7BDB-4D54-ADC1-98E71BB5CD92}"/>
    <cellStyle name="Normal 2 3 4 4 2 3 7" xfId="42654" xr:uid="{1EC7B814-F55F-48F9-80FF-30ABE077077C}"/>
    <cellStyle name="Normal 2 3 4 4 2 4" xfId="7234" xr:uid="{E6E2FD7A-BB2C-4C33-91E5-79749014FC05}"/>
    <cellStyle name="Normal 2 3 4 4 2 4 2" xfId="8947" xr:uid="{553EB8AE-D585-4454-ABF9-F8B1A5453E53}"/>
    <cellStyle name="Normal 2 3 4 4 2 4 2 2" xfId="12369" xr:uid="{F3578964-E627-4222-B52D-DBDB8AD90717}"/>
    <cellStyle name="Normal 2 3 4 4 2 4 2 2 2" xfId="26059" xr:uid="{5870766F-B88E-4C57-9DBD-24E85B7C9BA0}"/>
    <cellStyle name="Normal 2 3 4 4 2 4 2 2 2 2" xfId="39751" xr:uid="{32C59B6F-FDBE-4067-B1F9-B2AD2F584EDD}"/>
    <cellStyle name="Normal 2 3 4 4 2 4 2 2 2 3" xfId="54635" xr:uid="{34E971A4-D225-409E-BAB7-BF9DB19C5DA1}"/>
    <cellStyle name="Normal 2 3 4 4 2 4 2 2 3" xfId="19215" xr:uid="{61CD29B6-15B9-45F5-9C44-5621E64DCC16}"/>
    <cellStyle name="Normal 2 3 4 4 2 4 2 2 4" xfId="32905" xr:uid="{2F6681C8-D8B2-4A04-95BF-49B24DA52BA3}"/>
    <cellStyle name="Normal 2 3 4 4 2 4 2 2 5" xfId="47789" xr:uid="{C55A21CA-8CC9-4B7A-B32C-D0DB6FAAAA65}"/>
    <cellStyle name="Normal 2 3 4 4 2 4 2 3" xfId="22637" xr:uid="{AA61682B-B728-46D0-B55A-3CB6BD546152}"/>
    <cellStyle name="Normal 2 3 4 4 2 4 2 3 2" xfId="36329" xr:uid="{741A1FE9-F391-4B34-B28E-1E0B540D95A7}"/>
    <cellStyle name="Normal 2 3 4 4 2 4 2 3 3" xfId="51213" xr:uid="{B80DBE40-8C95-4CB5-8408-0843C57F0781}"/>
    <cellStyle name="Normal 2 3 4 4 2 4 2 4" xfId="15793" xr:uid="{C2264EA0-D052-404C-93F2-786FB0836E06}"/>
    <cellStyle name="Normal 2 3 4 4 2 4 2 5" xfId="29483" xr:uid="{A4F5E15D-4FC8-4C2F-8697-BA955A8C1E2B}"/>
    <cellStyle name="Normal 2 3 4 4 2 4 2 6" xfId="44367" xr:uid="{E6DA34E8-54E4-4A56-B725-4B44F2A04A7F}"/>
    <cellStyle name="Normal 2 3 4 4 2 4 3" xfId="10657" xr:uid="{F92A07E0-D779-445B-8D23-B8AEDE17D167}"/>
    <cellStyle name="Normal 2 3 4 4 2 4 3 2" xfId="24347" xr:uid="{C4272972-2A5D-4A71-8DE8-1D1D6DCF554C}"/>
    <cellStyle name="Normal 2 3 4 4 2 4 3 2 2" xfId="38039" xr:uid="{8E7A7CF3-8025-4E72-854D-C4973922EE27}"/>
    <cellStyle name="Normal 2 3 4 4 2 4 3 2 3" xfId="52923" xr:uid="{834EC765-6E8E-4324-A468-F699630E7F21}"/>
    <cellStyle name="Normal 2 3 4 4 2 4 3 3" xfId="17503" xr:uid="{2B168A09-F387-425A-94E9-856DE470D1C5}"/>
    <cellStyle name="Normal 2 3 4 4 2 4 3 4" xfId="31193" xr:uid="{10EAE442-01C5-4A86-9F70-2E08EFBC4AB9}"/>
    <cellStyle name="Normal 2 3 4 4 2 4 3 5" xfId="46077" xr:uid="{C5920696-D100-4C24-9F10-E6EB821499B5}"/>
    <cellStyle name="Normal 2 3 4 4 2 4 4" xfId="20925" xr:uid="{B9A1011F-ED7B-411A-B016-8E1B30D9050C}"/>
    <cellStyle name="Normal 2 3 4 4 2 4 4 2" xfId="34617" xr:uid="{D48DDEFE-FE99-4541-9EDB-641C65595EC0}"/>
    <cellStyle name="Normal 2 3 4 4 2 4 4 3" xfId="49501" xr:uid="{DFB66FB5-F627-4727-9DEE-393B3EC5217B}"/>
    <cellStyle name="Normal 2 3 4 4 2 4 5" xfId="14081" xr:uid="{1F76BF7F-5451-4C4A-84A3-49B72B29AF11}"/>
    <cellStyle name="Normal 2 3 4 4 2 4 6" xfId="27771" xr:uid="{FE6C0A55-DE93-4E81-9BF3-0B1E877D9F14}"/>
    <cellStyle name="Normal 2 3 4 4 2 4 7" xfId="42655" xr:uid="{B8E677CD-FE2E-49F6-9BB6-A634194DB305}"/>
    <cellStyle name="Normal 2 3 4 4 2 5" xfId="8943" xr:uid="{245C71E5-5863-4DEE-8CDF-DEE15BFE48F8}"/>
    <cellStyle name="Normal 2 3 4 4 2 5 2" xfId="12365" xr:uid="{AB97BC7B-0CAE-4AAA-A0DB-D6442293E7E1}"/>
    <cellStyle name="Normal 2 3 4 4 2 5 2 2" xfId="26055" xr:uid="{980140F9-A4DA-4270-9A15-967337F0E652}"/>
    <cellStyle name="Normal 2 3 4 4 2 5 2 2 2" xfId="39747" xr:uid="{524ECCC7-438F-4D81-809D-F1541547655C}"/>
    <cellStyle name="Normal 2 3 4 4 2 5 2 2 3" xfId="54631" xr:uid="{FB007920-B9A2-4633-8A94-42E75E77A6A0}"/>
    <cellStyle name="Normal 2 3 4 4 2 5 2 3" xfId="19211" xr:uid="{2F3ADE81-9732-4CF8-BF8C-33AE24BF5A46}"/>
    <cellStyle name="Normal 2 3 4 4 2 5 2 4" xfId="32901" xr:uid="{E475EBDB-CADC-4F29-A67D-264F4BFD31F9}"/>
    <cellStyle name="Normal 2 3 4 4 2 5 2 5" xfId="47785" xr:uid="{C89AA1BA-66DC-4E9B-9605-554DFE3B9906}"/>
    <cellStyle name="Normal 2 3 4 4 2 5 3" xfId="22633" xr:uid="{292DB1E2-2C3A-4E88-B3AE-491F9D11D149}"/>
    <cellStyle name="Normal 2 3 4 4 2 5 3 2" xfId="36325" xr:uid="{2829FD3E-46BE-4220-B90D-4A37609316F5}"/>
    <cellStyle name="Normal 2 3 4 4 2 5 3 3" xfId="51209" xr:uid="{A725EB41-8465-43B2-A5D3-37C97BE41574}"/>
    <cellStyle name="Normal 2 3 4 4 2 5 4" xfId="15789" xr:uid="{1A3B6445-2B43-49E3-AF07-17BB91542787}"/>
    <cellStyle name="Normal 2 3 4 4 2 5 5" xfId="29479" xr:uid="{20A0F2EB-3BE5-4750-B12D-016475CA7BA6}"/>
    <cellStyle name="Normal 2 3 4 4 2 5 6" xfId="44363" xr:uid="{BCE290E0-5377-4E7F-BF20-581A56404BA8}"/>
    <cellStyle name="Normal 2 3 4 4 2 6" xfId="10653" xr:uid="{F28668D2-51FC-4C17-B423-5F8930B696FB}"/>
    <cellStyle name="Normal 2 3 4 4 2 6 2" xfId="24343" xr:uid="{090739AA-0232-48C9-B93B-3BB4901EE6E3}"/>
    <cellStyle name="Normal 2 3 4 4 2 6 2 2" xfId="38035" xr:uid="{D09D842E-B5C2-4479-994B-6AA83EB9D3E5}"/>
    <cellStyle name="Normal 2 3 4 4 2 6 2 3" xfId="52919" xr:uid="{DECD0B6C-7040-4E43-9698-EA7DC4B9F3DF}"/>
    <cellStyle name="Normal 2 3 4 4 2 6 3" xfId="17499" xr:uid="{7A383A73-F813-4C49-B64F-7AE88223ACA2}"/>
    <cellStyle name="Normal 2 3 4 4 2 6 4" xfId="31189" xr:uid="{27FE581A-77EF-4614-A8E6-62828C5591D2}"/>
    <cellStyle name="Normal 2 3 4 4 2 6 5" xfId="46073" xr:uid="{C8E281A7-330A-4C91-B98A-2EC2E98DCBC5}"/>
    <cellStyle name="Normal 2 3 4 4 2 7" xfId="20921" xr:uid="{77C5F53C-9EF6-4124-8B96-7CDBE3515450}"/>
    <cellStyle name="Normal 2 3 4 4 2 7 2" xfId="34613" xr:uid="{68AA5268-A548-4D40-A5DB-C06B9015EAA4}"/>
    <cellStyle name="Normal 2 3 4 4 2 7 3" xfId="49497" xr:uid="{97863CC5-3CFE-4DE0-82AB-530710F2B4AF}"/>
    <cellStyle name="Normal 2 3 4 4 2 8" xfId="14077" xr:uid="{63855765-CBE6-49C7-AE66-CF4487BE5440}"/>
    <cellStyle name="Normal 2 3 4 4 2 9" xfId="27767" xr:uid="{EB550531-9A64-4113-8BEE-7E00D003E029}"/>
    <cellStyle name="Normal 2 3 4 4 3" xfId="7235" xr:uid="{F98D5F30-40DB-465A-97A1-B338EF111872}"/>
    <cellStyle name="Normal 2 3 4 4 3 10" xfId="42656" xr:uid="{B5F7F98C-EEA5-4B6C-B61E-AE37B1A2BEE6}"/>
    <cellStyle name="Normal 2 3 4 4 3 2" xfId="7236" xr:uid="{707ACA07-0484-401B-BC59-55151A8808AB}"/>
    <cellStyle name="Normal 2 3 4 4 3 2 2" xfId="7237" xr:uid="{17D37018-9568-4B13-8781-9B4A7EDAC754}"/>
    <cellStyle name="Normal 2 3 4 4 3 2 2 2" xfId="8950" xr:uid="{DBECB2C2-81A7-49E9-BB8F-2ACA2A600F11}"/>
    <cellStyle name="Normal 2 3 4 4 3 2 2 2 2" xfId="12372" xr:uid="{D09AEF99-A496-40F4-8371-A09D407EF41E}"/>
    <cellStyle name="Normal 2 3 4 4 3 2 2 2 2 2" xfId="26062" xr:uid="{3CCC2228-53F3-4F7F-962D-5995B693B43F}"/>
    <cellStyle name="Normal 2 3 4 4 3 2 2 2 2 2 2" xfId="39754" xr:uid="{823A0387-EAD1-49BE-AB6E-F13BC80958A0}"/>
    <cellStyle name="Normal 2 3 4 4 3 2 2 2 2 2 3" xfId="54638" xr:uid="{C60E589D-7217-427A-A52B-CAB62775DAF8}"/>
    <cellStyle name="Normal 2 3 4 4 3 2 2 2 2 3" xfId="19218" xr:uid="{AE3CDCEE-3DA9-46F8-92F5-218BED521931}"/>
    <cellStyle name="Normal 2 3 4 4 3 2 2 2 2 4" xfId="32908" xr:uid="{616444A1-4A44-4A8C-BEF5-C366EA0A4F4A}"/>
    <cellStyle name="Normal 2 3 4 4 3 2 2 2 2 5" xfId="47792" xr:uid="{6F0DA3A4-EB71-4C3A-9D27-F43E06B2C950}"/>
    <cellStyle name="Normal 2 3 4 4 3 2 2 2 3" xfId="22640" xr:uid="{1F7FE47C-CDBF-49B5-B351-D5634B00FD76}"/>
    <cellStyle name="Normal 2 3 4 4 3 2 2 2 3 2" xfId="36332" xr:uid="{2B7CC553-C1C5-4888-BAB7-79C1925F8EDF}"/>
    <cellStyle name="Normal 2 3 4 4 3 2 2 2 3 3" xfId="51216" xr:uid="{5FBDD7BA-5F22-4D01-A6F7-0A90E92E3C92}"/>
    <cellStyle name="Normal 2 3 4 4 3 2 2 2 4" xfId="15796" xr:uid="{041E82BE-B679-4845-8A1B-45AE31ADC79F}"/>
    <cellStyle name="Normal 2 3 4 4 3 2 2 2 5" xfId="29486" xr:uid="{A49C443E-C538-414F-BA32-4E57896338D6}"/>
    <cellStyle name="Normal 2 3 4 4 3 2 2 2 6" xfId="44370" xr:uid="{7B5ED5D5-F22F-489B-A7BF-FFE6B3A0CA6F}"/>
    <cellStyle name="Normal 2 3 4 4 3 2 2 3" xfId="10660" xr:uid="{9B7C8F90-9778-49DD-AEDC-1330956C4AB6}"/>
    <cellStyle name="Normal 2 3 4 4 3 2 2 3 2" xfId="24350" xr:uid="{61698FC5-D465-4B99-89A4-2D514ED3CF3B}"/>
    <cellStyle name="Normal 2 3 4 4 3 2 2 3 2 2" xfId="38042" xr:uid="{589C98A8-8D05-4692-81EC-5B9EB45B4501}"/>
    <cellStyle name="Normal 2 3 4 4 3 2 2 3 2 3" xfId="52926" xr:uid="{74E5D94C-4F80-48F1-95A5-3442436EE646}"/>
    <cellStyle name="Normal 2 3 4 4 3 2 2 3 3" xfId="17506" xr:uid="{FD0E042E-9BB8-4F62-93AA-4025E529EA63}"/>
    <cellStyle name="Normal 2 3 4 4 3 2 2 3 4" xfId="31196" xr:uid="{F3D1A45A-DFD4-4B21-8A4C-E940770C0BB4}"/>
    <cellStyle name="Normal 2 3 4 4 3 2 2 3 5" xfId="46080" xr:uid="{9B608AB7-1D5B-45F3-AE44-40FB3790020C}"/>
    <cellStyle name="Normal 2 3 4 4 3 2 2 4" xfId="20928" xr:uid="{583F6DCB-19BD-4148-8517-32024D29FD4A}"/>
    <cellStyle name="Normal 2 3 4 4 3 2 2 4 2" xfId="34620" xr:uid="{D1ADC35B-3888-453B-939E-1D0B7E4AB92D}"/>
    <cellStyle name="Normal 2 3 4 4 3 2 2 4 3" xfId="49504" xr:uid="{5073762D-07EB-47D5-861A-FC279DBA3DF9}"/>
    <cellStyle name="Normal 2 3 4 4 3 2 2 5" xfId="14084" xr:uid="{7D666EBD-70B4-4D07-A253-877557ABA2AA}"/>
    <cellStyle name="Normal 2 3 4 4 3 2 2 6" xfId="27774" xr:uid="{3D33EBF3-A8BD-4711-A259-B4EE37A845AF}"/>
    <cellStyle name="Normal 2 3 4 4 3 2 2 7" xfId="42658" xr:uid="{493F41BA-A1D1-4069-BD7B-CB300E22C832}"/>
    <cellStyle name="Normal 2 3 4 4 3 2 3" xfId="8949" xr:uid="{E8D291EE-14A5-4A7C-8D21-8F06C07883B1}"/>
    <cellStyle name="Normal 2 3 4 4 3 2 3 2" xfId="12371" xr:uid="{AD85913C-F139-44BE-B7A2-FB73DD01A47D}"/>
    <cellStyle name="Normal 2 3 4 4 3 2 3 2 2" xfId="26061" xr:uid="{ABD3B45A-AE20-4DF3-805D-A5EBFCD690B0}"/>
    <cellStyle name="Normal 2 3 4 4 3 2 3 2 2 2" xfId="39753" xr:uid="{B4166C2A-9FB4-425C-8669-C9C742E28474}"/>
    <cellStyle name="Normal 2 3 4 4 3 2 3 2 2 3" xfId="54637" xr:uid="{53901BA5-CD0B-4132-B94B-6C58D192F234}"/>
    <cellStyle name="Normal 2 3 4 4 3 2 3 2 3" xfId="19217" xr:uid="{070F4B20-C043-4942-B41A-341247F814F2}"/>
    <cellStyle name="Normal 2 3 4 4 3 2 3 2 4" xfId="32907" xr:uid="{A7B6B872-CB15-440F-A65B-0EE1AB04E4A5}"/>
    <cellStyle name="Normal 2 3 4 4 3 2 3 2 5" xfId="47791" xr:uid="{F983D061-DC25-4883-8B06-4DA21925DA98}"/>
    <cellStyle name="Normal 2 3 4 4 3 2 3 3" xfId="22639" xr:uid="{0BEADD6F-EAAC-42C5-8417-5AB1D60428C8}"/>
    <cellStyle name="Normal 2 3 4 4 3 2 3 3 2" xfId="36331" xr:uid="{9640A54D-43B5-4CD0-8B7E-979A249B6126}"/>
    <cellStyle name="Normal 2 3 4 4 3 2 3 3 3" xfId="51215" xr:uid="{48310BEC-9676-4EAF-8E74-6F1EDE5A8BBD}"/>
    <cellStyle name="Normal 2 3 4 4 3 2 3 4" xfId="15795" xr:uid="{1CB5EAB6-56EA-40F2-A8B3-4BE80E1C8F8D}"/>
    <cellStyle name="Normal 2 3 4 4 3 2 3 5" xfId="29485" xr:uid="{7F6B3B1A-9393-417F-AEA9-4A21EB539653}"/>
    <cellStyle name="Normal 2 3 4 4 3 2 3 6" xfId="44369" xr:uid="{4DC2F8E0-2F85-488C-9780-E3DDAA3882DF}"/>
    <cellStyle name="Normal 2 3 4 4 3 2 4" xfId="10659" xr:uid="{C3A816BC-2777-4ECA-B323-9ABFDAF0B2D9}"/>
    <cellStyle name="Normal 2 3 4 4 3 2 4 2" xfId="24349" xr:uid="{8F6742E4-7966-413F-AF0A-9670A01BC147}"/>
    <cellStyle name="Normal 2 3 4 4 3 2 4 2 2" xfId="38041" xr:uid="{342F965C-16D9-4DCA-9C53-FBC8AFAAB938}"/>
    <cellStyle name="Normal 2 3 4 4 3 2 4 2 3" xfId="52925" xr:uid="{EE1B0534-6528-492C-B567-3C2294FEC313}"/>
    <cellStyle name="Normal 2 3 4 4 3 2 4 3" xfId="17505" xr:uid="{19928949-10F5-49DA-9EEC-CCD2C11B2870}"/>
    <cellStyle name="Normal 2 3 4 4 3 2 4 4" xfId="31195" xr:uid="{AC01F13C-AA0E-4317-9F17-B2AC7EE70B05}"/>
    <cellStyle name="Normal 2 3 4 4 3 2 4 5" xfId="46079" xr:uid="{C0CE38ED-4088-410A-A66E-A24AA2281234}"/>
    <cellStyle name="Normal 2 3 4 4 3 2 5" xfId="20927" xr:uid="{B8E0A21E-31A5-4EDB-94A4-3E975E6DE089}"/>
    <cellStyle name="Normal 2 3 4 4 3 2 5 2" xfId="34619" xr:uid="{5459CEE6-D26A-4588-97EC-E5326B829BF9}"/>
    <cellStyle name="Normal 2 3 4 4 3 2 5 3" xfId="49503" xr:uid="{C878B4B7-B1F2-4152-B62C-2E5B1EA63B6B}"/>
    <cellStyle name="Normal 2 3 4 4 3 2 6" xfId="14083" xr:uid="{4C05F5FA-B12B-4F01-AF36-94AA338A860F}"/>
    <cellStyle name="Normal 2 3 4 4 3 2 7" xfId="27773" xr:uid="{DE65A6D6-3ABC-42E2-A462-68FCF3641E6A}"/>
    <cellStyle name="Normal 2 3 4 4 3 2 8" xfId="42657" xr:uid="{80A9D3DA-2CF3-4256-A558-1087231993A3}"/>
    <cellStyle name="Normal 2 3 4 4 3 3" xfId="7238" xr:uid="{D1F9A8DF-D80A-4945-853D-4A9C73935329}"/>
    <cellStyle name="Normal 2 3 4 4 3 3 2" xfId="8951" xr:uid="{B305BFF0-EF07-4D5A-8DA4-F46072E7A255}"/>
    <cellStyle name="Normal 2 3 4 4 3 3 2 2" xfId="12373" xr:uid="{7788314E-3343-4903-8F56-BAEE40E5213C}"/>
    <cellStyle name="Normal 2 3 4 4 3 3 2 2 2" xfId="26063" xr:uid="{B3A32142-361A-4481-AC1E-53E26668D13B}"/>
    <cellStyle name="Normal 2 3 4 4 3 3 2 2 2 2" xfId="39755" xr:uid="{F66AA2DA-6570-4749-B3D4-13B0F68B2BB2}"/>
    <cellStyle name="Normal 2 3 4 4 3 3 2 2 2 3" xfId="54639" xr:uid="{C0FAE56C-CAF5-4EF1-9740-F0159FB38B57}"/>
    <cellStyle name="Normal 2 3 4 4 3 3 2 2 3" xfId="19219" xr:uid="{D59C40D8-D28D-4F00-A1EF-AE5D76BB009D}"/>
    <cellStyle name="Normal 2 3 4 4 3 3 2 2 4" xfId="32909" xr:uid="{D86EE30D-5F87-43CD-B97F-2057DDDB1CE6}"/>
    <cellStyle name="Normal 2 3 4 4 3 3 2 2 5" xfId="47793" xr:uid="{5E8C1EAF-DAC2-4497-8A58-1252B1C77F1E}"/>
    <cellStyle name="Normal 2 3 4 4 3 3 2 3" xfId="22641" xr:uid="{C2B055CD-955B-419E-B06F-F6BB6AD75533}"/>
    <cellStyle name="Normal 2 3 4 4 3 3 2 3 2" xfId="36333" xr:uid="{4C84DEA4-5BEE-4AE8-80DB-149244A2921C}"/>
    <cellStyle name="Normal 2 3 4 4 3 3 2 3 3" xfId="51217" xr:uid="{607F1983-423F-4B4B-A21A-EBD8CD77CB72}"/>
    <cellStyle name="Normal 2 3 4 4 3 3 2 4" xfId="15797" xr:uid="{927A9474-C197-497B-A820-3DAE9278D2D2}"/>
    <cellStyle name="Normal 2 3 4 4 3 3 2 5" xfId="29487" xr:uid="{66779B78-030E-499D-BD95-A12306834636}"/>
    <cellStyle name="Normal 2 3 4 4 3 3 2 6" xfId="44371" xr:uid="{7718EFAB-CBE5-4EEB-8F23-109609CBACA6}"/>
    <cellStyle name="Normal 2 3 4 4 3 3 3" xfId="10661" xr:uid="{2F3DE46B-924F-484B-A0CA-74EA5A083F13}"/>
    <cellStyle name="Normal 2 3 4 4 3 3 3 2" xfId="24351" xr:uid="{4E724091-E69C-496B-B5AE-079E79120DEF}"/>
    <cellStyle name="Normal 2 3 4 4 3 3 3 2 2" xfId="38043" xr:uid="{58D6A504-57D4-413A-BCC9-ED50AB2B2813}"/>
    <cellStyle name="Normal 2 3 4 4 3 3 3 2 3" xfId="52927" xr:uid="{D5642BA1-6DFA-46E3-9E49-C31CFDA78212}"/>
    <cellStyle name="Normal 2 3 4 4 3 3 3 3" xfId="17507" xr:uid="{57135308-3B78-4FDF-847A-E8203E24AEB9}"/>
    <cellStyle name="Normal 2 3 4 4 3 3 3 4" xfId="31197" xr:uid="{B01D332C-5725-4E8D-ADDD-97748C0A8728}"/>
    <cellStyle name="Normal 2 3 4 4 3 3 3 5" xfId="46081" xr:uid="{9047FF12-75DD-46FA-A395-4B3309D20552}"/>
    <cellStyle name="Normal 2 3 4 4 3 3 4" xfId="20929" xr:uid="{69667B36-326B-4540-8445-C2BB06519643}"/>
    <cellStyle name="Normal 2 3 4 4 3 3 4 2" xfId="34621" xr:uid="{89704361-B8D0-4D4A-82F1-2D5768473ED8}"/>
    <cellStyle name="Normal 2 3 4 4 3 3 4 3" xfId="49505" xr:uid="{2F59DD5B-6239-48DF-A34C-69B8BF1302F2}"/>
    <cellStyle name="Normal 2 3 4 4 3 3 5" xfId="14085" xr:uid="{1EF51A9F-4C81-426F-ABA6-719B656D151D}"/>
    <cellStyle name="Normal 2 3 4 4 3 3 6" xfId="27775" xr:uid="{FEA29A0E-BB3E-4CD3-BA30-67918E2BC4E2}"/>
    <cellStyle name="Normal 2 3 4 4 3 3 7" xfId="42659" xr:uid="{AC4CD8F2-9DF8-49F1-A494-8E9DE09D0752}"/>
    <cellStyle name="Normal 2 3 4 4 3 4" xfId="7239" xr:uid="{38223008-9127-40CB-9D20-574DDC32E12A}"/>
    <cellStyle name="Normal 2 3 4 4 3 4 2" xfId="8952" xr:uid="{19F90CE8-E700-4804-9755-F462B9770438}"/>
    <cellStyle name="Normal 2 3 4 4 3 4 2 2" xfId="12374" xr:uid="{E6FDBA11-0812-468C-94CA-7E3DDF9FC8CB}"/>
    <cellStyle name="Normal 2 3 4 4 3 4 2 2 2" xfId="26064" xr:uid="{04E0D724-1227-4132-B0D8-7B75B1FE3494}"/>
    <cellStyle name="Normal 2 3 4 4 3 4 2 2 2 2" xfId="39756" xr:uid="{C471AE56-90C2-4353-9477-0B8555DCF568}"/>
    <cellStyle name="Normal 2 3 4 4 3 4 2 2 2 3" xfId="54640" xr:uid="{B5AAC475-25F6-4245-9E83-B569526B44DD}"/>
    <cellStyle name="Normal 2 3 4 4 3 4 2 2 3" xfId="19220" xr:uid="{CFC78428-5289-4390-96B2-E292B61B9B17}"/>
    <cellStyle name="Normal 2 3 4 4 3 4 2 2 4" xfId="32910" xr:uid="{5AF66AAE-561A-4B2C-8010-67F891B15D70}"/>
    <cellStyle name="Normal 2 3 4 4 3 4 2 2 5" xfId="47794" xr:uid="{EEDC6CA8-791E-4F6A-B57F-568E44515781}"/>
    <cellStyle name="Normal 2 3 4 4 3 4 2 3" xfId="22642" xr:uid="{22DBAC05-D153-4028-BA84-587F9A46AFA7}"/>
    <cellStyle name="Normal 2 3 4 4 3 4 2 3 2" xfId="36334" xr:uid="{9BC489BC-05BC-45FC-A875-36EDEAB86F5E}"/>
    <cellStyle name="Normal 2 3 4 4 3 4 2 3 3" xfId="51218" xr:uid="{ABD00B9C-5EFF-4199-B165-DD82AF9AFA56}"/>
    <cellStyle name="Normal 2 3 4 4 3 4 2 4" xfId="15798" xr:uid="{9704080B-C586-4DE3-B395-5B2B3DFD8D30}"/>
    <cellStyle name="Normal 2 3 4 4 3 4 2 5" xfId="29488" xr:uid="{D43C88DA-B7FC-4563-A2EB-2FD526F3DA36}"/>
    <cellStyle name="Normal 2 3 4 4 3 4 2 6" xfId="44372" xr:uid="{165D3EB7-F218-40C1-B03B-5CF213683703}"/>
    <cellStyle name="Normal 2 3 4 4 3 4 3" xfId="10662" xr:uid="{05E162FC-3DC9-4114-8A6E-21939AA0C8D7}"/>
    <cellStyle name="Normal 2 3 4 4 3 4 3 2" xfId="24352" xr:uid="{87BD1F76-C114-45E3-B1A3-F56A27B47D39}"/>
    <cellStyle name="Normal 2 3 4 4 3 4 3 2 2" xfId="38044" xr:uid="{EFB20BFC-AD3E-4DBD-ADA9-43A281DDF044}"/>
    <cellStyle name="Normal 2 3 4 4 3 4 3 2 3" xfId="52928" xr:uid="{6310AF1A-3E38-4700-BAEB-D7BEE74BBD88}"/>
    <cellStyle name="Normal 2 3 4 4 3 4 3 3" xfId="17508" xr:uid="{5A180584-8DA2-40FD-A9D0-3889A6CCAFE5}"/>
    <cellStyle name="Normal 2 3 4 4 3 4 3 4" xfId="31198" xr:uid="{709809BC-655E-4F17-91E4-1253F938C39E}"/>
    <cellStyle name="Normal 2 3 4 4 3 4 3 5" xfId="46082" xr:uid="{EA166ADB-DC2A-4744-A172-300C5DDEBDF6}"/>
    <cellStyle name="Normal 2 3 4 4 3 4 4" xfId="20930" xr:uid="{BC90A35E-8A1A-4559-A193-111115ED30F5}"/>
    <cellStyle name="Normal 2 3 4 4 3 4 4 2" xfId="34622" xr:uid="{1CC343D7-977C-466D-ABD1-669F745AF773}"/>
    <cellStyle name="Normal 2 3 4 4 3 4 4 3" xfId="49506" xr:uid="{8CB58544-3637-439C-977C-6DDB9B73E854}"/>
    <cellStyle name="Normal 2 3 4 4 3 4 5" xfId="14086" xr:uid="{30A2A6BD-7BB6-4C8A-9F84-90550E9156F1}"/>
    <cellStyle name="Normal 2 3 4 4 3 4 6" xfId="27776" xr:uid="{1E735244-8605-4A74-AF79-9F8017BF9826}"/>
    <cellStyle name="Normal 2 3 4 4 3 4 7" xfId="42660" xr:uid="{35802B09-16D0-4D42-ACC9-CB62B2EB0134}"/>
    <cellStyle name="Normal 2 3 4 4 3 5" xfId="8948" xr:uid="{A2A27972-B57A-48AA-A831-456760C8AA80}"/>
    <cellStyle name="Normal 2 3 4 4 3 5 2" xfId="12370" xr:uid="{E0937BF9-0B22-4BCA-9526-5C2F37682B63}"/>
    <cellStyle name="Normal 2 3 4 4 3 5 2 2" xfId="26060" xr:uid="{96B2F497-B477-45C8-ABFC-7432DD70F1BE}"/>
    <cellStyle name="Normal 2 3 4 4 3 5 2 2 2" xfId="39752" xr:uid="{EC7E9CA0-B9DC-4396-B9A2-F4A9B0897E14}"/>
    <cellStyle name="Normal 2 3 4 4 3 5 2 2 3" xfId="54636" xr:uid="{D58B97BB-F04D-4C89-A475-3359FE15DFDB}"/>
    <cellStyle name="Normal 2 3 4 4 3 5 2 3" xfId="19216" xr:uid="{A4CE433D-70EF-4EF5-ACFB-E303F5B48AE5}"/>
    <cellStyle name="Normal 2 3 4 4 3 5 2 4" xfId="32906" xr:uid="{72BEA2B4-4FDE-40F7-83D8-253398758E42}"/>
    <cellStyle name="Normal 2 3 4 4 3 5 2 5" xfId="47790" xr:uid="{7AE13529-5A73-45DE-A3E6-4A2E7382B8C0}"/>
    <cellStyle name="Normal 2 3 4 4 3 5 3" xfId="22638" xr:uid="{606EBFA1-9FE3-4FFC-B1F6-65CDAA6E3339}"/>
    <cellStyle name="Normal 2 3 4 4 3 5 3 2" xfId="36330" xr:uid="{7346DBBB-5569-450A-BF77-0A3F26FD161E}"/>
    <cellStyle name="Normal 2 3 4 4 3 5 3 3" xfId="51214" xr:uid="{CF3A55CD-61B1-4600-B0A0-1740F0104187}"/>
    <cellStyle name="Normal 2 3 4 4 3 5 4" xfId="15794" xr:uid="{DDF68A55-97E0-4D95-95D9-CBB1FFA7C587}"/>
    <cellStyle name="Normal 2 3 4 4 3 5 5" xfId="29484" xr:uid="{6FF1AA6D-1DAF-4D69-AD06-AFC9DFAA73D4}"/>
    <cellStyle name="Normal 2 3 4 4 3 5 6" xfId="44368" xr:uid="{96249533-7C07-400F-9954-FBB2505EB191}"/>
    <cellStyle name="Normal 2 3 4 4 3 6" xfId="10658" xr:uid="{F681BCBC-332F-40D8-8C8C-F0DC7F713F2A}"/>
    <cellStyle name="Normal 2 3 4 4 3 6 2" xfId="24348" xr:uid="{FBB47B02-44B2-477C-8457-B533E65CD95C}"/>
    <cellStyle name="Normal 2 3 4 4 3 6 2 2" xfId="38040" xr:uid="{39BB19EB-49E5-4C92-82F0-C0CAE457C17F}"/>
    <cellStyle name="Normal 2 3 4 4 3 6 2 3" xfId="52924" xr:uid="{6CF6F123-9792-4C9E-BAC7-1E8FDAC6DD45}"/>
    <cellStyle name="Normal 2 3 4 4 3 6 3" xfId="17504" xr:uid="{0914435E-A5E1-4113-BFDC-E9187459CE6A}"/>
    <cellStyle name="Normal 2 3 4 4 3 6 4" xfId="31194" xr:uid="{1F99F25E-D165-4814-970C-B50E89297FA2}"/>
    <cellStyle name="Normal 2 3 4 4 3 6 5" xfId="46078" xr:uid="{9CF4AEBD-B30E-4E2D-8173-DB68E3731605}"/>
    <cellStyle name="Normal 2 3 4 4 3 7" xfId="20926" xr:uid="{FAE2028D-F8C1-4152-AA5F-564A18F5D2D1}"/>
    <cellStyle name="Normal 2 3 4 4 3 7 2" xfId="34618" xr:uid="{325D52CE-70CC-4861-A87D-3EBE8ED83BC5}"/>
    <cellStyle name="Normal 2 3 4 4 3 7 3" xfId="49502" xr:uid="{C7FBB5A7-2038-4F51-841D-7D6A3DAF7CE2}"/>
    <cellStyle name="Normal 2 3 4 4 3 8" xfId="14082" xr:uid="{15C099A9-D347-446B-B192-18B25F233820}"/>
    <cellStyle name="Normal 2 3 4 4 3 9" xfId="27772" xr:uid="{4ED2ADF4-B7A6-4AF5-A98E-682A72BE7343}"/>
    <cellStyle name="Normal 2 3 4 4 4" xfId="7240" xr:uid="{AE541B6E-846A-4E94-BD9B-170AAB211A12}"/>
    <cellStyle name="Normal 2 3 4 4 4 2" xfId="7241" xr:uid="{383AEEDD-2B54-44E3-9C3B-31E1547C0CB9}"/>
    <cellStyle name="Normal 2 3 4 4 4 2 2" xfId="8954" xr:uid="{019F59E9-74C8-40D9-A662-40B6D756C012}"/>
    <cellStyle name="Normal 2 3 4 4 4 2 2 2" xfId="12376" xr:uid="{C3541EF3-96C3-4B83-A8C1-5D0F8BFB28AB}"/>
    <cellStyle name="Normal 2 3 4 4 4 2 2 2 2" xfId="26066" xr:uid="{A7EB3F73-1508-484C-83CB-7C303295F886}"/>
    <cellStyle name="Normal 2 3 4 4 4 2 2 2 2 2" xfId="39758" xr:uid="{EE6234A3-53EE-4402-9EDA-B2A5267A2147}"/>
    <cellStyle name="Normal 2 3 4 4 4 2 2 2 2 3" xfId="54642" xr:uid="{FF4AC988-9EA7-445C-876D-CAA3FE1B7052}"/>
    <cellStyle name="Normal 2 3 4 4 4 2 2 2 3" xfId="19222" xr:uid="{225C940B-FFF1-4B3C-839B-1A61575277E7}"/>
    <cellStyle name="Normal 2 3 4 4 4 2 2 2 4" xfId="32912" xr:uid="{CF5BC698-9049-4B1B-86E6-6AA4562BE47E}"/>
    <cellStyle name="Normal 2 3 4 4 4 2 2 2 5" xfId="47796" xr:uid="{E689987C-7E83-4946-8492-368D4BAE62AE}"/>
    <cellStyle name="Normal 2 3 4 4 4 2 2 3" xfId="22644" xr:uid="{79E910B3-6B60-4C50-8515-9EA88FB21811}"/>
    <cellStyle name="Normal 2 3 4 4 4 2 2 3 2" xfId="36336" xr:uid="{09EB0A4C-C07E-4D00-9D5D-26BA1E4D386E}"/>
    <cellStyle name="Normal 2 3 4 4 4 2 2 3 3" xfId="51220" xr:uid="{D9975171-9DD1-4606-8010-58374668DA6C}"/>
    <cellStyle name="Normal 2 3 4 4 4 2 2 4" xfId="15800" xr:uid="{05209411-F9F5-43BC-A221-E4E9FD7F0080}"/>
    <cellStyle name="Normal 2 3 4 4 4 2 2 5" xfId="29490" xr:uid="{30B500FC-5869-40BC-96D4-23056E2F17BA}"/>
    <cellStyle name="Normal 2 3 4 4 4 2 2 6" xfId="44374" xr:uid="{C40E911F-B9DF-4A8D-8020-19CF9798134C}"/>
    <cellStyle name="Normal 2 3 4 4 4 2 3" xfId="10664" xr:uid="{71E63589-7200-440F-8F1F-B24002280E22}"/>
    <cellStyle name="Normal 2 3 4 4 4 2 3 2" xfId="24354" xr:uid="{C3E3D7B9-7EB6-4100-99CE-2885A2E0302A}"/>
    <cellStyle name="Normal 2 3 4 4 4 2 3 2 2" xfId="38046" xr:uid="{57F337D9-27BA-4D8A-963E-D01C263D6617}"/>
    <cellStyle name="Normal 2 3 4 4 4 2 3 2 3" xfId="52930" xr:uid="{0C277FBD-49A3-4A46-B6D6-D676849A077E}"/>
    <cellStyle name="Normal 2 3 4 4 4 2 3 3" xfId="17510" xr:uid="{D9634342-C344-4540-8E21-EEF46765FD09}"/>
    <cellStyle name="Normal 2 3 4 4 4 2 3 4" xfId="31200" xr:uid="{0C72C627-17C4-43A1-A7A0-EE51FA5B4589}"/>
    <cellStyle name="Normal 2 3 4 4 4 2 3 5" xfId="46084" xr:uid="{95F9CEC9-22BF-441D-BF51-98D60BA8F00D}"/>
    <cellStyle name="Normal 2 3 4 4 4 2 4" xfId="20932" xr:uid="{055CD17F-C2DC-4BA1-B833-28C8B69769F6}"/>
    <cellStyle name="Normal 2 3 4 4 4 2 4 2" xfId="34624" xr:uid="{04013F44-7525-4F34-A029-17EFA799D15F}"/>
    <cellStyle name="Normal 2 3 4 4 4 2 4 3" xfId="49508" xr:uid="{287579C4-9EAC-4FFF-B7D8-47383B513EE2}"/>
    <cellStyle name="Normal 2 3 4 4 4 2 5" xfId="14088" xr:uid="{AF058A2F-B475-43B1-B5C4-EFA0D8D31434}"/>
    <cellStyle name="Normal 2 3 4 4 4 2 6" xfId="27778" xr:uid="{7064A94A-FC04-4D89-98C5-E664A2786BA8}"/>
    <cellStyle name="Normal 2 3 4 4 4 2 7" xfId="42662" xr:uid="{AA5C277E-46DC-4C19-91A4-7CCE9805F827}"/>
    <cellStyle name="Normal 2 3 4 4 4 3" xfId="8953" xr:uid="{CEBCBCE9-6C38-44E4-B66C-EEE4496B9B71}"/>
    <cellStyle name="Normal 2 3 4 4 4 3 2" xfId="12375" xr:uid="{C110351A-7CC2-49BE-8ADF-B6B0369B6B93}"/>
    <cellStyle name="Normal 2 3 4 4 4 3 2 2" xfId="26065" xr:uid="{CEFEFDB7-DF03-49A6-9DA5-BC621370173A}"/>
    <cellStyle name="Normal 2 3 4 4 4 3 2 2 2" xfId="39757" xr:uid="{9AE7C65B-A09F-4EEA-BC50-3D7EA6BFF512}"/>
    <cellStyle name="Normal 2 3 4 4 4 3 2 2 3" xfId="54641" xr:uid="{985A52C1-A293-4DC3-855A-728C055AF786}"/>
    <cellStyle name="Normal 2 3 4 4 4 3 2 3" xfId="19221" xr:uid="{9AA90A2D-2636-445E-8CD4-CC0F80B123EE}"/>
    <cellStyle name="Normal 2 3 4 4 4 3 2 4" xfId="32911" xr:uid="{42EC4633-4022-415C-91B4-2965D1267052}"/>
    <cellStyle name="Normal 2 3 4 4 4 3 2 5" xfId="47795" xr:uid="{919C77B1-0F23-4D4C-AD98-1424EAF802CB}"/>
    <cellStyle name="Normal 2 3 4 4 4 3 3" xfId="22643" xr:uid="{14ACAB4A-9EA3-4295-A4C0-C42BE741298C}"/>
    <cellStyle name="Normal 2 3 4 4 4 3 3 2" xfId="36335" xr:uid="{633DFA14-34A2-4F26-A016-4513DFFC3C6D}"/>
    <cellStyle name="Normal 2 3 4 4 4 3 3 3" xfId="51219" xr:uid="{787F5CD2-90B1-4892-876F-205A2164D704}"/>
    <cellStyle name="Normal 2 3 4 4 4 3 4" xfId="15799" xr:uid="{5859D7D8-9E2E-43E2-82B4-8E2B6C32B767}"/>
    <cellStyle name="Normal 2 3 4 4 4 3 5" xfId="29489" xr:uid="{7728D0DF-BFC4-44A6-8053-6C495240EF24}"/>
    <cellStyle name="Normal 2 3 4 4 4 3 6" xfId="44373" xr:uid="{A6B172ED-A10D-4D8E-836C-2BC7FAB7209F}"/>
    <cellStyle name="Normal 2 3 4 4 4 4" xfId="10663" xr:uid="{66F9E397-24F2-43C7-9DA9-1B6301143400}"/>
    <cellStyle name="Normal 2 3 4 4 4 4 2" xfId="24353" xr:uid="{E7779788-FC7C-4F91-946D-2D21EEF625D7}"/>
    <cellStyle name="Normal 2 3 4 4 4 4 2 2" xfId="38045" xr:uid="{683BB71B-63BE-41FA-B971-5563830E25EF}"/>
    <cellStyle name="Normal 2 3 4 4 4 4 2 3" xfId="52929" xr:uid="{99FF3FC2-67BB-49F8-92B3-23B308A25266}"/>
    <cellStyle name="Normal 2 3 4 4 4 4 3" xfId="17509" xr:uid="{CF73F3D7-B5EB-4DDC-AFAE-1072FF1D7D1B}"/>
    <cellStyle name="Normal 2 3 4 4 4 4 4" xfId="31199" xr:uid="{C0911784-339F-4A89-B243-53A447DB2F8A}"/>
    <cellStyle name="Normal 2 3 4 4 4 4 5" xfId="46083" xr:uid="{C77350C4-252B-40A7-AD1D-E96CB4DA9AB2}"/>
    <cellStyle name="Normal 2 3 4 4 4 5" xfId="20931" xr:uid="{A0F4D2D6-1293-4183-A953-D87CC8948BEE}"/>
    <cellStyle name="Normal 2 3 4 4 4 5 2" xfId="34623" xr:uid="{016EB601-0BC9-4F4B-80A8-7BFC2E649975}"/>
    <cellStyle name="Normal 2 3 4 4 4 5 3" xfId="49507" xr:uid="{653A8ED9-847C-400D-AC5A-84BACC899B9B}"/>
    <cellStyle name="Normal 2 3 4 4 4 6" xfId="14087" xr:uid="{F1C6F82C-3882-48B9-8674-4ACA652F4D52}"/>
    <cellStyle name="Normal 2 3 4 4 4 7" xfId="27777" xr:uid="{C97ABDB1-1808-49D7-8468-DA7ED3A5F871}"/>
    <cellStyle name="Normal 2 3 4 4 4 8" xfId="42661" xr:uid="{B0EBECB0-E2E8-4234-B3FB-9006BC41C6E6}"/>
    <cellStyle name="Normal 2 3 4 4 5" xfId="7242" xr:uid="{BB86F3F5-F836-43F4-926A-C87A32676E98}"/>
    <cellStyle name="Normal 2 3 4 4 5 2" xfId="8955" xr:uid="{22062B2D-572B-4B05-A51F-081A8E0B7D3D}"/>
    <cellStyle name="Normal 2 3 4 4 5 2 2" xfId="12377" xr:uid="{597F2853-EA50-4C52-898E-CBA6AC7DBD77}"/>
    <cellStyle name="Normal 2 3 4 4 5 2 2 2" xfId="26067" xr:uid="{DD9E0C9F-6FDC-43F4-A278-FD56F8C273C1}"/>
    <cellStyle name="Normal 2 3 4 4 5 2 2 2 2" xfId="39759" xr:uid="{38938710-4BD3-40A5-94FA-1B8E654C35EE}"/>
    <cellStyle name="Normal 2 3 4 4 5 2 2 2 3" xfId="54643" xr:uid="{E0D6C8FD-55D1-4AFB-BCED-FCC976E2CF62}"/>
    <cellStyle name="Normal 2 3 4 4 5 2 2 3" xfId="19223" xr:uid="{50DFD8E3-C517-4069-B697-94B6073DAF7D}"/>
    <cellStyle name="Normal 2 3 4 4 5 2 2 4" xfId="32913" xr:uid="{ACE4A25E-2373-48DD-AC5F-552365550912}"/>
    <cellStyle name="Normal 2 3 4 4 5 2 2 5" xfId="47797" xr:uid="{82860D1C-FF31-4779-BF1E-3FC516D39E23}"/>
    <cellStyle name="Normal 2 3 4 4 5 2 3" xfId="22645" xr:uid="{3A389F67-E8AB-481A-9440-602099AC41B2}"/>
    <cellStyle name="Normal 2 3 4 4 5 2 3 2" xfId="36337" xr:uid="{FF49A40C-9C31-4679-B124-364E0AA67F0B}"/>
    <cellStyle name="Normal 2 3 4 4 5 2 3 3" xfId="51221" xr:uid="{09CEA034-1283-4E93-8A74-68F00B442A33}"/>
    <cellStyle name="Normal 2 3 4 4 5 2 4" xfId="15801" xr:uid="{864257D7-D7C4-4E01-9381-45EB6845433E}"/>
    <cellStyle name="Normal 2 3 4 4 5 2 5" xfId="29491" xr:uid="{415DE194-D017-48B7-92E9-108708C8218D}"/>
    <cellStyle name="Normal 2 3 4 4 5 2 6" xfId="44375" xr:uid="{B9F98AF3-DA67-4304-91FA-1A0CDFD529C4}"/>
    <cellStyle name="Normal 2 3 4 4 5 3" xfId="10665" xr:uid="{EE95A3CB-9DA8-48CD-861D-0C948D7927AD}"/>
    <cellStyle name="Normal 2 3 4 4 5 3 2" xfId="24355" xr:uid="{F98769FE-148B-414E-8873-937843A06B52}"/>
    <cellStyle name="Normal 2 3 4 4 5 3 2 2" xfId="38047" xr:uid="{8314989C-5E85-4E17-94D6-2AEFEDD8A60B}"/>
    <cellStyle name="Normal 2 3 4 4 5 3 2 3" xfId="52931" xr:uid="{DF298ADC-DE33-41C9-8674-C8D717232298}"/>
    <cellStyle name="Normal 2 3 4 4 5 3 3" xfId="17511" xr:uid="{73286E22-9607-4B48-8B81-1D124B6BB8ED}"/>
    <cellStyle name="Normal 2 3 4 4 5 3 4" xfId="31201" xr:uid="{D621D217-562F-47F8-A331-04CC043FE7CD}"/>
    <cellStyle name="Normal 2 3 4 4 5 3 5" xfId="46085" xr:uid="{CC1ECE9B-177C-439F-AEE6-886277C2815C}"/>
    <cellStyle name="Normal 2 3 4 4 5 4" xfId="20933" xr:uid="{D4B6214A-8E9B-4B00-9ACE-1009FA43783B}"/>
    <cellStyle name="Normal 2 3 4 4 5 4 2" xfId="34625" xr:uid="{CA08F62D-1E7D-4491-AB68-A24E3FA79422}"/>
    <cellStyle name="Normal 2 3 4 4 5 4 3" xfId="49509" xr:uid="{FDF31AF3-E72E-4404-8732-4FD6BE55A2AF}"/>
    <cellStyle name="Normal 2 3 4 4 5 5" xfId="14089" xr:uid="{0B8E5359-9B04-470C-BE49-9177AE63F80C}"/>
    <cellStyle name="Normal 2 3 4 4 5 6" xfId="27779" xr:uid="{FCB8B12E-4843-4D2F-9481-CC9ED0BC66A8}"/>
    <cellStyle name="Normal 2 3 4 4 5 7" xfId="42663" xr:uid="{A93ACD03-F06F-42F2-A207-4AEF17D5885E}"/>
    <cellStyle name="Normal 2 3 4 4 6" xfId="7243" xr:uid="{C7AA8864-E636-49B5-9B48-F13678EAC0D7}"/>
    <cellStyle name="Normal 2 3 4 4 6 2" xfId="8956" xr:uid="{4E404234-1341-4BDE-9BAA-F5C0FD70FE20}"/>
    <cellStyle name="Normal 2 3 4 4 6 2 2" xfId="12378" xr:uid="{B7113B62-2D26-4876-8CB9-CCE617ACD48A}"/>
    <cellStyle name="Normal 2 3 4 4 6 2 2 2" xfId="26068" xr:uid="{A6A7D41E-9B56-45BA-B34A-BF18A316E6EA}"/>
    <cellStyle name="Normal 2 3 4 4 6 2 2 2 2" xfId="39760" xr:uid="{FDC1B578-F426-476A-97B2-FCD31F5797C0}"/>
    <cellStyle name="Normal 2 3 4 4 6 2 2 2 3" xfId="54644" xr:uid="{35313125-A3AA-4C34-A3C5-5DBA7BF25506}"/>
    <cellStyle name="Normal 2 3 4 4 6 2 2 3" xfId="19224" xr:uid="{E599A903-3AC8-4027-80B7-A2BE2933D373}"/>
    <cellStyle name="Normal 2 3 4 4 6 2 2 4" xfId="32914" xr:uid="{7DD007B7-F086-4042-AA16-607BE5A9F9BB}"/>
    <cellStyle name="Normal 2 3 4 4 6 2 2 5" xfId="47798" xr:uid="{002493FB-7AE2-43A1-B340-3843A0E4CB97}"/>
    <cellStyle name="Normal 2 3 4 4 6 2 3" xfId="22646" xr:uid="{04EEBFD9-7C3F-40C7-943B-835A97D4AD80}"/>
    <cellStyle name="Normal 2 3 4 4 6 2 3 2" xfId="36338" xr:uid="{2A061739-D267-432B-973D-5143810C3208}"/>
    <cellStyle name="Normal 2 3 4 4 6 2 3 3" xfId="51222" xr:uid="{F36EBC2C-2AB7-4D34-BE05-BFE89B0F319B}"/>
    <cellStyle name="Normal 2 3 4 4 6 2 4" xfId="15802" xr:uid="{429676EE-06B9-4A0D-9DE1-E726822E5315}"/>
    <cellStyle name="Normal 2 3 4 4 6 2 5" xfId="29492" xr:uid="{44C3F75E-1F59-438C-A6E6-971C56411645}"/>
    <cellStyle name="Normal 2 3 4 4 6 2 6" xfId="44376" xr:uid="{D68EE520-30CA-48E3-B814-8DFF64CF23A8}"/>
    <cellStyle name="Normal 2 3 4 4 6 3" xfId="10666" xr:uid="{D4A5AC8E-CB94-4FA3-AAF1-0128CD5EF728}"/>
    <cellStyle name="Normal 2 3 4 4 6 3 2" xfId="24356" xr:uid="{429DF210-C9BE-4AE6-8E59-DAA2C61FCA9A}"/>
    <cellStyle name="Normal 2 3 4 4 6 3 2 2" xfId="38048" xr:uid="{3D8CBD09-11B7-4279-9FB0-279ABB752017}"/>
    <cellStyle name="Normal 2 3 4 4 6 3 2 3" xfId="52932" xr:uid="{C35D137A-0112-4680-AAEB-87A4FF682EF3}"/>
    <cellStyle name="Normal 2 3 4 4 6 3 3" xfId="17512" xr:uid="{4CDC8A12-F868-410F-A0B6-7666020B3AA5}"/>
    <cellStyle name="Normal 2 3 4 4 6 3 4" xfId="31202" xr:uid="{02BAB528-02E6-4FE3-AE7B-AA8EB28BB4FF}"/>
    <cellStyle name="Normal 2 3 4 4 6 3 5" xfId="46086" xr:uid="{A605EB71-864F-4BF7-A66C-C25F1A395D51}"/>
    <cellStyle name="Normal 2 3 4 4 6 4" xfId="20934" xr:uid="{CA8838FE-A3AB-4C4D-B6E9-1F2431EA2190}"/>
    <cellStyle name="Normal 2 3 4 4 6 4 2" xfId="34626" xr:uid="{33172A31-28C0-418F-8134-34AC17E9DDEE}"/>
    <cellStyle name="Normal 2 3 4 4 6 4 3" xfId="49510" xr:uid="{344EC866-94C4-4642-B3F1-C2DE4CCAA374}"/>
    <cellStyle name="Normal 2 3 4 4 6 5" xfId="14090" xr:uid="{CF6CF10E-C868-4E6C-840C-CAE85E6998D1}"/>
    <cellStyle name="Normal 2 3 4 4 6 6" xfId="27780" xr:uid="{D12942D6-7ADA-43BC-A854-D7E3F6EF7E5D}"/>
    <cellStyle name="Normal 2 3 4 4 6 7" xfId="42664" xr:uid="{E82793F6-5F5E-42FB-9F3F-6A66A5B4F5E0}"/>
    <cellStyle name="Normal 2 3 4 4 7" xfId="8942" xr:uid="{CEACF880-DE6D-4E75-BC54-581A5B237E18}"/>
    <cellStyle name="Normal 2 3 4 4 7 2" xfId="12364" xr:uid="{E477C349-4129-41CF-B589-D5DEC92705D5}"/>
    <cellStyle name="Normal 2 3 4 4 7 2 2" xfId="26054" xr:uid="{944C23FA-15E9-467A-AE39-CDE32CA87E4C}"/>
    <cellStyle name="Normal 2 3 4 4 7 2 2 2" xfId="39746" xr:uid="{A1809105-FDC3-4982-8938-6219BDA861DC}"/>
    <cellStyle name="Normal 2 3 4 4 7 2 2 3" xfId="54630" xr:uid="{AF4095FC-97C1-46F6-9C80-BD5849AEE858}"/>
    <cellStyle name="Normal 2 3 4 4 7 2 3" xfId="19210" xr:uid="{4EDF2933-BA3D-4805-A953-D94E8CBBA3D0}"/>
    <cellStyle name="Normal 2 3 4 4 7 2 4" xfId="32900" xr:uid="{75DCC8F3-D098-4AEE-B5BA-83F7AAD05936}"/>
    <cellStyle name="Normal 2 3 4 4 7 2 5" xfId="47784" xr:uid="{C73A4EBB-3B52-48D3-BE38-50C0B8A5CD37}"/>
    <cellStyle name="Normal 2 3 4 4 7 3" xfId="22632" xr:uid="{59DCE2BD-1AF9-4F2E-AEEC-F3CFB73E8051}"/>
    <cellStyle name="Normal 2 3 4 4 7 3 2" xfId="36324" xr:uid="{68816F25-D193-4F76-BB7A-894D94A28F51}"/>
    <cellStyle name="Normal 2 3 4 4 7 3 3" xfId="51208" xr:uid="{54264AEF-9E53-43DC-96D8-A36E60059328}"/>
    <cellStyle name="Normal 2 3 4 4 7 4" xfId="15788" xr:uid="{33D79121-EB75-4670-A3A7-17B4AA4471F3}"/>
    <cellStyle name="Normal 2 3 4 4 7 5" xfId="29478" xr:uid="{E9B4C214-978C-4A95-B42D-1A3E81BC0624}"/>
    <cellStyle name="Normal 2 3 4 4 7 6" xfId="44362" xr:uid="{32B9B6B2-010D-4587-BB0A-081AB411F498}"/>
    <cellStyle name="Normal 2 3 4 4 8" xfId="10652" xr:uid="{5EBF2DF4-84A4-48A0-AD0B-3D02A1575F3E}"/>
    <cellStyle name="Normal 2 3 4 4 8 2" xfId="24342" xr:uid="{841C394B-4AFA-4125-8A5E-C6E9F14D265D}"/>
    <cellStyle name="Normal 2 3 4 4 8 2 2" xfId="38034" xr:uid="{2413609E-0EFA-4249-92B8-DE1F281F27E5}"/>
    <cellStyle name="Normal 2 3 4 4 8 2 3" xfId="52918" xr:uid="{3FF58A93-8698-4A59-9F0A-0A93A3B2EA52}"/>
    <cellStyle name="Normal 2 3 4 4 8 3" xfId="17498" xr:uid="{7675300A-A6CA-47AB-BA92-72A771FE1109}"/>
    <cellStyle name="Normal 2 3 4 4 8 4" xfId="31188" xr:uid="{C8D950F6-9CBF-4E2F-9661-C61683ED4D5F}"/>
    <cellStyle name="Normal 2 3 4 4 8 5" xfId="46072" xr:uid="{274E7243-2912-4B2D-80D1-F34170813FE2}"/>
    <cellStyle name="Normal 2 3 4 4 9" xfId="20920" xr:uid="{EECC60D0-56E9-494C-AC4B-D08AFB60AB12}"/>
    <cellStyle name="Normal 2 3 4 4 9 2" xfId="34612" xr:uid="{3F9DC533-5752-4B99-BF7D-FE450392FE91}"/>
    <cellStyle name="Normal 2 3 4 4 9 3" xfId="49496" xr:uid="{16E243DC-406F-4236-9260-83AAB4FD54A0}"/>
    <cellStyle name="Normal 2 3 4 5" xfId="7244" xr:uid="{A9B595EF-3E40-4E24-9437-27DA7C7071D4}"/>
    <cellStyle name="Normal 2 3 4 5 10" xfId="14091" xr:uid="{8999BCA5-3445-4CFE-A63C-0A3E91AFA59E}"/>
    <cellStyle name="Normal 2 3 4 5 11" xfId="27781" xr:uid="{544F2414-73F0-4510-98F7-EB17F73F7568}"/>
    <cellStyle name="Normal 2 3 4 5 12" xfId="42665" xr:uid="{AE5B3845-E24F-4AB9-B077-3323B3811FD9}"/>
    <cellStyle name="Normal 2 3 4 5 2" xfId="7245" xr:uid="{F1E78748-22B8-49E8-A7CA-C9C613007E48}"/>
    <cellStyle name="Normal 2 3 4 5 2 10" xfId="42666" xr:uid="{609EDA1E-688B-4B22-8498-F18137E3FCD0}"/>
    <cellStyle name="Normal 2 3 4 5 2 2" xfId="7246" xr:uid="{3F3A5A79-3F1E-4B31-B67E-51CECF346296}"/>
    <cellStyle name="Normal 2 3 4 5 2 2 2" xfId="7247" xr:uid="{49ECF248-CC63-4B97-AE88-676161773B7F}"/>
    <cellStyle name="Normal 2 3 4 5 2 2 2 2" xfId="8960" xr:uid="{D2B128B1-CE76-43CA-BCD5-40038D55D8AA}"/>
    <cellStyle name="Normal 2 3 4 5 2 2 2 2 2" xfId="12382" xr:uid="{6DD11497-0681-446E-BC8B-AC19E882D74E}"/>
    <cellStyle name="Normal 2 3 4 5 2 2 2 2 2 2" xfId="26072" xr:uid="{9A5A42BC-203F-44FE-A691-2332986297D4}"/>
    <cellStyle name="Normal 2 3 4 5 2 2 2 2 2 2 2" xfId="39764" xr:uid="{E832B2B4-54E6-4EE8-9856-2EBEB4843B97}"/>
    <cellStyle name="Normal 2 3 4 5 2 2 2 2 2 2 3" xfId="54648" xr:uid="{AD289388-C5DA-4BDC-BB61-61E37C0B4ED8}"/>
    <cellStyle name="Normal 2 3 4 5 2 2 2 2 2 3" xfId="19228" xr:uid="{78D617FE-F293-4775-A337-C0B88C0027D3}"/>
    <cellStyle name="Normal 2 3 4 5 2 2 2 2 2 4" xfId="32918" xr:uid="{062737E5-5276-4B46-95AD-7B51BB93FE4E}"/>
    <cellStyle name="Normal 2 3 4 5 2 2 2 2 2 5" xfId="47802" xr:uid="{621FEFDD-7F70-4266-853A-E320210E578A}"/>
    <cellStyle name="Normal 2 3 4 5 2 2 2 2 3" xfId="22650" xr:uid="{CBA11DAF-9141-46EB-89D6-3D8E7FB68738}"/>
    <cellStyle name="Normal 2 3 4 5 2 2 2 2 3 2" xfId="36342" xr:uid="{B9048FDC-0C9E-4FFF-9EA7-E38D7501FAD9}"/>
    <cellStyle name="Normal 2 3 4 5 2 2 2 2 3 3" xfId="51226" xr:uid="{7A8CDED1-428A-4EE0-9E03-1510DE444FB9}"/>
    <cellStyle name="Normal 2 3 4 5 2 2 2 2 4" xfId="15806" xr:uid="{6FA12867-3C93-4BE9-89F7-26E27BC6F9E6}"/>
    <cellStyle name="Normal 2 3 4 5 2 2 2 2 5" xfId="29496" xr:uid="{67203939-093F-415F-B8CB-A6E9D267D55B}"/>
    <cellStyle name="Normal 2 3 4 5 2 2 2 2 6" xfId="44380" xr:uid="{509E63F3-723E-465D-9A34-483FEE6753A0}"/>
    <cellStyle name="Normal 2 3 4 5 2 2 2 3" xfId="10670" xr:uid="{D6CFBEE6-DC71-4712-B898-84E737D30BE2}"/>
    <cellStyle name="Normal 2 3 4 5 2 2 2 3 2" xfId="24360" xr:uid="{8EB962C5-3F17-4CE1-9572-10C7EC6A966E}"/>
    <cellStyle name="Normal 2 3 4 5 2 2 2 3 2 2" xfId="38052" xr:uid="{86684AAD-EEEC-46E4-8F6E-8BC3718893E9}"/>
    <cellStyle name="Normal 2 3 4 5 2 2 2 3 2 3" xfId="52936" xr:uid="{21CE00A8-23B3-4398-9999-C7FE32A87C8A}"/>
    <cellStyle name="Normal 2 3 4 5 2 2 2 3 3" xfId="17516" xr:uid="{DBCB4B6B-C724-4A28-A199-556941D7C18B}"/>
    <cellStyle name="Normal 2 3 4 5 2 2 2 3 4" xfId="31206" xr:uid="{129FCA8E-5E95-4B6D-B43C-2A66152B6D74}"/>
    <cellStyle name="Normal 2 3 4 5 2 2 2 3 5" xfId="46090" xr:uid="{AEDD5A3E-FCA1-4DF8-9CD1-3250607B301C}"/>
    <cellStyle name="Normal 2 3 4 5 2 2 2 4" xfId="20938" xr:uid="{EA45E466-11E7-4943-90F2-7DA30C34516D}"/>
    <cellStyle name="Normal 2 3 4 5 2 2 2 4 2" xfId="34630" xr:uid="{B434A847-D490-460B-B0AA-DDA88C1BD043}"/>
    <cellStyle name="Normal 2 3 4 5 2 2 2 4 3" xfId="49514" xr:uid="{0D25EC80-AF27-4984-9240-9267729D5189}"/>
    <cellStyle name="Normal 2 3 4 5 2 2 2 5" xfId="14094" xr:uid="{BCCEA9B4-57AD-49E4-890B-E6D58E49FCF1}"/>
    <cellStyle name="Normal 2 3 4 5 2 2 2 6" xfId="27784" xr:uid="{A93D4DAA-ECCA-42FE-AEC2-A50C0328714F}"/>
    <cellStyle name="Normal 2 3 4 5 2 2 2 7" xfId="42668" xr:uid="{EB7082C5-4164-41F6-A2F0-A7C7D1C1D3BF}"/>
    <cellStyle name="Normal 2 3 4 5 2 2 3" xfId="8959" xr:uid="{C165AEB4-965A-493D-AB34-95278AA3C66E}"/>
    <cellStyle name="Normal 2 3 4 5 2 2 3 2" xfId="12381" xr:uid="{737D9FF7-7F5F-4F4A-AC88-911662640E42}"/>
    <cellStyle name="Normal 2 3 4 5 2 2 3 2 2" xfId="26071" xr:uid="{B4BD5F0D-31FE-4A55-BB5A-F5F4DCC96436}"/>
    <cellStyle name="Normal 2 3 4 5 2 2 3 2 2 2" xfId="39763" xr:uid="{8A803188-9975-45CC-97B8-D0DF8FE86400}"/>
    <cellStyle name="Normal 2 3 4 5 2 2 3 2 2 3" xfId="54647" xr:uid="{CC10107C-51B5-4FF5-B91C-8EA597CC5459}"/>
    <cellStyle name="Normal 2 3 4 5 2 2 3 2 3" xfId="19227" xr:uid="{41E8C1F1-7D7F-4FB5-8866-76AC7D578C71}"/>
    <cellStyle name="Normal 2 3 4 5 2 2 3 2 4" xfId="32917" xr:uid="{BAF2EEE9-737E-4FD0-AF22-A60F6FF6CF6E}"/>
    <cellStyle name="Normal 2 3 4 5 2 2 3 2 5" xfId="47801" xr:uid="{D0EC8576-100D-4CF1-8FFE-748F23964DEF}"/>
    <cellStyle name="Normal 2 3 4 5 2 2 3 3" xfId="22649" xr:uid="{E5D71ABA-C9E1-4B80-BC59-B44F77BD2662}"/>
    <cellStyle name="Normal 2 3 4 5 2 2 3 3 2" xfId="36341" xr:uid="{0541DF2C-6C2F-4327-B838-F21EFA1C4E88}"/>
    <cellStyle name="Normal 2 3 4 5 2 2 3 3 3" xfId="51225" xr:uid="{198AA050-89EF-4349-846D-879DAE38423E}"/>
    <cellStyle name="Normal 2 3 4 5 2 2 3 4" xfId="15805" xr:uid="{D47D1DD6-4E82-47F2-92AD-A67EA79B2018}"/>
    <cellStyle name="Normal 2 3 4 5 2 2 3 5" xfId="29495" xr:uid="{4C98EAA3-5EA1-4340-99B5-9530AAB1B980}"/>
    <cellStyle name="Normal 2 3 4 5 2 2 3 6" xfId="44379" xr:uid="{4EEB84A9-23A9-4917-8CF5-C95AFE202634}"/>
    <cellStyle name="Normal 2 3 4 5 2 2 4" xfId="10669" xr:uid="{9F31C8F8-F855-4548-A1A7-F661D52A74A9}"/>
    <cellStyle name="Normal 2 3 4 5 2 2 4 2" xfId="24359" xr:uid="{BDB966AE-877D-45D3-BF0D-8DAEEE924B89}"/>
    <cellStyle name="Normal 2 3 4 5 2 2 4 2 2" xfId="38051" xr:uid="{0A8986C1-D6EE-43D1-9FAF-F98F0B1DBDFB}"/>
    <cellStyle name="Normal 2 3 4 5 2 2 4 2 3" xfId="52935" xr:uid="{A6D82586-404C-4BCC-93D1-36EB5847E30B}"/>
    <cellStyle name="Normal 2 3 4 5 2 2 4 3" xfId="17515" xr:uid="{49C3847D-4369-4D0A-8999-0B841D0E93AD}"/>
    <cellStyle name="Normal 2 3 4 5 2 2 4 4" xfId="31205" xr:uid="{1ACAC5F4-6BC0-4834-B9D6-F795AA3B5CB3}"/>
    <cellStyle name="Normal 2 3 4 5 2 2 4 5" xfId="46089" xr:uid="{8D6D50C0-BF29-4659-B4F8-A7B3EFB5934D}"/>
    <cellStyle name="Normal 2 3 4 5 2 2 5" xfId="20937" xr:uid="{C4A4B8B6-5608-47A3-B40E-5638EA41DEBB}"/>
    <cellStyle name="Normal 2 3 4 5 2 2 5 2" xfId="34629" xr:uid="{3A22F63F-A316-4FF6-9868-8BBE93A1DE74}"/>
    <cellStyle name="Normal 2 3 4 5 2 2 5 3" xfId="49513" xr:uid="{12E86D09-6BF1-4C87-B0A9-14FD4E5F23C0}"/>
    <cellStyle name="Normal 2 3 4 5 2 2 6" xfId="14093" xr:uid="{A807EA35-5104-4970-A684-2E29C07A0B0B}"/>
    <cellStyle name="Normal 2 3 4 5 2 2 7" xfId="27783" xr:uid="{3F510434-F51D-47E6-A32A-2D124B79CAD8}"/>
    <cellStyle name="Normal 2 3 4 5 2 2 8" xfId="42667" xr:uid="{82C32DAF-C174-438A-B075-E33DBF93B9B6}"/>
    <cellStyle name="Normal 2 3 4 5 2 3" xfId="7248" xr:uid="{C75DC491-0B72-4CB1-BAA2-D060E13538B8}"/>
    <cellStyle name="Normal 2 3 4 5 2 3 2" xfId="8961" xr:uid="{129CBF3D-5272-4E91-888A-5DD0191D388A}"/>
    <cellStyle name="Normal 2 3 4 5 2 3 2 2" xfId="12383" xr:uid="{C053898F-6616-4397-B7EE-2B94121BEA39}"/>
    <cellStyle name="Normal 2 3 4 5 2 3 2 2 2" xfId="26073" xr:uid="{C9E56B0A-774F-4674-95D8-2214BED4EC22}"/>
    <cellStyle name="Normal 2 3 4 5 2 3 2 2 2 2" xfId="39765" xr:uid="{D4E4A14D-897B-4968-99A9-1A4781C3CA0B}"/>
    <cellStyle name="Normal 2 3 4 5 2 3 2 2 2 3" xfId="54649" xr:uid="{0AE7DFDA-0C85-4D1A-9046-BC2F040FB49C}"/>
    <cellStyle name="Normal 2 3 4 5 2 3 2 2 3" xfId="19229" xr:uid="{77736C3A-6A1F-418E-A075-48DA3233809E}"/>
    <cellStyle name="Normal 2 3 4 5 2 3 2 2 4" xfId="32919" xr:uid="{B09C2242-4DCA-4F36-9205-667F085A7839}"/>
    <cellStyle name="Normal 2 3 4 5 2 3 2 2 5" xfId="47803" xr:uid="{1793399F-F2C7-4AD4-84CA-4FB86DF7D2F3}"/>
    <cellStyle name="Normal 2 3 4 5 2 3 2 3" xfId="22651" xr:uid="{74A11667-B051-45AE-A85A-35FC17C5E066}"/>
    <cellStyle name="Normal 2 3 4 5 2 3 2 3 2" xfId="36343" xr:uid="{3281C3EB-E9C5-4FA4-89CF-A13A84583E1C}"/>
    <cellStyle name="Normal 2 3 4 5 2 3 2 3 3" xfId="51227" xr:uid="{C950FF22-73EB-4643-86C8-73E11D86CDCD}"/>
    <cellStyle name="Normal 2 3 4 5 2 3 2 4" xfId="15807" xr:uid="{F19561FD-D4FB-4035-9D0A-9C048E3D838E}"/>
    <cellStyle name="Normal 2 3 4 5 2 3 2 5" xfId="29497" xr:uid="{2DAC3A72-2456-422D-B067-4260D8A43A10}"/>
    <cellStyle name="Normal 2 3 4 5 2 3 2 6" xfId="44381" xr:uid="{0608C580-01DC-4334-BF53-9A95F776B667}"/>
    <cellStyle name="Normal 2 3 4 5 2 3 3" xfId="10671" xr:uid="{E599AED1-47F2-44AC-8E5D-FE61CB0D4ED6}"/>
    <cellStyle name="Normal 2 3 4 5 2 3 3 2" xfId="24361" xr:uid="{3FDD051B-E41F-4BE2-B233-72C8B29AF054}"/>
    <cellStyle name="Normal 2 3 4 5 2 3 3 2 2" xfId="38053" xr:uid="{F5F9BEE8-E086-4A55-B526-E89B3F039CAD}"/>
    <cellStyle name="Normal 2 3 4 5 2 3 3 2 3" xfId="52937" xr:uid="{8B97BD49-BD52-4887-B24F-FD37596A0D2B}"/>
    <cellStyle name="Normal 2 3 4 5 2 3 3 3" xfId="17517" xr:uid="{0FF32E6A-4614-4305-B061-A9661B28094A}"/>
    <cellStyle name="Normal 2 3 4 5 2 3 3 4" xfId="31207" xr:uid="{3CD7CCA7-5F5F-43E2-AEFD-ADE37ACFFE81}"/>
    <cellStyle name="Normal 2 3 4 5 2 3 3 5" xfId="46091" xr:uid="{0E337DFB-F45B-41FC-A2A9-4D26506F3917}"/>
    <cellStyle name="Normal 2 3 4 5 2 3 4" xfId="20939" xr:uid="{4541430A-DFF0-4EF3-8976-5B9DA6EB0BDB}"/>
    <cellStyle name="Normal 2 3 4 5 2 3 4 2" xfId="34631" xr:uid="{01515D79-C932-4AEB-8BC4-374D0CCCBD37}"/>
    <cellStyle name="Normal 2 3 4 5 2 3 4 3" xfId="49515" xr:uid="{9ED12A76-37C4-45B6-ACD9-06527F0E8949}"/>
    <cellStyle name="Normal 2 3 4 5 2 3 5" xfId="14095" xr:uid="{BA527570-A040-4ED6-9503-EE4022859977}"/>
    <cellStyle name="Normal 2 3 4 5 2 3 6" xfId="27785" xr:uid="{6CF0C69E-8A8D-425D-B6AF-625A33694A24}"/>
    <cellStyle name="Normal 2 3 4 5 2 3 7" xfId="42669" xr:uid="{705A4C78-8E96-4E6B-ACB6-F7510AD0D17E}"/>
    <cellStyle name="Normal 2 3 4 5 2 4" xfId="7249" xr:uid="{F4C4CE5B-B790-43FA-908B-46CE1CA00FE0}"/>
    <cellStyle name="Normal 2 3 4 5 2 4 2" xfId="8962" xr:uid="{60B0E087-DAC7-479B-8986-F0D7DB6DDCBD}"/>
    <cellStyle name="Normal 2 3 4 5 2 4 2 2" xfId="12384" xr:uid="{459AB4B2-720E-4867-9E13-7C2D42408140}"/>
    <cellStyle name="Normal 2 3 4 5 2 4 2 2 2" xfId="26074" xr:uid="{B78B937A-E1EB-4B9D-9D2F-A28A997E3213}"/>
    <cellStyle name="Normal 2 3 4 5 2 4 2 2 2 2" xfId="39766" xr:uid="{01A37140-592F-47D8-ACA1-5F0ADFD63935}"/>
    <cellStyle name="Normal 2 3 4 5 2 4 2 2 2 3" xfId="54650" xr:uid="{FCAE12DA-66EE-4AC5-82C7-BDB0D77CDA5A}"/>
    <cellStyle name="Normal 2 3 4 5 2 4 2 2 3" xfId="19230" xr:uid="{552C6B61-55D5-419F-A8DE-4335CEEBEA8F}"/>
    <cellStyle name="Normal 2 3 4 5 2 4 2 2 4" xfId="32920" xr:uid="{91866984-FD99-4BF9-975C-66B582E59D25}"/>
    <cellStyle name="Normal 2 3 4 5 2 4 2 2 5" xfId="47804" xr:uid="{B9D4C243-5239-428F-AE7D-EB53B0E6846F}"/>
    <cellStyle name="Normal 2 3 4 5 2 4 2 3" xfId="22652" xr:uid="{26851328-5836-4D29-A0EA-34388131D388}"/>
    <cellStyle name="Normal 2 3 4 5 2 4 2 3 2" xfId="36344" xr:uid="{75B0EB26-1926-4C00-B07B-E4BE9E92F4CB}"/>
    <cellStyle name="Normal 2 3 4 5 2 4 2 3 3" xfId="51228" xr:uid="{0B97E84F-9AE8-47A9-AC6C-B33DED4646C8}"/>
    <cellStyle name="Normal 2 3 4 5 2 4 2 4" xfId="15808" xr:uid="{652BE404-894F-45B9-8439-1CCB29DC1740}"/>
    <cellStyle name="Normal 2 3 4 5 2 4 2 5" xfId="29498" xr:uid="{E6A25716-6D47-47DB-8202-F504999DB743}"/>
    <cellStyle name="Normal 2 3 4 5 2 4 2 6" xfId="44382" xr:uid="{E966CED2-BD8F-435F-9E68-148A19AFF3DC}"/>
    <cellStyle name="Normal 2 3 4 5 2 4 3" xfId="10672" xr:uid="{560CE7AF-8D3D-436B-AE72-95885E2596E4}"/>
    <cellStyle name="Normal 2 3 4 5 2 4 3 2" xfId="24362" xr:uid="{8F74659B-9E56-414A-B9E2-FA7D18F91ADC}"/>
    <cellStyle name="Normal 2 3 4 5 2 4 3 2 2" xfId="38054" xr:uid="{7CE3C91C-C834-4C27-B6AC-E421BE00B7E9}"/>
    <cellStyle name="Normal 2 3 4 5 2 4 3 2 3" xfId="52938" xr:uid="{398FDFBF-D413-4599-9349-CB7D426A88F0}"/>
    <cellStyle name="Normal 2 3 4 5 2 4 3 3" xfId="17518" xr:uid="{C154F9D0-A92D-4E2B-9D62-A7DD8520A59E}"/>
    <cellStyle name="Normal 2 3 4 5 2 4 3 4" xfId="31208" xr:uid="{E62993D0-06A6-4DFB-8DBC-103F49232CD9}"/>
    <cellStyle name="Normal 2 3 4 5 2 4 3 5" xfId="46092" xr:uid="{9B68C675-33A3-4429-B470-F11831E6630D}"/>
    <cellStyle name="Normal 2 3 4 5 2 4 4" xfId="20940" xr:uid="{68333DB7-4C01-4101-8B8D-7B1BC728DE77}"/>
    <cellStyle name="Normal 2 3 4 5 2 4 4 2" xfId="34632" xr:uid="{2A503D48-5D42-4B38-B17E-224AA3660EF4}"/>
    <cellStyle name="Normal 2 3 4 5 2 4 4 3" xfId="49516" xr:uid="{CF1D2932-6753-4D5F-A480-8370A6B77AA6}"/>
    <cellStyle name="Normal 2 3 4 5 2 4 5" xfId="14096" xr:uid="{0072FEFF-90A4-4CA3-B28A-7046CAAE0A1D}"/>
    <cellStyle name="Normal 2 3 4 5 2 4 6" xfId="27786" xr:uid="{7472E1B8-D025-4692-9CBB-786B85CB7A1A}"/>
    <cellStyle name="Normal 2 3 4 5 2 4 7" xfId="42670" xr:uid="{E6311D9F-B3F6-4DD3-9205-FFA50DE0CF51}"/>
    <cellStyle name="Normal 2 3 4 5 2 5" xfId="8958" xr:uid="{07020B53-23A4-4185-B9F1-B0845D23D51F}"/>
    <cellStyle name="Normal 2 3 4 5 2 5 2" xfId="12380" xr:uid="{F2CDBA6E-CD39-4805-9BB3-BF9B88A925DF}"/>
    <cellStyle name="Normal 2 3 4 5 2 5 2 2" xfId="26070" xr:uid="{129F1F08-AA17-4154-AABE-5B4FC14759AD}"/>
    <cellStyle name="Normal 2 3 4 5 2 5 2 2 2" xfId="39762" xr:uid="{8E65F637-9E2D-4E64-AB80-FBF66D6FB2DA}"/>
    <cellStyle name="Normal 2 3 4 5 2 5 2 2 3" xfId="54646" xr:uid="{FDCD8DFC-8ACC-4E80-93D7-8CD26D5677E1}"/>
    <cellStyle name="Normal 2 3 4 5 2 5 2 3" xfId="19226" xr:uid="{4A45F5D6-E217-4ED3-AB15-4B4D7BD1B74B}"/>
    <cellStyle name="Normal 2 3 4 5 2 5 2 4" xfId="32916" xr:uid="{9761BDD8-09B8-48F1-8B30-8D36CE30CD35}"/>
    <cellStyle name="Normal 2 3 4 5 2 5 2 5" xfId="47800" xr:uid="{EBC359A5-1019-4462-9160-9EEE56F82B59}"/>
    <cellStyle name="Normal 2 3 4 5 2 5 3" xfId="22648" xr:uid="{989D23F7-9355-40C6-AFC1-BE5523175424}"/>
    <cellStyle name="Normal 2 3 4 5 2 5 3 2" xfId="36340" xr:uid="{2CB157EE-01E1-4E50-9FF8-75233B6B68DF}"/>
    <cellStyle name="Normal 2 3 4 5 2 5 3 3" xfId="51224" xr:uid="{682A7A3A-A3D5-41A4-AC2E-28BC14F66B15}"/>
    <cellStyle name="Normal 2 3 4 5 2 5 4" xfId="15804" xr:uid="{A33EE817-C5D3-4F91-B560-C3A5BC77F0EF}"/>
    <cellStyle name="Normal 2 3 4 5 2 5 5" xfId="29494" xr:uid="{D0FB100B-A173-4020-A89B-299FD28B1C00}"/>
    <cellStyle name="Normal 2 3 4 5 2 5 6" xfId="44378" xr:uid="{D1E30F45-4D5C-4941-8A04-935BC9E0AE25}"/>
    <cellStyle name="Normal 2 3 4 5 2 6" xfId="10668" xr:uid="{232841DD-6A17-415F-9671-40FD2EC454AA}"/>
    <cellStyle name="Normal 2 3 4 5 2 6 2" xfId="24358" xr:uid="{E68C8885-72CE-4464-B055-019B4447105E}"/>
    <cellStyle name="Normal 2 3 4 5 2 6 2 2" xfId="38050" xr:uid="{9D4336A2-A153-46BD-BF0D-1BE2964325E8}"/>
    <cellStyle name="Normal 2 3 4 5 2 6 2 3" xfId="52934" xr:uid="{8072C240-817C-4C99-A1D8-B483CDA5C6C2}"/>
    <cellStyle name="Normal 2 3 4 5 2 6 3" xfId="17514" xr:uid="{B9B789B6-34B9-4A7E-B470-83B8F9FB9EED}"/>
    <cellStyle name="Normal 2 3 4 5 2 6 4" xfId="31204" xr:uid="{236A1F5D-6955-46FB-A856-96F489B01190}"/>
    <cellStyle name="Normal 2 3 4 5 2 6 5" xfId="46088" xr:uid="{CDAC94DF-9FBF-46D4-B1C2-E4D0D4EEBC1F}"/>
    <cellStyle name="Normal 2 3 4 5 2 7" xfId="20936" xr:uid="{9A858F0D-9DF2-459B-9435-454A99E75707}"/>
    <cellStyle name="Normal 2 3 4 5 2 7 2" xfId="34628" xr:uid="{8F019889-2A8F-410D-A815-AD16F7F2D4B1}"/>
    <cellStyle name="Normal 2 3 4 5 2 7 3" xfId="49512" xr:uid="{2408D904-8033-4101-A3D5-612FF0571772}"/>
    <cellStyle name="Normal 2 3 4 5 2 8" xfId="14092" xr:uid="{F621403F-07EC-4222-928F-E232D637F60B}"/>
    <cellStyle name="Normal 2 3 4 5 2 9" xfId="27782" xr:uid="{04F2F321-AD44-4DB9-B755-801E116B1D81}"/>
    <cellStyle name="Normal 2 3 4 5 3" xfId="7250" xr:uid="{FD55A7D2-1415-4A13-96D4-FB82F08551B1}"/>
    <cellStyle name="Normal 2 3 4 5 3 10" xfId="42671" xr:uid="{44EC8AFA-0969-401D-813B-163042BDC77E}"/>
    <cellStyle name="Normal 2 3 4 5 3 2" xfId="7251" xr:uid="{1CD0F807-6D53-4317-B967-E299295F9175}"/>
    <cellStyle name="Normal 2 3 4 5 3 2 2" xfId="7252" xr:uid="{A99199CA-AA90-467B-B6C0-B819542D5784}"/>
    <cellStyle name="Normal 2 3 4 5 3 2 2 2" xfId="8965" xr:uid="{5FE73E03-C61B-4383-819E-17D7DE6974D0}"/>
    <cellStyle name="Normal 2 3 4 5 3 2 2 2 2" xfId="12387" xr:uid="{C026D92E-89F8-47DC-86B4-6EAA50D9A370}"/>
    <cellStyle name="Normal 2 3 4 5 3 2 2 2 2 2" xfId="26077" xr:uid="{933802B7-9415-46A7-8000-A20C5B1634E2}"/>
    <cellStyle name="Normal 2 3 4 5 3 2 2 2 2 2 2" xfId="39769" xr:uid="{857E5482-5A05-4A15-B577-441090AE663C}"/>
    <cellStyle name="Normal 2 3 4 5 3 2 2 2 2 2 3" xfId="54653" xr:uid="{36438665-7B19-422C-8294-3DAE72D8159A}"/>
    <cellStyle name="Normal 2 3 4 5 3 2 2 2 2 3" xfId="19233" xr:uid="{9388493C-94B7-4711-9FE5-CD961B8CFC45}"/>
    <cellStyle name="Normal 2 3 4 5 3 2 2 2 2 4" xfId="32923" xr:uid="{C0AA0C4A-7736-4AA5-BD9F-387503E4919E}"/>
    <cellStyle name="Normal 2 3 4 5 3 2 2 2 2 5" xfId="47807" xr:uid="{01F547C7-01A1-4302-8AEA-A90E4A8ACEE2}"/>
    <cellStyle name="Normal 2 3 4 5 3 2 2 2 3" xfId="22655" xr:uid="{DFBDD151-969A-469A-9A36-E3851DCF23D0}"/>
    <cellStyle name="Normal 2 3 4 5 3 2 2 2 3 2" xfId="36347" xr:uid="{56E19F91-58F6-4788-9173-461A59C25658}"/>
    <cellStyle name="Normal 2 3 4 5 3 2 2 2 3 3" xfId="51231" xr:uid="{3697781F-0942-45F1-A671-C5DA3B816C4E}"/>
    <cellStyle name="Normal 2 3 4 5 3 2 2 2 4" xfId="15811" xr:uid="{907449CB-D756-4475-8EFA-AAA289888A0A}"/>
    <cellStyle name="Normal 2 3 4 5 3 2 2 2 5" xfId="29501" xr:uid="{61B6343B-7F14-42F3-8A56-73C58008D3CE}"/>
    <cellStyle name="Normal 2 3 4 5 3 2 2 2 6" xfId="44385" xr:uid="{B2D8FC0A-39A5-47FE-89A2-046BE9C69C10}"/>
    <cellStyle name="Normal 2 3 4 5 3 2 2 3" xfId="10675" xr:uid="{8831A6B1-137E-4AC7-BD07-98559BF2617C}"/>
    <cellStyle name="Normal 2 3 4 5 3 2 2 3 2" xfId="24365" xr:uid="{3B1276CE-21AE-4815-B891-BC7977CBAF1A}"/>
    <cellStyle name="Normal 2 3 4 5 3 2 2 3 2 2" xfId="38057" xr:uid="{811D91E6-8291-4040-907D-1811DC757358}"/>
    <cellStyle name="Normal 2 3 4 5 3 2 2 3 2 3" xfId="52941" xr:uid="{C6EACED4-125F-4984-A290-ECEFE660853F}"/>
    <cellStyle name="Normal 2 3 4 5 3 2 2 3 3" xfId="17521" xr:uid="{E026A1D3-01A2-485F-9AE8-6157006ABB91}"/>
    <cellStyle name="Normal 2 3 4 5 3 2 2 3 4" xfId="31211" xr:uid="{16095780-9EA5-4CFF-9428-1BC5127AFD5D}"/>
    <cellStyle name="Normal 2 3 4 5 3 2 2 3 5" xfId="46095" xr:uid="{3CA808FA-1E1E-4348-BF25-E103BB15083C}"/>
    <cellStyle name="Normal 2 3 4 5 3 2 2 4" xfId="20943" xr:uid="{1D2FC2DE-F803-49E3-BCC1-1BE763FD490C}"/>
    <cellStyle name="Normal 2 3 4 5 3 2 2 4 2" xfId="34635" xr:uid="{9F212C36-708B-4BBC-AA92-BE5A673CD544}"/>
    <cellStyle name="Normal 2 3 4 5 3 2 2 4 3" xfId="49519" xr:uid="{9A2108E4-E666-4629-B292-E23F7FD24D01}"/>
    <cellStyle name="Normal 2 3 4 5 3 2 2 5" xfId="14099" xr:uid="{1370A2FB-4726-4EC0-8CBF-5BA8BD54116D}"/>
    <cellStyle name="Normal 2 3 4 5 3 2 2 6" xfId="27789" xr:uid="{C1CA4116-3DC9-4E2C-9576-1408AC53B828}"/>
    <cellStyle name="Normal 2 3 4 5 3 2 2 7" xfId="42673" xr:uid="{7008928A-E902-407B-A5C9-8101173F66F7}"/>
    <cellStyle name="Normal 2 3 4 5 3 2 3" xfId="8964" xr:uid="{5476D1A9-2DA0-4CC6-9B57-596386216C17}"/>
    <cellStyle name="Normal 2 3 4 5 3 2 3 2" xfId="12386" xr:uid="{E1BCFF45-96FA-4ED3-9492-787829B988D0}"/>
    <cellStyle name="Normal 2 3 4 5 3 2 3 2 2" xfId="26076" xr:uid="{6D1CE8FD-03DC-48CD-80ED-EBAE3A9765A1}"/>
    <cellStyle name="Normal 2 3 4 5 3 2 3 2 2 2" xfId="39768" xr:uid="{8D62F00F-5F70-446F-8E91-F49BE89FC6E3}"/>
    <cellStyle name="Normal 2 3 4 5 3 2 3 2 2 3" xfId="54652" xr:uid="{D57CB758-491C-4630-8BAA-0D898FE1A7EE}"/>
    <cellStyle name="Normal 2 3 4 5 3 2 3 2 3" xfId="19232" xr:uid="{3AF25101-0650-49DD-9FF9-04C5260D7CB8}"/>
    <cellStyle name="Normal 2 3 4 5 3 2 3 2 4" xfId="32922" xr:uid="{BB878A63-FF97-4765-AA3F-432245B5D26F}"/>
    <cellStyle name="Normal 2 3 4 5 3 2 3 2 5" xfId="47806" xr:uid="{A282F11C-7F8F-4334-84DE-443A815CE254}"/>
    <cellStyle name="Normal 2 3 4 5 3 2 3 3" xfId="22654" xr:uid="{99A2A763-B3A4-4CA5-B121-6C4F8624AFB3}"/>
    <cellStyle name="Normal 2 3 4 5 3 2 3 3 2" xfId="36346" xr:uid="{BF4B30DE-57DA-49A8-B7A1-D0F076D9D2CE}"/>
    <cellStyle name="Normal 2 3 4 5 3 2 3 3 3" xfId="51230" xr:uid="{4906279A-749B-47BB-B533-7BD125679B59}"/>
    <cellStyle name="Normal 2 3 4 5 3 2 3 4" xfId="15810" xr:uid="{8109C3C4-A4A8-431D-83F7-A5F1E6B354D9}"/>
    <cellStyle name="Normal 2 3 4 5 3 2 3 5" xfId="29500" xr:uid="{312FA1C0-F250-4C25-8CBF-E6D6F89C4758}"/>
    <cellStyle name="Normal 2 3 4 5 3 2 3 6" xfId="44384" xr:uid="{51E16C04-0074-443F-881B-49D34203F5FB}"/>
    <cellStyle name="Normal 2 3 4 5 3 2 4" xfId="10674" xr:uid="{14C8AE3F-EA09-4086-98A8-EADB5C43499E}"/>
    <cellStyle name="Normal 2 3 4 5 3 2 4 2" xfId="24364" xr:uid="{7ECDE264-FCFE-4519-A6FA-FF99279C3DDB}"/>
    <cellStyle name="Normal 2 3 4 5 3 2 4 2 2" xfId="38056" xr:uid="{D2D39BD3-A3E9-4A51-AB75-D1A7A4002D1B}"/>
    <cellStyle name="Normal 2 3 4 5 3 2 4 2 3" xfId="52940" xr:uid="{1F213D89-0217-48BE-B96D-D34EB40119EF}"/>
    <cellStyle name="Normal 2 3 4 5 3 2 4 3" xfId="17520" xr:uid="{28B69821-ABE0-4DD8-B2BE-97F5E1667734}"/>
    <cellStyle name="Normal 2 3 4 5 3 2 4 4" xfId="31210" xr:uid="{E8294D2F-06FD-4982-B60C-80300738DA35}"/>
    <cellStyle name="Normal 2 3 4 5 3 2 4 5" xfId="46094" xr:uid="{5D291570-4889-41C9-9F70-31BE3B29F93C}"/>
    <cellStyle name="Normal 2 3 4 5 3 2 5" xfId="20942" xr:uid="{0494B4D6-D81F-4150-B0C8-AD0BDA58F466}"/>
    <cellStyle name="Normal 2 3 4 5 3 2 5 2" xfId="34634" xr:uid="{94DABBD0-C0FD-40E9-ADB9-5F14D82175EB}"/>
    <cellStyle name="Normal 2 3 4 5 3 2 5 3" xfId="49518" xr:uid="{EBC3CAA2-7156-4C9E-970E-8AA8CD695BBB}"/>
    <cellStyle name="Normal 2 3 4 5 3 2 6" xfId="14098" xr:uid="{9EFE41B7-6449-4F22-A770-64037FD41AFA}"/>
    <cellStyle name="Normal 2 3 4 5 3 2 7" xfId="27788" xr:uid="{876DA2FE-17EF-4B0C-8A99-DBDE1D13EA24}"/>
    <cellStyle name="Normal 2 3 4 5 3 2 8" xfId="42672" xr:uid="{CFD6BD54-3472-492B-8E03-04B36A70BE62}"/>
    <cellStyle name="Normal 2 3 4 5 3 3" xfId="7253" xr:uid="{1C0F7F1A-E290-43B9-9B7D-7617D4877642}"/>
    <cellStyle name="Normal 2 3 4 5 3 3 2" xfId="8966" xr:uid="{3D898D6B-9066-42CB-8E0F-E60917C8F5D6}"/>
    <cellStyle name="Normal 2 3 4 5 3 3 2 2" xfId="12388" xr:uid="{D67DF6DF-9C2E-45B3-A514-79FB10EEA3C0}"/>
    <cellStyle name="Normal 2 3 4 5 3 3 2 2 2" xfId="26078" xr:uid="{25BA1B40-1056-45FF-AB0A-50BF0DFE6677}"/>
    <cellStyle name="Normal 2 3 4 5 3 3 2 2 2 2" xfId="39770" xr:uid="{3FF51748-945B-4F39-90AA-5FDA6964524D}"/>
    <cellStyle name="Normal 2 3 4 5 3 3 2 2 2 3" xfId="54654" xr:uid="{7752ECA8-AC28-4D42-9084-4EA437A648F6}"/>
    <cellStyle name="Normal 2 3 4 5 3 3 2 2 3" xfId="19234" xr:uid="{4A40DCB7-E276-4FBB-9F36-D1F91F45658D}"/>
    <cellStyle name="Normal 2 3 4 5 3 3 2 2 4" xfId="32924" xr:uid="{CF58C577-8963-4943-9CF4-00121EBB3FAC}"/>
    <cellStyle name="Normal 2 3 4 5 3 3 2 2 5" xfId="47808" xr:uid="{BB77E509-89B6-4A3A-9986-24D22ACBDEF6}"/>
    <cellStyle name="Normal 2 3 4 5 3 3 2 3" xfId="22656" xr:uid="{3DA6EB2F-741A-43D3-9789-C618EACF6696}"/>
    <cellStyle name="Normal 2 3 4 5 3 3 2 3 2" xfId="36348" xr:uid="{1AD7F47A-9270-4656-A939-1D32533019C0}"/>
    <cellStyle name="Normal 2 3 4 5 3 3 2 3 3" xfId="51232" xr:uid="{475C538E-D713-4A09-84FE-954163AFBC0F}"/>
    <cellStyle name="Normal 2 3 4 5 3 3 2 4" xfId="15812" xr:uid="{443A2608-24E1-4BC4-927E-EA1D54CB4215}"/>
    <cellStyle name="Normal 2 3 4 5 3 3 2 5" xfId="29502" xr:uid="{2FCB6CF9-03BB-480C-9161-B465D75EC495}"/>
    <cellStyle name="Normal 2 3 4 5 3 3 2 6" xfId="44386" xr:uid="{436E2668-5ED8-4B82-91F3-F4EAE5902BC0}"/>
    <cellStyle name="Normal 2 3 4 5 3 3 3" xfId="10676" xr:uid="{B9DE414C-EE6C-448B-AD33-4193E228FF51}"/>
    <cellStyle name="Normal 2 3 4 5 3 3 3 2" xfId="24366" xr:uid="{9F29F235-5F13-4643-A630-879C0013FE4E}"/>
    <cellStyle name="Normal 2 3 4 5 3 3 3 2 2" xfId="38058" xr:uid="{3B087D2F-C8E9-4D9B-8BD2-04310B152E08}"/>
    <cellStyle name="Normal 2 3 4 5 3 3 3 2 3" xfId="52942" xr:uid="{3E1E0080-1AE3-4778-8C6D-0EF3755F2CA7}"/>
    <cellStyle name="Normal 2 3 4 5 3 3 3 3" xfId="17522" xr:uid="{3E8DCA1B-25C6-438E-8930-28A096F0F0C9}"/>
    <cellStyle name="Normal 2 3 4 5 3 3 3 4" xfId="31212" xr:uid="{E55160DE-DA0F-45DB-9F10-F475234DB9D6}"/>
    <cellStyle name="Normal 2 3 4 5 3 3 3 5" xfId="46096" xr:uid="{EC98200B-47DC-4CA5-B580-44A8610D37FA}"/>
    <cellStyle name="Normal 2 3 4 5 3 3 4" xfId="20944" xr:uid="{642D9985-C668-4C9B-A102-AFCB7A056F13}"/>
    <cellStyle name="Normal 2 3 4 5 3 3 4 2" xfId="34636" xr:uid="{F1288BE8-923E-4953-A156-CFDC6F07456A}"/>
    <cellStyle name="Normal 2 3 4 5 3 3 4 3" xfId="49520" xr:uid="{601BCEE1-2318-4D17-8144-29BFBCA662A1}"/>
    <cellStyle name="Normal 2 3 4 5 3 3 5" xfId="14100" xr:uid="{BB03F312-7E09-4A1A-B822-65170A8E5306}"/>
    <cellStyle name="Normal 2 3 4 5 3 3 6" xfId="27790" xr:uid="{D81E45C7-0904-4415-9605-8F6F273EA640}"/>
    <cellStyle name="Normal 2 3 4 5 3 3 7" xfId="42674" xr:uid="{BD1F1393-27B6-423D-BBCE-CDC46EBD12DF}"/>
    <cellStyle name="Normal 2 3 4 5 3 4" xfId="7254" xr:uid="{4A390773-EB08-438E-8F47-8A78DDBF1333}"/>
    <cellStyle name="Normal 2 3 4 5 3 4 2" xfId="8967" xr:uid="{D1123D16-951E-4EE5-A59F-41E6883E8582}"/>
    <cellStyle name="Normal 2 3 4 5 3 4 2 2" xfId="12389" xr:uid="{1587A241-40B9-4ED2-B620-68BE8B340037}"/>
    <cellStyle name="Normal 2 3 4 5 3 4 2 2 2" xfId="26079" xr:uid="{3CC82907-F1B6-4265-B429-4442AC0E0253}"/>
    <cellStyle name="Normal 2 3 4 5 3 4 2 2 2 2" xfId="39771" xr:uid="{CFA12EE3-22C9-4452-859F-CE1FA5B896F8}"/>
    <cellStyle name="Normal 2 3 4 5 3 4 2 2 2 3" xfId="54655" xr:uid="{A18B1F45-2BA5-42AD-AB66-3A8EFC5AFD83}"/>
    <cellStyle name="Normal 2 3 4 5 3 4 2 2 3" xfId="19235" xr:uid="{0D199186-3C2E-409B-8545-E440C3F513F3}"/>
    <cellStyle name="Normal 2 3 4 5 3 4 2 2 4" xfId="32925" xr:uid="{CC9D9CF5-8615-4AAA-82B8-1BEAA96541F1}"/>
    <cellStyle name="Normal 2 3 4 5 3 4 2 2 5" xfId="47809" xr:uid="{152EB7BA-4F87-4BE8-8035-2CE235986EEC}"/>
    <cellStyle name="Normal 2 3 4 5 3 4 2 3" xfId="22657" xr:uid="{DF91F95B-ECD1-44D3-8C5A-7E9F15C194C7}"/>
    <cellStyle name="Normal 2 3 4 5 3 4 2 3 2" xfId="36349" xr:uid="{34D8CE0A-A5EB-48EC-84DE-AC0E822F6581}"/>
    <cellStyle name="Normal 2 3 4 5 3 4 2 3 3" xfId="51233" xr:uid="{AA204307-9555-4D6B-9B23-BF14A8C5904B}"/>
    <cellStyle name="Normal 2 3 4 5 3 4 2 4" xfId="15813" xr:uid="{F4002711-E1FE-44F3-B3CB-B092FA35CA25}"/>
    <cellStyle name="Normal 2 3 4 5 3 4 2 5" xfId="29503" xr:uid="{3F4C35DA-E0E7-4F38-9380-A8CF72316EE2}"/>
    <cellStyle name="Normal 2 3 4 5 3 4 2 6" xfId="44387" xr:uid="{0CA02408-5C05-4E66-BFB1-D9EA1C9872AC}"/>
    <cellStyle name="Normal 2 3 4 5 3 4 3" xfId="10677" xr:uid="{737EB58D-7F10-4B4B-9E9D-843CF09D0401}"/>
    <cellStyle name="Normal 2 3 4 5 3 4 3 2" xfId="24367" xr:uid="{F78CF121-1B8E-46A3-A0BE-E709A7793391}"/>
    <cellStyle name="Normal 2 3 4 5 3 4 3 2 2" xfId="38059" xr:uid="{F9F11B17-910F-4185-98FF-C01B98A185E0}"/>
    <cellStyle name="Normal 2 3 4 5 3 4 3 2 3" xfId="52943" xr:uid="{3C5E5C25-3248-4354-9D2B-3E3C8E24742F}"/>
    <cellStyle name="Normal 2 3 4 5 3 4 3 3" xfId="17523" xr:uid="{53F15EB3-84A5-4693-883E-31DE26C68E32}"/>
    <cellStyle name="Normal 2 3 4 5 3 4 3 4" xfId="31213" xr:uid="{FCCDC8C6-662D-4F3D-A19B-6F395219F2F3}"/>
    <cellStyle name="Normal 2 3 4 5 3 4 3 5" xfId="46097" xr:uid="{4A81F5A3-42D4-43A8-B98D-E357BE2F6280}"/>
    <cellStyle name="Normal 2 3 4 5 3 4 4" xfId="20945" xr:uid="{20DFB644-CA69-4F61-B054-B87EB7BBFA23}"/>
    <cellStyle name="Normal 2 3 4 5 3 4 4 2" xfId="34637" xr:uid="{22C38045-11CA-4293-A09E-90F6DF053EF2}"/>
    <cellStyle name="Normal 2 3 4 5 3 4 4 3" xfId="49521" xr:uid="{398004B3-65C3-4DB4-92A3-683C9F746E77}"/>
    <cellStyle name="Normal 2 3 4 5 3 4 5" xfId="14101" xr:uid="{958959D7-4A92-43DC-8BC6-B55D8C276402}"/>
    <cellStyle name="Normal 2 3 4 5 3 4 6" xfId="27791" xr:uid="{8A49CF24-0287-425E-AA35-D379ED7E0B26}"/>
    <cellStyle name="Normal 2 3 4 5 3 4 7" xfId="42675" xr:uid="{247EE8F6-D2FC-41EB-8A45-4D6548415536}"/>
    <cellStyle name="Normal 2 3 4 5 3 5" xfId="8963" xr:uid="{BA674227-BDE8-4C2D-B42E-2AD0B973CBC3}"/>
    <cellStyle name="Normal 2 3 4 5 3 5 2" xfId="12385" xr:uid="{72F9E299-109E-457A-984A-CA9C787238CF}"/>
    <cellStyle name="Normal 2 3 4 5 3 5 2 2" xfId="26075" xr:uid="{EB5AA7F7-0925-4B1A-BC2A-39BA29631238}"/>
    <cellStyle name="Normal 2 3 4 5 3 5 2 2 2" xfId="39767" xr:uid="{9FB5F5AF-0840-44AC-9D52-DC94A59DCEA0}"/>
    <cellStyle name="Normal 2 3 4 5 3 5 2 2 3" xfId="54651" xr:uid="{DEC7F233-C571-46E5-BAAC-8CD32823BA5F}"/>
    <cellStyle name="Normal 2 3 4 5 3 5 2 3" xfId="19231" xr:uid="{8100AE2B-D32D-4042-A1A5-A82C84353FF9}"/>
    <cellStyle name="Normal 2 3 4 5 3 5 2 4" xfId="32921" xr:uid="{46A6ED63-A516-4992-93F6-3C41A2B2B7A8}"/>
    <cellStyle name="Normal 2 3 4 5 3 5 2 5" xfId="47805" xr:uid="{6CD3F279-3D94-4BB4-86BB-AB74735BAAF3}"/>
    <cellStyle name="Normal 2 3 4 5 3 5 3" xfId="22653" xr:uid="{D4F9901D-D844-4D4E-906D-FB818ECE5243}"/>
    <cellStyle name="Normal 2 3 4 5 3 5 3 2" xfId="36345" xr:uid="{B349DF8E-C2E9-4FC6-ACDF-DCDB3BC6E823}"/>
    <cellStyle name="Normal 2 3 4 5 3 5 3 3" xfId="51229" xr:uid="{4C8A4985-180E-4F36-A874-1733A7023BB3}"/>
    <cellStyle name="Normal 2 3 4 5 3 5 4" xfId="15809" xr:uid="{05701F74-C08B-45A9-B4C8-BD503B3945A4}"/>
    <cellStyle name="Normal 2 3 4 5 3 5 5" xfId="29499" xr:uid="{EC6B95F7-1674-41EE-BE99-04F4BAB978A5}"/>
    <cellStyle name="Normal 2 3 4 5 3 5 6" xfId="44383" xr:uid="{583FB3EF-FAEA-4C11-9D76-CB1F83D07B88}"/>
    <cellStyle name="Normal 2 3 4 5 3 6" xfId="10673" xr:uid="{F1B66CA4-BB3B-489D-A996-2F4A7730DF02}"/>
    <cellStyle name="Normal 2 3 4 5 3 6 2" xfId="24363" xr:uid="{08E5155B-3290-4F16-B154-80C1D3E68C70}"/>
    <cellStyle name="Normal 2 3 4 5 3 6 2 2" xfId="38055" xr:uid="{25D2C333-7EA7-4344-84A1-D5A29721E77C}"/>
    <cellStyle name="Normal 2 3 4 5 3 6 2 3" xfId="52939" xr:uid="{D81534CB-C047-46B7-85A6-95EF3A0DB7B3}"/>
    <cellStyle name="Normal 2 3 4 5 3 6 3" xfId="17519" xr:uid="{AB472AAB-3D9D-4743-9F9A-61410FDC39C1}"/>
    <cellStyle name="Normal 2 3 4 5 3 6 4" xfId="31209" xr:uid="{87EC791A-27BF-4563-8EB5-1BD8692B8760}"/>
    <cellStyle name="Normal 2 3 4 5 3 6 5" xfId="46093" xr:uid="{C4184467-3CFD-4E22-8018-491DA3D92812}"/>
    <cellStyle name="Normal 2 3 4 5 3 7" xfId="20941" xr:uid="{21C965D6-06FF-4983-9191-580A73C7ED65}"/>
    <cellStyle name="Normal 2 3 4 5 3 7 2" xfId="34633" xr:uid="{17571E03-DB90-46F1-80A6-B9CDCF287F74}"/>
    <cellStyle name="Normal 2 3 4 5 3 7 3" xfId="49517" xr:uid="{4CB2865C-2295-4309-80BA-BA6DFB8D8CD7}"/>
    <cellStyle name="Normal 2 3 4 5 3 8" xfId="14097" xr:uid="{B2604BA4-37CE-4E0F-976E-C205E13BC8CC}"/>
    <cellStyle name="Normal 2 3 4 5 3 9" xfId="27787" xr:uid="{20A61F05-57F7-4A31-A074-C72A436DDE07}"/>
    <cellStyle name="Normal 2 3 4 5 4" xfId="7255" xr:uid="{557AB6E1-C670-4E55-96A0-1949C0CAFF04}"/>
    <cellStyle name="Normal 2 3 4 5 4 2" xfId="7256" xr:uid="{C74618BE-D88E-4E55-A392-E225A1B29BF7}"/>
    <cellStyle name="Normal 2 3 4 5 4 2 2" xfId="8969" xr:uid="{C7F2C253-3F6B-4781-962C-1CD2963EF75F}"/>
    <cellStyle name="Normal 2 3 4 5 4 2 2 2" xfId="12391" xr:uid="{F40653BE-61BE-407B-B90D-A71B8DD4C670}"/>
    <cellStyle name="Normal 2 3 4 5 4 2 2 2 2" xfId="26081" xr:uid="{502BBA0F-7C5D-43DA-A021-4E4CDAA6A0CD}"/>
    <cellStyle name="Normal 2 3 4 5 4 2 2 2 2 2" xfId="39773" xr:uid="{1D2620B4-BBC4-4903-99FA-E916254EC2CB}"/>
    <cellStyle name="Normal 2 3 4 5 4 2 2 2 2 3" xfId="54657" xr:uid="{F98046D1-CA0F-433A-96CF-9CA2CC405850}"/>
    <cellStyle name="Normal 2 3 4 5 4 2 2 2 3" xfId="19237" xr:uid="{3268515F-E2BD-4B08-BEB2-EC2DCD9E91C5}"/>
    <cellStyle name="Normal 2 3 4 5 4 2 2 2 4" xfId="32927" xr:uid="{99A670D0-6A14-4A05-8E3C-6178C17B2F5F}"/>
    <cellStyle name="Normal 2 3 4 5 4 2 2 2 5" xfId="47811" xr:uid="{FADF3F2E-0005-4043-B911-3196A484067F}"/>
    <cellStyle name="Normal 2 3 4 5 4 2 2 3" xfId="22659" xr:uid="{B1B67210-60A4-4D8C-A5CB-1ACFE5A91A09}"/>
    <cellStyle name="Normal 2 3 4 5 4 2 2 3 2" xfId="36351" xr:uid="{8883D311-5590-43FF-9E11-EB8746A1C8DC}"/>
    <cellStyle name="Normal 2 3 4 5 4 2 2 3 3" xfId="51235" xr:uid="{04618352-84D0-4365-8FBA-474E02DD79DA}"/>
    <cellStyle name="Normal 2 3 4 5 4 2 2 4" xfId="15815" xr:uid="{5E6A1DDD-2640-441C-A9B8-7589E4F0C87D}"/>
    <cellStyle name="Normal 2 3 4 5 4 2 2 5" xfId="29505" xr:uid="{CF00DA9A-1663-408D-9FA8-3CEEB09B1162}"/>
    <cellStyle name="Normal 2 3 4 5 4 2 2 6" xfId="44389" xr:uid="{604146E5-BF93-482B-9BE9-A42BD63A5A1F}"/>
    <cellStyle name="Normal 2 3 4 5 4 2 3" xfId="10679" xr:uid="{93FBBFB9-E6A5-40C7-81F5-917DFD887ABD}"/>
    <cellStyle name="Normal 2 3 4 5 4 2 3 2" xfId="24369" xr:uid="{727260B8-742A-4D59-B333-7112652C9B38}"/>
    <cellStyle name="Normal 2 3 4 5 4 2 3 2 2" xfId="38061" xr:uid="{04178AC6-B74A-4997-8884-6861F62EE930}"/>
    <cellStyle name="Normal 2 3 4 5 4 2 3 2 3" xfId="52945" xr:uid="{FF2E65EA-C424-4695-9DB0-F7CFD0AC9721}"/>
    <cellStyle name="Normal 2 3 4 5 4 2 3 3" xfId="17525" xr:uid="{68F9EC5D-3CA1-42A7-8472-DE19F21D96A5}"/>
    <cellStyle name="Normal 2 3 4 5 4 2 3 4" xfId="31215" xr:uid="{6EDC2784-69C1-4ACE-9E0F-97EF8AA239F8}"/>
    <cellStyle name="Normal 2 3 4 5 4 2 3 5" xfId="46099" xr:uid="{443CD55E-D800-44AB-B3F6-2B80E6636700}"/>
    <cellStyle name="Normal 2 3 4 5 4 2 4" xfId="20947" xr:uid="{BACC983B-5AF0-49E0-A0FA-BE7F28FE17DE}"/>
    <cellStyle name="Normal 2 3 4 5 4 2 4 2" xfId="34639" xr:uid="{FB158944-3931-4DD4-A172-DE596F1787DA}"/>
    <cellStyle name="Normal 2 3 4 5 4 2 4 3" xfId="49523" xr:uid="{5DCE80A6-883B-420B-A196-6149374DF826}"/>
    <cellStyle name="Normal 2 3 4 5 4 2 5" xfId="14103" xr:uid="{A12DAC14-3B52-4BD3-A812-FB7C64FE91C2}"/>
    <cellStyle name="Normal 2 3 4 5 4 2 6" xfId="27793" xr:uid="{02564B61-78F3-4EDD-A02E-F056E23DCF0A}"/>
    <cellStyle name="Normal 2 3 4 5 4 2 7" xfId="42677" xr:uid="{E3E5BD66-6476-4930-AB6A-19FD0F4C102B}"/>
    <cellStyle name="Normal 2 3 4 5 4 3" xfId="8968" xr:uid="{9D573A8F-C048-4A13-B104-B78AC3BA4E22}"/>
    <cellStyle name="Normal 2 3 4 5 4 3 2" xfId="12390" xr:uid="{07119514-4BCD-45BB-8DF4-CCF4AD178957}"/>
    <cellStyle name="Normal 2 3 4 5 4 3 2 2" xfId="26080" xr:uid="{8679DB2C-83A2-40CC-9B28-8A5A0E802418}"/>
    <cellStyle name="Normal 2 3 4 5 4 3 2 2 2" xfId="39772" xr:uid="{536D1C51-5091-4D5C-81C1-B7204C5A9D33}"/>
    <cellStyle name="Normal 2 3 4 5 4 3 2 2 3" xfId="54656" xr:uid="{F15B08AF-B4BA-4F4D-9926-957079B10DDB}"/>
    <cellStyle name="Normal 2 3 4 5 4 3 2 3" xfId="19236" xr:uid="{55A604C8-0092-489D-9799-5C3199CAD8A0}"/>
    <cellStyle name="Normal 2 3 4 5 4 3 2 4" xfId="32926" xr:uid="{4DEAC39C-F96A-4795-A00D-D1BDA1BB0425}"/>
    <cellStyle name="Normal 2 3 4 5 4 3 2 5" xfId="47810" xr:uid="{A1E8AE7D-602B-4679-91EB-30981B22B7DD}"/>
    <cellStyle name="Normal 2 3 4 5 4 3 3" xfId="22658" xr:uid="{E0672102-1D96-4DAD-A220-D33B8A4E83CD}"/>
    <cellStyle name="Normal 2 3 4 5 4 3 3 2" xfId="36350" xr:uid="{8AD93AE9-274E-427D-9668-7F31B9CCB839}"/>
    <cellStyle name="Normal 2 3 4 5 4 3 3 3" xfId="51234" xr:uid="{96C41900-A618-4324-B0DB-070560809B18}"/>
    <cellStyle name="Normal 2 3 4 5 4 3 4" xfId="15814" xr:uid="{A63D0B48-A588-49E2-BC4D-4164AF25BEDA}"/>
    <cellStyle name="Normal 2 3 4 5 4 3 5" xfId="29504" xr:uid="{2B0FBCA4-D5E8-4EC1-9E21-D27909466FD2}"/>
    <cellStyle name="Normal 2 3 4 5 4 3 6" xfId="44388" xr:uid="{63315E1F-81AF-410C-8467-6AE86BDCD20A}"/>
    <cellStyle name="Normal 2 3 4 5 4 4" xfId="10678" xr:uid="{29E4972D-E398-459A-BBD8-FD41B2B2C430}"/>
    <cellStyle name="Normal 2 3 4 5 4 4 2" xfId="24368" xr:uid="{27D3DF15-F5E9-4E55-8708-85146C3FBADF}"/>
    <cellStyle name="Normal 2 3 4 5 4 4 2 2" xfId="38060" xr:uid="{5DBF2371-BFB1-4A2A-AB96-86719F1FBA78}"/>
    <cellStyle name="Normal 2 3 4 5 4 4 2 3" xfId="52944" xr:uid="{F0667F7B-5395-45A7-A351-29A912BD9F69}"/>
    <cellStyle name="Normal 2 3 4 5 4 4 3" xfId="17524" xr:uid="{541B2060-2D7A-4FD0-8DF9-6F58968FCC47}"/>
    <cellStyle name="Normal 2 3 4 5 4 4 4" xfId="31214" xr:uid="{C00ED8A9-1AD1-4DE2-BFD7-672BD4871471}"/>
    <cellStyle name="Normal 2 3 4 5 4 4 5" xfId="46098" xr:uid="{09B615D5-514D-4CA2-9538-0F3782539CF2}"/>
    <cellStyle name="Normal 2 3 4 5 4 5" xfId="20946" xr:uid="{B225779E-FDE8-4917-9762-D76687FBC3A4}"/>
    <cellStyle name="Normal 2 3 4 5 4 5 2" xfId="34638" xr:uid="{B973004D-E4E6-40A5-A558-CD5B4F79A3FB}"/>
    <cellStyle name="Normal 2 3 4 5 4 5 3" xfId="49522" xr:uid="{0983589C-3ED9-488A-A559-ADFB2CF0ACF0}"/>
    <cellStyle name="Normal 2 3 4 5 4 6" xfId="14102" xr:uid="{CED2B8B7-1AD0-43EC-8357-E58DD7524859}"/>
    <cellStyle name="Normal 2 3 4 5 4 7" xfId="27792" xr:uid="{57F8C31F-9445-436C-937D-BC3C4D74BFE1}"/>
    <cellStyle name="Normal 2 3 4 5 4 8" xfId="42676" xr:uid="{865D2976-AE23-45F7-9AD3-000928372ECE}"/>
    <cellStyle name="Normal 2 3 4 5 5" xfId="7257" xr:uid="{990F5540-935E-4B24-BC25-C3DB5BBF68CD}"/>
    <cellStyle name="Normal 2 3 4 5 5 2" xfId="8970" xr:uid="{9BB881E0-F01B-444F-A611-3517C131B73C}"/>
    <cellStyle name="Normal 2 3 4 5 5 2 2" xfId="12392" xr:uid="{2B2C74FF-D845-4418-A2DC-5BD3046239E0}"/>
    <cellStyle name="Normal 2 3 4 5 5 2 2 2" xfId="26082" xr:uid="{ADD367F6-1370-40CC-998F-6E74946EE788}"/>
    <cellStyle name="Normal 2 3 4 5 5 2 2 2 2" xfId="39774" xr:uid="{B5BB3F68-21E5-4F41-BB0D-06A602ECA999}"/>
    <cellStyle name="Normal 2 3 4 5 5 2 2 2 3" xfId="54658" xr:uid="{E340D10B-6EDD-4CAC-92E8-CBA0B7395425}"/>
    <cellStyle name="Normal 2 3 4 5 5 2 2 3" xfId="19238" xr:uid="{DA1B9974-FBA6-4CE3-8B5E-245BFA1FA3DF}"/>
    <cellStyle name="Normal 2 3 4 5 5 2 2 4" xfId="32928" xr:uid="{A5483AF6-75F4-4C10-BB2B-57938861FD4F}"/>
    <cellStyle name="Normal 2 3 4 5 5 2 2 5" xfId="47812" xr:uid="{B3E48813-B96C-4906-AB3E-228D11C8E789}"/>
    <cellStyle name="Normal 2 3 4 5 5 2 3" xfId="22660" xr:uid="{F923414F-3D28-4767-B23F-5587DD70E657}"/>
    <cellStyle name="Normal 2 3 4 5 5 2 3 2" xfId="36352" xr:uid="{678AD672-42BD-418F-82E9-F0BB592F0C92}"/>
    <cellStyle name="Normal 2 3 4 5 5 2 3 3" xfId="51236" xr:uid="{9037FDB3-5760-4DF3-B58A-1881F4BBC1C9}"/>
    <cellStyle name="Normal 2 3 4 5 5 2 4" xfId="15816" xr:uid="{D16316FE-886F-497C-AABB-91D90C496324}"/>
    <cellStyle name="Normal 2 3 4 5 5 2 5" xfId="29506" xr:uid="{C8145641-6AD5-49A2-B7CB-1778824AC670}"/>
    <cellStyle name="Normal 2 3 4 5 5 2 6" xfId="44390" xr:uid="{59324FC3-4276-4DA6-BA2C-8D2A89E4E289}"/>
    <cellStyle name="Normal 2 3 4 5 5 3" xfId="10680" xr:uid="{E1AFAC92-15BC-4B0B-B426-77D21CC026AB}"/>
    <cellStyle name="Normal 2 3 4 5 5 3 2" xfId="24370" xr:uid="{7429E8B5-79F8-4B7C-A569-FBDD5753C6DD}"/>
    <cellStyle name="Normal 2 3 4 5 5 3 2 2" xfId="38062" xr:uid="{4975BC8E-91DB-4B72-B39B-83329F224CCE}"/>
    <cellStyle name="Normal 2 3 4 5 5 3 2 3" xfId="52946" xr:uid="{3475B9F5-EBAD-4A7B-8470-53F4F6ACBB66}"/>
    <cellStyle name="Normal 2 3 4 5 5 3 3" xfId="17526" xr:uid="{8ABFE883-1731-459C-98D8-277767F654D1}"/>
    <cellStyle name="Normal 2 3 4 5 5 3 4" xfId="31216" xr:uid="{B84559ED-5F1E-43E2-98C0-149ED0AF0F32}"/>
    <cellStyle name="Normal 2 3 4 5 5 3 5" xfId="46100" xr:uid="{444F871E-D0C0-4B09-89D9-EDC2F1EAF60C}"/>
    <cellStyle name="Normal 2 3 4 5 5 4" xfId="20948" xr:uid="{A615A618-E863-44CA-B766-491D09090545}"/>
    <cellStyle name="Normal 2 3 4 5 5 4 2" xfId="34640" xr:uid="{32764C82-1154-4A42-BAC7-0EA9DD490EEA}"/>
    <cellStyle name="Normal 2 3 4 5 5 4 3" xfId="49524" xr:uid="{55C45FA9-0192-48DA-A850-0744B25DFD58}"/>
    <cellStyle name="Normal 2 3 4 5 5 5" xfId="14104" xr:uid="{8BD6845C-BD78-4C5B-A819-787B1BC53891}"/>
    <cellStyle name="Normal 2 3 4 5 5 6" xfId="27794" xr:uid="{3851E10F-5924-4C81-ADB4-65A4EC580A69}"/>
    <cellStyle name="Normal 2 3 4 5 5 7" xfId="42678" xr:uid="{5D923E59-5D1E-4FB4-B2A1-F74C358F4919}"/>
    <cellStyle name="Normal 2 3 4 5 6" xfId="7258" xr:uid="{E4C1FA21-AD0E-48B0-A056-1D6A54B9F102}"/>
    <cellStyle name="Normal 2 3 4 5 6 2" xfId="8971" xr:uid="{C623DA66-487A-4D3E-AF40-34F81CAC0F29}"/>
    <cellStyle name="Normal 2 3 4 5 6 2 2" xfId="12393" xr:uid="{D04E6D62-337E-4C53-BCD3-A24D77CCCC59}"/>
    <cellStyle name="Normal 2 3 4 5 6 2 2 2" xfId="26083" xr:uid="{F42911BC-E316-4F1E-B05B-6C169726A9EC}"/>
    <cellStyle name="Normal 2 3 4 5 6 2 2 2 2" xfId="39775" xr:uid="{62D362BF-58A1-465A-9EC2-516B9DAA6AAF}"/>
    <cellStyle name="Normal 2 3 4 5 6 2 2 2 3" xfId="54659" xr:uid="{DBB66C14-09E6-4197-8AD3-E3B90BD310D7}"/>
    <cellStyle name="Normal 2 3 4 5 6 2 2 3" xfId="19239" xr:uid="{3450CC86-9C93-426C-BEE5-D5470BAFCFE9}"/>
    <cellStyle name="Normal 2 3 4 5 6 2 2 4" xfId="32929" xr:uid="{1C91B28D-CADB-468F-AC80-A4020381F697}"/>
    <cellStyle name="Normal 2 3 4 5 6 2 2 5" xfId="47813" xr:uid="{7C39D3C1-AF8D-46A1-A505-CEAF271B713A}"/>
    <cellStyle name="Normal 2 3 4 5 6 2 3" xfId="22661" xr:uid="{1318F2C2-7E2F-49E2-93E0-7AF1A5BD1751}"/>
    <cellStyle name="Normal 2 3 4 5 6 2 3 2" xfId="36353" xr:uid="{62B0D087-7EF6-4868-9B61-E0C9E0C83D94}"/>
    <cellStyle name="Normal 2 3 4 5 6 2 3 3" xfId="51237" xr:uid="{2CFD5444-EC8E-443A-B359-46B6FC43B65D}"/>
    <cellStyle name="Normal 2 3 4 5 6 2 4" xfId="15817" xr:uid="{0BDCB65A-7121-4BEB-B71B-CA122966199A}"/>
    <cellStyle name="Normal 2 3 4 5 6 2 5" xfId="29507" xr:uid="{47DAADCB-47D6-406E-B841-A575A724B0FB}"/>
    <cellStyle name="Normal 2 3 4 5 6 2 6" xfId="44391" xr:uid="{DD11723A-A591-4991-B589-A781E9A8AECB}"/>
    <cellStyle name="Normal 2 3 4 5 6 3" xfId="10681" xr:uid="{21096DE2-AE08-47B1-91D2-55C9ADE1D63D}"/>
    <cellStyle name="Normal 2 3 4 5 6 3 2" xfId="24371" xr:uid="{C531C1CF-C696-4C62-8C54-ACCE480D91EB}"/>
    <cellStyle name="Normal 2 3 4 5 6 3 2 2" xfId="38063" xr:uid="{1B9E007F-0237-451E-B112-D9503492EF0A}"/>
    <cellStyle name="Normal 2 3 4 5 6 3 2 3" xfId="52947" xr:uid="{9594BE91-A032-4A79-86D1-61FB8CDED259}"/>
    <cellStyle name="Normal 2 3 4 5 6 3 3" xfId="17527" xr:uid="{3CB980A9-37EB-407B-9479-255DF113AF25}"/>
    <cellStyle name="Normal 2 3 4 5 6 3 4" xfId="31217" xr:uid="{335A7B93-137B-4103-AEA1-50FE39E36997}"/>
    <cellStyle name="Normal 2 3 4 5 6 3 5" xfId="46101" xr:uid="{FDC0F82B-82A6-461C-BD4D-5D88F1733700}"/>
    <cellStyle name="Normal 2 3 4 5 6 4" xfId="20949" xr:uid="{B56A310D-D6DA-482C-A701-B5DBEA7851D1}"/>
    <cellStyle name="Normal 2 3 4 5 6 4 2" xfId="34641" xr:uid="{46FD7647-E34A-474C-8451-48C5A01D9F9F}"/>
    <cellStyle name="Normal 2 3 4 5 6 4 3" xfId="49525" xr:uid="{CF13E191-B1DF-430D-871D-1F966C59C572}"/>
    <cellStyle name="Normal 2 3 4 5 6 5" xfId="14105" xr:uid="{F23E1683-0D4E-49B2-B816-62AA6A9DF962}"/>
    <cellStyle name="Normal 2 3 4 5 6 6" xfId="27795" xr:uid="{0D2B6B43-E7F6-4345-A2AA-D545B831C5FB}"/>
    <cellStyle name="Normal 2 3 4 5 6 7" xfId="42679" xr:uid="{5557835A-75DA-47A9-AD5B-5706825A195A}"/>
    <cellStyle name="Normal 2 3 4 5 7" xfId="8957" xr:uid="{A09489DF-5356-4E5E-A4FA-143F73B125DE}"/>
    <cellStyle name="Normal 2 3 4 5 7 2" xfId="12379" xr:uid="{305310DC-3D89-4C34-8679-4F64ACDFCFF2}"/>
    <cellStyle name="Normal 2 3 4 5 7 2 2" xfId="26069" xr:uid="{595AED7C-D8D9-4B87-B224-6514188B4EE9}"/>
    <cellStyle name="Normal 2 3 4 5 7 2 2 2" xfId="39761" xr:uid="{8886FCAD-F041-4826-AD7E-1777EEB3C5D2}"/>
    <cellStyle name="Normal 2 3 4 5 7 2 2 3" xfId="54645" xr:uid="{6A9815CD-74DD-4656-AB45-61518B0C6075}"/>
    <cellStyle name="Normal 2 3 4 5 7 2 3" xfId="19225" xr:uid="{942E47E7-0930-46A4-8937-C3B75EF1553B}"/>
    <cellStyle name="Normal 2 3 4 5 7 2 4" xfId="32915" xr:uid="{180482FD-4BCF-46D5-9B20-804876BA4802}"/>
    <cellStyle name="Normal 2 3 4 5 7 2 5" xfId="47799" xr:uid="{246E3E37-85AD-4BEB-AFB2-050153A0CFF5}"/>
    <cellStyle name="Normal 2 3 4 5 7 3" xfId="22647" xr:uid="{5C358366-F6CB-44FD-B150-02FE19243DF2}"/>
    <cellStyle name="Normal 2 3 4 5 7 3 2" xfId="36339" xr:uid="{DBA5F806-C54A-48A7-9F89-B07F58BB6F79}"/>
    <cellStyle name="Normal 2 3 4 5 7 3 3" xfId="51223" xr:uid="{CA493832-B72A-4893-98A7-295C4C702627}"/>
    <cellStyle name="Normal 2 3 4 5 7 4" xfId="15803" xr:uid="{AC236E7D-D2F1-40E4-AE7E-DF46F067A281}"/>
    <cellStyle name="Normal 2 3 4 5 7 5" xfId="29493" xr:uid="{F04280DD-95CC-41FE-8367-95B0E79EEC52}"/>
    <cellStyle name="Normal 2 3 4 5 7 6" xfId="44377" xr:uid="{DC9DD351-9D7A-442F-AFCA-9DE7F5F83C74}"/>
    <cellStyle name="Normal 2 3 4 5 8" xfId="10667" xr:uid="{F7BE2558-BAD0-41BB-B7DF-58AB0A6EAFAC}"/>
    <cellStyle name="Normal 2 3 4 5 8 2" xfId="24357" xr:uid="{3635DAC8-1E0A-4CC4-8D34-4F66D0BDBB5F}"/>
    <cellStyle name="Normal 2 3 4 5 8 2 2" xfId="38049" xr:uid="{098B5D11-53B9-4FF9-90BD-A33420FD7960}"/>
    <cellStyle name="Normal 2 3 4 5 8 2 3" xfId="52933" xr:uid="{2BD035C7-5B1E-43E0-8D7D-A1AD0455E026}"/>
    <cellStyle name="Normal 2 3 4 5 8 3" xfId="17513" xr:uid="{F66244C6-3D1E-430F-A142-4BD3D9C93097}"/>
    <cellStyle name="Normal 2 3 4 5 8 4" xfId="31203" xr:uid="{75AB6E95-B394-45E6-8718-7E2342293DDA}"/>
    <cellStyle name="Normal 2 3 4 5 8 5" xfId="46087" xr:uid="{711B6A0C-A67E-4BE4-8079-73F0CEF2151A}"/>
    <cellStyle name="Normal 2 3 4 5 9" xfId="20935" xr:uid="{D35A8CEC-88A3-4796-8F21-576CCD8DB7DA}"/>
    <cellStyle name="Normal 2 3 4 5 9 2" xfId="34627" xr:uid="{27E6AE36-BB34-4F11-8F92-A75EF7BBEA8C}"/>
    <cellStyle name="Normal 2 3 4 5 9 3" xfId="49511" xr:uid="{0B0B1191-E67E-48D4-8BD2-882006E9B608}"/>
    <cellStyle name="Normal 2 3 4 6" xfId="7259" xr:uid="{497C6922-490B-4D73-8E72-873C468F194B}"/>
    <cellStyle name="Normal 2 3 4 6 10" xfId="42680" xr:uid="{804CB4A6-C27B-46E3-81E6-438F154FC043}"/>
    <cellStyle name="Normal 2 3 4 6 2" xfId="7260" xr:uid="{15748CC6-81D8-4332-957E-ADFD80302703}"/>
    <cellStyle name="Normal 2 3 4 6 2 2" xfId="7261" xr:uid="{CAB91F76-B076-4BF5-9C73-32C58E908677}"/>
    <cellStyle name="Normal 2 3 4 6 2 2 2" xfId="8974" xr:uid="{A0D448CA-5125-4489-8B78-C60F87436086}"/>
    <cellStyle name="Normal 2 3 4 6 2 2 2 2" xfId="12396" xr:uid="{6CDF98F0-05D5-4144-9FB8-E4607F530657}"/>
    <cellStyle name="Normal 2 3 4 6 2 2 2 2 2" xfId="26086" xr:uid="{003E11B9-F170-4B4A-9BD6-49D52747ED4D}"/>
    <cellStyle name="Normal 2 3 4 6 2 2 2 2 2 2" xfId="39778" xr:uid="{B6EC9C09-120B-4481-A1C4-10511D0AD08D}"/>
    <cellStyle name="Normal 2 3 4 6 2 2 2 2 2 3" xfId="54662" xr:uid="{BB694174-AECE-4D6B-A8E1-EACEF2FB8457}"/>
    <cellStyle name="Normal 2 3 4 6 2 2 2 2 3" xfId="19242" xr:uid="{FC6C4817-F323-458A-B98C-4DC9ADE40ACC}"/>
    <cellStyle name="Normal 2 3 4 6 2 2 2 2 4" xfId="32932" xr:uid="{7C8AB2E8-9FF4-414F-B203-FE32A962BBD8}"/>
    <cellStyle name="Normal 2 3 4 6 2 2 2 2 5" xfId="47816" xr:uid="{C3689A49-DBF2-43F2-922A-BC9DD034AAF5}"/>
    <cellStyle name="Normal 2 3 4 6 2 2 2 3" xfId="22664" xr:uid="{4058F28C-564C-45DA-AB57-4B4373606BD5}"/>
    <cellStyle name="Normal 2 3 4 6 2 2 2 3 2" xfId="36356" xr:uid="{3137551E-DC35-4F3C-9708-E19379640718}"/>
    <cellStyle name="Normal 2 3 4 6 2 2 2 3 3" xfId="51240" xr:uid="{7D298E5C-B1F4-4B74-8BF2-05A255114453}"/>
    <cellStyle name="Normal 2 3 4 6 2 2 2 4" xfId="15820" xr:uid="{8238606B-2191-4C6D-ACFE-FF7334B4399B}"/>
    <cellStyle name="Normal 2 3 4 6 2 2 2 5" xfId="29510" xr:uid="{06CC8AF9-D017-4617-9C3E-6322A0C8473F}"/>
    <cellStyle name="Normal 2 3 4 6 2 2 2 6" xfId="44394" xr:uid="{C0351D4F-E4F9-4B7B-8AAB-3556940A6909}"/>
    <cellStyle name="Normal 2 3 4 6 2 2 3" xfId="10684" xr:uid="{A5978D4F-1E14-428D-BB11-62E1A3DEDDBE}"/>
    <cellStyle name="Normal 2 3 4 6 2 2 3 2" xfId="24374" xr:uid="{2ECABCDD-EDFB-4F43-B844-69C1CBA29CA8}"/>
    <cellStyle name="Normal 2 3 4 6 2 2 3 2 2" xfId="38066" xr:uid="{4A6D6048-0BBE-42F2-AE34-236BE1E543D4}"/>
    <cellStyle name="Normal 2 3 4 6 2 2 3 2 3" xfId="52950" xr:uid="{FFE5ECBF-D2E3-4314-955A-0C3F8167634A}"/>
    <cellStyle name="Normal 2 3 4 6 2 2 3 3" xfId="17530" xr:uid="{AE4D6501-86DD-4334-A7C0-E7E8267DFA75}"/>
    <cellStyle name="Normal 2 3 4 6 2 2 3 4" xfId="31220" xr:uid="{30DB8AC8-92A1-491E-9BCF-EC51FF308380}"/>
    <cellStyle name="Normal 2 3 4 6 2 2 3 5" xfId="46104" xr:uid="{2A6492AE-0DE0-4809-9778-09291C11FD51}"/>
    <cellStyle name="Normal 2 3 4 6 2 2 4" xfId="20952" xr:uid="{44A2E81E-1DA1-4AD1-8DC0-8EDD27CFA502}"/>
    <cellStyle name="Normal 2 3 4 6 2 2 4 2" xfId="34644" xr:uid="{92829744-1D5E-4FAF-8C82-FF9F4314FFF5}"/>
    <cellStyle name="Normal 2 3 4 6 2 2 4 3" xfId="49528" xr:uid="{95927DE6-3FC5-4B54-9FB9-AC44E40A0302}"/>
    <cellStyle name="Normal 2 3 4 6 2 2 5" xfId="14108" xr:uid="{253D5B47-569A-44FC-A571-00A81FFB4583}"/>
    <cellStyle name="Normal 2 3 4 6 2 2 6" xfId="27798" xr:uid="{E1D61A89-E01F-48D7-A6C4-44C3A0AD615F}"/>
    <cellStyle name="Normal 2 3 4 6 2 2 7" xfId="42682" xr:uid="{639EF4FB-CC09-490B-B8F0-24FEA2563712}"/>
    <cellStyle name="Normal 2 3 4 6 2 3" xfId="8973" xr:uid="{02FA499A-2A2B-4FEE-A797-90F96BFB4012}"/>
    <cellStyle name="Normal 2 3 4 6 2 3 2" xfId="12395" xr:uid="{E64AF1AC-4DBD-4E4C-BEE4-17929FEB06A8}"/>
    <cellStyle name="Normal 2 3 4 6 2 3 2 2" xfId="26085" xr:uid="{B6F57346-C561-4C2A-927E-BF0E6D56CA41}"/>
    <cellStyle name="Normal 2 3 4 6 2 3 2 2 2" xfId="39777" xr:uid="{E3EFAD67-5516-47CC-9CF4-F16C90741310}"/>
    <cellStyle name="Normal 2 3 4 6 2 3 2 2 3" xfId="54661" xr:uid="{D65C12E2-94F5-47CD-80D3-1217DFF5719B}"/>
    <cellStyle name="Normal 2 3 4 6 2 3 2 3" xfId="19241" xr:uid="{241F1203-F049-4904-83A9-5114866D5702}"/>
    <cellStyle name="Normal 2 3 4 6 2 3 2 4" xfId="32931" xr:uid="{3EC7B3BC-2949-4324-82A4-D0E031A875E1}"/>
    <cellStyle name="Normal 2 3 4 6 2 3 2 5" xfId="47815" xr:uid="{37700C04-F5AB-4896-AF54-A139975D2538}"/>
    <cellStyle name="Normal 2 3 4 6 2 3 3" xfId="22663" xr:uid="{79A1446E-9696-4392-9D72-F65658B4C2E3}"/>
    <cellStyle name="Normal 2 3 4 6 2 3 3 2" xfId="36355" xr:uid="{CCED1243-6A37-4879-9EA3-60661A8417B8}"/>
    <cellStyle name="Normal 2 3 4 6 2 3 3 3" xfId="51239" xr:uid="{31C89E81-BAE3-47C5-9917-684362786584}"/>
    <cellStyle name="Normal 2 3 4 6 2 3 4" xfId="15819" xr:uid="{C80A58BB-B981-46FA-A1F7-12F16C2F9AD0}"/>
    <cellStyle name="Normal 2 3 4 6 2 3 5" xfId="29509" xr:uid="{53FDFB2B-8D23-4094-82C0-6B0B82CFF8FF}"/>
    <cellStyle name="Normal 2 3 4 6 2 3 6" xfId="44393" xr:uid="{C3D0E97C-75C3-4703-B1E1-E7D1EE03C81E}"/>
    <cellStyle name="Normal 2 3 4 6 2 4" xfId="10683" xr:uid="{605092BD-3B84-4DC1-BEC7-153A3663F374}"/>
    <cellStyle name="Normal 2 3 4 6 2 4 2" xfId="24373" xr:uid="{4961E71F-E317-45AD-9E41-D1EA15DABDB1}"/>
    <cellStyle name="Normal 2 3 4 6 2 4 2 2" xfId="38065" xr:uid="{5CAEBA02-D846-4187-BA99-057A351A7165}"/>
    <cellStyle name="Normal 2 3 4 6 2 4 2 3" xfId="52949" xr:uid="{E0B55E0A-648E-4288-B681-FA7C03ECD17B}"/>
    <cellStyle name="Normal 2 3 4 6 2 4 3" xfId="17529" xr:uid="{1CC80A2C-AE53-4AB6-BABE-59F7046D1F55}"/>
    <cellStyle name="Normal 2 3 4 6 2 4 4" xfId="31219" xr:uid="{55B5C929-AD06-4E32-B85C-15DEAA6575B6}"/>
    <cellStyle name="Normal 2 3 4 6 2 4 5" xfId="46103" xr:uid="{A8469401-6BF2-4B4A-A5D6-CD2CFC20E380}"/>
    <cellStyle name="Normal 2 3 4 6 2 5" xfId="20951" xr:uid="{64F26421-A6C3-465E-AFF4-2D916A4C672D}"/>
    <cellStyle name="Normal 2 3 4 6 2 5 2" xfId="34643" xr:uid="{4618E508-4B40-48A4-8280-3BDA2045E6BD}"/>
    <cellStyle name="Normal 2 3 4 6 2 5 3" xfId="49527" xr:uid="{B97C20D0-4BA1-45E5-8808-7A1E05181C53}"/>
    <cellStyle name="Normal 2 3 4 6 2 6" xfId="14107" xr:uid="{88337CCB-666A-472A-9181-7D966255AE39}"/>
    <cellStyle name="Normal 2 3 4 6 2 7" xfId="27797" xr:uid="{03C5F28A-71B6-4174-AF1B-76F537F1B6AD}"/>
    <cellStyle name="Normal 2 3 4 6 2 8" xfId="42681" xr:uid="{D3F488E3-2B8C-4BAA-9048-512CFF5CA496}"/>
    <cellStyle name="Normal 2 3 4 6 3" xfId="7262" xr:uid="{6486B725-63E7-4E1F-ACEB-8550A4B3D226}"/>
    <cellStyle name="Normal 2 3 4 6 3 2" xfId="8975" xr:uid="{D5F72BAC-CDF8-4A53-A115-99131959D01C}"/>
    <cellStyle name="Normal 2 3 4 6 3 2 2" xfId="12397" xr:uid="{B3C8C5B6-401E-4469-9DDD-B370BE07C405}"/>
    <cellStyle name="Normal 2 3 4 6 3 2 2 2" xfId="26087" xr:uid="{A1A35B94-7540-446B-A898-6185EF7CBE17}"/>
    <cellStyle name="Normal 2 3 4 6 3 2 2 2 2" xfId="39779" xr:uid="{B07F5F2D-4A19-4A3F-8724-909D178EE1B8}"/>
    <cellStyle name="Normal 2 3 4 6 3 2 2 2 3" xfId="54663" xr:uid="{B2CE7A27-43BB-4E28-9033-55FE015B9938}"/>
    <cellStyle name="Normal 2 3 4 6 3 2 2 3" xfId="19243" xr:uid="{70BA7B47-3176-42BB-9848-4337E4DB7D05}"/>
    <cellStyle name="Normal 2 3 4 6 3 2 2 4" xfId="32933" xr:uid="{B7D53C53-C2FD-47DA-B36F-B5A8C645ADF5}"/>
    <cellStyle name="Normal 2 3 4 6 3 2 2 5" xfId="47817" xr:uid="{052B1E4A-E34D-478C-AA6C-8ACAE8AC71FA}"/>
    <cellStyle name="Normal 2 3 4 6 3 2 3" xfId="22665" xr:uid="{E398CBCD-0F13-4E08-8A3E-85DB9845BDBD}"/>
    <cellStyle name="Normal 2 3 4 6 3 2 3 2" xfId="36357" xr:uid="{24AA20A1-53BE-410B-B9F3-C4CF0D6C7181}"/>
    <cellStyle name="Normal 2 3 4 6 3 2 3 3" xfId="51241" xr:uid="{7BE2E367-5878-4EB3-B386-DE176AE9D74E}"/>
    <cellStyle name="Normal 2 3 4 6 3 2 4" xfId="15821" xr:uid="{FE8C8B77-8D7B-4FB2-8A66-8BB076C7C169}"/>
    <cellStyle name="Normal 2 3 4 6 3 2 5" xfId="29511" xr:uid="{9A0DB2AD-DAEA-4F07-97E6-311C568AD27C}"/>
    <cellStyle name="Normal 2 3 4 6 3 2 6" xfId="44395" xr:uid="{1055ADE7-D438-45DE-BD08-803D1E4B6E61}"/>
    <cellStyle name="Normal 2 3 4 6 3 3" xfId="10685" xr:uid="{CAF2C403-081A-4716-8BF7-5CE2774742DB}"/>
    <cellStyle name="Normal 2 3 4 6 3 3 2" xfId="24375" xr:uid="{C2ED703C-AB5F-40ED-B5AA-6D706854C748}"/>
    <cellStyle name="Normal 2 3 4 6 3 3 2 2" xfId="38067" xr:uid="{F8E06E4B-A36F-4A6C-9C65-EBCC7FAEE47A}"/>
    <cellStyle name="Normal 2 3 4 6 3 3 2 3" xfId="52951" xr:uid="{7E2FCB54-767A-4B94-8A6D-C6BE69BA3032}"/>
    <cellStyle name="Normal 2 3 4 6 3 3 3" xfId="17531" xr:uid="{E9277FA0-85B5-463B-86DA-75396ED74A0C}"/>
    <cellStyle name="Normal 2 3 4 6 3 3 4" xfId="31221" xr:uid="{1334E451-D44D-4CAB-BCA0-F583562C8C87}"/>
    <cellStyle name="Normal 2 3 4 6 3 3 5" xfId="46105" xr:uid="{2ED7B8CC-185D-416B-B11A-5DB14AC71205}"/>
    <cellStyle name="Normal 2 3 4 6 3 4" xfId="20953" xr:uid="{C151FD07-EE7F-4FD0-80F2-79963726F96B}"/>
    <cellStyle name="Normal 2 3 4 6 3 4 2" xfId="34645" xr:uid="{C1B46EF2-C6C2-46C6-AF9A-7165F03E89C8}"/>
    <cellStyle name="Normal 2 3 4 6 3 4 3" xfId="49529" xr:uid="{F11EF2D6-A50C-480D-80B9-9416380DA4D1}"/>
    <cellStyle name="Normal 2 3 4 6 3 5" xfId="14109" xr:uid="{A85442DC-6289-4C8E-B813-2D5943568D62}"/>
    <cellStyle name="Normal 2 3 4 6 3 6" xfId="27799" xr:uid="{16603333-5787-4EA8-AFE3-32C41CE6C2A4}"/>
    <cellStyle name="Normal 2 3 4 6 3 7" xfId="42683" xr:uid="{96537EBB-D723-4AD3-8510-42A758A60E9F}"/>
    <cellStyle name="Normal 2 3 4 6 4" xfId="7263" xr:uid="{4F08CDED-F54A-4A27-855E-74DDD901708C}"/>
    <cellStyle name="Normal 2 3 4 6 4 2" xfId="8976" xr:uid="{5F4A6A1F-F41D-4772-B769-074FF456BCC8}"/>
    <cellStyle name="Normal 2 3 4 6 4 2 2" xfId="12398" xr:uid="{9FCFD378-93CF-4CE1-8F14-B46F7E1B4B2E}"/>
    <cellStyle name="Normal 2 3 4 6 4 2 2 2" xfId="26088" xr:uid="{5291440B-3302-450E-8BF1-89DE5290C333}"/>
    <cellStyle name="Normal 2 3 4 6 4 2 2 2 2" xfId="39780" xr:uid="{D8D95396-C9DE-4382-9BD8-824A2251C60E}"/>
    <cellStyle name="Normal 2 3 4 6 4 2 2 2 3" xfId="54664" xr:uid="{9F4FB8A8-A865-44CC-9984-5ED370BBDA6D}"/>
    <cellStyle name="Normal 2 3 4 6 4 2 2 3" xfId="19244" xr:uid="{450746DD-FA49-4463-A2DB-B933531951BB}"/>
    <cellStyle name="Normal 2 3 4 6 4 2 2 4" xfId="32934" xr:uid="{AA5FDD61-9705-42E1-9F8E-3BAFF35E7FF7}"/>
    <cellStyle name="Normal 2 3 4 6 4 2 2 5" xfId="47818" xr:uid="{0CA6708A-7524-42A9-9F05-BBC12961FE0B}"/>
    <cellStyle name="Normal 2 3 4 6 4 2 3" xfId="22666" xr:uid="{D44CD21D-3106-4E08-BA41-4264559750AA}"/>
    <cellStyle name="Normal 2 3 4 6 4 2 3 2" xfId="36358" xr:uid="{3FCD3C0C-EF1F-419D-9DF2-818E5815C5F3}"/>
    <cellStyle name="Normal 2 3 4 6 4 2 3 3" xfId="51242" xr:uid="{6B8B935B-5C94-4F29-9F83-6F0908AE0FD1}"/>
    <cellStyle name="Normal 2 3 4 6 4 2 4" xfId="15822" xr:uid="{C42E1C20-A834-4DBA-AE92-28F1603A8377}"/>
    <cellStyle name="Normal 2 3 4 6 4 2 5" xfId="29512" xr:uid="{D03B3B36-7671-4D3F-8788-B24DEF6FDA58}"/>
    <cellStyle name="Normal 2 3 4 6 4 2 6" xfId="44396" xr:uid="{BAA40996-7520-497A-861F-BCFEF5AB1C9B}"/>
    <cellStyle name="Normal 2 3 4 6 4 3" xfId="10686" xr:uid="{AB3C714C-04FD-42DF-AF14-E155ADD1E94A}"/>
    <cellStyle name="Normal 2 3 4 6 4 3 2" xfId="24376" xr:uid="{7E14A1A3-8A1B-40D8-B8F9-2514424A9D43}"/>
    <cellStyle name="Normal 2 3 4 6 4 3 2 2" xfId="38068" xr:uid="{8A6D3499-1567-4757-A258-DE4A183F1214}"/>
    <cellStyle name="Normal 2 3 4 6 4 3 2 3" xfId="52952" xr:uid="{6E7B2203-F835-4EC1-805F-150E6141EB18}"/>
    <cellStyle name="Normal 2 3 4 6 4 3 3" xfId="17532" xr:uid="{51B7B4E1-D67F-4C05-8DEE-573E13A6AE79}"/>
    <cellStyle name="Normal 2 3 4 6 4 3 4" xfId="31222" xr:uid="{7A89A577-863D-4110-B980-6A8C90FD278E}"/>
    <cellStyle name="Normal 2 3 4 6 4 3 5" xfId="46106" xr:uid="{1839A1E3-8B00-43E6-9B0E-63D5F19E66D6}"/>
    <cellStyle name="Normal 2 3 4 6 4 4" xfId="20954" xr:uid="{1095F03B-58DE-4542-98BB-3B4350D21C6E}"/>
    <cellStyle name="Normal 2 3 4 6 4 4 2" xfId="34646" xr:uid="{4A9ED771-C568-44AE-A8E2-E214D12724B1}"/>
    <cellStyle name="Normal 2 3 4 6 4 4 3" xfId="49530" xr:uid="{64B3C327-9FFA-47C7-A399-B73B497C2F9C}"/>
    <cellStyle name="Normal 2 3 4 6 4 5" xfId="14110" xr:uid="{658A557B-1F55-4933-A346-7815802C561A}"/>
    <cellStyle name="Normal 2 3 4 6 4 6" xfId="27800" xr:uid="{F1E89EE3-AEB2-4EB4-ABB8-109049872AE4}"/>
    <cellStyle name="Normal 2 3 4 6 4 7" xfId="42684" xr:uid="{A86D5A19-D895-40E1-99AB-2E39E0697BF4}"/>
    <cellStyle name="Normal 2 3 4 6 5" xfId="8972" xr:uid="{EA4C3EDC-DBCD-44E2-9C98-50A8B3E51CDA}"/>
    <cellStyle name="Normal 2 3 4 6 5 2" xfId="12394" xr:uid="{EEE57CE2-7FFF-477E-AA3E-1F016E380B23}"/>
    <cellStyle name="Normal 2 3 4 6 5 2 2" xfId="26084" xr:uid="{FDBF3897-B651-423A-AA82-C3FB57A7F63C}"/>
    <cellStyle name="Normal 2 3 4 6 5 2 2 2" xfId="39776" xr:uid="{E1AD3BEB-3E62-493E-86B4-578A8A557A35}"/>
    <cellStyle name="Normal 2 3 4 6 5 2 2 3" xfId="54660" xr:uid="{73416B2F-D585-4C6E-BAFC-7B7DCC194756}"/>
    <cellStyle name="Normal 2 3 4 6 5 2 3" xfId="19240" xr:uid="{0DA37B68-ED16-4BAA-B4CA-223476D426AA}"/>
    <cellStyle name="Normal 2 3 4 6 5 2 4" xfId="32930" xr:uid="{76545922-8EC1-4E65-95E2-4B2A66BE3AF8}"/>
    <cellStyle name="Normal 2 3 4 6 5 2 5" xfId="47814" xr:uid="{98D61B2A-523E-40E8-B211-C877815C1003}"/>
    <cellStyle name="Normal 2 3 4 6 5 3" xfId="22662" xr:uid="{4011E609-687A-4254-8871-98A81483F39D}"/>
    <cellStyle name="Normal 2 3 4 6 5 3 2" xfId="36354" xr:uid="{FA6C7014-256A-4290-BACE-9C1D93A5B0E7}"/>
    <cellStyle name="Normal 2 3 4 6 5 3 3" xfId="51238" xr:uid="{18A86E5E-CA07-47BD-B16B-159FB9B139A4}"/>
    <cellStyle name="Normal 2 3 4 6 5 4" xfId="15818" xr:uid="{DFE05998-A8C6-45F4-ABCF-ADFB907BDF83}"/>
    <cellStyle name="Normal 2 3 4 6 5 5" xfId="29508" xr:uid="{C6FF7481-7E2B-499F-8843-32E6705198DF}"/>
    <cellStyle name="Normal 2 3 4 6 5 6" xfId="44392" xr:uid="{4C69B0E5-6234-4544-AA65-D0CBBA9787D8}"/>
    <cellStyle name="Normal 2 3 4 6 6" xfId="10682" xr:uid="{5BDFF096-48C4-4BE5-AD82-F7B67A8D5372}"/>
    <cellStyle name="Normal 2 3 4 6 6 2" xfId="24372" xr:uid="{6DC5B2F8-2407-46E4-9BD5-C9DAEF655855}"/>
    <cellStyle name="Normal 2 3 4 6 6 2 2" xfId="38064" xr:uid="{C0D7E3D2-6F87-40CA-B82A-A40614171BEE}"/>
    <cellStyle name="Normal 2 3 4 6 6 2 3" xfId="52948" xr:uid="{F328665E-E43A-4973-B4AA-C4173702426F}"/>
    <cellStyle name="Normal 2 3 4 6 6 3" xfId="17528" xr:uid="{18349510-E931-45D6-88C8-477FEB068EEE}"/>
    <cellStyle name="Normal 2 3 4 6 6 4" xfId="31218" xr:uid="{8B94083A-364B-422A-B02E-CBC38990CB94}"/>
    <cellStyle name="Normal 2 3 4 6 6 5" xfId="46102" xr:uid="{5268BD3D-B174-45B0-899A-7F9640A56668}"/>
    <cellStyle name="Normal 2 3 4 6 7" xfId="20950" xr:uid="{C6C21911-7AA4-4622-B5EF-B94ED4CEDAAD}"/>
    <cellStyle name="Normal 2 3 4 6 7 2" xfId="34642" xr:uid="{B4C6DB24-BF93-4543-8485-30C8994A5405}"/>
    <cellStyle name="Normal 2 3 4 6 7 3" xfId="49526" xr:uid="{85B32C32-1403-4E68-B814-6F98A1D56208}"/>
    <cellStyle name="Normal 2 3 4 6 8" xfId="14106" xr:uid="{E40CFF60-E9C5-410C-8620-106ED526AA57}"/>
    <cellStyle name="Normal 2 3 4 6 9" xfId="27796" xr:uid="{5AE4D257-1814-4C4E-9298-B5B2DB16D805}"/>
    <cellStyle name="Normal 2 3 4 7" xfId="7264" xr:uid="{D7D04197-AFF7-4D95-8219-E83349AA8297}"/>
    <cellStyle name="Normal 2 3 4 7 10" xfId="42685" xr:uid="{4621FD6A-9508-4EAE-B345-851EC4261C1D}"/>
    <cellStyle name="Normal 2 3 4 7 2" xfId="7265" xr:uid="{8041B73D-8CFE-414E-9D8D-74840545B4E0}"/>
    <cellStyle name="Normal 2 3 4 7 2 2" xfId="7266" xr:uid="{504BBCC7-69D6-4572-B9FA-B501131912EB}"/>
    <cellStyle name="Normal 2 3 4 7 2 2 2" xfId="8979" xr:uid="{4ED2D65D-33CA-4209-AEA9-7A2A271D6114}"/>
    <cellStyle name="Normal 2 3 4 7 2 2 2 2" xfId="12401" xr:uid="{C282FD90-3B1D-4F09-B48B-585DA2EACFD7}"/>
    <cellStyle name="Normal 2 3 4 7 2 2 2 2 2" xfId="26091" xr:uid="{C3C30F34-D84C-476B-B352-65887066A626}"/>
    <cellStyle name="Normal 2 3 4 7 2 2 2 2 2 2" xfId="39783" xr:uid="{77E4D260-EDCF-4B9C-A66C-BFA02C4670EF}"/>
    <cellStyle name="Normal 2 3 4 7 2 2 2 2 2 3" xfId="54667" xr:uid="{541A4CAE-2B65-44D2-BD0C-E4A3B2CD5563}"/>
    <cellStyle name="Normal 2 3 4 7 2 2 2 2 3" xfId="19247" xr:uid="{E108851F-2164-4123-8E06-FCD46494FEA1}"/>
    <cellStyle name="Normal 2 3 4 7 2 2 2 2 4" xfId="32937" xr:uid="{DA5A7A4C-23D6-4BA3-AA96-D1629C66367E}"/>
    <cellStyle name="Normal 2 3 4 7 2 2 2 2 5" xfId="47821" xr:uid="{27B8C61E-218C-4348-BCD6-4C5DE2522F42}"/>
    <cellStyle name="Normal 2 3 4 7 2 2 2 3" xfId="22669" xr:uid="{96FAEC55-DA33-4245-8149-CE3070686C24}"/>
    <cellStyle name="Normal 2 3 4 7 2 2 2 3 2" xfId="36361" xr:uid="{7F75D912-F0A0-4139-B3AF-5ED7E128E3CA}"/>
    <cellStyle name="Normal 2 3 4 7 2 2 2 3 3" xfId="51245" xr:uid="{CA4F40C6-CF44-4386-AC9C-E50352A418C8}"/>
    <cellStyle name="Normal 2 3 4 7 2 2 2 4" xfId="15825" xr:uid="{D97CE868-A5F0-4127-B7DF-CCC88E157217}"/>
    <cellStyle name="Normal 2 3 4 7 2 2 2 5" xfId="29515" xr:uid="{E19264BF-E807-4EDB-8B3D-9E4350A5E851}"/>
    <cellStyle name="Normal 2 3 4 7 2 2 2 6" xfId="44399" xr:uid="{BA06E529-FCE9-44BA-A34A-1E112273C04D}"/>
    <cellStyle name="Normal 2 3 4 7 2 2 3" xfId="10689" xr:uid="{EE945E5A-FEC9-453E-9FEA-96CD13E0EA7F}"/>
    <cellStyle name="Normal 2 3 4 7 2 2 3 2" xfId="24379" xr:uid="{B849F4CC-730E-4210-BF7D-4B021B6F2182}"/>
    <cellStyle name="Normal 2 3 4 7 2 2 3 2 2" xfId="38071" xr:uid="{C9AEDBB2-6518-4F1E-BF73-DDA7A60C189A}"/>
    <cellStyle name="Normal 2 3 4 7 2 2 3 2 3" xfId="52955" xr:uid="{3DA5BC39-77CE-438E-BDEF-5E771670FBD3}"/>
    <cellStyle name="Normal 2 3 4 7 2 2 3 3" xfId="17535" xr:uid="{0AEA5FBF-8C78-4AF3-B04D-3891F7A39EC7}"/>
    <cellStyle name="Normal 2 3 4 7 2 2 3 4" xfId="31225" xr:uid="{B5CDC4B4-8EB7-4F6E-8F5F-61D6506C74ED}"/>
    <cellStyle name="Normal 2 3 4 7 2 2 3 5" xfId="46109" xr:uid="{D5F6FEC2-9D69-4A0E-9409-1FD0CF095D9B}"/>
    <cellStyle name="Normal 2 3 4 7 2 2 4" xfId="20957" xr:uid="{62559C48-6F7F-468A-87CE-259D2BCD7470}"/>
    <cellStyle name="Normal 2 3 4 7 2 2 4 2" xfId="34649" xr:uid="{D412BBEE-F53F-4C8B-A387-C818BA6F40E1}"/>
    <cellStyle name="Normal 2 3 4 7 2 2 4 3" xfId="49533" xr:uid="{7F6F028A-3CD2-4817-9B5E-1AB29A07124A}"/>
    <cellStyle name="Normal 2 3 4 7 2 2 5" xfId="14113" xr:uid="{E1FF1C9F-84C7-40DA-A93F-8CD4B86C7DEC}"/>
    <cellStyle name="Normal 2 3 4 7 2 2 6" xfId="27803" xr:uid="{BCFECD93-7922-4D3E-A965-FA2C2150114A}"/>
    <cellStyle name="Normal 2 3 4 7 2 2 7" xfId="42687" xr:uid="{886EA972-6673-4E9D-98D3-2F611C84FD0B}"/>
    <cellStyle name="Normal 2 3 4 7 2 3" xfId="8978" xr:uid="{524AEE54-ED81-4488-8816-2064FAEDFC7A}"/>
    <cellStyle name="Normal 2 3 4 7 2 3 2" xfId="12400" xr:uid="{88EAFC4D-819A-4D3C-B5AF-6868A65C08AC}"/>
    <cellStyle name="Normal 2 3 4 7 2 3 2 2" xfId="26090" xr:uid="{F24AB1C8-73D4-4CF8-9143-51D9800664C7}"/>
    <cellStyle name="Normal 2 3 4 7 2 3 2 2 2" xfId="39782" xr:uid="{F88FE2CD-635B-43CA-9478-B94BE3E211FD}"/>
    <cellStyle name="Normal 2 3 4 7 2 3 2 2 3" xfId="54666" xr:uid="{9EBBA26E-3AE8-4607-A857-0150C89C7C11}"/>
    <cellStyle name="Normal 2 3 4 7 2 3 2 3" xfId="19246" xr:uid="{0E5EF80F-4A78-464E-8C6D-2E210F5688EA}"/>
    <cellStyle name="Normal 2 3 4 7 2 3 2 4" xfId="32936" xr:uid="{C55C69DB-362A-40C8-8320-3183FC05141B}"/>
    <cellStyle name="Normal 2 3 4 7 2 3 2 5" xfId="47820" xr:uid="{1F41B2F5-C60D-47C7-BD4C-0CB717B34939}"/>
    <cellStyle name="Normal 2 3 4 7 2 3 3" xfId="22668" xr:uid="{13329E4B-6884-4B1F-AC6D-3645CC58FEFB}"/>
    <cellStyle name="Normal 2 3 4 7 2 3 3 2" xfId="36360" xr:uid="{459F38F1-6D74-45E4-8BE8-936C456DB52C}"/>
    <cellStyle name="Normal 2 3 4 7 2 3 3 3" xfId="51244" xr:uid="{1E5C8912-960C-4EB4-8B65-669666549154}"/>
    <cellStyle name="Normal 2 3 4 7 2 3 4" xfId="15824" xr:uid="{20D7E52F-54F8-47DE-BBA1-25D0957A4F87}"/>
    <cellStyle name="Normal 2 3 4 7 2 3 5" xfId="29514" xr:uid="{D897A3C2-275A-4652-9075-BC7DD88766A2}"/>
    <cellStyle name="Normal 2 3 4 7 2 3 6" xfId="44398" xr:uid="{96774AD5-2ED2-453B-9D07-93D2303CBF63}"/>
    <cellStyle name="Normal 2 3 4 7 2 4" xfId="10688" xr:uid="{D2B21BD1-59EE-4691-958F-F64C022BF440}"/>
    <cellStyle name="Normal 2 3 4 7 2 4 2" xfId="24378" xr:uid="{737ACAB4-4330-46BA-A4AE-F1D2DDE9E12A}"/>
    <cellStyle name="Normal 2 3 4 7 2 4 2 2" xfId="38070" xr:uid="{A6DF3C5A-212B-429F-AF85-BF7599E19D2F}"/>
    <cellStyle name="Normal 2 3 4 7 2 4 2 3" xfId="52954" xr:uid="{DE69193E-B299-470B-B7E7-8089B4220842}"/>
    <cellStyle name="Normal 2 3 4 7 2 4 3" xfId="17534" xr:uid="{25A50583-5B3D-4E11-923E-E17C4DC0D480}"/>
    <cellStyle name="Normal 2 3 4 7 2 4 4" xfId="31224" xr:uid="{B9EDEE01-7B6E-4D40-AAFD-7A7E07BFCDC3}"/>
    <cellStyle name="Normal 2 3 4 7 2 4 5" xfId="46108" xr:uid="{5BD3ECD0-50B3-4D03-B983-464C5E98A618}"/>
    <cellStyle name="Normal 2 3 4 7 2 5" xfId="20956" xr:uid="{62FDB57B-5FC2-4195-A67A-5960294894BC}"/>
    <cellStyle name="Normal 2 3 4 7 2 5 2" xfId="34648" xr:uid="{D886CE4B-1B13-40EA-88F2-15059768C760}"/>
    <cellStyle name="Normal 2 3 4 7 2 5 3" xfId="49532" xr:uid="{E3FB49EF-4C98-4753-ADEF-DBBDB6BEE767}"/>
    <cellStyle name="Normal 2 3 4 7 2 6" xfId="14112" xr:uid="{8F205E41-DEC3-44B1-9857-FD802129DD12}"/>
    <cellStyle name="Normal 2 3 4 7 2 7" xfId="27802" xr:uid="{49C9523F-8402-4131-AA87-793CE0CD5C26}"/>
    <cellStyle name="Normal 2 3 4 7 2 8" xfId="42686" xr:uid="{44FC60B9-C18A-4A32-8EBD-5A8A1E17A3EF}"/>
    <cellStyle name="Normal 2 3 4 7 3" xfId="7267" xr:uid="{2947920E-E246-4CD5-9AB9-4C4F1372630F}"/>
    <cellStyle name="Normal 2 3 4 7 3 2" xfId="8980" xr:uid="{CFE86AEB-1478-4E84-9F8F-2B0D29FCB588}"/>
    <cellStyle name="Normal 2 3 4 7 3 2 2" xfId="12402" xr:uid="{9A67800E-B75A-4B60-82AD-7EE2CF91CFE2}"/>
    <cellStyle name="Normal 2 3 4 7 3 2 2 2" xfId="26092" xr:uid="{C89208B1-E7E2-4F58-8336-9F98A57FEEEE}"/>
    <cellStyle name="Normal 2 3 4 7 3 2 2 2 2" xfId="39784" xr:uid="{9B6F1010-3738-499D-A329-F13C4D810A5F}"/>
    <cellStyle name="Normal 2 3 4 7 3 2 2 2 3" xfId="54668" xr:uid="{9444682D-9379-49E6-97B0-AEDBAA9CB134}"/>
    <cellStyle name="Normal 2 3 4 7 3 2 2 3" xfId="19248" xr:uid="{9646756A-6D22-463B-A6D7-98B9C42DBCF1}"/>
    <cellStyle name="Normal 2 3 4 7 3 2 2 4" xfId="32938" xr:uid="{9A64A61C-AC41-4FB9-B24C-B8EC89FD7522}"/>
    <cellStyle name="Normal 2 3 4 7 3 2 2 5" xfId="47822" xr:uid="{C9E37774-A0D8-483D-B301-9237110CE19A}"/>
    <cellStyle name="Normal 2 3 4 7 3 2 3" xfId="22670" xr:uid="{0596174F-042F-45AD-A488-AB190100EDCF}"/>
    <cellStyle name="Normal 2 3 4 7 3 2 3 2" xfId="36362" xr:uid="{462B25E5-B5CA-4F6E-AB52-FE257944A462}"/>
    <cellStyle name="Normal 2 3 4 7 3 2 3 3" xfId="51246" xr:uid="{567D5693-E159-4C96-809D-0D5C7EE7AD4B}"/>
    <cellStyle name="Normal 2 3 4 7 3 2 4" xfId="15826" xr:uid="{82DC8F55-0F25-4B7D-BFE9-7B2C64ADFFB3}"/>
    <cellStyle name="Normal 2 3 4 7 3 2 5" xfId="29516" xr:uid="{D656D321-9170-40A1-9797-A1DDE9E0D5AE}"/>
    <cellStyle name="Normal 2 3 4 7 3 2 6" xfId="44400" xr:uid="{A0D67C31-85C0-44E0-AB0E-9A35E7D1111A}"/>
    <cellStyle name="Normal 2 3 4 7 3 3" xfId="10690" xr:uid="{3C98636D-3051-4C95-8258-8E1127298602}"/>
    <cellStyle name="Normal 2 3 4 7 3 3 2" xfId="24380" xr:uid="{6EFBF5C4-F6A1-47CA-9EBD-EE0DD13A0CC9}"/>
    <cellStyle name="Normal 2 3 4 7 3 3 2 2" xfId="38072" xr:uid="{D7AACE7D-907C-41CD-BD2A-8ECA05C4FFD6}"/>
    <cellStyle name="Normal 2 3 4 7 3 3 2 3" xfId="52956" xr:uid="{370F3500-1DF6-4418-8450-A972DCE8C28B}"/>
    <cellStyle name="Normal 2 3 4 7 3 3 3" xfId="17536" xr:uid="{62D950A7-3155-4486-94E6-50A4BFA3269E}"/>
    <cellStyle name="Normal 2 3 4 7 3 3 4" xfId="31226" xr:uid="{775146A7-2288-4A11-B997-7CE003D2A737}"/>
    <cellStyle name="Normal 2 3 4 7 3 3 5" xfId="46110" xr:uid="{02C7EC05-68CC-4F41-B5D5-A5716662002A}"/>
    <cellStyle name="Normal 2 3 4 7 3 4" xfId="20958" xr:uid="{09410947-F3B0-466B-A9DE-F4E3038995D8}"/>
    <cellStyle name="Normal 2 3 4 7 3 4 2" xfId="34650" xr:uid="{95D07D5E-5C53-419C-AB7D-6F53266FDAAE}"/>
    <cellStyle name="Normal 2 3 4 7 3 4 3" xfId="49534" xr:uid="{F18F98D9-A765-45E0-89F5-E893B048B307}"/>
    <cellStyle name="Normal 2 3 4 7 3 5" xfId="14114" xr:uid="{A8E1755C-A067-44B2-8C8A-D55A727B2883}"/>
    <cellStyle name="Normal 2 3 4 7 3 6" xfId="27804" xr:uid="{C2E52B2B-CEE1-4ADB-BC51-B8BD3F764FF4}"/>
    <cellStyle name="Normal 2 3 4 7 3 7" xfId="42688" xr:uid="{4BD044CF-2236-4BF6-B552-DECCD94C3256}"/>
    <cellStyle name="Normal 2 3 4 7 4" xfId="7268" xr:uid="{F3C1D509-108A-490F-B533-2A977C25D9A9}"/>
    <cellStyle name="Normal 2 3 4 7 4 2" xfId="8981" xr:uid="{4C23DF76-C2A3-42FF-B784-2F7ACBE57BD4}"/>
    <cellStyle name="Normal 2 3 4 7 4 2 2" xfId="12403" xr:uid="{E9DDCF3C-F185-45F0-AE1D-7D9D5C12DE9B}"/>
    <cellStyle name="Normal 2 3 4 7 4 2 2 2" xfId="26093" xr:uid="{0FA3C210-1548-4CB5-8EC3-9D365C321AEF}"/>
    <cellStyle name="Normal 2 3 4 7 4 2 2 2 2" xfId="39785" xr:uid="{1809AB25-880E-4865-9B7D-003ECF78B575}"/>
    <cellStyle name="Normal 2 3 4 7 4 2 2 2 3" xfId="54669" xr:uid="{9FFCA326-1C3D-408A-A26B-0441EB31B518}"/>
    <cellStyle name="Normal 2 3 4 7 4 2 2 3" xfId="19249" xr:uid="{C8B124E7-F6FF-4AAD-AA0A-DFF7225F1C20}"/>
    <cellStyle name="Normal 2 3 4 7 4 2 2 4" xfId="32939" xr:uid="{350EEFAC-1385-4126-8A16-364AA5E51496}"/>
    <cellStyle name="Normal 2 3 4 7 4 2 2 5" xfId="47823" xr:uid="{75CF016E-FF50-47F3-9D1F-B8236D2E3CDB}"/>
    <cellStyle name="Normal 2 3 4 7 4 2 3" xfId="22671" xr:uid="{E85A6B7E-A919-41D4-9303-213CC5556429}"/>
    <cellStyle name="Normal 2 3 4 7 4 2 3 2" xfId="36363" xr:uid="{C9DFBD5D-F134-4EED-9FFD-F80994BA3954}"/>
    <cellStyle name="Normal 2 3 4 7 4 2 3 3" xfId="51247" xr:uid="{E57F2AF8-4745-48FF-886F-92D7945A06FC}"/>
    <cellStyle name="Normal 2 3 4 7 4 2 4" xfId="15827" xr:uid="{A80E3482-E851-40CF-84F9-FCE26418ABB5}"/>
    <cellStyle name="Normal 2 3 4 7 4 2 5" xfId="29517" xr:uid="{9C324988-73B5-401A-84E0-A8DA7E4BA61A}"/>
    <cellStyle name="Normal 2 3 4 7 4 2 6" xfId="44401" xr:uid="{40FD0041-0D71-47A6-A9F9-4CFD462B7C4B}"/>
    <cellStyle name="Normal 2 3 4 7 4 3" xfId="10691" xr:uid="{8F337206-DA89-4C03-B869-C61D55DFF1DD}"/>
    <cellStyle name="Normal 2 3 4 7 4 3 2" xfId="24381" xr:uid="{F89B519D-A958-443E-8BC5-AE045E716E99}"/>
    <cellStyle name="Normal 2 3 4 7 4 3 2 2" xfId="38073" xr:uid="{FBB1CF5C-D8BC-496A-9CB8-CEFC78CDCA69}"/>
    <cellStyle name="Normal 2 3 4 7 4 3 2 3" xfId="52957" xr:uid="{81F850A4-6780-49D3-AEBF-8B825D7A6EF8}"/>
    <cellStyle name="Normal 2 3 4 7 4 3 3" xfId="17537" xr:uid="{E8B5232D-EAFC-476F-92E5-7A7C3F8DA199}"/>
    <cellStyle name="Normal 2 3 4 7 4 3 4" xfId="31227" xr:uid="{7879841A-0CC3-417C-980E-F249449F0E49}"/>
    <cellStyle name="Normal 2 3 4 7 4 3 5" xfId="46111" xr:uid="{61B2C051-2626-4C1C-A9CC-15392616842F}"/>
    <cellStyle name="Normal 2 3 4 7 4 4" xfId="20959" xr:uid="{C205D625-84B5-4BBD-BFA7-05B93A0710E3}"/>
    <cellStyle name="Normal 2 3 4 7 4 4 2" xfId="34651" xr:uid="{4A5F2D2A-7E7C-44C9-AE76-FB61C96799D2}"/>
    <cellStyle name="Normal 2 3 4 7 4 4 3" xfId="49535" xr:uid="{FE1DE8DC-F602-434D-A1EB-6DFC9E9F0181}"/>
    <cellStyle name="Normal 2 3 4 7 4 5" xfId="14115" xr:uid="{666CCD61-FA71-4BED-8974-06AE274C4FC3}"/>
    <cellStyle name="Normal 2 3 4 7 4 6" xfId="27805" xr:uid="{CDD7B459-6CFD-4C8F-9A97-7A783D8B7566}"/>
    <cellStyle name="Normal 2 3 4 7 4 7" xfId="42689" xr:uid="{8F17F6A6-2EC8-4D4D-89D2-B887A05A4367}"/>
    <cellStyle name="Normal 2 3 4 7 5" xfId="8977" xr:uid="{D94EC386-1E64-4E23-9FA4-7B900C64DEAC}"/>
    <cellStyle name="Normal 2 3 4 7 5 2" xfId="12399" xr:uid="{C5308070-5154-4579-8199-72D5420641E8}"/>
    <cellStyle name="Normal 2 3 4 7 5 2 2" xfId="26089" xr:uid="{648CE23B-6287-4C0D-91D2-36F23711ECB1}"/>
    <cellStyle name="Normal 2 3 4 7 5 2 2 2" xfId="39781" xr:uid="{2EBC2A47-2ED6-4587-9ADF-31F0B429F9D7}"/>
    <cellStyle name="Normal 2 3 4 7 5 2 2 3" xfId="54665" xr:uid="{C19EBE60-739C-44D1-B84B-35B7F36A8284}"/>
    <cellStyle name="Normal 2 3 4 7 5 2 3" xfId="19245" xr:uid="{C545E9F2-C903-4B57-9D1B-7F9A2FA686CE}"/>
    <cellStyle name="Normal 2 3 4 7 5 2 4" xfId="32935" xr:uid="{9F44E752-B35C-4147-BEA3-20F08C5FB2BF}"/>
    <cellStyle name="Normal 2 3 4 7 5 2 5" xfId="47819" xr:uid="{88ECCBE1-227B-4847-8BD6-EF0338967544}"/>
    <cellStyle name="Normal 2 3 4 7 5 3" xfId="22667" xr:uid="{CF310046-59E2-40C4-A821-7BC577B266F3}"/>
    <cellStyle name="Normal 2 3 4 7 5 3 2" xfId="36359" xr:uid="{A2DABEB8-BB86-46EC-8624-5E236874A7A5}"/>
    <cellStyle name="Normal 2 3 4 7 5 3 3" xfId="51243" xr:uid="{32A27B3C-B475-44F7-916B-462C4B8F08E6}"/>
    <cellStyle name="Normal 2 3 4 7 5 4" xfId="15823" xr:uid="{4429D342-F79D-4F45-8511-1886DC767E8D}"/>
    <cellStyle name="Normal 2 3 4 7 5 5" xfId="29513" xr:uid="{E305902F-BC76-4F8A-B1C9-809C1919D13D}"/>
    <cellStyle name="Normal 2 3 4 7 5 6" xfId="44397" xr:uid="{F15510B5-94B6-4A4D-B388-5BB02935A352}"/>
    <cellStyle name="Normal 2 3 4 7 6" xfId="10687" xr:uid="{D89392CC-B0AE-41DF-9269-505C64E2B2C9}"/>
    <cellStyle name="Normal 2 3 4 7 6 2" xfId="24377" xr:uid="{36B5F099-3C19-4421-B207-EA13DD119241}"/>
    <cellStyle name="Normal 2 3 4 7 6 2 2" xfId="38069" xr:uid="{FE1F1433-8AEB-4218-B432-17FC4B8C59D1}"/>
    <cellStyle name="Normal 2 3 4 7 6 2 3" xfId="52953" xr:uid="{14743CD9-0B82-4A55-B363-B75E401F879B}"/>
    <cellStyle name="Normal 2 3 4 7 6 3" xfId="17533" xr:uid="{C7446560-817E-4FF4-AB12-4765EFE135CF}"/>
    <cellStyle name="Normal 2 3 4 7 6 4" xfId="31223" xr:uid="{1E6F74B6-D5A7-4C0C-B0C3-92B02AD292AC}"/>
    <cellStyle name="Normal 2 3 4 7 6 5" xfId="46107" xr:uid="{7E6CBF9D-97F1-43E8-8522-4EC7C83C21AC}"/>
    <cellStyle name="Normal 2 3 4 7 7" xfId="20955" xr:uid="{262BC116-5FDE-4518-ABC4-915E7C406CB8}"/>
    <cellStyle name="Normal 2 3 4 7 7 2" xfId="34647" xr:uid="{07892BF6-E823-4EC6-83C0-C629BBF46F2D}"/>
    <cellStyle name="Normal 2 3 4 7 7 3" xfId="49531" xr:uid="{A86F5C02-906B-4A63-8A38-2BD4A2EB04AF}"/>
    <cellStyle name="Normal 2 3 4 7 8" xfId="14111" xr:uid="{D0ABC393-05AE-4217-8DBB-2CEDED09A233}"/>
    <cellStyle name="Normal 2 3 4 7 9" xfId="27801" xr:uid="{4E6F8D67-2D7B-46F2-A517-B482F4FF250B}"/>
    <cellStyle name="Normal 2 3 4 8" xfId="7269" xr:uid="{2BD74361-1CB5-45ED-AC75-A6ED46C2E537}"/>
    <cellStyle name="Normal 2 3 4 8 2" xfId="7270" xr:uid="{0E732AAC-251A-4D02-B083-2B45C282F7C5}"/>
    <cellStyle name="Normal 2 3 4 8 2 2" xfId="8983" xr:uid="{F1F12A82-F67C-4D25-BF98-397D4104EF69}"/>
    <cellStyle name="Normal 2 3 4 8 2 2 2" xfId="12405" xr:uid="{600B0E9E-81D3-4768-A6A2-323569531D36}"/>
    <cellStyle name="Normal 2 3 4 8 2 2 2 2" xfId="26095" xr:uid="{2341979C-3826-4818-B2A8-5C5D671F9CB1}"/>
    <cellStyle name="Normal 2 3 4 8 2 2 2 2 2" xfId="39787" xr:uid="{E04B7785-A792-453A-950C-0B90EE343DB1}"/>
    <cellStyle name="Normal 2 3 4 8 2 2 2 2 3" xfId="54671" xr:uid="{A89BFEC9-4344-45DA-AA29-77BBAECC83DA}"/>
    <cellStyle name="Normal 2 3 4 8 2 2 2 3" xfId="19251" xr:uid="{E7844060-E4CD-4B2F-89E9-91074419DC6F}"/>
    <cellStyle name="Normal 2 3 4 8 2 2 2 4" xfId="32941" xr:uid="{9A11ECD8-B3FF-4B4D-BC58-CAE3D82325B7}"/>
    <cellStyle name="Normal 2 3 4 8 2 2 2 5" xfId="47825" xr:uid="{96C3D5BF-751C-4120-8066-76E859044454}"/>
    <cellStyle name="Normal 2 3 4 8 2 2 3" xfId="22673" xr:uid="{12539CA1-8E6D-4DCC-BF41-784E6A8813F1}"/>
    <cellStyle name="Normal 2 3 4 8 2 2 3 2" xfId="36365" xr:uid="{3C625F4D-CDED-4BA2-B685-EBC6F1F286F9}"/>
    <cellStyle name="Normal 2 3 4 8 2 2 3 3" xfId="51249" xr:uid="{C418D788-6F4B-4CC7-949C-B4C9CCC88399}"/>
    <cellStyle name="Normal 2 3 4 8 2 2 4" xfId="15829" xr:uid="{D792BBCF-339A-4B30-9FE7-15560BEC8FFF}"/>
    <cellStyle name="Normal 2 3 4 8 2 2 5" xfId="29519" xr:uid="{1153FBD6-7074-4C6D-8323-61559DEF39AD}"/>
    <cellStyle name="Normal 2 3 4 8 2 2 6" xfId="44403" xr:uid="{7481D2E5-C80D-419A-8589-773EB67BED65}"/>
    <cellStyle name="Normal 2 3 4 8 2 3" xfId="10693" xr:uid="{4C49054D-F692-4259-BFE6-32C5F941BA0A}"/>
    <cellStyle name="Normal 2 3 4 8 2 3 2" xfId="24383" xr:uid="{736163BC-A407-4362-B5D9-1CE90DCF6EBA}"/>
    <cellStyle name="Normal 2 3 4 8 2 3 2 2" xfId="38075" xr:uid="{B95EF3B3-CF4A-4F36-8A33-39A50490F630}"/>
    <cellStyle name="Normal 2 3 4 8 2 3 2 3" xfId="52959" xr:uid="{89CC0860-F4CA-4EE3-9C3C-875327F7D61A}"/>
    <cellStyle name="Normal 2 3 4 8 2 3 3" xfId="17539" xr:uid="{2AE1C32C-7A95-4A29-AD40-6A85A9ACBB86}"/>
    <cellStyle name="Normal 2 3 4 8 2 3 4" xfId="31229" xr:uid="{A494D3AC-8E91-4EB9-9779-F437695990A7}"/>
    <cellStyle name="Normal 2 3 4 8 2 3 5" xfId="46113" xr:uid="{8A268466-0815-4B2B-8912-875A425EA324}"/>
    <cellStyle name="Normal 2 3 4 8 2 4" xfId="20961" xr:uid="{676E6257-E0D9-49A6-95F6-B58BB1E75FA6}"/>
    <cellStyle name="Normal 2 3 4 8 2 4 2" xfId="34653" xr:uid="{20EFDDBC-A57D-461E-B45C-3682DC72BE00}"/>
    <cellStyle name="Normal 2 3 4 8 2 4 3" xfId="49537" xr:uid="{68E7B8F1-F947-40F6-B13A-1C2214EA5927}"/>
    <cellStyle name="Normal 2 3 4 8 2 5" xfId="14117" xr:uid="{005C8B33-EBDF-4A88-A8C6-ADCA532DB635}"/>
    <cellStyle name="Normal 2 3 4 8 2 6" xfId="27807" xr:uid="{EA16910B-ED9D-4221-9DB4-BAAABD3BB29A}"/>
    <cellStyle name="Normal 2 3 4 8 2 7" xfId="42691" xr:uid="{A759E610-D689-473E-A3B3-AD86D005F592}"/>
    <cellStyle name="Normal 2 3 4 8 3" xfId="8982" xr:uid="{3FF41674-4D53-49C6-8254-6D3400B21A95}"/>
    <cellStyle name="Normal 2 3 4 8 3 2" xfId="12404" xr:uid="{A5B36712-5564-44F7-A1B6-1D8930EB4606}"/>
    <cellStyle name="Normal 2 3 4 8 3 2 2" xfId="26094" xr:uid="{22251883-A1B9-46BB-BE00-541CB592470B}"/>
    <cellStyle name="Normal 2 3 4 8 3 2 2 2" xfId="39786" xr:uid="{38EF7CD4-04EB-4675-B936-963A87BD16B3}"/>
    <cellStyle name="Normal 2 3 4 8 3 2 2 3" xfId="54670" xr:uid="{9383223E-4A5A-416E-8F97-1F76F0EB02A7}"/>
    <cellStyle name="Normal 2 3 4 8 3 2 3" xfId="19250" xr:uid="{786D31BD-7641-4084-AD86-7D1045D29070}"/>
    <cellStyle name="Normal 2 3 4 8 3 2 4" xfId="32940" xr:uid="{DB75BEBE-D9A1-4D20-81C3-D702981FB787}"/>
    <cellStyle name="Normal 2 3 4 8 3 2 5" xfId="47824" xr:uid="{DC47E463-34D3-40FC-8AD3-2D67587821E4}"/>
    <cellStyle name="Normal 2 3 4 8 3 3" xfId="22672" xr:uid="{3E5FDCC7-4DF4-4182-B6E0-617C7E2F33C5}"/>
    <cellStyle name="Normal 2 3 4 8 3 3 2" xfId="36364" xr:uid="{E4C8B63E-3838-4813-89D1-D198D459F132}"/>
    <cellStyle name="Normal 2 3 4 8 3 3 3" xfId="51248" xr:uid="{EEEC3C3C-EB72-45CA-B09F-F92699939B63}"/>
    <cellStyle name="Normal 2 3 4 8 3 4" xfId="15828" xr:uid="{CF4ECB42-7430-4462-AF3D-09BA101250AC}"/>
    <cellStyle name="Normal 2 3 4 8 3 5" xfId="29518" xr:uid="{A5E92DE5-9582-401D-9380-A97BD9A78169}"/>
    <cellStyle name="Normal 2 3 4 8 3 6" xfId="44402" xr:uid="{09205FC5-3DA7-464D-8BD2-3D7BF5A53526}"/>
    <cellStyle name="Normal 2 3 4 8 4" xfId="10692" xr:uid="{DFD1C8C0-C46C-4A5C-B129-93D14BC67184}"/>
    <cellStyle name="Normal 2 3 4 8 4 2" xfId="24382" xr:uid="{48B35E9B-12E2-4726-9589-F1D5138E5D2B}"/>
    <cellStyle name="Normal 2 3 4 8 4 2 2" xfId="38074" xr:uid="{DDA4B824-53E9-4B0E-AE40-F5C6D785057D}"/>
    <cellStyle name="Normal 2 3 4 8 4 2 3" xfId="52958" xr:uid="{E83B1BC4-4102-4F40-B28B-874B511BFBD8}"/>
    <cellStyle name="Normal 2 3 4 8 4 3" xfId="17538" xr:uid="{D07BD477-6C11-4D1C-B287-11AF957BB893}"/>
    <cellStyle name="Normal 2 3 4 8 4 4" xfId="31228" xr:uid="{3D19B1BF-C9DA-429F-9847-0151E34164B7}"/>
    <cellStyle name="Normal 2 3 4 8 4 5" xfId="46112" xr:uid="{4E885450-CBEE-4C70-8C65-5AB408524F43}"/>
    <cellStyle name="Normal 2 3 4 8 5" xfId="20960" xr:uid="{16535193-2D5F-4E5D-9BBE-5F4B3A1EE0BD}"/>
    <cellStyle name="Normal 2 3 4 8 5 2" xfId="34652" xr:uid="{8F6BC08B-E610-4255-A676-B1E9042A0E17}"/>
    <cellStyle name="Normal 2 3 4 8 5 3" xfId="49536" xr:uid="{9511DB40-2A98-406E-8683-3743F7E7489B}"/>
    <cellStyle name="Normal 2 3 4 8 6" xfId="14116" xr:uid="{AE744EDD-B6F6-4A1D-8505-8CDB39FCD22C}"/>
    <cellStyle name="Normal 2 3 4 8 7" xfId="27806" xr:uid="{FD508495-43C5-46C0-95F5-20F182E3357D}"/>
    <cellStyle name="Normal 2 3 4 8 8" xfId="42690" xr:uid="{239F9996-600A-481D-BFB8-9ABA4C25FBEC}"/>
    <cellStyle name="Normal 2 3 4 9" xfId="7271" xr:uid="{E53B443C-C3F0-4B12-825E-BD54424E0268}"/>
    <cellStyle name="Normal 2 3 4 9 2" xfId="8984" xr:uid="{58C4BCFC-456B-4A7F-984D-9D256AF21E96}"/>
    <cellStyle name="Normal 2 3 4 9 2 2" xfId="12406" xr:uid="{AEC1FDE3-CEBB-4B8E-900D-CBE3105C5FDC}"/>
    <cellStyle name="Normal 2 3 4 9 2 2 2" xfId="26096" xr:uid="{91005E22-D402-42EC-9CA6-2F0231B00EC8}"/>
    <cellStyle name="Normal 2 3 4 9 2 2 2 2" xfId="39788" xr:uid="{1E4C4228-2729-4160-9A0E-CD0790103476}"/>
    <cellStyle name="Normal 2 3 4 9 2 2 2 3" xfId="54672" xr:uid="{CF82DECB-8FB1-4D50-93BB-BBBE4BAF4BFC}"/>
    <cellStyle name="Normal 2 3 4 9 2 2 3" xfId="19252" xr:uid="{32184A8D-4A84-4860-AD85-926440A4901C}"/>
    <cellStyle name="Normal 2 3 4 9 2 2 4" xfId="32942" xr:uid="{4E6C0197-5B67-415C-AA8F-03ED327BCC34}"/>
    <cellStyle name="Normal 2 3 4 9 2 2 5" xfId="47826" xr:uid="{AB0620F4-ACF9-49E6-99E2-631A12E7C208}"/>
    <cellStyle name="Normal 2 3 4 9 2 3" xfId="22674" xr:uid="{386DA57D-2AF8-413E-B82B-ACCF9DB1C53C}"/>
    <cellStyle name="Normal 2 3 4 9 2 3 2" xfId="36366" xr:uid="{11228AFF-9822-44E3-BC28-2D799F5AB078}"/>
    <cellStyle name="Normal 2 3 4 9 2 3 3" xfId="51250" xr:uid="{FC51BFB5-522F-4B01-A80A-1CF2AC8A404E}"/>
    <cellStyle name="Normal 2 3 4 9 2 4" xfId="15830" xr:uid="{DC52D8A6-B783-4C78-B20A-BE69356CC3F6}"/>
    <cellStyle name="Normal 2 3 4 9 2 5" xfId="29520" xr:uid="{C0AAC616-D79F-408C-85B0-EB890E0C0280}"/>
    <cellStyle name="Normal 2 3 4 9 2 6" xfId="44404" xr:uid="{8D18E130-7177-4BD3-84F1-A07347D57A19}"/>
    <cellStyle name="Normal 2 3 4 9 3" xfId="10694" xr:uid="{C4A5AD85-E399-4C47-8A77-13A5DC137B26}"/>
    <cellStyle name="Normal 2 3 4 9 3 2" xfId="24384" xr:uid="{92EFB957-1E7C-4DB0-8295-6A97F2ADB44A}"/>
    <cellStyle name="Normal 2 3 4 9 3 2 2" xfId="38076" xr:uid="{9EF6D3E7-23C1-4F50-91CA-3E34D8EAA956}"/>
    <cellStyle name="Normal 2 3 4 9 3 2 3" xfId="52960" xr:uid="{CF0BEF01-0A3E-4A68-BEB3-B6663CC93378}"/>
    <cellStyle name="Normal 2 3 4 9 3 3" xfId="17540" xr:uid="{8E4FA32D-6FE2-4714-BE33-13C70DF66D99}"/>
    <cellStyle name="Normal 2 3 4 9 3 4" xfId="31230" xr:uid="{8DE28B2F-141E-4DDE-AAAE-70350D4E4FD8}"/>
    <cellStyle name="Normal 2 3 4 9 3 5" xfId="46114" xr:uid="{ABEA1826-6165-4BEE-B7A5-2AE3EB5D4411}"/>
    <cellStyle name="Normal 2 3 4 9 4" xfId="20962" xr:uid="{374F1B02-3AE4-494E-9E9F-40C8831C29E5}"/>
    <cellStyle name="Normal 2 3 4 9 4 2" xfId="34654" xr:uid="{98AACD5B-A5F8-4DD8-83DC-9DE96B3C66EE}"/>
    <cellStyle name="Normal 2 3 4 9 4 3" xfId="49538" xr:uid="{9C90058D-8CA7-4F1A-92DF-BABE31BE9880}"/>
    <cellStyle name="Normal 2 3 4 9 5" xfId="14118" xr:uid="{6175288F-B901-4BC8-B463-CA7CB1B3444A}"/>
    <cellStyle name="Normal 2 3 4 9 6" xfId="27808" xr:uid="{B10B1608-DE37-4DEF-8076-B6A27222D5DB}"/>
    <cellStyle name="Normal 2 3 4 9 7" xfId="42692" xr:uid="{EA91C3E1-E587-42FD-B96A-A6FF4E47D54C}"/>
    <cellStyle name="Normal 2 3 5" xfId="189" xr:uid="{39460544-3FBC-4AC9-AA1E-28BF1A191174}"/>
    <cellStyle name="Normal 2 3 5 2" xfId="4661" xr:uid="{008DEC2F-A96B-4FC3-94E0-88430037A458}"/>
    <cellStyle name="Normal 2 3 6" xfId="4353" xr:uid="{28FB4A16-6B54-4905-A8C4-04E798FC7357}"/>
    <cellStyle name="Normal 2 3 6 2" xfId="4555" xr:uid="{C54F59B6-8C1A-48EA-891A-4EB9710E4F2C}"/>
    <cellStyle name="Normal 2 3 6 3" xfId="4737" xr:uid="{7A36467A-332F-4BB6-96D0-8FD899DEB89B}"/>
    <cellStyle name="Normal 2 3 6 4" xfId="4712" xr:uid="{9FF4E723-9BD3-4BA4-980A-4CB486A704B5}"/>
    <cellStyle name="Normal 2 3 7" xfId="5321" xr:uid="{E1BAEB55-B088-46F2-B3CB-A8431D7E4AFD}"/>
    <cellStyle name="Normal 2 4" xfId="83" xr:uid="{DA75D8CF-A00B-434E-8E3C-3A208CBB0DF9}"/>
    <cellStyle name="Normal 2 4 2" xfId="84" xr:uid="{0E32A767-86EA-4E50-9238-BC4B4AD09EDB}"/>
    <cellStyle name="Normal 2 4 3" xfId="286" xr:uid="{06427425-194D-4D51-98BB-F143FC6ABBD8}"/>
    <cellStyle name="Normal 2 4 3 2" xfId="4662" xr:uid="{5DCC1175-03C8-45A9-83B9-DC866E125997}"/>
    <cellStyle name="Normal 2 4 3 3" xfId="4676" xr:uid="{CD9075FD-3077-479A-9A7B-2EF786A12F1D}"/>
    <cellStyle name="Normal 2 4 4" xfId="4557" xr:uid="{20ACA482-0B6D-4FB4-8B7A-A9CC3D709591}"/>
    <cellStyle name="Normal 2 4 5" xfId="4757" xr:uid="{801786DA-D468-44AC-9192-E50B8558B011}"/>
    <cellStyle name="Normal 2 4 6" xfId="4755" xr:uid="{A42D6C51-D67F-447F-8F1F-796D7C3FCE39}"/>
    <cellStyle name="Normal 2 5" xfId="188" xr:uid="{34E46CF7-442F-4CC1-830A-25A1F6EC456A}"/>
    <cellStyle name="Normal 2 5 2" xfId="288" xr:uid="{AFFB7937-B58D-4DCC-BC62-4B77ED282079}"/>
    <cellStyle name="Normal 2 5 2 2" xfId="2509" xr:uid="{6488462E-6B69-4AA5-99CF-DCFB8CD3D096}"/>
    <cellStyle name="Normal 2 5 3" xfId="287" xr:uid="{FB8A831F-A075-43B4-A764-8BB8C221D6BD}"/>
    <cellStyle name="Normal 2 5 3 2" xfId="4589" xr:uid="{D02447C7-C57A-4D96-A330-7A60CA018E02}"/>
    <cellStyle name="Normal 2 5 3 3" xfId="4749" xr:uid="{438FD1E6-D7D7-4E70-A51E-ACB6A7B151DE}"/>
    <cellStyle name="Normal 2 5 3 4" xfId="5305" xr:uid="{04631799-71D6-4F71-BAA2-15FAB1B56AE9}"/>
    <cellStyle name="Normal 2 5 4" xfId="4663" xr:uid="{FF6FC643-231C-4B30-8FCA-FA4BA5B05C5E}"/>
    <cellStyle name="Normal 2 5 5" xfId="4618" xr:uid="{1DD492C7-61B9-48BE-8421-D8FBA3F37EFB}"/>
    <cellStyle name="Normal 2 5 6" xfId="4617" xr:uid="{EC076D62-B81A-4CD7-A4C2-607CA3EEBD8F}"/>
    <cellStyle name="Normal 2 5 7" xfId="4752" xr:uid="{BF31FF76-FE6F-41E8-AE5D-5B0ADA053B07}"/>
    <cellStyle name="Normal 2 5 8" xfId="4722" xr:uid="{03C4C141-C0EA-44C6-9702-E39980D59144}"/>
    <cellStyle name="Normal 2 6" xfId="289" xr:uid="{67BC55F1-CFCE-42CA-9161-755077ED6BCF}"/>
    <cellStyle name="Normal 2 6 2" xfId="290" xr:uid="{35D55173-1310-4F06-A349-F63AFA016892}"/>
    <cellStyle name="Normal 2 6 3" xfId="456" xr:uid="{EA88FC71-0BD6-4FF4-98A4-348AC04B1063}"/>
    <cellStyle name="Normal 2 6 3 2" xfId="41939" xr:uid="{62BC8246-1C61-46E6-A6C1-E51A20064081}"/>
    <cellStyle name="Normal 2 6 4" xfId="4664" xr:uid="{EC48850C-F66A-4584-91DC-4861BEF0142A}"/>
    <cellStyle name="Normal 2 6 5" xfId="4615" xr:uid="{8C898616-795C-4CCE-A08A-743B2B435509}"/>
    <cellStyle name="Normal 2 6 5 2" xfId="4713" xr:uid="{19B038EB-C457-48C0-9DE3-221EC2C20090}"/>
    <cellStyle name="Normal 2 6 6" xfId="4601" xr:uid="{247AB75D-49B3-42AB-8DFB-00E05FA86831}"/>
    <cellStyle name="Normal 2 6 7" xfId="5325" xr:uid="{B7747746-9099-4AD9-83D0-B9FB76EBB4C6}"/>
    <cellStyle name="Normal 2 6 8" xfId="5334" xr:uid="{4744C1A5-460E-4486-AA5A-6447B6D20B1B}"/>
    <cellStyle name="Normal 2 7" xfId="291" xr:uid="{8803FB17-C1E2-4AE2-9D5D-090C404F1133}"/>
    <cellStyle name="Normal 2 7 2" xfId="4459" xr:uid="{2F38E937-3210-40B9-BEDC-2B38C1623753}"/>
    <cellStyle name="Normal 2 7 3" xfId="4665" xr:uid="{9A8F5B2E-3502-4C66-A2A5-B090208B6D9C}"/>
    <cellStyle name="Normal 2 7 4" xfId="5306" xr:uid="{D19E6B26-0BD0-4FE1-8454-A8BDECD66B07}"/>
    <cellStyle name="Normal 2 8" xfId="4511" xr:uid="{2E5A48FE-10FE-48E0-A9ED-757EAFBDAA09}"/>
    <cellStyle name="Normal 2 9" xfId="4656" xr:uid="{73706FED-E21D-46EB-BF77-D73758255980}"/>
    <cellStyle name="Normal 2 9 2" xfId="41372" xr:uid="{9AB99DB5-6AE8-4E46-86A9-08DD39708E6D}"/>
    <cellStyle name="Normal 2 9 3" xfId="5968" xr:uid="{0A298519-B354-4FF2-B5F0-DE2D87E4C6F3}"/>
    <cellStyle name="Normal 2 9 4" xfId="5376" xr:uid="{586D13E6-2143-4BAA-928C-32D2D15EB0EA}"/>
    <cellStyle name="Normal 20" xfId="438" xr:uid="{B17E5359-B71A-44FC-BC9A-2800C5AC0B09}"/>
    <cellStyle name="Normal 20 2" xfId="439" xr:uid="{622B473E-5DB1-4B6B-910F-43389349F72C}"/>
    <cellStyle name="Normal 20 2 2" xfId="440" xr:uid="{F2BFCF2C-EE34-420A-9F19-E477BB7A6F64}"/>
    <cellStyle name="Normal 20 2 2 2" xfId="4428" xr:uid="{CA0FF56D-DE1A-47B1-9B0C-4AD71E761F82}"/>
    <cellStyle name="Normal 20 2 2 3" xfId="4420" xr:uid="{D15C8DE4-D665-4338-B9BD-36A08C8DA0D1}"/>
    <cellStyle name="Normal 20 2 2 4" xfId="4585" xr:uid="{3227E692-24AE-45BF-BB6B-79E15033A435}"/>
    <cellStyle name="Normal 20 2 2 5" xfId="4747" xr:uid="{4AA7F672-D68B-4DAF-9759-C1CEFFAB54B4}"/>
    <cellStyle name="Normal 20 2 3" xfId="4423" xr:uid="{32D7FB01-BB1D-4824-B2C0-05550E5CE0BF}"/>
    <cellStyle name="Normal 20 2 4" xfId="4419" xr:uid="{9C0C4E34-C297-490A-AEB5-BC004B6CD453}"/>
    <cellStyle name="Normal 20 2 5" xfId="4584" xr:uid="{2A1122C8-FAF2-482B-BC26-4DFA15AB27D8}"/>
    <cellStyle name="Normal 20 2 6" xfId="4746" xr:uid="{933892DC-5A18-4349-8520-CD36D54A3468}"/>
    <cellStyle name="Normal 20 3" xfId="1171" xr:uid="{72CA62D4-8AE9-4355-8139-AB85E18DEB26}"/>
    <cellStyle name="Normal 20 3 2" xfId="4460" xr:uid="{F0CF680C-948D-489D-8A41-835671B352A3}"/>
    <cellStyle name="Normal 20 4" xfId="4355" xr:uid="{4316D5CD-2A66-4263-9310-2A7D68C5AACC}"/>
    <cellStyle name="Normal 20 4 2" xfId="4558" xr:uid="{DA0B01B8-0BC1-4978-8867-1D33F5239546}"/>
    <cellStyle name="Normal 20 4 3" xfId="4739" xr:uid="{B59B1887-2FFA-4D38-8D85-D35A7AE4CD56}"/>
    <cellStyle name="Normal 20 4 4" xfId="4714" xr:uid="{090C7347-6E60-4C77-90A4-79556FBCBE33}"/>
    <cellStyle name="Normal 20 5" xfId="4436" xr:uid="{1993942B-3B64-436E-B2D4-723B23CD3D90}"/>
    <cellStyle name="Normal 20 5 2" xfId="5331" xr:uid="{D1C82943-CB29-4B87-9617-07E9C3DC69FA}"/>
    <cellStyle name="Normal 20 6" xfId="4590" xr:uid="{DA0CCD3C-9CE0-4213-A140-1651555C92DC}"/>
    <cellStyle name="Normal 20 7" xfId="4699" xr:uid="{69B6764C-1F7A-4763-A5DE-4EBDFC6F71B9}"/>
    <cellStyle name="Normal 20 8" xfId="4720" xr:uid="{15C200E4-15DB-4921-8195-070D06948CAB}"/>
    <cellStyle name="Normal 20 9" xfId="4719" xr:uid="{84349804-E5E5-4BC1-AEC4-BF5A7FBC5B8B}"/>
    <cellStyle name="Normal 21" xfId="441" xr:uid="{46D94289-1A2C-4B76-9880-F07E9BC69F2B}"/>
    <cellStyle name="Normal 21 2" xfId="442" xr:uid="{20FB2286-7E01-4F07-B192-9AD21ABD706A}"/>
    <cellStyle name="Normal 21 2 2" xfId="443" xr:uid="{08515302-EBE7-4568-A780-F7B191A731D1}"/>
    <cellStyle name="Normal 21 3" xfId="4356" xr:uid="{69CEF9A3-6B68-40F7-AEA6-6B3FA743D64E}"/>
    <cellStyle name="Normal 21 3 2" xfId="4462" xr:uid="{92EDD110-3AF0-45B3-BE0C-360B45E80526}"/>
    <cellStyle name="Normal 21 3 3" xfId="4461" xr:uid="{0537E98B-560D-4F01-ABDE-5F7B66A3FDA5}"/>
    <cellStyle name="Normal 21 3 4" xfId="41332" xr:uid="{E241762E-F8A5-4539-8890-72FF9DA92776}"/>
    <cellStyle name="Normal 21 3 5" xfId="5954" xr:uid="{7A4F384A-279D-4234-8E1E-C13ED53B3B94}"/>
    <cellStyle name="Normal 21 3 6" xfId="5362" xr:uid="{D60EE0ED-9D64-4390-A869-FE9B3CF8A0F6}"/>
    <cellStyle name="Normal 21 4" xfId="4573" xr:uid="{FD14A1C6-2FE2-4C00-BA27-52D16A2B5671}"/>
    <cellStyle name="Normal 21 4 2" xfId="41357" xr:uid="{43A0D85F-DE3B-4CC4-99C4-82C95C457262}"/>
    <cellStyle name="Normal 21 4 3" xfId="5962" xr:uid="{106B906A-B996-45D5-B894-87A4145CE48C}"/>
    <cellStyle name="Normal 21 4 4" xfId="5370" xr:uid="{906681A0-2CD7-45A9-9B10-83C7337BC147}"/>
    <cellStyle name="Normal 21 5" xfId="4740" xr:uid="{53CD646B-A317-4E69-B938-CC9C98AD7107}"/>
    <cellStyle name="Normal 21 5 2" xfId="41385" xr:uid="{4EE53234-497A-427A-9567-73E73731D821}"/>
    <cellStyle name="Normal 21 5 3" xfId="5976" xr:uid="{FBF633D6-DB00-4704-A09B-79B698355E72}"/>
    <cellStyle name="Normal 21 5 4" xfId="5384" xr:uid="{3014F9FE-CBB6-481E-AD9F-D652F2954E43}"/>
    <cellStyle name="Normal 22" xfId="444" xr:uid="{6EB79E70-4B3D-4C55-A2E9-2C2F56CC9351}"/>
    <cellStyle name="Normal 22 10" xfId="7273" xr:uid="{F621B219-1EFC-4B52-BC4A-C6E93B2C2FAD}"/>
    <cellStyle name="Normal 22 10 2" xfId="8986" xr:uid="{004B9D30-6D50-4489-AF1D-FC8C194AC954}"/>
    <cellStyle name="Normal 22 10 2 2" xfId="12408" xr:uid="{15538268-0E34-4D05-BD29-CBE9D64DCF0A}"/>
    <cellStyle name="Normal 22 10 2 2 2" xfId="26098" xr:uid="{D0561128-4A92-4B82-9035-6D82E9F5D259}"/>
    <cellStyle name="Normal 22 10 2 2 2 2" xfId="39790" xr:uid="{B4E787C7-5B1F-454E-B614-031FB9F6A419}"/>
    <cellStyle name="Normal 22 10 2 2 2 3" xfId="54674" xr:uid="{1F8A9A5A-EAEB-47AC-9DF2-0EE518F1A497}"/>
    <cellStyle name="Normal 22 10 2 2 3" xfId="19254" xr:uid="{57333C5F-6981-4D90-968E-8E069D83A7E4}"/>
    <cellStyle name="Normal 22 10 2 2 4" xfId="32944" xr:uid="{4DE04A64-80DA-463D-AF5D-7757992EF09D}"/>
    <cellStyle name="Normal 22 10 2 2 5" xfId="47828" xr:uid="{2FBD907F-A09B-48A8-95A8-5B92CBD73EDE}"/>
    <cellStyle name="Normal 22 10 2 3" xfId="22676" xr:uid="{68A6A051-C3E0-48A9-8FC1-B78C1077CA0D}"/>
    <cellStyle name="Normal 22 10 2 3 2" xfId="36368" xr:uid="{D7B5F6E0-802A-47E4-BDED-3568E5F24B59}"/>
    <cellStyle name="Normal 22 10 2 3 3" xfId="51252" xr:uid="{B9CA477A-358F-429F-A744-D7403404EED0}"/>
    <cellStyle name="Normal 22 10 2 4" xfId="15832" xr:uid="{41452408-B47A-452D-B98B-110E547EBB8A}"/>
    <cellStyle name="Normal 22 10 2 5" xfId="29522" xr:uid="{A524C3E4-ED96-49B7-9D20-77F20CDBFA20}"/>
    <cellStyle name="Normal 22 10 2 6" xfId="44406" xr:uid="{EC2D5FD2-55FD-4B6F-A4F2-C074B5E5B553}"/>
    <cellStyle name="Normal 22 10 3" xfId="10696" xr:uid="{74630583-4F8C-467E-A0B3-F96A2C4C517F}"/>
    <cellStyle name="Normal 22 10 3 2" xfId="24386" xr:uid="{5E20A415-A084-4DFB-932E-E43D68AF0F07}"/>
    <cellStyle name="Normal 22 10 3 2 2" xfId="38078" xr:uid="{17B99660-8A23-4793-AF56-58A20C1FF278}"/>
    <cellStyle name="Normal 22 10 3 2 3" xfId="52962" xr:uid="{A20C9868-4CBB-4FBA-82B8-7F6D261A9EFC}"/>
    <cellStyle name="Normal 22 10 3 3" xfId="17542" xr:uid="{DF9598E2-B13B-422B-B5BD-1287F2683DD4}"/>
    <cellStyle name="Normal 22 10 3 4" xfId="31232" xr:uid="{0169725B-C37E-4079-8AE6-14B79160A20B}"/>
    <cellStyle name="Normal 22 10 3 5" xfId="46116" xr:uid="{2013C587-613F-4224-BD5C-5FDDFE1474A8}"/>
    <cellStyle name="Normal 22 10 4" xfId="20964" xr:uid="{063E5F75-0FC9-45E5-82C2-27E347547F50}"/>
    <cellStyle name="Normal 22 10 4 2" xfId="34656" xr:uid="{7F479626-38E9-4AE3-A0AA-D6A663DA1494}"/>
    <cellStyle name="Normal 22 10 4 3" xfId="49540" xr:uid="{B1AB6950-82DB-446C-A52E-3062D52099DA}"/>
    <cellStyle name="Normal 22 10 5" xfId="14120" xr:uid="{9670A40F-5F17-4F34-AA21-5933E42B9366}"/>
    <cellStyle name="Normal 22 10 6" xfId="27810" xr:uid="{59370046-0F11-44E9-9294-FFA0AF73F506}"/>
    <cellStyle name="Normal 22 10 7" xfId="42694" xr:uid="{E0464B3B-D8B4-4C48-9ACD-322CC8EC91F7}"/>
    <cellStyle name="Normal 22 11" xfId="8985" xr:uid="{A9990F83-A0D3-4509-8760-68E2ACE80CF9}"/>
    <cellStyle name="Normal 22 11 2" xfId="12407" xr:uid="{A8B82147-4338-4D64-A945-8912B72097F9}"/>
    <cellStyle name="Normal 22 11 2 2" xfId="26097" xr:uid="{2933F22F-13D2-46D7-A0FA-CCF56D12C649}"/>
    <cellStyle name="Normal 22 11 2 2 2" xfId="39789" xr:uid="{1ADAEBC9-D8CC-4AF2-B453-EC50B00DFE8E}"/>
    <cellStyle name="Normal 22 11 2 2 3" xfId="54673" xr:uid="{5DDFF393-B364-4051-9B02-34B468D3D241}"/>
    <cellStyle name="Normal 22 11 2 3" xfId="19253" xr:uid="{4F156F4C-3C71-4E23-A8BB-DBDCE3DE7C94}"/>
    <cellStyle name="Normal 22 11 2 4" xfId="32943" xr:uid="{0C517F9F-E176-4FFD-B1CA-8FDF2E9928DE}"/>
    <cellStyle name="Normal 22 11 2 5" xfId="47827" xr:uid="{1584E811-E305-43C8-A867-A821681B4BBD}"/>
    <cellStyle name="Normal 22 11 3" xfId="22675" xr:uid="{D529E929-A26F-4651-91EC-011214E101D1}"/>
    <cellStyle name="Normal 22 11 3 2" xfId="36367" xr:uid="{8CD91A7C-5809-4A7D-904D-0914C19A1C2F}"/>
    <cellStyle name="Normal 22 11 3 3" xfId="51251" xr:uid="{47E6048B-3A3F-47E6-BB1D-843D07EBD32A}"/>
    <cellStyle name="Normal 22 11 4" xfId="15831" xr:uid="{0A2CFB3F-29E8-43D9-BAB7-000593140F80}"/>
    <cellStyle name="Normal 22 11 5" xfId="29521" xr:uid="{A3C5E643-B6B7-4201-8C47-FD6765FC8730}"/>
    <cellStyle name="Normal 22 11 6" xfId="44405" xr:uid="{84A86127-FED7-4B26-ABB3-65043C2ADD8F}"/>
    <cellStyle name="Normal 22 12" xfId="10695" xr:uid="{B970EA2F-B0F1-4F9C-B853-B7A2BF498065}"/>
    <cellStyle name="Normal 22 12 2" xfId="24385" xr:uid="{C18DC569-2547-4FD0-93BE-D65190486B72}"/>
    <cellStyle name="Normal 22 12 2 2" xfId="38077" xr:uid="{47CF572F-2C2C-47EB-ACE2-A8218F0632C8}"/>
    <cellStyle name="Normal 22 12 2 3" xfId="52961" xr:uid="{4C686EE5-A8A6-499B-A775-763E9A82FD18}"/>
    <cellStyle name="Normal 22 12 3" xfId="17541" xr:uid="{FF786C33-41EA-43DA-B7F1-4D87ECD84B40}"/>
    <cellStyle name="Normal 22 12 4" xfId="31231" xr:uid="{A25394CB-8643-4F61-BC16-18205591F490}"/>
    <cellStyle name="Normal 22 12 5" xfId="46115" xr:uid="{8CA1B926-F1D8-49D2-A16D-A9AB6F8F96BD}"/>
    <cellStyle name="Normal 22 13" xfId="20963" xr:uid="{89093E77-D6FC-4308-906D-C1A1E1AF9DAB}"/>
    <cellStyle name="Normal 22 13 2" xfId="34655" xr:uid="{22180B05-F878-4076-994F-CFE2859C38DD}"/>
    <cellStyle name="Normal 22 13 3" xfId="49539" xr:uid="{EABDC0EA-34F0-439F-A0EA-AA12EAEE5115}"/>
    <cellStyle name="Normal 22 14" xfId="14119" xr:uid="{895BEBC0-1B0D-4A61-8DF4-B5132F83D0ED}"/>
    <cellStyle name="Normal 22 14 2" xfId="40802" xr:uid="{9C7F7D8B-A87E-44A7-8641-634C16DB7E9C}"/>
    <cellStyle name="Normal 22 15" xfId="27809" xr:uid="{BD74387A-C71B-4220-87D1-056440F74285}"/>
    <cellStyle name="Normal 22 16" xfId="42693" xr:uid="{CD39C109-9811-4706-9D2E-90EE253774C8}"/>
    <cellStyle name="Normal 22 17" xfId="7272" xr:uid="{8A6A34E8-B571-4214-BE53-AC3E8A121858}"/>
    <cellStyle name="Normal 22 2" xfId="445" xr:uid="{63D2F8B0-4D7B-40BA-9F19-EB7B2C49324D}"/>
    <cellStyle name="Normal 22 2 10" xfId="8987" xr:uid="{043A3F5C-1FD6-45F3-B15F-FB98115E1A3E}"/>
    <cellStyle name="Normal 22 2 10 2" xfId="12409" xr:uid="{73F4B3B5-13E7-494C-BA91-3DBABCC7740B}"/>
    <cellStyle name="Normal 22 2 10 2 2" xfId="26099" xr:uid="{3DECC346-F403-4E52-B85A-F9DE94B5852D}"/>
    <cellStyle name="Normal 22 2 10 2 2 2" xfId="39791" xr:uid="{C9A18852-F6FF-481D-955C-D18783CBC59F}"/>
    <cellStyle name="Normal 22 2 10 2 2 3" xfId="54675" xr:uid="{BC5BC662-2AFF-4DCE-B9AD-4B06DB686D46}"/>
    <cellStyle name="Normal 22 2 10 2 3" xfId="19255" xr:uid="{28D29C9C-5896-4B76-BCB4-8F8006264FE7}"/>
    <cellStyle name="Normal 22 2 10 2 4" xfId="32945" xr:uid="{6E4DCAB1-714E-4BBC-A1A8-404372D16CFB}"/>
    <cellStyle name="Normal 22 2 10 2 5" xfId="47829" xr:uid="{6E7447A6-8278-4822-B057-38EDBC27A712}"/>
    <cellStyle name="Normal 22 2 10 3" xfId="22677" xr:uid="{AA08A688-E887-46F2-98A8-F79233656941}"/>
    <cellStyle name="Normal 22 2 10 3 2" xfId="36369" xr:uid="{BE0C2D39-A589-4EE0-8EB4-33C2C427A360}"/>
    <cellStyle name="Normal 22 2 10 3 3" xfId="51253" xr:uid="{28749C3B-1E17-4120-8B33-D600A61B6279}"/>
    <cellStyle name="Normal 22 2 10 4" xfId="15833" xr:uid="{040C2E99-EDC5-42F0-BCD0-9F82C4D3BA8F}"/>
    <cellStyle name="Normal 22 2 10 5" xfId="29523" xr:uid="{4C74EAF7-9431-452E-BC5B-0342EA53EDAC}"/>
    <cellStyle name="Normal 22 2 10 6" xfId="44407" xr:uid="{64E206F5-DF0A-4B37-B208-062AA7E16CF5}"/>
    <cellStyle name="Normal 22 2 11" xfId="10697" xr:uid="{5F428E8A-EBB8-4420-BCB4-7DE0EB91F6B8}"/>
    <cellStyle name="Normal 22 2 11 2" xfId="24387" xr:uid="{F0346C36-381C-408C-BB7B-0E9DD8215601}"/>
    <cellStyle name="Normal 22 2 11 2 2" xfId="38079" xr:uid="{CB7D7C32-38E7-40C1-A562-7BC6166669E4}"/>
    <cellStyle name="Normal 22 2 11 2 3" xfId="52963" xr:uid="{10F5C3AF-717C-4C67-8BDF-25DBBD47A7E0}"/>
    <cellStyle name="Normal 22 2 11 3" xfId="17543" xr:uid="{466BDAE4-175E-469F-96EB-20BFD995B273}"/>
    <cellStyle name="Normal 22 2 11 4" xfId="31233" xr:uid="{935D75D0-80CC-4BD1-9ACA-6C81558DC293}"/>
    <cellStyle name="Normal 22 2 11 5" xfId="46117" xr:uid="{DC76B3BA-9BF8-428B-8A09-F4A678DD4758}"/>
    <cellStyle name="Normal 22 2 12" xfId="20965" xr:uid="{D7F8ECF8-2652-4105-9B33-57DE4C3F9071}"/>
    <cellStyle name="Normal 22 2 12 2" xfId="34657" xr:uid="{2614996A-DF65-42A9-8C5C-262046FD37F3}"/>
    <cellStyle name="Normal 22 2 12 3" xfId="49541" xr:uid="{B3DEA8D5-304A-412A-ACA7-727E0F587A7C}"/>
    <cellStyle name="Normal 22 2 13" xfId="14121" xr:uid="{369AB088-75EA-40D0-A4E2-05CA628375AF}"/>
    <cellStyle name="Normal 22 2 13 2" xfId="40803" xr:uid="{9930F5F5-DCE3-48D7-B820-B9635C139ECC}"/>
    <cellStyle name="Normal 22 2 14" xfId="27811" xr:uid="{A513B4DC-ADF0-4125-8D40-B596C8DC6A70}"/>
    <cellStyle name="Normal 22 2 15" xfId="42695" xr:uid="{3D5941C4-B221-427C-B991-05D9D4B49996}"/>
    <cellStyle name="Normal 22 2 16" xfId="7274" xr:uid="{2A3193AD-5CE6-42B6-9403-F8959AD65572}"/>
    <cellStyle name="Normal 22 2 2" xfId="7275" xr:uid="{A560E66E-12DF-4DAD-8C77-4D711BE99396}"/>
    <cellStyle name="Normal 22 2 2 10" xfId="20966" xr:uid="{4ED925F6-B497-4CE2-A075-88DD978C3ED7}"/>
    <cellStyle name="Normal 22 2 2 10 2" xfId="34658" xr:uid="{656E9845-7DD6-46E3-BBB3-02102268E905}"/>
    <cellStyle name="Normal 22 2 2 10 3" xfId="49542" xr:uid="{AE4BEA22-087A-4550-8261-06DF74DB1778}"/>
    <cellStyle name="Normal 22 2 2 11" xfId="14122" xr:uid="{B8DCF355-51F5-4501-AD62-FAD2A7F7B79D}"/>
    <cellStyle name="Normal 22 2 2 12" xfId="27812" xr:uid="{04F4217E-C743-415A-BD4E-257AA5DFD5EB}"/>
    <cellStyle name="Normal 22 2 2 13" xfId="42696" xr:uid="{2EE40A35-F4E8-4191-8B75-2A64400A5E3C}"/>
    <cellStyle name="Normal 22 2 2 2" xfId="7276" xr:uid="{5D1E4C64-329F-48EC-8510-5994056C9897}"/>
    <cellStyle name="Normal 22 2 2 2 10" xfId="14123" xr:uid="{F53D02D3-58E2-4CD7-BE1E-693BC069BD65}"/>
    <cellStyle name="Normal 22 2 2 2 11" xfId="27813" xr:uid="{B7CE5F5C-495F-481D-B1FD-ABD0824AB5FD}"/>
    <cellStyle name="Normal 22 2 2 2 12" xfId="42697" xr:uid="{1F9828A7-ED55-4BD3-B5DE-A06C09C65A34}"/>
    <cellStyle name="Normal 22 2 2 2 2" xfId="7277" xr:uid="{6E14AE53-BAD8-45E8-BB7A-7EDE175D1896}"/>
    <cellStyle name="Normal 22 2 2 2 2 10" xfId="42698" xr:uid="{140F021A-F545-4618-9E95-2CD7761304B5}"/>
    <cellStyle name="Normal 22 2 2 2 2 2" xfId="7278" xr:uid="{51479775-18AC-4FEB-A334-5B7418B29F82}"/>
    <cellStyle name="Normal 22 2 2 2 2 2 2" xfId="7279" xr:uid="{55B207CA-B6EB-45C9-88BA-F07F6F407DE6}"/>
    <cellStyle name="Normal 22 2 2 2 2 2 2 2" xfId="8992" xr:uid="{836B7261-C3F4-4064-B9DD-E74F77322407}"/>
    <cellStyle name="Normal 22 2 2 2 2 2 2 2 2" xfId="12414" xr:uid="{A1062017-8134-47E1-B5B4-D65262268BC8}"/>
    <cellStyle name="Normal 22 2 2 2 2 2 2 2 2 2" xfId="26104" xr:uid="{D06AA8ED-2F4F-4FBA-BE33-DD6F5E3BBB74}"/>
    <cellStyle name="Normal 22 2 2 2 2 2 2 2 2 2 2" xfId="39796" xr:uid="{A37AE3C9-6BE7-4D02-A028-2F57D1652B22}"/>
    <cellStyle name="Normal 22 2 2 2 2 2 2 2 2 2 3" xfId="54680" xr:uid="{707A285B-CB3E-4A4B-9E88-FB82A2B5EB58}"/>
    <cellStyle name="Normal 22 2 2 2 2 2 2 2 2 3" xfId="19260" xr:uid="{6A15BD40-3A51-4AE1-81AB-1201DF080CCB}"/>
    <cellStyle name="Normal 22 2 2 2 2 2 2 2 2 4" xfId="32950" xr:uid="{402524C9-D39C-456C-9F9D-A8801502BC13}"/>
    <cellStyle name="Normal 22 2 2 2 2 2 2 2 2 5" xfId="47834" xr:uid="{BCBD2059-31D1-4862-9F79-8B8AE5C4F271}"/>
    <cellStyle name="Normal 22 2 2 2 2 2 2 2 3" xfId="22682" xr:uid="{A7FEBFCF-0D91-4FC5-82C3-CA833B73DF9D}"/>
    <cellStyle name="Normal 22 2 2 2 2 2 2 2 3 2" xfId="36374" xr:uid="{4031FFE8-FFC8-47FB-A56D-AAD69516D1CC}"/>
    <cellStyle name="Normal 22 2 2 2 2 2 2 2 3 3" xfId="51258" xr:uid="{CD03C2F6-34B0-4379-A930-1D4544B587F2}"/>
    <cellStyle name="Normal 22 2 2 2 2 2 2 2 4" xfId="15838" xr:uid="{0A3F052F-A27F-46C5-8853-B8D802E4C174}"/>
    <cellStyle name="Normal 22 2 2 2 2 2 2 2 5" xfId="29528" xr:uid="{83A822F0-F12D-422B-A8F9-1A42051161C5}"/>
    <cellStyle name="Normal 22 2 2 2 2 2 2 2 6" xfId="44412" xr:uid="{EECA9A1B-1BA6-4328-8E5D-4E83001B8C1D}"/>
    <cellStyle name="Normal 22 2 2 2 2 2 2 3" xfId="10702" xr:uid="{F880B997-30BC-4FF9-BCA8-C1450D87E798}"/>
    <cellStyle name="Normal 22 2 2 2 2 2 2 3 2" xfId="24392" xr:uid="{40FB59AE-855D-4C25-94ED-9F9DFA256C9E}"/>
    <cellStyle name="Normal 22 2 2 2 2 2 2 3 2 2" xfId="38084" xr:uid="{09D77EAE-C47D-4FC8-9C21-458750ABCA70}"/>
    <cellStyle name="Normal 22 2 2 2 2 2 2 3 2 3" xfId="52968" xr:uid="{2ABA0BC4-B3B2-4E40-91C1-9FF3608D48E7}"/>
    <cellStyle name="Normal 22 2 2 2 2 2 2 3 3" xfId="17548" xr:uid="{D7146C46-6799-4E2C-A92B-1450FF6F9573}"/>
    <cellStyle name="Normal 22 2 2 2 2 2 2 3 4" xfId="31238" xr:uid="{8926F460-ABDF-408F-892A-C008C01FF217}"/>
    <cellStyle name="Normal 22 2 2 2 2 2 2 3 5" xfId="46122" xr:uid="{341A5AB6-5A04-4DBB-9112-F72F366F1975}"/>
    <cellStyle name="Normal 22 2 2 2 2 2 2 4" xfId="20970" xr:uid="{CFD2536E-D20E-4D08-9E16-AA4A16E6D17E}"/>
    <cellStyle name="Normal 22 2 2 2 2 2 2 4 2" xfId="34662" xr:uid="{6C457481-AA19-4D3D-B366-468FC5F5888E}"/>
    <cellStyle name="Normal 22 2 2 2 2 2 2 4 3" xfId="49546" xr:uid="{436ADA1C-273F-4DB0-8D15-5030E430CA2A}"/>
    <cellStyle name="Normal 22 2 2 2 2 2 2 5" xfId="14126" xr:uid="{E6443451-CDFB-468F-9DE8-7D7E14DE41A6}"/>
    <cellStyle name="Normal 22 2 2 2 2 2 2 6" xfId="27816" xr:uid="{088833DC-93C9-446B-9104-911D59D3D30D}"/>
    <cellStyle name="Normal 22 2 2 2 2 2 2 7" xfId="42700" xr:uid="{A896C77D-821C-41D5-8D7C-854DDE592E6E}"/>
    <cellStyle name="Normal 22 2 2 2 2 2 3" xfId="8991" xr:uid="{6E7A6C51-D3F1-4490-95C0-77FB12963325}"/>
    <cellStyle name="Normal 22 2 2 2 2 2 3 2" xfId="12413" xr:uid="{C4FA0F30-B619-4A0B-B02A-3F66EA6BA420}"/>
    <cellStyle name="Normal 22 2 2 2 2 2 3 2 2" xfId="26103" xr:uid="{45861513-7729-4CE5-B849-D48C8D16B850}"/>
    <cellStyle name="Normal 22 2 2 2 2 2 3 2 2 2" xfId="39795" xr:uid="{7EA20A22-9681-47E4-A28E-429B9D6C67DD}"/>
    <cellStyle name="Normal 22 2 2 2 2 2 3 2 2 3" xfId="54679" xr:uid="{92104A57-EA90-4E1E-A7E4-31774EACEE2F}"/>
    <cellStyle name="Normal 22 2 2 2 2 2 3 2 3" xfId="19259" xr:uid="{5B9E7B77-DA21-4FCD-AD2F-D385896AE208}"/>
    <cellStyle name="Normal 22 2 2 2 2 2 3 2 4" xfId="32949" xr:uid="{5E8B9508-D9D9-46E8-A2E7-F0C3544DC1CE}"/>
    <cellStyle name="Normal 22 2 2 2 2 2 3 2 5" xfId="47833" xr:uid="{426A87C1-7C4F-4DFB-8658-A11AB8E2117A}"/>
    <cellStyle name="Normal 22 2 2 2 2 2 3 3" xfId="22681" xr:uid="{3ECAABD4-7252-4935-8B9C-1057DF333CE3}"/>
    <cellStyle name="Normal 22 2 2 2 2 2 3 3 2" xfId="36373" xr:uid="{C78FFEB5-D853-466F-987C-7B8D92E9A4B9}"/>
    <cellStyle name="Normal 22 2 2 2 2 2 3 3 3" xfId="51257" xr:uid="{CC37891A-615D-4506-8491-683DAF88C1D6}"/>
    <cellStyle name="Normal 22 2 2 2 2 2 3 4" xfId="15837" xr:uid="{591E8339-FD55-4173-930A-A090C2E2EBB7}"/>
    <cellStyle name="Normal 22 2 2 2 2 2 3 5" xfId="29527" xr:uid="{B640C96C-1578-42C3-AC69-97127620C9D1}"/>
    <cellStyle name="Normal 22 2 2 2 2 2 3 6" xfId="44411" xr:uid="{194398A6-5F07-4B65-B06E-826C17D8EDBD}"/>
    <cellStyle name="Normal 22 2 2 2 2 2 4" xfId="10701" xr:uid="{A84DAD0F-B9A4-4982-8A61-1D0F7C243509}"/>
    <cellStyle name="Normal 22 2 2 2 2 2 4 2" xfId="24391" xr:uid="{802794A6-C62E-4C34-9AB4-755EBD8E7F00}"/>
    <cellStyle name="Normal 22 2 2 2 2 2 4 2 2" xfId="38083" xr:uid="{865674CA-D3EC-4317-8610-56F89ECCC6C2}"/>
    <cellStyle name="Normal 22 2 2 2 2 2 4 2 3" xfId="52967" xr:uid="{0D748F8E-0361-4E0B-9BB9-D57EDB06EDC0}"/>
    <cellStyle name="Normal 22 2 2 2 2 2 4 3" xfId="17547" xr:uid="{330DB699-090F-47CA-A747-21EA1C1C5570}"/>
    <cellStyle name="Normal 22 2 2 2 2 2 4 4" xfId="31237" xr:uid="{39058374-5B77-4B22-9D35-E7D34E3CB627}"/>
    <cellStyle name="Normal 22 2 2 2 2 2 4 5" xfId="46121" xr:uid="{0B95F6EF-1D20-4B31-9FE0-0DA17B015E90}"/>
    <cellStyle name="Normal 22 2 2 2 2 2 5" xfId="20969" xr:uid="{E8AE9E86-B7AF-4643-A581-40F00F96D6E7}"/>
    <cellStyle name="Normal 22 2 2 2 2 2 5 2" xfId="34661" xr:uid="{9FD02C68-B4F9-44AC-9DBB-6445D36BEE0B}"/>
    <cellStyle name="Normal 22 2 2 2 2 2 5 3" xfId="49545" xr:uid="{462F7460-DC02-4CFE-8545-BA3834FC7242}"/>
    <cellStyle name="Normal 22 2 2 2 2 2 6" xfId="14125" xr:uid="{F8457634-65D3-491C-9040-4FC6D7CA17A9}"/>
    <cellStyle name="Normal 22 2 2 2 2 2 7" xfId="27815" xr:uid="{3B5D08BB-2EE8-419D-AB29-E442ED9C78C4}"/>
    <cellStyle name="Normal 22 2 2 2 2 2 8" xfId="42699" xr:uid="{2D451E33-34A9-4702-8831-6F9033883B75}"/>
    <cellStyle name="Normal 22 2 2 2 2 3" xfId="7280" xr:uid="{A74CA5B6-8667-49DE-8FE1-DEA2A902970D}"/>
    <cellStyle name="Normal 22 2 2 2 2 3 2" xfId="8993" xr:uid="{4A8B18CA-5AD5-4E28-A0D5-D95003A39217}"/>
    <cellStyle name="Normal 22 2 2 2 2 3 2 2" xfId="12415" xr:uid="{99133E8F-E3A1-4174-9ED4-8E09B2FAD793}"/>
    <cellStyle name="Normal 22 2 2 2 2 3 2 2 2" xfId="26105" xr:uid="{9FF09DCF-CD97-4F77-B3AB-B3D736FE595E}"/>
    <cellStyle name="Normal 22 2 2 2 2 3 2 2 2 2" xfId="39797" xr:uid="{2BC66014-6F10-4177-A86C-F3C61BD6C009}"/>
    <cellStyle name="Normal 22 2 2 2 2 3 2 2 2 3" xfId="54681" xr:uid="{7BAF45FC-2F9F-4547-BB73-39E0B9283AE0}"/>
    <cellStyle name="Normal 22 2 2 2 2 3 2 2 3" xfId="19261" xr:uid="{C5F5AF13-F1DE-444F-B62F-A92E9CC1C926}"/>
    <cellStyle name="Normal 22 2 2 2 2 3 2 2 4" xfId="32951" xr:uid="{168417DA-72C6-4DD7-B9B1-D5089D8DEFA9}"/>
    <cellStyle name="Normal 22 2 2 2 2 3 2 2 5" xfId="47835" xr:uid="{94EF3AD0-0411-470B-902F-8AA605FAAC51}"/>
    <cellStyle name="Normal 22 2 2 2 2 3 2 3" xfId="22683" xr:uid="{486FCE39-2896-4139-BA1C-2E72A0D37555}"/>
    <cellStyle name="Normal 22 2 2 2 2 3 2 3 2" xfId="36375" xr:uid="{649E8402-00CE-4339-9319-16CB2D34665C}"/>
    <cellStyle name="Normal 22 2 2 2 2 3 2 3 3" xfId="51259" xr:uid="{59415533-F8FD-412F-A21F-0943A431B7F0}"/>
    <cellStyle name="Normal 22 2 2 2 2 3 2 4" xfId="15839" xr:uid="{2A504093-FF38-41A8-B5E3-A0C7ACDBAAF7}"/>
    <cellStyle name="Normal 22 2 2 2 2 3 2 5" xfId="29529" xr:uid="{F60B8F83-7FD7-4571-8998-8AFA35C88AC5}"/>
    <cellStyle name="Normal 22 2 2 2 2 3 2 6" xfId="44413" xr:uid="{4962D66A-D061-4B62-80C1-4758E59F5604}"/>
    <cellStyle name="Normal 22 2 2 2 2 3 3" xfId="10703" xr:uid="{3ED54B2E-A19C-4501-88F5-402E9F6EBC3D}"/>
    <cellStyle name="Normal 22 2 2 2 2 3 3 2" xfId="24393" xr:uid="{1A56CC18-F275-4575-8936-9F53F25C8BC2}"/>
    <cellStyle name="Normal 22 2 2 2 2 3 3 2 2" xfId="38085" xr:uid="{18A5C481-74D6-4564-A471-BE7AD59F61EA}"/>
    <cellStyle name="Normal 22 2 2 2 2 3 3 2 3" xfId="52969" xr:uid="{4DD2B13A-9F2A-44E0-A896-DE1D2D7E1F2B}"/>
    <cellStyle name="Normal 22 2 2 2 2 3 3 3" xfId="17549" xr:uid="{56B3EE79-CAAC-42AA-8109-0C720BFF6E11}"/>
    <cellStyle name="Normal 22 2 2 2 2 3 3 4" xfId="31239" xr:uid="{080B6111-2A9C-401A-ACB9-1B7BF60AAB49}"/>
    <cellStyle name="Normal 22 2 2 2 2 3 3 5" xfId="46123" xr:uid="{C53DF583-54B8-482D-95F1-01A76F5DC0AA}"/>
    <cellStyle name="Normal 22 2 2 2 2 3 4" xfId="20971" xr:uid="{63943906-71A3-45F1-973F-2578D3B92288}"/>
    <cellStyle name="Normal 22 2 2 2 2 3 4 2" xfId="34663" xr:uid="{CB0B4F75-CEB9-4E99-A23E-F29055A84B2C}"/>
    <cellStyle name="Normal 22 2 2 2 2 3 4 3" xfId="49547" xr:uid="{F7934149-7F2A-4068-80C8-342DFFB40C99}"/>
    <cellStyle name="Normal 22 2 2 2 2 3 5" xfId="14127" xr:uid="{FA1ADDA5-85AB-4453-8367-15F045E058A1}"/>
    <cellStyle name="Normal 22 2 2 2 2 3 6" xfId="27817" xr:uid="{B04F32E7-70AF-4878-ABBD-F8F615752518}"/>
    <cellStyle name="Normal 22 2 2 2 2 3 7" xfId="42701" xr:uid="{101A18A2-994F-47C7-9977-D52AF846D6A7}"/>
    <cellStyle name="Normal 22 2 2 2 2 4" xfId="7281" xr:uid="{074DCA23-1F1E-4F66-8B4E-60A2B9E64558}"/>
    <cellStyle name="Normal 22 2 2 2 2 4 2" xfId="8994" xr:uid="{14A66971-9912-40F8-AE67-CE711C350EE1}"/>
    <cellStyle name="Normal 22 2 2 2 2 4 2 2" xfId="12416" xr:uid="{ED9A7ABB-4216-4743-A319-16075D143111}"/>
    <cellStyle name="Normal 22 2 2 2 2 4 2 2 2" xfId="26106" xr:uid="{B61D95EC-0D35-46E0-99E9-5EFBD796C288}"/>
    <cellStyle name="Normal 22 2 2 2 2 4 2 2 2 2" xfId="39798" xr:uid="{4724F77F-6122-4DEC-9FF9-2FA5F82D0542}"/>
    <cellStyle name="Normal 22 2 2 2 2 4 2 2 2 3" xfId="54682" xr:uid="{55F9DF93-474F-4168-8A6F-3718D2602D0B}"/>
    <cellStyle name="Normal 22 2 2 2 2 4 2 2 3" xfId="19262" xr:uid="{7DC795DE-10D7-4B7D-B90E-92776AB2FF97}"/>
    <cellStyle name="Normal 22 2 2 2 2 4 2 2 4" xfId="32952" xr:uid="{0603710F-FB28-496E-9851-D1231AABB671}"/>
    <cellStyle name="Normal 22 2 2 2 2 4 2 2 5" xfId="47836" xr:uid="{B2504624-0950-4CB9-B1FA-2E5697C5F370}"/>
    <cellStyle name="Normal 22 2 2 2 2 4 2 3" xfId="22684" xr:uid="{69483B38-0871-4A1D-8759-78493E90CBA1}"/>
    <cellStyle name="Normal 22 2 2 2 2 4 2 3 2" xfId="36376" xr:uid="{250BC31E-7041-47B4-A72E-08CAA9A441B9}"/>
    <cellStyle name="Normal 22 2 2 2 2 4 2 3 3" xfId="51260" xr:uid="{3C2935CA-0A5B-4653-BAA5-89EED7D739F8}"/>
    <cellStyle name="Normal 22 2 2 2 2 4 2 4" xfId="15840" xr:uid="{55B6B796-3AE6-4718-9F42-6B879D6BC894}"/>
    <cellStyle name="Normal 22 2 2 2 2 4 2 5" xfId="29530" xr:uid="{EB2ECB8B-866F-4523-AAF7-4AF7C155EE98}"/>
    <cellStyle name="Normal 22 2 2 2 2 4 2 6" xfId="44414" xr:uid="{E251678F-E696-46B8-A8F6-F27D66A9BAE4}"/>
    <cellStyle name="Normal 22 2 2 2 2 4 3" xfId="10704" xr:uid="{848A713F-F17F-4813-A447-B524FAA567B0}"/>
    <cellStyle name="Normal 22 2 2 2 2 4 3 2" xfId="24394" xr:uid="{9CDEBFED-DE70-4B14-B7EE-9B4A1771BBEE}"/>
    <cellStyle name="Normal 22 2 2 2 2 4 3 2 2" xfId="38086" xr:uid="{3FB74D14-16AC-4A3D-BEDF-EED2AE997E20}"/>
    <cellStyle name="Normal 22 2 2 2 2 4 3 2 3" xfId="52970" xr:uid="{38FCF88A-A608-4BF4-9F2B-E440BFFFB37B}"/>
    <cellStyle name="Normal 22 2 2 2 2 4 3 3" xfId="17550" xr:uid="{2370C62B-7EB4-4452-A95A-25065FEC56CD}"/>
    <cellStyle name="Normal 22 2 2 2 2 4 3 4" xfId="31240" xr:uid="{F039530E-1780-4BA5-9000-A88C20FC193B}"/>
    <cellStyle name="Normal 22 2 2 2 2 4 3 5" xfId="46124" xr:uid="{EF983D5D-0783-4F7C-8B71-4EF400A8904E}"/>
    <cellStyle name="Normal 22 2 2 2 2 4 4" xfId="20972" xr:uid="{3B14A9F0-3594-4804-89FE-28ED30460A6C}"/>
    <cellStyle name="Normal 22 2 2 2 2 4 4 2" xfId="34664" xr:uid="{B63F9431-730D-4E94-A66B-62E12EFABBD9}"/>
    <cellStyle name="Normal 22 2 2 2 2 4 4 3" xfId="49548" xr:uid="{2607903E-309A-4A91-AE87-314C430195B6}"/>
    <cellStyle name="Normal 22 2 2 2 2 4 5" xfId="14128" xr:uid="{3BF01401-249C-4055-9D18-76034EF64C39}"/>
    <cellStyle name="Normal 22 2 2 2 2 4 6" xfId="27818" xr:uid="{56D24666-2D46-4D81-B699-7FE194C0C48F}"/>
    <cellStyle name="Normal 22 2 2 2 2 4 7" xfId="42702" xr:uid="{3A73015D-6659-4670-9B01-66AA533A9022}"/>
    <cellStyle name="Normal 22 2 2 2 2 5" xfId="8990" xr:uid="{2A4C99BE-C57D-4901-BA58-1050B3B7809D}"/>
    <cellStyle name="Normal 22 2 2 2 2 5 2" xfId="12412" xr:uid="{C8BED38B-06D2-4C86-B524-F668F7228675}"/>
    <cellStyle name="Normal 22 2 2 2 2 5 2 2" xfId="26102" xr:uid="{2FA79BA4-C645-4639-812A-B83394E25F29}"/>
    <cellStyle name="Normal 22 2 2 2 2 5 2 2 2" xfId="39794" xr:uid="{56030600-85F6-48C7-8DE2-B0AEEFBA872F}"/>
    <cellStyle name="Normal 22 2 2 2 2 5 2 2 3" xfId="54678" xr:uid="{A49E4AEA-60EA-4613-AD8E-6016414A9ED7}"/>
    <cellStyle name="Normal 22 2 2 2 2 5 2 3" xfId="19258" xr:uid="{9E5BEE9B-8365-46A3-B242-4D2F41D4D0B1}"/>
    <cellStyle name="Normal 22 2 2 2 2 5 2 4" xfId="32948" xr:uid="{7AB5D10B-03BE-42F2-BCEF-AD22279D04E9}"/>
    <cellStyle name="Normal 22 2 2 2 2 5 2 5" xfId="47832" xr:uid="{6ADF24F6-A55C-4272-B76E-6E141027D443}"/>
    <cellStyle name="Normal 22 2 2 2 2 5 3" xfId="22680" xr:uid="{E4B37671-47D7-4E06-8C79-9F1E47C1D55E}"/>
    <cellStyle name="Normal 22 2 2 2 2 5 3 2" xfId="36372" xr:uid="{D3CAE2FC-0BA5-450E-952E-B0FF81784EC0}"/>
    <cellStyle name="Normal 22 2 2 2 2 5 3 3" xfId="51256" xr:uid="{9BB75DB2-9810-4B4A-ACE3-F41785338F73}"/>
    <cellStyle name="Normal 22 2 2 2 2 5 4" xfId="15836" xr:uid="{B07F6FBD-475C-4006-ABF3-256E111D79E4}"/>
    <cellStyle name="Normal 22 2 2 2 2 5 5" xfId="29526" xr:uid="{D402FCBF-1178-408B-B2F6-3C3C78CAADEE}"/>
    <cellStyle name="Normal 22 2 2 2 2 5 6" xfId="44410" xr:uid="{E6274FBB-1317-4C24-9145-AEFFCDAA85C1}"/>
    <cellStyle name="Normal 22 2 2 2 2 6" xfId="10700" xr:uid="{2B31DAB6-3094-47C7-8455-273240BE0995}"/>
    <cellStyle name="Normal 22 2 2 2 2 6 2" xfId="24390" xr:uid="{3F75CAB3-BCDB-43D7-80CA-E6C5E5247EFA}"/>
    <cellStyle name="Normal 22 2 2 2 2 6 2 2" xfId="38082" xr:uid="{731246CD-7A39-4154-A1DC-173D9BD2752A}"/>
    <cellStyle name="Normal 22 2 2 2 2 6 2 3" xfId="52966" xr:uid="{EDD50D50-7AC7-440E-B227-274CD535C979}"/>
    <cellStyle name="Normal 22 2 2 2 2 6 3" xfId="17546" xr:uid="{9A105A97-1212-4926-87F8-BD8F96CF29F7}"/>
    <cellStyle name="Normal 22 2 2 2 2 6 4" xfId="31236" xr:uid="{07E46452-AC26-4EF3-AFFE-8899E20310F2}"/>
    <cellStyle name="Normal 22 2 2 2 2 6 5" xfId="46120" xr:uid="{FF448F70-37A0-4E7F-AFF1-0FC6E462B31F}"/>
    <cellStyle name="Normal 22 2 2 2 2 7" xfId="20968" xr:uid="{07F800D5-506D-4717-807B-10E8E190DFC9}"/>
    <cellStyle name="Normal 22 2 2 2 2 7 2" xfId="34660" xr:uid="{DE5B6E35-FF0B-4EEF-90B2-1BB6214AA7DB}"/>
    <cellStyle name="Normal 22 2 2 2 2 7 3" xfId="49544" xr:uid="{BB622CB0-F60D-4984-9C4F-47846C4D4548}"/>
    <cellStyle name="Normal 22 2 2 2 2 8" xfId="14124" xr:uid="{01E105B9-E072-46DF-A7BC-52C9A3CE2D28}"/>
    <cellStyle name="Normal 22 2 2 2 2 9" xfId="27814" xr:uid="{C4BAB66B-94DD-479A-B361-84C3BC9B6811}"/>
    <cellStyle name="Normal 22 2 2 2 3" xfId="7282" xr:uid="{44706F34-F015-43AF-8024-C6FF8190A730}"/>
    <cellStyle name="Normal 22 2 2 2 3 10" xfId="42703" xr:uid="{6090D28A-32DD-4C57-A5E7-363543293953}"/>
    <cellStyle name="Normal 22 2 2 2 3 2" xfId="7283" xr:uid="{E95B6CBC-B764-4E96-BD57-BDE5269EAB7D}"/>
    <cellStyle name="Normal 22 2 2 2 3 2 2" xfId="7284" xr:uid="{6910DDF8-EF69-49E9-86DD-75191267E478}"/>
    <cellStyle name="Normal 22 2 2 2 3 2 2 2" xfId="8997" xr:uid="{75B80FAA-D4C9-4498-B66A-78B78BA3A38F}"/>
    <cellStyle name="Normal 22 2 2 2 3 2 2 2 2" xfId="12419" xr:uid="{6B41CFAE-F2E8-4E61-9D42-7DE979751586}"/>
    <cellStyle name="Normal 22 2 2 2 3 2 2 2 2 2" xfId="26109" xr:uid="{B1541652-09BA-463A-AE73-75F26F26AF15}"/>
    <cellStyle name="Normal 22 2 2 2 3 2 2 2 2 2 2" xfId="39801" xr:uid="{3315522A-9CCA-4F4C-ADAC-4C4162F36CCB}"/>
    <cellStyle name="Normal 22 2 2 2 3 2 2 2 2 2 3" xfId="54685" xr:uid="{4E4A65B7-7F35-4CCB-BA45-8EAF824B7173}"/>
    <cellStyle name="Normal 22 2 2 2 3 2 2 2 2 3" xfId="19265" xr:uid="{BFF69005-82EF-440B-9CFF-534171F945C0}"/>
    <cellStyle name="Normal 22 2 2 2 3 2 2 2 2 4" xfId="32955" xr:uid="{41802930-3E4E-414D-A7F2-690F38DAEE7D}"/>
    <cellStyle name="Normal 22 2 2 2 3 2 2 2 2 5" xfId="47839" xr:uid="{A6836183-26F1-4BCD-B322-78836E27E097}"/>
    <cellStyle name="Normal 22 2 2 2 3 2 2 2 3" xfId="22687" xr:uid="{FC1F3F05-3D08-4EB6-B30A-7C8CB90CF3DC}"/>
    <cellStyle name="Normal 22 2 2 2 3 2 2 2 3 2" xfId="36379" xr:uid="{11BA929E-3264-499C-88BF-445672D18673}"/>
    <cellStyle name="Normal 22 2 2 2 3 2 2 2 3 3" xfId="51263" xr:uid="{ABD29F15-8759-4934-94B2-C7EEAC7328B4}"/>
    <cellStyle name="Normal 22 2 2 2 3 2 2 2 4" xfId="15843" xr:uid="{1345C4EA-7C67-4429-85A1-333E80FF2DBB}"/>
    <cellStyle name="Normal 22 2 2 2 3 2 2 2 5" xfId="29533" xr:uid="{27F067A0-E4C0-4EBE-A7F7-AEF56147EEDD}"/>
    <cellStyle name="Normal 22 2 2 2 3 2 2 2 6" xfId="44417" xr:uid="{CF94C430-22F1-4DBD-A941-B747B62B5637}"/>
    <cellStyle name="Normal 22 2 2 2 3 2 2 3" xfId="10707" xr:uid="{344FDC65-1980-4F29-BBAD-81F2D493D3F3}"/>
    <cellStyle name="Normal 22 2 2 2 3 2 2 3 2" xfId="24397" xr:uid="{30FB4DAC-6AFC-49FC-B90C-CFAF89421209}"/>
    <cellStyle name="Normal 22 2 2 2 3 2 2 3 2 2" xfId="38089" xr:uid="{3EA0108D-D647-44D7-A29D-30443335277F}"/>
    <cellStyle name="Normal 22 2 2 2 3 2 2 3 2 3" xfId="52973" xr:uid="{AE81D95D-555F-46D2-AF92-3DD68E09C96C}"/>
    <cellStyle name="Normal 22 2 2 2 3 2 2 3 3" xfId="17553" xr:uid="{02CFE069-04C0-4DFD-AF01-1C11BA02FC6C}"/>
    <cellStyle name="Normal 22 2 2 2 3 2 2 3 4" xfId="31243" xr:uid="{D0651BD8-3C29-4FFB-BC1B-5CDAD91B61B2}"/>
    <cellStyle name="Normal 22 2 2 2 3 2 2 3 5" xfId="46127" xr:uid="{3A1DC123-179F-4248-8A5E-B48F0830009B}"/>
    <cellStyle name="Normal 22 2 2 2 3 2 2 4" xfId="20975" xr:uid="{8208E278-5F38-47C8-9109-DF9FE79A568E}"/>
    <cellStyle name="Normal 22 2 2 2 3 2 2 4 2" xfId="34667" xr:uid="{F63EE11F-9153-42BB-A261-81EBBA66AA63}"/>
    <cellStyle name="Normal 22 2 2 2 3 2 2 4 3" xfId="49551" xr:uid="{A060E8A2-3E40-45A1-974D-F46773A957A5}"/>
    <cellStyle name="Normal 22 2 2 2 3 2 2 5" xfId="14131" xr:uid="{DC00AAF4-76FD-4632-93E7-43E12E1CD865}"/>
    <cellStyle name="Normal 22 2 2 2 3 2 2 6" xfId="27821" xr:uid="{75483070-D116-4288-B5BD-0A567EC4117B}"/>
    <cellStyle name="Normal 22 2 2 2 3 2 2 7" xfId="42705" xr:uid="{BDBD644C-5CA3-4B75-BA50-6654E5263F61}"/>
    <cellStyle name="Normal 22 2 2 2 3 2 3" xfId="8996" xr:uid="{CDDD6E0B-8331-4F66-8318-090BEFE45FA0}"/>
    <cellStyle name="Normal 22 2 2 2 3 2 3 2" xfId="12418" xr:uid="{12B4E45E-6808-4107-BED4-82660F3B1EDD}"/>
    <cellStyle name="Normal 22 2 2 2 3 2 3 2 2" xfId="26108" xr:uid="{7BAB219C-7320-4B08-9921-1E17367E1660}"/>
    <cellStyle name="Normal 22 2 2 2 3 2 3 2 2 2" xfId="39800" xr:uid="{40CB0EF3-E540-4E5E-A690-9A79C89E9BFE}"/>
    <cellStyle name="Normal 22 2 2 2 3 2 3 2 2 3" xfId="54684" xr:uid="{7C951C00-18DB-4ED3-8833-CFA5FA80D30E}"/>
    <cellStyle name="Normal 22 2 2 2 3 2 3 2 3" xfId="19264" xr:uid="{73FB7623-984D-4CC3-9E57-FB80D9EA1FCF}"/>
    <cellStyle name="Normal 22 2 2 2 3 2 3 2 4" xfId="32954" xr:uid="{FC2D7900-44AA-4524-8DE1-70833249082C}"/>
    <cellStyle name="Normal 22 2 2 2 3 2 3 2 5" xfId="47838" xr:uid="{E9D358D2-8087-4AB5-AAB2-132984211242}"/>
    <cellStyle name="Normal 22 2 2 2 3 2 3 3" xfId="22686" xr:uid="{B4D310F7-C4A2-4941-A873-BF4DF96DC699}"/>
    <cellStyle name="Normal 22 2 2 2 3 2 3 3 2" xfId="36378" xr:uid="{8727BA0F-EEF4-4BDB-A984-A44C870F5850}"/>
    <cellStyle name="Normal 22 2 2 2 3 2 3 3 3" xfId="51262" xr:uid="{28A86E69-35EB-4BD2-B874-B76B3FC9FD50}"/>
    <cellStyle name="Normal 22 2 2 2 3 2 3 4" xfId="15842" xr:uid="{2004F421-5C3E-4A31-BDA9-47F71E251B98}"/>
    <cellStyle name="Normal 22 2 2 2 3 2 3 5" xfId="29532" xr:uid="{8D177AD5-1468-4259-9417-C39484E55429}"/>
    <cellStyle name="Normal 22 2 2 2 3 2 3 6" xfId="44416" xr:uid="{0E30DB7B-247C-4E69-A135-F26E09A0E061}"/>
    <cellStyle name="Normal 22 2 2 2 3 2 4" xfId="10706" xr:uid="{B3688F0E-F52E-46E2-8914-404688781445}"/>
    <cellStyle name="Normal 22 2 2 2 3 2 4 2" xfId="24396" xr:uid="{A474AC5A-0F06-4A38-8D2B-9E3935DCB050}"/>
    <cellStyle name="Normal 22 2 2 2 3 2 4 2 2" xfId="38088" xr:uid="{59FC7846-07DD-4393-ADD2-3181E9336277}"/>
    <cellStyle name="Normal 22 2 2 2 3 2 4 2 3" xfId="52972" xr:uid="{90646ADB-E26B-464D-B526-28811AE3F5FD}"/>
    <cellStyle name="Normal 22 2 2 2 3 2 4 3" xfId="17552" xr:uid="{C78859CB-DAD0-40B5-B5E3-C5D8C6B57C05}"/>
    <cellStyle name="Normal 22 2 2 2 3 2 4 4" xfId="31242" xr:uid="{5F948E2D-C08F-464A-85C4-01959BEA9939}"/>
    <cellStyle name="Normal 22 2 2 2 3 2 4 5" xfId="46126" xr:uid="{1EE5FAFC-D5CB-48D1-9D40-F7CDDBE9C02E}"/>
    <cellStyle name="Normal 22 2 2 2 3 2 5" xfId="20974" xr:uid="{92F0E9C7-F548-4064-8BF1-8D06213EE69F}"/>
    <cellStyle name="Normal 22 2 2 2 3 2 5 2" xfId="34666" xr:uid="{544E1245-6FD4-48ED-801A-97EA649C02F2}"/>
    <cellStyle name="Normal 22 2 2 2 3 2 5 3" xfId="49550" xr:uid="{C37EED2D-1BFF-49B1-ADC2-A9ABDB24D959}"/>
    <cellStyle name="Normal 22 2 2 2 3 2 6" xfId="14130" xr:uid="{9AD5BFE1-6E58-44E4-AA1A-A923CF4E0AAC}"/>
    <cellStyle name="Normal 22 2 2 2 3 2 7" xfId="27820" xr:uid="{5B634BA1-BAC8-4DFC-AFC2-6AB1F0E89C77}"/>
    <cellStyle name="Normal 22 2 2 2 3 2 8" xfId="42704" xr:uid="{5C4D16B2-A251-4022-B269-9709BE1E3DCE}"/>
    <cellStyle name="Normal 22 2 2 2 3 3" xfId="7285" xr:uid="{4D12B895-7761-4E0B-A7F2-5EAFADB3F11A}"/>
    <cellStyle name="Normal 22 2 2 2 3 3 2" xfId="8998" xr:uid="{A792B501-7ECD-4B65-BDD6-22B3A0C5036D}"/>
    <cellStyle name="Normal 22 2 2 2 3 3 2 2" xfId="12420" xr:uid="{E0A4F5CF-601F-4476-929F-BEA8B48C0D75}"/>
    <cellStyle name="Normal 22 2 2 2 3 3 2 2 2" xfId="26110" xr:uid="{8743EBD7-E0ED-474C-BEC1-60E34D0CADBD}"/>
    <cellStyle name="Normal 22 2 2 2 3 3 2 2 2 2" xfId="39802" xr:uid="{9675CA80-1C19-4790-917A-790E6B63CD61}"/>
    <cellStyle name="Normal 22 2 2 2 3 3 2 2 2 3" xfId="54686" xr:uid="{9CA67990-8448-45B7-9AB4-740DFF9F5170}"/>
    <cellStyle name="Normal 22 2 2 2 3 3 2 2 3" xfId="19266" xr:uid="{BD9674F6-777C-4983-BF11-CCB3B203AC32}"/>
    <cellStyle name="Normal 22 2 2 2 3 3 2 2 4" xfId="32956" xr:uid="{CCBF0C75-04B5-4C4B-979C-64AB216924D3}"/>
    <cellStyle name="Normal 22 2 2 2 3 3 2 2 5" xfId="47840" xr:uid="{D562B625-576C-46D6-BBD6-3123B847648E}"/>
    <cellStyle name="Normal 22 2 2 2 3 3 2 3" xfId="22688" xr:uid="{F1B77946-501B-424D-A779-2CF78F9D7890}"/>
    <cellStyle name="Normal 22 2 2 2 3 3 2 3 2" xfId="36380" xr:uid="{DB47B112-90A5-4C45-A033-8933D642B362}"/>
    <cellStyle name="Normal 22 2 2 2 3 3 2 3 3" xfId="51264" xr:uid="{399658EB-95F1-4E4A-B465-331BCAC9A819}"/>
    <cellStyle name="Normal 22 2 2 2 3 3 2 4" xfId="15844" xr:uid="{2A04267F-65A5-41EC-8C08-131D9A50787D}"/>
    <cellStyle name="Normal 22 2 2 2 3 3 2 5" xfId="29534" xr:uid="{1A82A1E6-DAE2-4971-B3D6-1CE9EB7B3C35}"/>
    <cellStyle name="Normal 22 2 2 2 3 3 2 6" xfId="44418" xr:uid="{B311CDD6-57BD-40F3-B4E2-791CD6DD4659}"/>
    <cellStyle name="Normal 22 2 2 2 3 3 3" xfId="10708" xr:uid="{B9B16821-2CCD-4E71-BAD7-DB990199C26B}"/>
    <cellStyle name="Normal 22 2 2 2 3 3 3 2" xfId="24398" xr:uid="{77A6B4FD-6A55-404B-840C-8B32AF4A9CBD}"/>
    <cellStyle name="Normal 22 2 2 2 3 3 3 2 2" xfId="38090" xr:uid="{043CF9AD-7CF3-4FE9-A198-04AC039BF4C6}"/>
    <cellStyle name="Normal 22 2 2 2 3 3 3 2 3" xfId="52974" xr:uid="{59ABBDA7-573C-485E-A673-B5E564DFB4A9}"/>
    <cellStyle name="Normal 22 2 2 2 3 3 3 3" xfId="17554" xr:uid="{59D21631-2FF5-4911-B9E3-A7992A0031A7}"/>
    <cellStyle name="Normal 22 2 2 2 3 3 3 4" xfId="31244" xr:uid="{352BF45A-1BC9-464E-AEEA-2FDF99C9D3D8}"/>
    <cellStyle name="Normal 22 2 2 2 3 3 3 5" xfId="46128" xr:uid="{C7DB931D-BF7D-4FD5-B78B-02D0D2371D41}"/>
    <cellStyle name="Normal 22 2 2 2 3 3 4" xfId="20976" xr:uid="{E5597621-EEED-4F20-826E-6625CA857524}"/>
    <cellStyle name="Normal 22 2 2 2 3 3 4 2" xfId="34668" xr:uid="{B2F553B1-38ED-4452-90E2-1D80FA4BD7D9}"/>
    <cellStyle name="Normal 22 2 2 2 3 3 4 3" xfId="49552" xr:uid="{B5F5D3CA-B9AB-442C-8807-48D259CD94E3}"/>
    <cellStyle name="Normal 22 2 2 2 3 3 5" xfId="14132" xr:uid="{8A08B117-72B2-4CD8-90D0-5FD2E036FB0A}"/>
    <cellStyle name="Normal 22 2 2 2 3 3 6" xfId="27822" xr:uid="{002CCCC3-9349-457C-AA2A-28FE64F142C9}"/>
    <cellStyle name="Normal 22 2 2 2 3 3 7" xfId="42706" xr:uid="{E3E226EC-5BA4-4B83-8422-B2A27E189AEB}"/>
    <cellStyle name="Normal 22 2 2 2 3 4" xfId="7286" xr:uid="{6A73B000-D5B0-43F3-A39F-EE5B92DDDCAA}"/>
    <cellStyle name="Normal 22 2 2 2 3 4 2" xfId="8999" xr:uid="{ADF0C74C-8D7A-4DA6-8AF4-263595173926}"/>
    <cellStyle name="Normal 22 2 2 2 3 4 2 2" xfId="12421" xr:uid="{88E69E66-AEDC-4283-8C4F-F5E6EF34F46D}"/>
    <cellStyle name="Normal 22 2 2 2 3 4 2 2 2" xfId="26111" xr:uid="{80B7A106-2589-45AA-8F3B-517082C2F6DF}"/>
    <cellStyle name="Normal 22 2 2 2 3 4 2 2 2 2" xfId="39803" xr:uid="{4DD4E016-1E02-4F4C-A6FF-CD4258E6A25D}"/>
    <cellStyle name="Normal 22 2 2 2 3 4 2 2 2 3" xfId="54687" xr:uid="{AAAA409C-F0A5-48E9-A084-CE45CFD68F14}"/>
    <cellStyle name="Normal 22 2 2 2 3 4 2 2 3" xfId="19267" xr:uid="{F8BC1204-0A5F-4016-BE89-A1EB9D444C35}"/>
    <cellStyle name="Normal 22 2 2 2 3 4 2 2 4" xfId="32957" xr:uid="{F2E61C8A-44DA-4134-BC9F-5E0C8834AE79}"/>
    <cellStyle name="Normal 22 2 2 2 3 4 2 2 5" xfId="47841" xr:uid="{EE15E4EF-FD9F-4469-8100-6B62ABC44242}"/>
    <cellStyle name="Normal 22 2 2 2 3 4 2 3" xfId="22689" xr:uid="{E1B1FAFE-24D2-4B2E-865D-82B75180BEF8}"/>
    <cellStyle name="Normal 22 2 2 2 3 4 2 3 2" xfId="36381" xr:uid="{CFF41604-1482-46EB-A607-155E24273DCB}"/>
    <cellStyle name="Normal 22 2 2 2 3 4 2 3 3" xfId="51265" xr:uid="{A93F1464-CF09-46E0-9097-C925ED4B3E47}"/>
    <cellStyle name="Normal 22 2 2 2 3 4 2 4" xfId="15845" xr:uid="{EEC5033A-44DE-4B07-92DB-135E37AF29CE}"/>
    <cellStyle name="Normal 22 2 2 2 3 4 2 5" xfId="29535" xr:uid="{8D015CC5-775D-42A6-9EB3-94DE81B8D478}"/>
    <cellStyle name="Normal 22 2 2 2 3 4 2 6" xfId="44419" xr:uid="{A2A9692F-BA5E-4F0D-A36B-2EE754528D05}"/>
    <cellStyle name="Normal 22 2 2 2 3 4 3" xfId="10709" xr:uid="{E2BD6381-D2B7-4B95-B63A-3432E216B877}"/>
    <cellStyle name="Normal 22 2 2 2 3 4 3 2" xfId="24399" xr:uid="{C2E9994E-D5C2-4D9E-923F-02A5FF7120AF}"/>
    <cellStyle name="Normal 22 2 2 2 3 4 3 2 2" xfId="38091" xr:uid="{9DF5EAF6-798F-4D68-95AA-E9B1EF274523}"/>
    <cellStyle name="Normal 22 2 2 2 3 4 3 2 3" xfId="52975" xr:uid="{9F7D72CE-E5B9-435B-9206-C14B996D9D90}"/>
    <cellStyle name="Normal 22 2 2 2 3 4 3 3" xfId="17555" xr:uid="{14E26F32-1882-448B-BFDC-6052C843154C}"/>
    <cellStyle name="Normal 22 2 2 2 3 4 3 4" xfId="31245" xr:uid="{C7F20462-98B7-40C6-8348-1A025E43A155}"/>
    <cellStyle name="Normal 22 2 2 2 3 4 3 5" xfId="46129" xr:uid="{9BBE23C5-4CA6-435D-9EA1-8D60F3B1B8E2}"/>
    <cellStyle name="Normal 22 2 2 2 3 4 4" xfId="20977" xr:uid="{06A9E03A-F4A0-4BF7-9DB9-8FA473FF1971}"/>
    <cellStyle name="Normal 22 2 2 2 3 4 4 2" xfId="34669" xr:uid="{CC9A5149-5206-4C0C-BD2F-D39A73579C27}"/>
    <cellStyle name="Normal 22 2 2 2 3 4 4 3" xfId="49553" xr:uid="{77DBF428-EDA4-4E2A-B87A-A77EC7241315}"/>
    <cellStyle name="Normal 22 2 2 2 3 4 5" xfId="14133" xr:uid="{B739F3F2-F06E-40F9-A345-B5555C2B5273}"/>
    <cellStyle name="Normal 22 2 2 2 3 4 6" xfId="27823" xr:uid="{D654E038-E2E5-45C0-81D9-7F6905A45AAB}"/>
    <cellStyle name="Normal 22 2 2 2 3 4 7" xfId="42707" xr:uid="{44EA954B-192F-4B52-B86C-E6A0B404EBBD}"/>
    <cellStyle name="Normal 22 2 2 2 3 5" xfId="8995" xr:uid="{A65D2767-EF7B-48AC-82CF-C5BBA25AE7A4}"/>
    <cellStyle name="Normal 22 2 2 2 3 5 2" xfId="12417" xr:uid="{CE987E6D-6E92-4155-8438-C8D7DBDD96C0}"/>
    <cellStyle name="Normal 22 2 2 2 3 5 2 2" xfId="26107" xr:uid="{677187C8-61C5-4AF2-863A-50E62B414832}"/>
    <cellStyle name="Normal 22 2 2 2 3 5 2 2 2" xfId="39799" xr:uid="{54D507EE-D7ED-47B4-8332-39559D0E280A}"/>
    <cellStyle name="Normal 22 2 2 2 3 5 2 2 3" xfId="54683" xr:uid="{7E035409-9AFB-4791-80E3-9B475B1DB376}"/>
    <cellStyle name="Normal 22 2 2 2 3 5 2 3" xfId="19263" xr:uid="{67FF8606-5A82-429F-9757-4BD110636A20}"/>
    <cellStyle name="Normal 22 2 2 2 3 5 2 4" xfId="32953" xr:uid="{E59FDB1E-E630-408B-9A38-4E6D0FE07B9C}"/>
    <cellStyle name="Normal 22 2 2 2 3 5 2 5" xfId="47837" xr:uid="{6132B3A1-5780-4468-99EB-6D2E16784267}"/>
    <cellStyle name="Normal 22 2 2 2 3 5 3" xfId="22685" xr:uid="{02F065CA-7819-498C-9045-1A40ED785272}"/>
    <cellStyle name="Normal 22 2 2 2 3 5 3 2" xfId="36377" xr:uid="{DA3644CC-7CF5-4761-BBEE-B3FAEA210673}"/>
    <cellStyle name="Normal 22 2 2 2 3 5 3 3" xfId="51261" xr:uid="{C066F570-8F4A-4AB8-9A78-B2A224BB438B}"/>
    <cellStyle name="Normal 22 2 2 2 3 5 4" xfId="15841" xr:uid="{1A9F485C-FED7-4484-B4FB-04C77286AB6C}"/>
    <cellStyle name="Normal 22 2 2 2 3 5 5" xfId="29531" xr:uid="{DC80966B-985A-4E0C-9048-5AE43DCD4AE0}"/>
    <cellStyle name="Normal 22 2 2 2 3 5 6" xfId="44415" xr:uid="{916592EA-922D-4F3E-80FC-810A121BD87C}"/>
    <cellStyle name="Normal 22 2 2 2 3 6" xfId="10705" xr:uid="{527D223C-49F2-41CA-A057-2DAAAEDF49B5}"/>
    <cellStyle name="Normal 22 2 2 2 3 6 2" xfId="24395" xr:uid="{B0A40AA8-E5EA-434E-A481-E2BEC0EF7EC0}"/>
    <cellStyle name="Normal 22 2 2 2 3 6 2 2" xfId="38087" xr:uid="{AC9DB7D6-72A9-4186-AD73-01E1D66F00FB}"/>
    <cellStyle name="Normal 22 2 2 2 3 6 2 3" xfId="52971" xr:uid="{926C9F25-8D3B-46D2-A400-6765BAA0B9B2}"/>
    <cellStyle name="Normal 22 2 2 2 3 6 3" xfId="17551" xr:uid="{CF491EA1-1EF1-4BB8-9223-3ED973467364}"/>
    <cellStyle name="Normal 22 2 2 2 3 6 4" xfId="31241" xr:uid="{7AC279E2-0320-41EF-84E4-4CEDF9C55BD9}"/>
    <cellStyle name="Normal 22 2 2 2 3 6 5" xfId="46125" xr:uid="{E3D3F753-9C19-41D8-B347-34CFF8B6994A}"/>
    <cellStyle name="Normal 22 2 2 2 3 7" xfId="20973" xr:uid="{B61EFF35-229E-454F-A072-6731CE093944}"/>
    <cellStyle name="Normal 22 2 2 2 3 7 2" xfId="34665" xr:uid="{4722C783-5D84-4126-A17B-07261F4ECD5B}"/>
    <cellStyle name="Normal 22 2 2 2 3 7 3" xfId="49549" xr:uid="{DBB45CFE-CF97-4978-8202-6F23FDFFFCC0}"/>
    <cellStyle name="Normal 22 2 2 2 3 8" xfId="14129" xr:uid="{355B0E20-8B74-400B-B0CC-E16C9F60A499}"/>
    <cellStyle name="Normal 22 2 2 2 3 9" xfId="27819" xr:uid="{D94F2747-F294-4CF3-AC48-CB6F570CBC39}"/>
    <cellStyle name="Normal 22 2 2 2 4" xfId="7287" xr:uid="{457087F0-DF0F-4FC4-A281-94368D63512B}"/>
    <cellStyle name="Normal 22 2 2 2 4 2" xfId="7288" xr:uid="{7667084B-FC11-401C-B272-844504D61C5C}"/>
    <cellStyle name="Normal 22 2 2 2 4 2 2" xfId="9001" xr:uid="{849990AD-6A72-418B-BD9C-D93FC8051DFE}"/>
    <cellStyle name="Normal 22 2 2 2 4 2 2 2" xfId="12423" xr:uid="{925D16CD-D3E3-43AB-847A-2BC0F5D93AE9}"/>
    <cellStyle name="Normal 22 2 2 2 4 2 2 2 2" xfId="26113" xr:uid="{F7795945-069F-42D3-8BB1-4CEBA3D7DA4A}"/>
    <cellStyle name="Normal 22 2 2 2 4 2 2 2 2 2" xfId="39805" xr:uid="{B4168723-D2A5-4E79-A353-CACA452F05AD}"/>
    <cellStyle name="Normal 22 2 2 2 4 2 2 2 2 3" xfId="54689" xr:uid="{7D107A35-425F-4B11-8535-145721A6790B}"/>
    <cellStyle name="Normal 22 2 2 2 4 2 2 2 3" xfId="19269" xr:uid="{CA988DA6-19B7-40BD-8B1C-3361CFF3C92E}"/>
    <cellStyle name="Normal 22 2 2 2 4 2 2 2 4" xfId="32959" xr:uid="{572180D6-546A-4DA1-AD50-AA0952E1A7D2}"/>
    <cellStyle name="Normal 22 2 2 2 4 2 2 2 5" xfId="47843" xr:uid="{945FD8B3-838A-4AAC-9112-6AC64B4E2B09}"/>
    <cellStyle name="Normal 22 2 2 2 4 2 2 3" xfId="22691" xr:uid="{17019F21-B553-4D04-B1E4-F23188F7F107}"/>
    <cellStyle name="Normal 22 2 2 2 4 2 2 3 2" xfId="36383" xr:uid="{8BA81A66-5BE0-403A-8126-D319A3132690}"/>
    <cellStyle name="Normal 22 2 2 2 4 2 2 3 3" xfId="51267" xr:uid="{F598AF15-93DB-47A2-B4F4-C294C4B75F9C}"/>
    <cellStyle name="Normal 22 2 2 2 4 2 2 4" xfId="15847" xr:uid="{80701477-8621-452E-B200-DF669F6665C8}"/>
    <cellStyle name="Normal 22 2 2 2 4 2 2 5" xfId="29537" xr:uid="{3AFDE3A3-644B-440C-9AC1-FFEAD044BE64}"/>
    <cellStyle name="Normal 22 2 2 2 4 2 2 6" xfId="44421" xr:uid="{C8C823D7-171A-439D-AC34-72E9A0AD2EE4}"/>
    <cellStyle name="Normal 22 2 2 2 4 2 3" xfId="10711" xr:uid="{FA527DC4-FDCB-48EB-AD49-154524748CC2}"/>
    <cellStyle name="Normal 22 2 2 2 4 2 3 2" xfId="24401" xr:uid="{E525B071-D916-45AF-A74D-4C2A2595545D}"/>
    <cellStyle name="Normal 22 2 2 2 4 2 3 2 2" xfId="38093" xr:uid="{B7F49523-8462-4FE6-AC0B-B3BE75F3AD6A}"/>
    <cellStyle name="Normal 22 2 2 2 4 2 3 2 3" xfId="52977" xr:uid="{216F0758-B976-4A12-8DFF-D800AA31DBC6}"/>
    <cellStyle name="Normal 22 2 2 2 4 2 3 3" xfId="17557" xr:uid="{71FD0473-50C9-412E-BD94-504C3F31E74D}"/>
    <cellStyle name="Normal 22 2 2 2 4 2 3 4" xfId="31247" xr:uid="{49836826-C20F-4929-8AD1-D3D727CAC916}"/>
    <cellStyle name="Normal 22 2 2 2 4 2 3 5" xfId="46131" xr:uid="{69C0375D-ED84-4A25-B55E-5F4C5CDEED7A}"/>
    <cellStyle name="Normal 22 2 2 2 4 2 4" xfId="20979" xr:uid="{36651D10-7209-49CB-86BF-5339DF1C7715}"/>
    <cellStyle name="Normal 22 2 2 2 4 2 4 2" xfId="34671" xr:uid="{547653FD-F57E-4488-BE71-4C709BF36FD0}"/>
    <cellStyle name="Normal 22 2 2 2 4 2 4 3" xfId="49555" xr:uid="{F69B77C4-B552-407D-94EF-E36ED3CDDF57}"/>
    <cellStyle name="Normal 22 2 2 2 4 2 5" xfId="14135" xr:uid="{6BA9A823-0A85-4E47-BE91-4C8E1CE22D15}"/>
    <cellStyle name="Normal 22 2 2 2 4 2 6" xfId="27825" xr:uid="{C164764C-3369-4E78-AD19-CA2E888C263C}"/>
    <cellStyle name="Normal 22 2 2 2 4 2 7" xfId="42709" xr:uid="{881C430A-6FFA-4331-A792-ECD6B13218DB}"/>
    <cellStyle name="Normal 22 2 2 2 4 3" xfId="9000" xr:uid="{0CCE6B25-DAB8-4CCD-A5CE-713DEAE8CD4E}"/>
    <cellStyle name="Normal 22 2 2 2 4 3 2" xfId="12422" xr:uid="{142F0F89-EB96-4C58-9784-2854058DACFC}"/>
    <cellStyle name="Normal 22 2 2 2 4 3 2 2" xfId="26112" xr:uid="{F39DD75C-9E17-4F02-A30D-E3089FD64F60}"/>
    <cellStyle name="Normal 22 2 2 2 4 3 2 2 2" xfId="39804" xr:uid="{E5C956C9-816F-4CCA-81F5-6D777CF66B7C}"/>
    <cellStyle name="Normal 22 2 2 2 4 3 2 2 3" xfId="54688" xr:uid="{6611E328-4A14-4561-BE84-AE28D7504A93}"/>
    <cellStyle name="Normal 22 2 2 2 4 3 2 3" xfId="19268" xr:uid="{6B1E5B79-BA51-4DC3-B71B-3CE3CBAD5A0E}"/>
    <cellStyle name="Normal 22 2 2 2 4 3 2 4" xfId="32958" xr:uid="{DA38B8A1-A275-4770-9E12-943DBD8448D0}"/>
    <cellStyle name="Normal 22 2 2 2 4 3 2 5" xfId="47842" xr:uid="{C278814B-45B5-4AF8-AE0B-70B5C2DEF7A8}"/>
    <cellStyle name="Normal 22 2 2 2 4 3 3" xfId="22690" xr:uid="{E6C2C1FE-7536-45A3-BFB3-E68DE47BD0C2}"/>
    <cellStyle name="Normal 22 2 2 2 4 3 3 2" xfId="36382" xr:uid="{3D9BD1C7-86CB-46D6-9341-B2A02EDBF547}"/>
    <cellStyle name="Normal 22 2 2 2 4 3 3 3" xfId="51266" xr:uid="{01CA42F5-9EA1-496C-9151-8FEB941B2261}"/>
    <cellStyle name="Normal 22 2 2 2 4 3 4" xfId="15846" xr:uid="{61EFE1D3-B496-406A-A096-37847A6857B1}"/>
    <cellStyle name="Normal 22 2 2 2 4 3 5" xfId="29536" xr:uid="{C6666229-C686-4277-8815-9E954DD707E4}"/>
    <cellStyle name="Normal 22 2 2 2 4 3 6" xfId="44420" xr:uid="{54D76B7E-6D2A-48C3-A390-D98017BAA7EE}"/>
    <cellStyle name="Normal 22 2 2 2 4 4" xfId="10710" xr:uid="{8441AB4C-B270-4230-85D3-D90294153D68}"/>
    <cellStyle name="Normal 22 2 2 2 4 4 2" xfId="24400" xr:uid="{55EC2483-76AE-44F3-A860-0790FEBF0D89}"/>
    <cellStyle name="Normal 22 2 2 2 4 4 2 2" xfId="38092" xr:uid="{EA39CCA1-773C-4D28-A5B7-FF5283F06CA4}"/>
    <cellStyle name="Normal 22 2 2 2 4 4 2 3" xfId="52976" xr:uid="{75BA4415-FDC2-4350-AAC2-34D1144A622E}"/>
    <cellStyle name="Normal 22 2 2 2 4 4 3" xfId="17556" xr:uid="{B2B0CB31-5C0B-4626-9BEB-559B6606FD7F}"/>
    <cellStyle name="Normal 22 2 2 2 4 4 4" xfId="31246" xr:uid="{9B52A907-A94A-4E69-BC30-8FA4BC0C112C}"/>
    <cellStyle name="Normal 22 2 2 2 4 4 5" xfId="46130" xr:uid="{85A59D3B-FE0D-46BB-A3B9-8E14BBB1E896}"/>
    <cellStyle name="Normal 22 2 2 2 4 5" xfId="20978" xr:uid="{44722AB9-5528-4C7E-8D75-A95973999C82}"/>
    <cellStyle name="Normal 22 2 2 2 4 5 2" xfId="34670" xr:uid="{50BC5B43-FA34-456C-AA0A-9D87F1689929}"/>
    <cellStyle name="Normal 22 2 2 2 4 5 3" xfId="49554" xr:uid="{80552D6F-FE8C-4927-A86D-C83121241D81}"/>
    <cellStyle name="Normal 22 2 2 2 4 6" xfId="14134" xr:uid="{E43D371A-8785-4698-8F63-93045A95AD92}"/>
    <cellStyle name="Normal 22 2 2 2 4 7" xfId="27824" xr:uid="{C1766177-AFA6-4CE1-83E8-342C2B14F055}"/>
    <cellStyle name="Normal 22 2 2 2 4 8" xfId="42708" xr:uid="{973C42D1-4989-4452-94E9-C3B58B6B5B37}"/>
    <cellStyle name="Normal 22 2 2 2 5" xfId="7289" xr:uid="{7D83A516-274E-44F2-8CCB-A201C813E051}"/>
    <cellStyle name="Normal 22 2 2 2 5 2" xfId="9002" xr:uid="{0EF5E71D-F09C-4E82-9957-7DEFC984F787}"/>
    <cellStyle name="Normal 22 2 2 2 5 2 2" xfId="12424" xr:uid="{08DE6E6A-264C-49E8-A848-B2CC78F70BEC}"/>
    <cellStyle name="Normal 22 2 2 2 5 2 2 2" xfId="26114" xr:uid="{68F52CC6-CB7C-42AE-88D5-88538453FCA7}"/>
    <cellStyle name="Normal 22 2 2 2 5 2 2 2 2" xfId="39806" xr:uid="{D0640086-A616-4037-9A04-B0F927EB28B6}"/>
    <cellStyle name="Normal 22 2 2 2 5 2 2 2 3" xfId="54690" xr:uid="{858ADE95-21AD-4E4A-8D05-24D9060EEAF5}"/>
    <cellStyle name="Normal 22 2 2 2 5 2 2 3" xfId="19270" xr:uid="{2B06DC16-205A-40C4-AD20-1A4CA23B3670}"/>
    <cellStyle name="Normal 22 2 2 2 5 2 2 4" xfId="32960" xr:uid="{5F34D434-61D9-49A0-94BD-5A238CBED1ED}"/>
    <cellStyle name="Normal 22 2 2 2 5 2 2 5" xfId="47844" xr:uid="{9B59B7F6-F2EF-4120-A173-F63CFF2C232C}"/>
    <cellStyle name="Normal 22 2 2 2 5 2 3" xfId="22692" xr:uid="{F27CDF30-F201-4B66-A383-28F7E2AAAAD0}"/>
    <cellStyle name="Normal 22 2 2 2 5 2 3 2" xfId="36384" xr:uid="{5AAF33D1-CC29-4012-A41C-059D3B5B41AF}"/>
    <cellStyle name="Normal 22 2 2 2 5 2 3 3" xfId="51268" xr:uid="{2626DDB2-6FE9-4E17-B8E4-6D08E971B793}"/>
    <cellStyle name="Normal 22 2 2 2 5 2 4" xfId="15848" xr:uid="{3893243B-8848-4DA0-8EEB-9F3D188EC18D}"/>
    <cellStyle name="Normal 22 2 2 2 5 2 5" xfId="29538" xr:uid="{834F0859-3848-4912-9487-6BDF98209CD4}"/>
    <cellStyle name="Normal 22 2 2 2 5 2 6" xfId="44422" xr:uid="{38E04E58-4507-45FA-988B-9255A3AB32C1}"/>
    <cellStyle name="Normal 22 2 2 2 5 3" xfId="10712" xr:uid="{F5C8D853-7BAA-4B59-A317-A73C1FA7F496}"/>
    <cellStyle name="Normal 22 2 2 2 5 3 2" xfId="24402" xr:uid="{45AC35D0-1E32-4573-AF6B-EED5EB7A9FCF}"/>
    <cellStyle name="Normal 22 2 2 2 5 3 2 2" xfId="38094" xr:uid="{23923B42-684A-4D92-945D-D8ED521A9ADE}"/>
    <cellStyle name="Normal 22 2 2 2 5 3 2 3" xfId="52978" xr:uid="{172AB184-02A6-462E-A72C-F5149649091B}"/>
    <cellStyle name="Normal 22 2 2 2 5 3 3" xfId="17558" xr:uid="{BA51BDCD-1355-4E18-BF9E-38A9D46E643C}"/>
    <cellStyle name="Normal 22 2 2 2 5 3 4" xfId="31248" xr:uid="{4AEEBBC0-41E6-4114-9356-D8AA1FD27114}"/>
    <cellStyle name="Normal 22 2 2 2 5 3 5" xfId="46132" xr:uid="{AAFF2102-3BC1-4122-8A94-65A0AA65BF2E}"/>
    <cellStyle name="Normal 22 2 2 2 5 4" xfId="20980" xr:uid="{F6877E29-3D79-416C-9E21-9B59AA0C13F5}"/>
    <cellStyle name="Normal 22 2 2 2 5 4 2" xfId="34672" xr:uid="{A6DC1EB7-13C8-4C84-96D4-135084782765}"/>
    <cellStyle name="Normal 22 2 2 2 5 4 3" xfId="49556" xr:uid="{F778C553-885A-44DD-8098-AA4E431985F7}"/>
    <cellStyle name="Normal 22 2 2 2 5 5" xfId="14136" xr:uid="{2A4212A9-AB96-45BA-AE59-710C3768F1F4}"/>
    <cellStyle name="Normal 22 2 2 2 5 6" xfId="27826" xr:uid="{C1F709B8-063D-495D-88B9-94141AA200FF}"/>
    <cellStyle name="Normal 22 2 2 2 5 7" xfId="42710" xr:uid="{48039A9D-0769-47D0-BD90-E631B7587956}"/>
    <cellStyle name="Normal 22 2 2 2 6" xfId="7290" xr:uid="{7C53F48E-7A0E-4E2D-ACF8-05CBEFC8441E}"/>
    <cellStyle name="Normal 22 2 2 2 6 2" xfId="9003" xr:uid="{CE51ECB1-DB22-4419-A162-C8E6D83886C7}"/>
    <cellStyle name="Normal 22 2 2 2 6 2 2" xfId="12425" xr:uid="{5DF4A3F1-E596-4A04-8530-CE93CE35EB33}"/>
    <cellStyle name="Normal 22 2 2 2 6 2 2 2" xfId="26115" xr:uid="{4F48000F-B6F9-40DA-8A49-3CA96B66CB19}"/>
    <cellStyle name="Normal 22 2 2 2 6 2 2 2 2" xfId="39807" xr:uid="{44DA178E-4E41-4C22-89BC-ECF9C1B77E89}"/>
    <cellStyle name="Normal 22 2 2 2 6 2 2 2 3" xfId="54691" xr:uid="{B49D3EFA-5834-4EFB-85C2-35889AB07746}"/>
    <cellStyle name="Normal 22 2 2 2 6 2 2 3" xfId="19271" xr:uid="{6F46D1DB-6C3A-4074-B476-BF31E3C1C1CA}"/>
    <cellStyle name="Normal 22 2 2 2 6 2 2 4" xfId="32961" xr:uid="{EBB76A23-3F08-4FA3-9D8D-8F4D804F38E6}"/>
    <cellStyle name="Normal 22 2 2 2 6 2 2 5" xfId="47845" xr:uid="{A6D938AE-4453-4424-83CD-1EE29B1BEB3D}"/>
    <cellStyle name="Normal 22 2 2 2 6 2 3" xfId="22693" xr:uid="{C0217F78-B8D0-4D8A-889B-D48F2B8F1089}"/>
    <cellStyle name="Normal 22 2 2 2 6 2 3 2" xfId="36385" xr:uid="{C71135A6-469A-4515-9C06-9F0704CEA93C}"/>
    <cellStyle name="Normal 22 2 2 2 6 2 3 3" xfId="51269" xr:uid="{CBC933AA-3BB6-408C-A6C5-5EC6A7D817C6}"/>
    <cellStyle name="Normal 22 2 2 2 6 2 4" xfId="15849" xr:uid="{3C25672F-7F3B-4AC5-BD45-23C74731EA7B}"/>
    <cellStyle name="Normal 22 2 2 2 6 2 5" xfId="29539" xr:uid="{901CD784-B874-4A77-A505-FBFCFBFD133B}"/>
    <cellStyle name="Normal 22 2 2 2 6 2 6" xfId="44423" xr:uid="{71C4A45E-52B3-4876-8E00-621F88D59859}"/>
    <cellStyle name="Normal 22 2 2 2 6 3" xfId="10713" xr:uid="{0A95F793-AA70-443A-9380-CE994F06A7A7}"/>
    <cellStyle name="Normal 22 2 2 2 6 3 2" xfId="24403" xr:uid="{F6D61480-0D67-47CF-B474-6F273053E377}"/>
    <cellStyle name="Normal 22 2 2 2 6 3 2 2" xfId="38095" xr:uid="{27112243-B397-4E6E-BF5C-F24119644E66}"/>
    <cellStyle name="Normal 22 2 2 2 6 3 2 3" xfId="52979" xr:uid="{5CB181BC-A111-412A-9D6E-1316EFEBF8D5}"/>
    <cellStyle name="Normal 22 2 2 2 6 3 3" xfId="17559" xr:uid="{37F1A792-84B3-4748-8094-C10B5FFB89AA}"/>
    <cellStyle name="Normal 22 2 2 2 6 3 4" xfId="31249" xr:uid="{F200EE55-0EEF-4A26-B998-EE62101E6186}"/>
    <cellStyle name="Normal 22 2 2 2 6 3 5" xfId="46133" xr:uid="{FEE43931-60E3-48DA-8998-5C50CA668674}"/>
    <cellStyle name="Normal 22 2 2 2 6 4" xfId="20981" xr:uid="{DAE1D48E-C246-436C-8D12-95F285F016E0}"/>
    <cellStyle name="Normal 22 2 2 2 6 4 2" xfId="34673" xr:uid="{757D7ADD-7AB5-40AA-96F0-78A67C8C818E}"/>
    <cellStyle name="Normal 22 2 2 2 6 4 3" xfId="49557" xr:uid="{5305AA95-1A7C-40F6-8334-FD7898CEB787}"/>
    <cellStyle name="Normal 22 2 2 2 6 5" xfId="14137" xr:uid="{292C5735-065E-4960-966C-98AA5BB7E45D}"/>
    <cellStyle name="Normal 22 2 2 2 6 6" xfId="27827" xr:uid="{77E7491D-0CDF-4360-ACBE-2EF4CE190F8B}"/>
    <cellStyle name="Normal 22 2 2 2 6 7" xfId="42711" xr:uid="{717071F5-0C6E-4AC1-8830-544010646469}"/>
    <cellStyle name="Normal 22 2 2 2 7" xfId="8989" xr:uid="{4EFA0747-967A-4076-8C37-3BF73324187F}"/>
    <cellStyle name="Normal 22 2 2 2 7 2" xfId="12411" xr:uid="{2FB98991-5DC7-4B85-B0B9-0FADD46FF2AA}"/>
    <cellStyle name="Normal 22 2 2 2 7 2 2" xfId="26101" xr:uid="{25B4B393-5E5C-4E08-AF27-7DD6A9A39ED2}"/>
    <cellStyle name="Normal 22 2 2 2 7 2 2 2" xfId="39793" xr:uid="{7F7BDD5F-CBB3-4615-A013-0BD87F4658EE}"/>
    <cellStyle name="Normal 22 2 2 2 7 2 2 3" xfId="54677" xr:uid="{258A9A76-A93C-412B-8CA1-91493B837A06}"/>
    <cellStyle name="Normal 22 2 2 2 7 2 3" xfId="19257" xr:uid="{6874504F-759A-4CEB-AE79-C6238E7D3540}"/>
    <cellStyle name="Normal 22 2 2 2 7 2 4" xfId="32947" xr:uid="{74454D47-1AA1-4EE4-814B-ADD1349C9FB1}"/>
    <cellStyle name="Normal 22 2 2 2 7 2 5" xfId="47831" xr:uid="{BC44383F-3CBA-4D5B-B734-30ACDF165204}"/>
    <cellStyle name="Normal 22 2 2 2 7 3" xfId="22679" xr:uid="{024EFF4A-7C0C-4ED9-9DCF-25C973BE2DCD}"/>
    <cellStyle name="Normal 22 2 2 2 7 3 2" xfId="36371" xr:uid="{441C4E1D-B065-4145-868F-28F16741D3C5}"/>
    <cellStyle name="Normal 22 2 2 2 7 3 3" xfId="51255" xr:uid="{DF7F6BBF-DBD6-4C7E-B4CB-D9F86A1AA86A}"/>
    <cellStyle name="Normal 22 2 2 2 7 4" xfId="15835" xr:uid="{0A9C38DE-5D78-4EFD-B1F1-F4C777EB7EF2}"/>
    <cellStyle name="Normal 22 2 2 2 7 5" xfId="29525" xr:uid="{14C0FCC5-7D19-4CF2-A18D-0AD2BF63DDB5}"/>
    <cellStyle name="Normal 22 2 2 2 7 6" xfId="44409" xr:uid="{5A9BACC6-7687-4A36-97EB-95CCE70F43EA}"/>
    <cellStyle name="Normal 22 2 2 2 8" xfId="10699" xr:uid="{19C4C0FE-10AF-43CD-AF8C-F6C7D7AEBAFA}"/>
    <cellStyle name="Normal 22 2 2 2 8 2" xfId="24389" xr:uid="{6A8354CA-9FD4-437A-97C2-9E8BDCA54F9D}"/>
    <cellStyle name="Normal 22 2 2 2 8 2 2" xfId="38081" xr:uid="{635B9E6C-F3E9-4C39-B03E-5C6F93B68133}"/>
    <cellStyle name="Normal 22 2 2 2 8 2 3" xfId="52965" xr:uid="{BCA0F690-67D0-4742-93FA-21E2BD6C5B62}"/>
    <cellStyle name="Normal 22 2 2 2 8 3" xfId="17545" xr:uid="{6B369D3F-27AF-4A79-85A9-10A3DCD9E371}"/>
    <cellStyle name="Normal 22 2 2 2 8 4" xfId="31235" xr:uid="{177A5964-BFF8-48A5-BFD0-4918836A3A85}"/>
    <cellStyle name="Normal 22 2 2 2 8 5" xfId="46119" xr:uid="{D86DB015-F8A7-48E6-BDEA-8517CEC4C511}"/>
    <cellStyle name="Normal 22 2 2 2 9" xfId="20967" xr:uid="{452A2BEC-D3D8-433D-9D8F-360E1F3BB5F4}"/>
    <cellStyle name="Normal 22 2 2 2 9 2" xfId="34659" xr:uid="{D25A42B5-127E-4088-B760-04FD14665BC3}"/>
    <cellStyle name="Normal 22 2 2 2 9 3" xfId="49543" xr:uid="{723442B7-DA99-4F79-917A-5C5770B8AC64}"/>
    <cellStyle name="Normal 22 2 2 3" xfId="7291" xr:uid="{88D4039F-55C4-4852-9BB9-5D3DC5282510}"/>
    <cellStyle name="Normal 22 2 2 3 10" xfId="42712" xr:uid="{C5B733F8-9C46-4F3B-940F-8B163FACEB55}"/>
    <cellStyle name="Normal 22 2 2 3 2" xfId="7292" xr:uid="{46D4D3EA-9224-466E-AC25-4370FE916D42}"/>
    <cellStyle name="Normal 22 2 2 3 2 2" xfId="7293" xr:uid="{ED2F8DFC-E122-4F3C-83E7-2A2FA844FE36}"/>
    <cellStyle name="Normal 22 2 2 3 2 2 2" xfId="9006" xr:uid="{B4BFBFF3-F6CB-4C47-A6F5-553687E47B16}"/>
    <cellStyle name="Normal 22 2 2 3 2 2 2 2" xfId="12428" xr:uid="{44C7BA82-5FBD-4F13-B408-56696EC981E3}"/>
    <cellStyle name="Normal 22 2 2 3 2 2 2 2 2" xfId="26118" xr:uid="{E02FC9F4-42F8-405B-A8D1-E0A3902C02A4}"/>
    <cellStyle name="Normal 22 2 2 3 2 2 2 2 2 2" xfId="39810" xr:uid="{2CB89F11-8312-471E-B551-A10D8CCBD723}"/>
    <cellStyle name="Normal 22 2 2 3 2 2 2 2 2 3" xfId="54694" xr:uid="{6F7D6952-7BED-48FE-8A52-B4BC1EAF97B8}"/>
    <cellStyle name="Normal 22 2 2 3 2 2 2 2 3" xfId="19274" xr:uid="{ADA6A7A6-51EB-43E9-A715-A495EBA56839}"/>
    <cellStyle name="Normal 22 2 2 3 2 2 2 2 4" xfId="32964" xr:uid="{C676EEF0-4808-4DB4-BC7F-95DF99B135F9}"/>
    <cellStyle name="Normal 22 2 2 3 2 2 2 2 5" xfId="47848" xr:uid="{C74E7963-57FD-48B3-B2D7-A5E328715CCB}"/>
    <cellStyle name="Normal 22 2 2 3 2 2 2 3" xfId="22696" xr:uid="{DD083496-8AED-49FA-93DE-6247CA08032B}"/>
    <cellStyle name="Normal 22 2 2 3 2 2 2 3 2" xfId="36388" xr:uid="{C03608C9-C695-4130-A546-083933A63977}"/>
    <cellStyle name="Normal 22 2 2 3 2 2 2 3 3" xfId="51272" xr:uid="{F22B5D88-4B0D-48E4-B7B1-ABEE15FA2353}"/>
    <cellStyle name="Normal 22 2 2 3 2 2 2 4" xfId="15852" xr:uid="{C64921F0-CA7A-4D50-B4E6-8F834D5E4D7A}"/>
    <cellStyle name="Normal 22 2 2 3 2 2 2 5" xfId="29542" xr:uid="{F5604970-C277-43E5-BD04-E0B0C741AD69}"/>
    <cellStyle name="Normal 22 2 2 3 2 2 2 6" xfId="44426" xr:uid="{60585526-B7E5-43D9-A78A-E49E88451CD7}"/>
    <cellStyle name="Normal 22 2 2 3 2 2 3" xfId="10716" xr:uid="{B7D5C4CF-7033-48F6-83F2-8A348C2252E4}"/>
    <cellStyle name="Normal 22 2 2 3 2 2 3 2" xfId="24406" xr:uid="{CEC1E4C5-94F0-401E-AA0A-8A41093E6808}"/>
    <cellStyle name="Normal 22 2 2 3 2 2 3 2 2" xfId="38098" xr:uid="{021C1A27-A98B-4F72-A3F3-0A2AC0E458A9}"/>
    <cellStyle name="Normal 22 2 2 3 2 2 3 2 3" xfId="52982" xr:uid="{D7A2D926-A6CE-42E5-95B6-3435E7398397}"/>
    <cellStyle name="Normal 22 2 2 3 2 2 3 3" xfId="17562" xr:uid="{980FDC3D-16AD-4EF5-917F-5E8FD94E7AAB}"/>
    <cellStyle name="Normal 22 2 2 3 2 2 3 4" xfId="31252" xr:uid="{DDFD9556-D9F8-470E-A743-9A2771877B82}"/>
    <cellStyle name="Normal 22 2 2 3 2 2 3 5" xfId="46136" xr:uid="{EA7EB7C6-95C1-4DA6-A801-88B794F5D268}"/>
    <cellStyle name="Normal 22 2 2 3 2 2 4" xfId="20984" xr:uid="{05D8EBCD-1CC6-4E05-A591-8BAF0D9758A9}"/>
    <cellStyle name="Normal 22 2 2 3 2 2 4 2" xfId="34676" xr:uid="{F6027E88-B062-48F7-91BF-74523645B218}"/>
    <cellStyle name="Normal 22 2 2 3 2 2 4 3" xfId="49560" xr:uid="{89593529-8C3B-41A8-90EC-EC7B947AF9F4}"/>
    <cellStyle name="Normal 22 2 2 3 2 2 5" xfId="14140" xr:uid="{CFF7962A-0BE1-4672-96FA-ADBC4489429B}"/>
    <cellStyle name="Normal 22 2 2 3 2 2 6" xfId="27830" xr:uid="{4B64ED05-D685-48E3-87B2-5C8F63AEA16D}"/>
    <cellStyle name="Normal 22 2 2 3 2 2 7" xfId="42714" xr:uid="{1FD5ABAF-592B-4B31-BE8A-390F8AD8B73E}"/>
    <cellStyle name="Normal 22 2 2 3 2 3" xfId="9005" xr:uid="{37F9BC99-10ED-405D-9A24-99818B5E90AB}"/>
    <cellStyle name="Normal 22 2 2 3 2 3 2" xfId="12427" xr:uid="{D2E9D72B-2ACB-4D00-9D98-22D2F16E119B}"/>
    <cellStyle name="Normal 22 2 2 3 2 3 2 2" xfId="26117" xr:uid="{9097A486-1E07-4AA7-BCE0-A2E96F10AB9C}"/>
    <cellStyle name="Normal 22 2 2 3 2 3 2 2 2" xfId="39809" xr:uid="{77602999-3E8B-4680-8726-BFD4E52D1C15}"/>
    <cellStyle name="Normal 22 2 2 3 2 3 2 2 3" xfId="54693" xr:uid="{808E192A-B66F-41CC-B8D7-75B3C27EEAD2}"/>
    <cellStyle name="Normal 22 2 2 3 2 3 2 3" xfId="19273" xr:uid="{898E2884-8085-46F9-B7AD-015398F6202F}"/>
    <cellStyle name="Normal 22 2 2 3 2 3 2 4" xfId="32963" xr:uid="{CA7FCDC6-8ECF-449E-91FF-74561E78F4C2}"/>
    <cellStyle name="Normal 22 2 2 3 2 3 2 5" xfId="47847" xr:uid="{569C2E52-D0B1-4710-A80C-4EE072C29DCD}"/>
    <cellStyle name="Normal 22 2 2 3 2 3 3" xfId="22695" xr:uid="{56D14DD1-47EF-4320-AEC5-FEA7E5E3C80E}"/>
    <cellStyle name="Normal 22 2 2 3 2 3 3 2" xfId="36387" xr:uid="{74B48875-4EF7-4F89-AB14-BFCC32A1D2A5}"/>
    <cellStyle name="Normal 22 2 2 3 2 3 3 3" xfId="51271" xr:uid="{636CF93C-E906-43F3-A325-D070410B49A7}"/>
    <cellStyle name="Normal 22 2 2 3 2 3 4" xfId="15851" xr:uid="{348393A9-E4AA-40C2-8AC4-BE40CA7FBF57}"/>
    <cellStyle name="Normal 22 2 2 3 2 3 5" xfId="29541" xr:uid="{7ABB690E-3C0C-408C-8AD7-295BE53D34A5}"/>
    <cellStyle name="Normal 22 2 2 3 2 3 6" xfId="44425" xr:uid="{9E1C9AB7-4379-4B5E-A8A1-8974573F6CFB}"/>
    <cellStyle name="Normal 22 2 2 3 2 4" xfId="10715" xr:uid="{D774A37F-DA6E-43D0-9128-A591223A6DBB}"/>
    <cellStyle name="Normal 22 2 2 3 2 4 2" xfId="24405" xr:uid="{4BAC254C-98AB-4DC6-BF04-EDCE18AA9F31}"/>
    <cellStyle name="Normal 22 2 2 3 2 4 2 2" xfId="38097" xr:uid="{560C7279-6133-4700-BC03-43C5580420D0}"/>
    <cellStyle name="Normal 22 2 2 3 2 4 2 3" xfId="52981" xr:uid="{B454C402-C593-470F-A1B7-F54B5848C2AA}"/>
    <cellStyle name="Normal 22 2 2 3 2 4 3" xfId="17561" xr:uid="{8C82B8C1-C42F-44CB-AF96-B681218F0BF8}"/>
    <cellStyle name="Normal 22 2 2 3 2 4 4" xfId="31251" xr:uid="{6CC09EEA-4426-41DC-830F-7220789F7D1B}"/>
    <cellStyle name="Normal 22 2 2 3 2 4 5" xfId="46135" xr:uid="{7898D111-993A-498B-B980-5807A5068380}"/>
    <cellStyle name="Normal 22 2 2 3 2 5" xfId="20983" xr:uid="{FCE70F4D-7806-4B62-89A2-3BA6A394472A}"/>
    <cellStyle name="Normal 22 2 2 3 2 5 2" xfId="34675" xr:uid="{98BF631D-6827-4B3F-8B68-6BEB08800DA0}"/>
    <cellStyle name="Normal 22 2 2 3 2 5 3" xfId="49559" xr:uid="{8D514605-075F-45C4-8952-483E7DFEDCD4}"/>
    <cellStyle name="Normal 22 2 2 3 2 6" xfId="14139" xr:uid="{989885D2-92D3-4491-88F4-ECD2EC20B65D}"/>
    <cellStyle name="Normal 22 2 2 3 2 7" xfId="27829" xr:uid="{3538DBCC-1CF0-40D8-B328-26845D1DEFCC}"/>
    <cellStyle name="Normal 22 2 2 3 2 8" xfId="42713" xr:uid="{25565C26-6420-436C-B5E5-67861F47638D}"/>
    <cellStyle name="Normal 22 2 2 3 3" xfId="7294" xr:uid="{CBC07CDA-AC3C-43CA-B740-CC8D960C1BAF}"/>
    <cellStyle name="Normal 22 2 2 3 3 2" xfId="9007" xr:uid="{3B493977-2A4E-40D6-9B2D-6D8057191CA0}"/>
    <cellStyle name="Normal 22 2 2 3 3 2 2" xfId="12429" xr:uid="{B821DDD2-ABB8-4F05-986A-74922EDF364E}"/>
    <cellStyle name="Normal 22 2 2 3 3 2 2 2" xfId="26119" xr:uid="{C29FE49C-35B4-4EF1-86A6-9B6249A494C3}"/>
    <cellStyle name="Normal 22 2 2 3 3 2 2 2 2" xfId="39811" xr:uid="{7420CD03-F24D-43E2-8660-7D1E660EE440}"/>
    <cellStyle name="Normal 22 2 2 3 3 2 2 2 3" xfId="54695" xr:uid="{156C0A28-E8E7-4CAC-BACC-9E243E18B12B}"/>
    <cellStyle name="Normal 22 2 2 3 3 2 2 3" xfId="19275" xr:uid="{CE81F72B-2171-4FAF-AA41-59B497799863}"/>
    <cellStyle name="Normal 22 2 2 3 3 2 2 4" xfId="32965" xr:uid="{408704EE-D0EA-4B3D-907E-865A2BB9021A}"/>
    <cellStyle name="Normal 22 2 2 3 3 2 2 5" xfId="47849" xr:uid="{65468B25-4562-498F-B82E-2B4933CF9BA3}"/>
    <cellStyle name="Normal 22 2 2 3 3 2 3" xfId="22697" xr:uid="{8B751352-6659-4AD2-8D45-607DB404543F}"/>
    <cellStyle name="Normal 22 2 2 3 3 2 3 2" xfId="36389" xr:uid="{6DAE3A20-A739-4D38-A133-134B2145ED91}"/>
    <cellStyle name="Normal 22 2 2 3 3 2 3 3" xfId="51273" xr:uid="{1287656F-29F0-4A68-BFE6-3BA09CFB6C28}"/>
    <cellStyle name="Normal 22 2 2 3 3 2 4" xfId="15853" xr:uid="{91A0ECE5-4D30-4142-8676-1DF76AE89660}"/>
    <cellStyle name="Normal 22 2 2 3 3 2 5" xfId="29543" xr:uid="{CC6E1218-0B81-4229-88E0-F2B445B81B22}"/>
    <cellStyle name="Normal 22 2 2 3 3 2 6" xfId="44427" xr:uid="{3D4EB131-FEB2-466F-A7EF-42D6C097BAB8}"/>
    <cellStyle name="Normal 22 2 2 3 3 3" xfId="10717" xr:uid="{D052E400-839C-491C-B13F-327D25F239EF}"/>
    <cellStyle name="Normal 22 2 2 3 3 3 2" xfId="24407" xr:uid="{9054ED6C-4E70-4BF4-8188-3E98888D89DF}"/>
    <cellStyle name="Normal 22 2 2 3 3 3 2 2" xfId="38099" xr:uid="{CAF7147A-EDA1-4698-9DE6-FFFE7FFA6E3E}"/>
    <cellStyle name="Normal 22 2 2 3 3 3 2 3" xfId="52983" xr:uid="{22357FD3-69D9-402F-93B2-5CEA4E8D7EDD}"/>
    <cellStyle name="Normal 22 2 2 3 3 3 3" xfId="17563" xr:uid="{10C25346-299A-4DAD-A39F-5311A384A6A0}"/>
    <cellStyle name="Normal 22 2 2 3 3 3 4" xfId="31253" xr:uid="{D5415C2E-1116-49B2-8D1E-DE2D343DE364}"/>
    <cellStyle name="Normal 22 2 2 3 3 3 5" xfId="46137" xr:uid="{9FB1A230-AA3E-433E-92F0-266EBD7CCCDD}"/>
    <cellStyle name="Normal 22 2 2 3 3 4" xfId="20985" xr:uid="{824F0107-A83E-4487-89FD-FEB34F0451FB}"/>
    <cellStyle name="Normal 22 2 2 3 3 4 2" xfId="34677" xr:uid="{8799ECD9-709D-4212-AA73-1FF6B1F8D9D0}"/>
    <cellStyle name="Normal 22 2 2 3 3 4 3" xfId="49561" xr:uid="{3F568168-967E-4185-A255-44E808F0430C}"/>
    <cellStyle name="Normal 22 2 2 3 3 5" xfId="14141" xr:uid="{88340DCE-1844-4B19-8372-B4EB95FDA9BD}"/>
    <cellStyle name="Normal 22 2 2 3 3 6" xfId="27831" xr:uid="{A3F318F7-5EE3-4BD9-BD41-804B2C1F12DB}"/>
    <cellStyle name="Normal 22 2 2 3 3 7" xfId="42715" xr:uid="{EF5BBB59-33F7-4244-A297-4FAEB74203FF}"/>
    <cellStyle name="Normal 22 2 2 3 4" xfId="7295" xr:uid="{C20B5B15-A457-463D-B138-7C9A28501928}"/>
    <cellStyle name="Normal 22 2 2 3 4 2" xfId="9008" xr:uid="{B5276221-3F78-46AC-AB1D-E6F9C6EBBDC9}"/>
    <cellStyle name="Normal 22 2 2 3 4 2 2" xfId="12430" xr:uid="{FA75CAD7-4EF2-416A-BC92-E4876BB80E69}"/>
    <cellStyle name="Normal 22 2 2 3 4 2 2 2" xfId="26120" xr:uid="{02B59DC5-E2AF-4ABA-946D-010C36CCCB9A}"/>
    <cellStyle name="Normal 22 2 2 3 4 2 2 2 2" xfId="39812" xr:uid="{1506BB74-7667-4B7D-9651-61D7205488E4}"/>
    <cellStyle name="Normal 22 2 2 3 4 2 2 2 3" xfId="54696" xr:uid="{F012A382-F811-46F9-B7B0-5513BF2E3EA4}"/>
    <cellStyle name="Normal 22 2 2 3 4 2 2 3" xfId="19276" xr:uid="{16988218-C81C-4219-8C56-4A023501D49E}"/>
    <cellStyle name="Normal 22 2 2 3 4 2 2 4" xfId="32966" xr:uid="{5F4D0B70-A7DC-41E8-8E2C-E659BC96D631}"/>
    <cellStyle name="Normal 22 2 2 3 4 2 2 5" xfId="47850" xr:uid="{1CFA86B3-0533-485A-81A8-F596500122CA}"/>
    <cellStyle name="Normal 22 2 2 3 4 2 3" xfId="22698" xr:uid="{47C5E44A-FFAC-4926-8EFC-E3CD0015F730}"/>
    <cellStyle name="Normal 22 2 2 3 4 2 3 2" xfId="36390" xr:uid="{85C3E67B-B160-41EB-A22C-E65F064B9CCA}"/>
    <cellStyle name="Normal 22 2 2 3 4 2 3 3" xfId="51274" xr:uid="{877BF132-99EE-4B14-BF92-E63602063411}"/>
    <cellStyle name="Normal 22 2 2 3 4 2 4" xfId="15854" xr:uid="{F0806B76-4CE4-43C3-A1DD-0E05A948CB70}"/>
    <cellStyle name="Normal 22 2 2 3 4 2 5" xfId="29544" xr:uid="{A66DA1A0-FB11-413A-A9BA-6B9889B0AEC9}"/>
    <cellStyle name="Normal 22 2 2 3 4 2 6" xfId="44428" xr:uid="{00EDB023-2B7F-484D-919E-71C847354BAD}"/>
    <cellStyle name="Normal 22 2 2 3 4 3" xfId="10718" xr:uid="{77ACD1DD-8C9D-411B-B8AA-BC782F40714D}"/>
    <cellStyle name="Normal 22 2 2 3 4 3 2" xfId="24408" xr:uid="{D4025D2D-9C4C-46A8-B891-FF6D58C10197}"/>
    <cellStyle name="Normal 22 2 2 3 4 3 2 2" xfId="38100" xr:uid="{DE0EE940-98D1-411D-9EA1-CC21270C3E93}"/>
    <cellStyle name="Normal 22 2 2 3 4 3 2 3" xfId="52984" xr:uid="{1D537DC2-BAB5-4892-A4AA-B23F7490597F}"/>
    <cellStyle name="Normal 22 2 2 3 4 3 3" xfId="17564" xr:uid="{6BF434C5-0A78-437C-806C-E90AD2918A82}"/>
    <cellStyle name="Normal 22 2 2 3 4 3 4" xfId="31254" xr:uid="{C2E4CF08-3C21-4DF0-B72B-5CA66480521A}"/>
    <cellStyle name="Normal 22 2 2 3 4 3 5" xfId="46138" xr:uid="{75EC7D28-EF91-47CD-A930-3B25881BFE4C}"/>
    <cellStyle name="Normal 22 2 2 3 4 4" xfId="20986" xr:uid="{52B61039-509D-4548-A0F0-BE1EF18B45C1}"/>
    <cellStyle name="Normal 22 2 2 3 4 4 2" xfId="34678" xr:uid="{0A4EC95A-B03F-4D2D-A573-B87D6A80244E}"/>
    <cellStyle name="Normal 22 2 2 3 4 4 3" xfId="49562" xr:uid="{3E749A05-F3CC-4182-9359-061404DFDC65}"/>
    <cellStyle name="Normal 22 2 2 3 4 5" xfId="14142" xr:uid="{853DC7FC-9B91-447B-B978-7238A2AE9F34}"/>
    <cellStyle name="Normal 22 2 2 3 4 6" xfId="27832" xr:uid="{F9D58D58-4051-4183-9D72-BBFDC71AE0E8}"/>
    <cellStyle name="Normal 22 2 2 3 4 7" xfId="42716" xr:uid="{98C3D83E-36A9-4D8C-A5D7-1FCE12BCEEB1}"/>
    <cellStyle name="Normal 22 2 2 3 5" xfId="9004" xr:uid="{497A8AD5-2794-4754-A853-A18F60F17DEF}"/>
    <cellStyle name="Normal 22 2 2 3 5 2" xfId="12426" xr:uid="{9B137A85-8FEF-4F83-963F-20050F998D83}"/>
    <cellStyle name="Normal 22 2 2 3 5 2 2" xfId="26116" xr:uid="{AF4E5EDF-B82A-4612-B9AB-9F7BE65C6C4B}"/>
    <cellStyle name="Normal 22 2 2 3 5 2 2 2" xfId="39808" xr:uid="{2EEA34A4-F345-41F8-BE60-432AF82FD506}"/>
    <cellStyle name="Normal 22 2 2 3 5 2 2 3" xfId="54692" xr:uid="{92BDDD58-206B-448D-BD7A-4D97461D7341}"/>
    <cellStyle name="Normal 22 2 2 3 5 2 3" xfId="19272" xr:uid="{ADB19373-A776-42BC-A9B3-8405BB9C7332}"/>
    <cellStyle name="Normal 22 2 2 3 5 2 4" xfId="32962" xr:uid="{A7AF294E-1DD1-4070-9243-F1E7AFED9E9E}"/>
    <cellStyle name="Normal 22 2 2 3 5 2 5" xfId="47846" xr:uid="{DC6888C0-731F-4490-A76A-0EC48993C364}"/>
    <cellStyle name="Normal 22 2 2 3 5 3" xfId="22694" xr:uid="{41583458-BE96-4A6A-AAE5-122AD94AA468}"/>
    <cellStyle name="Normal 22 2 2 3 5 3 2" xfId="36386" xr:uid="{CC5A603C-E333-4242-86BF-018BDC31383D}"/>
    <cellStyle name="Normal 22 2 2 3 5 3 3" xfId="51270" xr:uid="{611C1675-1F61-4A2A-8719-FF8218C1B54E}"/>
    <cellStyle name="Normal 22 2 2 3 5 4" xfId="15850" xr:uid="{B7217CB1-D316-474D-BE6C-6E38B3B9973C}"/>
    <cellStyle name="Normal 22 2 2 3 5 5" xfId="29540" xr:uid="{3B064E9F-B217-4145-B99E-8514424681C2}"/>
    <cellStyle name="Normal 22 2 2 3 5 6" xfId="44424" xr:uid="{A54F7AB7-5FC0-4242-87BA-EAFA2940C63C}"/>
    <cellStyle name="Normal 22 2 2 3 6" xfId="10714" xr:uid="{354785FE-44DC-4CE5-95A6-FBFCFE943441}"/>
    <cellStyle name="Normal 22 2 2 3 6 2" xfId="24404" xr:uid="{81005018-362E-4F5E-95FC-B5AB948AF3C2}"/>
    <cellStyle name="Normal 22 2 2 3 6 2 2" xfId="38096" xr:uid="{4D16C0C1-EF52-4FEF-B2DF-8F84295EE822}"/>
    <cellStyle name="Normal 22 2 2 3 6 2 3" xfId="52980" xr:uid="{4CFC2A53-84C3-4F8F-ADC6-CC6C0D15FED3}"/>
    <cellStyle name="Normal 22 2 2 3 6 3" xfId="17560" xr:uid="{260F2AA0-5F15-42DF-892C-08691B618883}"/>
    <cellStyle name="Normal 22 2 2 3 6 4" xfId="31250" xr:uid="{7297EF0F-F5C3-4B4D-BEA5-343441A74C53}"/>
    <cellStyle name="Normal 22 2 2 3 6 5" xfId="46134" xr:uid="{463C8A5B-D2FC-4655-A7B9-722B9B3C7FD4}"/>
    <cellStyle name="Normal 22 2 2 3 7" xfId="20982" xr:uid="{C7CFFAC6-B969-40D9-B143-12F3C30DB3DC}"/>
    <cellStyle name="Normal 22 2 2 3 7 2" xfId="34674" xr:uid="{5BB04A00-198B-45DB-A341-87195836FD89}"/>
    <cellStyle name="Normal 22 2 2 3 7 3" xfId="49558" xr:uid="{51152EA3-9DC8-43BA-8FDA-F2810431715A}"/>
    <cellStyle name="Normal 22 2 2 3 8" xfId="14138" xr:uid="{814E80C0-E765-4585-B22B-8448C41DB9E9}"/>
    <cellStyle name="Normal 22 2 2 3 9" xfId="27828" xr:uid="{7F0CE8C9-6857-4845-A562-2087A68DD930}"/>
    <cellStyle name="Normal 22 2 2 4" xfId="7296" xr:uid="{017387AD-7B8E-41D7-B5CA-ABA74F21AAA2}"/>
    <cellStyle name="Normal 22 2 2 4 10" xfId="42717" xr:uid="{D11AEF02-515B-4E6D-9409-993444FBAC16}"/>
    <cellStyle name="Normal 22 2 2 4 2" xfId="7297" xr:uid="{C2CAF05C-4B7D-4F79-B83D-0A2A2322C12C}"/>
    <cellStyle name="Normal 22 2 2 4 2 2" xfId="7298" xr:uid="{9E8FBA4F-3882-443F-BBAD-E9BDDFBF367B}"/>
    <cellStyle name="Normal 22 2 2 4 2 2 2" xfId="9011" xr:uid="{9B00FDE7-013E-43F7-A884-0C4DAA27C051}"/>
    <cellStyle name="Normal 22 2 2 4 2 2 2 2" xfId="12433" xr:uid="{23992F7F-6BF0-42E3-85E2-96886B2C6865}"/>
    <cellStyle name="Normal 22 2 2 4 2 2 2 2 2" xfId="26123" xr:uid="{9E861F6B-E932-4DF4-BC24-A89A7CBDEC9A}"/>
    <cellStyle name="Normal 22 2 2 4 2 2 2 2 2 2" xfId="39815" xr:uid="{0F685A69-3EE1-4B81-87CC-4F5B79DC919E}"/>
    <cellStyle name="Normal 22 2 2 4 2 2 2 2 2 3" xfId="54699" xr:uid="{31C8C549-3B08-4CBC-AA8F-E0F7635A2422}"/>
    <cellStyle name="Normal 22 2 2 4 2 2 2 2 3" xfId="19279" xr:uid="{8248702B-4202-46FC-885A-93F8C569C08B}"/>
    <cellStyle name="Normal 22 2 2 4 2 2 2 2 4" xfId="32969" xr:uid="{ACC102DE-462D-4A2E-849E-EED1C5E5580D}"/>
    <cellStyle name="Normal 22 2 2 4 2 2 2 2 5" xfId="47853" xr:uid="{D94FD79F-FBF5-4EEC-9ACA-88DE353B2325}"/>
    <cellStyle name="Normal 22 2 2 4 2 2 2 3" xfId="22701" xr:uid="{72A1838A-26F7-4809-ABE2-C21F811EF61F}"/>
    <cellStyle name="Normal 22 2 2 4 2 2 2 3 2" xfId="36393" xr:uid="{E2B56D8B-7C88-43B9-AD92-B8125BAB5C8A}"/>
    <cellStyle name="Normal 22 2 2 4 2 2 2 3 3" xfId="51277" xr:uid="{806E6073-7E35-41CF-9339-BE479B7B5FEF}"/>
    <cellStyle name="Normal 22 2 2 4 2 2 2 4" xfId="15857" xr:uid="{150809F7-5699-4306-B429-93E3CFDAC6B6}"/>
    <cellStyle name="Normal 22 2 2 4 2 2 2 5" xfId="29547" xr:uid="{8D5240C9-BCDB-48CF-ADD0-1594CCFE1996}"/>
    <cellStyle name="Normal 22 2 2 4 2 2 2 6" xfId="44431" xr:uid="{A21AE190-24C6-4E22-B717-519C58E90448}"/>
    <cellStyle name="Normal 22 2 2 4 2 2 3" xfId="10721" xr:uid="{BA4F8B80-B46F-412D-9D8D-DF82E534027E}"/>
    <cellStyle name="Normal 22 2 2 4 2 2 3 2" xfId="24411" xr:uid="{8DA159DF-E4F4-448D-8159-A2DA3D45AA8A}"/>
    <cellStyle name="Normal 22 2 2 4 2 2 3 2 2" xfId="38103" xr:uid="{B008BFB1-A0B0-4293-8FA7-F216C4A2C2A7}"/>
    <cellStyle name="Normal 22 2 2 4 2 2 3 2 3" xfId="52987" xr:uid="{05C7C40E-2D80-4BBA-A83A-186B11A75D4A}"/>
    <cellStyle name="Normal 22 2 2 4 2 2 3 3" xfId="17567" xr:uid="{7292ABC7-3324-4E07-95CD-5111CE72FA50}"/>
    <cellStyle name="Normal 22 2 2 4 2 2 3 4" xfId="31257" xr:uid="{F6454CFE-AEAE-41B9-9146-50A720297F0B}"/>
    <cellStyle name="Normal 22 2 2 4 2 2 3 5" xfId="46141" xr:uid="{0D37DEDA-29B8-4DDF-87B1-6B694D55B248}"/>
    <cellStyle name="Normal 22 2 2 4 2 2 4" xfId="20989" xr:uid="{7D327962-7AFE-4B3A-A5FF-3A8025B602B7}"/>
    <cellStyle name="Normal 22 2 2 4 2 2 4 2" xfId="34681" xr:uid="{2D181D76-1D85-4747-A10B-70D2FE0BE34B}"/>
    <cellStyle name="Normal 22 2 2 4 2 2 4 3" xfId="49565" xr:uid="{666C4B5C-55DB-4774-88C9-6657AD4DC451}"/>
    <cellStyle name="Normal 22 2 2 4 2 2 5" xfId="14145" xr:uid="{B6FD5077-8695-4CC8-B4A0-F1D7C55D5D79}"/>
    <cellStyle name="Normal 22 2 2 4 2 2 6" xfId="27835" xr:uid="{1C05B8AB-0CFE-4464-900B-FD57FFC3A4C0}"/>
    <cellStyle name="Normal 22 2 2 4 2 2 7" xfId="42719" xr:uid="{1773C46F-6C27-4EC3-8022-F7F57D7C5915}"/>
    <cellStyle name="Normal 22 2 2 4 2 3" xfId="9010" xr:uid="{9F1EC0BE-ED49-47AE-AB2E-316EB607BB16}"/>
    <cellStyle name="Normal 22 2 2 4 2 3 2" xfId="12432" xr:uid="{EB8A31A0-82EB-4FCB-8F7C-A6D3D54D1981}"/>
    <cellStyle name="Normal 22 2 2 4 2 3 2 2" xfId="26122" xr:uid="{98218A0B-FABE-4CCA-9E27-48D1ADC76015}"/>
    <cellStyle name="Normal 22 2 2 4 2 3 2 2 2" xfId="39814" xr:uid="{38EA0BA6-08CD-4045-99E1-278F69F6029D}"/>
    <cellStyle name="Normal 22 2 2 4 2 3 2 2 3" xfId="54698" xr:uid="{F44F4AEA-475D-4502-950C-7430A95F4E10}"/>
    <cellStyle name="Normal 22 2 2 4 2 3 2 3" xfId="19278" xr:uid="{38E2F088-414D-4F6C-83AB-88152FDD40F4}"/>
    <cellStyle name="Normal 22 2 2 4 2 3 2 4" xfId="32968" xr:uid="{03243A9D-AF0F-401D-AF0A-986426F587D1}"/>
    <cellStyle name="Normal 22 2 2 4 2 3 2 5" xfId="47852" xr:uid="{0E90D936-A2D2-4492-B0D0-9FB8DA6335A8}"/>
    <cellStyle name="Normal 22 2 2 4 2 3 3" xfId="22700" xr:uid="{FF99A1E6-5099-4920-94FE-76A1764BD86E}"/>
    <cellStyle name="Normal 22 2 2 4 2 3 3 2" xfId="36392" xr:uid="{BF9EE509-4AE3-40E3-B006-314C12659AFD}"/>
    <cellStyle name="Normal 22 2 2 4 2 3 3 3" xfId="51276" xr:uid="{523F393F-B6A6-4013-A7DF-A08044E7B8F8}"/>
    <cellStyle name="Normal 22 2 2 4 2 3 4" xfId="15856" xr:uid="{3D0CCDD1-236A-4D90-BDE8-129A250AD224}"/>
    <cellStyle name="Normal 22 2 2 4 2 3 5" xfId="29546" xr:uid="{97143578-EE4D-4583-8AE5-01C36217896C}"/>
    <cellStyle name="Normal 22 2 2 4 2 3 6" xfId="44430" xr:uid="{2A781F55-BE83-464F-AA12-267D69A6B51C}"/>
    <cellStyle name="Normal 22 2 2 4 2 4" xfId="10720" xr:uid="{47475E85-DC47-4FD0-93C4-C6565B806773}"/>
    <cellStyle name="Normal 22 2 2 4 2 4 2" xfId="24410" xr:uid="{2EB81B9C-3803-4821-ACA1-AB1EFC2DFBDB}"/>
    <cellStyle name="Normal 22 2 2 4 2 4 2 2" xfId="38102" xr:uid="{1F1C5FE4-D8B1-4388-AC3B-642D60DF2FBF}"/>
    <cellStyle name="Normal 22 2 2 4 2 4 2 3" xfId="52986" xr:uid="{46BB85DF-846C-4965-ABFC-E5F7EC08414D}"/>
    <cellStyle name="Normal 22 2 2 4 2 4 3" xfId="17566" xr:uid="{A4D88EE3-34A3-424F-B0BA-5E01D85D7832}"/>
    <cellStyle name="Normal 22 2 2 4 2 4 4" xfId="31256" xr:uid="{6E778E97-EE9F-4C92-83C5-128D5F9B0AE0}"/>
    <cellStyle name="Normal 22 2 2 4 2 4 5" xfId="46140" xr:uid="{C5021B0D-B920-4169-A5C4-A56239438D60}"/>
    <cellStyle name="Normal 22 2 2 4 2 5" xfId="20988" xr:uid="{06F155FA-7933-4EB0-91CA-593123A53667}"/>
    <cellStyle name="Normal 22 2 2 4 2 5 2" xfId="34680" xr:uid="{F92DDA71-2ED8-4CF8-AB05-4BD427A390A6}"/>
    <cellStyle name="Normal 22 2 2 4 2 5 3" xfId="49564" xr:uid="{BA881E6E-0CD4-4F76-9966-76C4D7D8D087}"/>
    <cellStyle name="Normal 22 2 2 4 2 6" xfId="14144" xr:uid="{F0D7F092-CB3D-4BA8-BF0F-9619FD980672}"/>
    <cellStyle name="Normal 22 2 2 4 2 7" xfId="27834" xr:uid="{BD91AB7C-7517-4C3B-8E45-C79409D4EC6D}"/>
    <cellStyle name="Normal 22 2 2 4 2 8" xfId="42718" xr:uid="{566114C1-9B77-472B-98D2-0582062EEE4C}"/>
    <cellStyle name="Normal 22 2 2 4 3" xfId="7299" xr:uid="{04BF9E5B-9C04-4E5B-953F-B2C70D07EF51}"/>
    <cellStyle name="Normal 22 2 2 4 3 2" xfId="9012" xr:uid="{B7021618-0171-4868-94F2-A8615C28A98A}"/>
    <cellStyle name="Normal 22 2 2 4 3 2 2" xfId="12434" xr:uid="{966EF1D3-2EA8-4CDD-9B92-015F0B8A8D0E}"/>
    <cellStyle name="Normal 22 2 2 4 3 2 2 2" xfId="26124" xr:uid="{B4C7FF91-9037-4292-B837-5D9EB20D87F6}"/>
    <cellStyle name="Normal 22 2 2 4 3 2 2 2 2" xfId="39816" xr:uid="{5EB9585D-76A6-4A56-821A-F9F77D0AD224}"/>
    <cellStyle name="Normal 22 2 2 4 3 2 2 2 3" xfId="54700" xr:uid="{02AB3872-DEFA-4F35-87F1-39068274886C}"/>
    <cellStyle name="Normal 22 2 2 4 3 2 2 3" xfId="19280" xr:uid="{A9F22A7B-21D0-4329-9092-008884316B2E}"/>
    <cellStyle name="Normal 22 2 2 4 3 2 2 4" xfId="32970" xr:uid="{54125F96-2886-4DDA-BCD6-ABB51A1F0FF4}"/>
    <cellStyle name="Normal 22 2 2 4 3 2 2 5" xfId="47854" xr:uid="{B63C4BA4-88BB-44AC-953B-F37787C5B0FB}"/>
    <cellStyle name="Normal 22 2 2 4 3 2 3" xfId="22702" xr:uid="{A0020361-685A-4E0B-A344-27A9BDBEC89D}"/>
    <cellStyle name="Normal 22 2 2 4 3 2 3 2" xfId="36394" xr:uid="{C160A079-4174-432F-A313-B79610B735C6}"/>
    <cellStyle name="Normal 22 2 2 4 3 2 3 3" xfId="51278" xr:uid="{E2BD5785-8F6C-4F92-905A-027F24B72D6F}"/>
    <cellStyle name="Normal 22 2 2 4 3 2 4" xfId="15858" xr:uid="{A9EDE7F3-4616-46B5-A3DC-CDE7F3A7C1E6}"/>
    <cellStyle name="Normal 22 2 2 4 3 2 5" xfId="29548" xr:uid="{98F6BEB4-62DA-474E-8AC7-CB09714D79FA}"/>
    <cellStyle name="Normal 22 2 2 4 3 2 6" xfId="44432" xr:uid="{59F356A6-6FE3-44F0-BADA-908EF6207B14}"/>
    <cellStyle name="Normal 22 2 2 4 3 3" xfId="10722" xr:uid="{CE96136E-203A-4B06-98C2-2AE2DCC1DC62}"/>
    <cellStyle name="Normal 22 2 2 4 3 3 2" xfId="24412" xr:uid="{63F52945-408E-4CC9-92F5-CD6B30FC77F0}"/>
    <cellStyle name="Normal 22 2 2 4 3 3 2 2" xfId="38104" xr:uid="{6774F993-F788-4E65-844B-AED8D7234D54}"/>
    <cellStyle name="Normal 22 2 2 4 3 3 2 3" xfId="52988" xr:uid="{B6314DC9-A2E5-4A88-90C2-E4F2E1DC3DA0}"/>
    <cellStyle name="Normal 22 2 2 4 3 3 3" xfId="17568" xr:uid="{591CD0A5-FF2B-44CA-8C70-EF6CEC12DB49}"/>
    <cellStyle name="Normal 22 2 2 4 3 3 4" xfId="31258" xr:uid="{C3188A93-3EAF-4CB1-9BB9-A3DADC84605C}"/>
    <cellStyle name="Normal 22 2 2 4 3 3 5" xfId="46142" xr:uid="{98BC17EA-34DB-49ED-A43C-50B8D8ED2744}"/>
    <cellStyle name="Normal 22 2 2 4 3 4" xfId="20990" xr:uid="{2FF1DC64-25F4-4B6D-B9DD-AB5B44F62FF2}"/>
    <cellStyle name="Normal 22 2 2 4 3 4 2" xfId="34682" xr:uid="{051A4CE8-564A-4FC7-9A0E-9BDEA1E28F0C}"/>
    <cellStyle name="Normal 22 2 2 4 3 4 3" xfId="49566" xr:uid="{DA0252C9-4556-419F-B420-118D780599F2}"/>
    <cellStyle name="Normal 22 2 2 4 3 5" xfId="14146" xr:uid="{0845598E-45F5-4633-90C1-5E487C3ACEB1}"/>
    <cellStyle name="Normal 22 2 2 4 3 6" xfId="27836" xr:uid="{5F2C3373-93FB-46D7-AD3E-5C055367A076}"/>
    <cellStyle name="Normal 22 2 2 4 3 7" xfId="42720" xr:uid="{1D420BF7-BEB9-4963-95E7-45BB4DFF95C3}"/>
    <cellStyle name="Normal 22 2 2 4 4" xfId="7300" xr:uid="{D3B1BF46-5FC7-4D65-AAB4-CED1C854430E}"/>
    <cellStyle name="Normal 22 2 2 4 4 2" xfId="9013" xr:uid="{22A9E8E6-9571-4F0C-B1D5-0BA3E70DFE1F}"/>
    <cellStyle name="Normal 22 2 2 4 4 2 2" xfId="12435" xr:uid="{8AAA106F-3EEC-437F-A563-3041C7F6A3E1}"/>
    <cellStyle name="Normal 22 2 2 4 4 2 2 2" xfId="26125" xr:uid="{7CBC75EF-C970-4887-99BA-4B0F7CE2AA60}"/>
    <cellStyle name="Normal 22 2 2 4 4 2 2 2 2" xfId="39817" xr:uid="{351F4858-2843-4D8F-B53C-24609C26DE13}"/>
    <cellStyle name="Normal 22 2 2 4 4 2 2 2 3" xfId="54701" xr:uid="{8B90529D-0B4D-4B49-8D6F-9052CEC1FECA}"/>
    <cellStyle name="Normal 22 2 2 4 4 2 2 3" xfId="19281" xr:uid="{10C6C265-5697-4E6B-9484-74945C587DE8}"/>
    <cellStyle name="Normal 22 2 2 4 4 2 2 4" xfId="32971" xr:uid="{37F313B5-1398-4A1A-988D-027339022AD4}"/>
    <cellStyle name="Normal 22 2 2 4 4 2 2 5" xfId="47855" xr:uid="{FA7BCCFD-7D11-4269-944E-9AFFF248E186}"/>
    <cellStyle name="Normal 22 2 2 4 4 2 3" xfId="22703" xr:uid="{0CB4AA58-584D-48AB-BB47-2912844AF246}"/>
    <cellStyle name="Normal 22 2 2 4 4 2 3 2" xfId="36395" xr:uid="{4ED10109-6B77-415F-A252-CFB3C5EC6691}"/>
    <cellStyle name="Normal 22 2 2 4 4 2 3 3" xfId="51279" xr:uid="{5C2BB357-987D-4DAC-8F63-41AB9020EDA5}"/>
    <cellStyle name="Normal 22 2 2 4 4 2 4" xfId="15859" xr:uid="{ECEBFB58-D414-4683-B91A-A31007BA3151}"/>
    <cellStyle name="Normal 22 2 2 4 4 2 5" xfId="29549" xr:uid="{470CAFE5-95B4-43BC-87D8-2CB0F935AB9A}"/>
    <cellStyle name="Normal 22 2 2 4 4 2 6" xfId="44433" xr:uid="{33242C97-1B8D-4E39-91F0-449943CE88C5}"/>
    <cellStyle name="Normal 22 2 2 4 4 3" xfId="10723" xr:uid="{E8349A01-7915-47B3-8C37-C1B151E42CF9}"/>
    <cellStyle name="Normal 22 2 2 4 4 3 2" xfId="24413" xr:uid="{01A63E11-370E-41A3-8369-BA9DCC981415}"/>
    <cellStyle name="Normal 22 2 2 4 4 3 2 2" xfId="38105" xr:uid="{586915A0-D294-4E27-B3CA-4344486CDD84}"/>
    <cellStyle name="Normal 22 2 2 4 4 3 2 3" xfId="52989" xr:uid="{092E175F-9057-460B-87AC-2604D833F401}"/>
    <cellStyle name="Normal 22 2 2 4 4 3 3" xfId="17569" xr:uid="{347A455A-7587-4858-964F-F0E352E38861}"/>
    <cellStyle name="Normal 22 2 2 4 4 3 4" xfId="31259" xr:uid="{5311A982-966E-41B3-852B-CAE1C638F407}"/>
    <cellStyle name="Normal 22 2 2 4 4 3 5" xfId="46143" xr:uid="{402F6E6B-F623-4ECC-9E0A-8EA72C6DC967}"/>
    <cellStyle name="Normal 22 2 2 4 4 4" xfId="20991" xr:uid="{527D1DD8-75F1-400D-BB00-4EB1A7940338}"/>
    <cellStyle name="Normal 22 2 2 4 4 4 2" xfId="34683" xr:uid="{F492F9AC-F7C7-484C-8083-DDEEFA159FE7}"/>
    <cellStyle name="Normal 22 2 2 4 4 4 3" xfId="49567" xr:uid="{1ACFFE6A-5DBB-476E-B1D7-804D817405A4}"/>
    <cellStyle name="Normal 22 2 2 4 4 5" xfId="14147" xr:uid="{87385DEA-59B1-4FDA-A92A-FF02E087B119}"/>
    <cellStyle name="Normal 22 2 2 4 4 6" xfId="27837" xr:uid="{C103D912-B292-4590-B8EA-FA285F8EA7D4}"/>
    <cellStyle name="Normal 22 2 2 4 4 7" xfId="42721" xr:uid="{C101AD4B-DF46-4ADA-8188-9233BA9A5C04}"/>
    <cellStyle name="Normal 22 2 2 4 5" xfId="9009" xr:uid="{E7A1ABA5-B0D1-427D-9D56-D7420155E08D}"/>
    <cellStyle name="Normal 22 2 2 4 5 2" xfId="12431" xr:uid="{593B6FB1-CD6F-4EFF-B691-78CFF45C20B1}"/>
    <cellStyle name="Normal 22 2 2 4 5 2 2" xfId="26121" xr:uid="{B0FE824B-714C-43D3-9675-30A11822FCA8}"/>
    <cellStyle name="Normal 22 2 2 4 5 2 2 2" xfId="39813" xr:uid="{3A93DFD7-E3E8-4E88-8B1E-B6AF0FD82346}"/>
    <cellStyle name="Normal 22 2 2 4 5 2 2 3" xfId="54697" xr:uid="{D76F94F4-3D67-4458-95AE-20AB564140D1}"/>
    <cellStyle name="Normal 22 2 2 4 5 2 3" xfId="19277" xr:uid="{EE8F91C9-102F-4926-A663-6C706D75FD4F}"/>
    <cellStyle name="Normal 22 2 2 4 5 2 4" xfId="32967" xr:uid="{88311400-F201-4290-9957-942B3DCF757F}"/>
    <cellStyle name="Normal 22 2 2 4 5 2 5" xfId="47851" xr:uid="{49D8383A-5105-4D37-9FEF-28EA2B3E167B}"/>
    <cellStyle name="Normal 22 2 2 4 5 3" xfId="22699" xr:uid="{5DEF87AE-9499-476D-BE74-591336DE1AF6}"/>
    <cellStyle name="Normal 22 2 2 4 5 3 2" xfId="36391" xr:uid="{34D40DF7-BD72-495D-80CB-5445AC505571}"/>
    <cellStyle name="Normal 22 2 2 4 5 3 3" xfId="51275" xr:uid="{8E66826C-23FB-49E0-A1ED-9F00981F2079}"/>
    <cellStyle name="Normal 22 2 2 4 5 4" xfId="15855" xr:uid="{1286AC5B-54AC-4F66-AFAE-756E938D7541}"/>
    <cellStyle name="Normal 22 2 2 4 5 5" xfId="29545" xr:uid="{5AF5E6CD-C326-46E8-8013-22879BF43EE4}"/>
    <cellStyle name="Normal 22 2 2 4 5 6" xfId="44429" xr:uid="{AF594856-60A6-4122-ACF1-2CFE6BD20146}"/>
    <cellStyle name="Normal 22 2 2 4 6" xfId="10719" xr:uid="{920A9B40-FDEF-45DE-B0AA-39CE61D247B1}"/>
    <cellStyle name="Normal 22 2 2 4 6 2" xfId="24409" xr:uid="{0E1D1BDE-35A5-49FB-A6AA-7187F922A021}"/>
    <cellStyle name="Normal 22 2 2 4 6 2 2" xfId="38101" xr:uid="{A7D50140-8A42-4E9F-B264-29DD89436EF7}"/>
    <cellStyle name="Normal 22 2 2 4 6 2 3" xfId="52985" xr:uid="{90901565-3247-4041-99B8-0BF1DAEAAA9C}"/>
    <cellStyle name="Normal 22 2 2 4 6 3" xfId="17565" xr:uid="{F5FE6849-5C91-4179-B117-E7714B4EF24D}"/>
    <cellStyle name="Normal 22 2 2 4 6 4" xfId="31255" xr:uid="{DD07EAFC-A65D-460E-A871-32D02281ADAE}"/>
    <cellStyle name="Normal 22 2 2 4 6 5" xfId="46139" xr:uid="{46B6B34E-69B1-4537-8322-3E5C27D8A0EC}"/>
    <cellStyle name="Normal 22 2 2 4 7" xfId="20987" xr:uid="{C5BD1232-11D9-4064-A426-F0F2C71CF761}"/>
    <cellStyle name="Normal 22 2 2 4 7 2" xfId="34679" xr:uid="{EA454E6A-4726-43C1-9ECC-A3290051010D}"/>
    <cellStyle name="Normal 22 2 2 4 7 3" xfId="49563" xr:uid="{C8D0A216-A968-4FB6-AE47-53B01DA7B941}"/>
    <cellStyle name="Normal 22 2 2 4 8" xfId="14143" xr:uid="{3BD57523-0C36-40F7-A34F-29B318381D92}"/>
    <cellStyle name="Normal 22 2 2 4 9" xfId="27833" xr:uid="{5C15BC12-B789-427D-B85D-4F47FCFC55AB}"/>
    <cellStyle name="Normal 22 2 2 5" xfId="7301" xr:uid="{7176A45A-2690-453F-86BF-44DC52ABE891}"/>
    <cellStyle name="Normal 22 2 2 5 2" xfId="7302" xr:uid="{3C88CFFB-AEED-4C98-8CF3-DB2D5D506CAD}"/>
    <cellStyle name="Normal 22 2 2 5 2 2" xfId="9015" xr:uid="{788077AD-8BF5-432E-AE2C-77EA36AC34FD}"/>
    <cellStyle name="Normal 22 2 2 5 2 2 2" xfId="12437" xr:uid="{B1321BE6-1D8E-4B9C-B4E3-2125072D666D}"/>
    <cellStyle name="Normal 22 2 2 5 2 2 2 2" xfId="26127" xr:uid="{10D151F3-97DB-4AAF-9A66-C2E38BC26ED7}"/>
    <cellStyle name="Normal 22 2 2 5 2 2 2 2 2" xfId="39819" xr:uid="{608563E1-423B-4E4A-A95C-AA8A87357BA8}"/>
    <cellStyle name="Normal 22 2 2 5 2 2 2 2 3" xfId="54703" xr:uid="{C603AF67-FD5C-4C47-871D-FCEB0EDA75B7}"/>
    <cellStyle name="Normal 22 2 2 5 2 2 2 3" xfId="19283" xr:uid="{D91B3017-F2E9-4B2B-B3AB-DAC5561CA6A8}"/>
    <cellStyle name="Normal 22 2 2 5 2 2 2 4" xfId="32973" xr:uid="{92B0FEC4-9952-45A3-B5E2-1A7DD3CD5AD6}"/>
    <cellStyle name="Normal 22 2 2 5 2 2 2 5" xfId="47857" xr:uid="{1CD40667-78CE-4E6E-B13F-08F211F3AAAF}"/>
    <cellStyle name="Normal 22 2 2 5 2 2 3" xfId="22705" xr:uid="{E3492B6E-1E10-418F-8F50-2C6B2AE324E6}"/>
    <cellStyle name="Normal 22 2 2 5 2 2 3 2" xfId="36397" xr:uid="{62E0FEAB-6EDC-4F45-8A8A-F27456142092}"/>
    <cellStyle name="Normal 22 2 2 5 2 2 3 3" xfId="51281" xr:uid="{7338373F-480C-4A99-9D30-2DB15FD881CA}"/>
    <cellStyle name="Normal 22 2 2 5 2 2 4" xfId="15861" xr:uid="{7AC689F3-ABAC-47C2-913C-3CE37FB21F1F}"/>
    <cellStyle name="Normal 22 2 2 5 2 2 5" xfId="29551" xr:uid="{086EDCCB-E379-4A86-B47B-6AD899CEB74F}"/>
    <cellStyle name="Normal 22 2 2 5 2 2 6" xfId="44435" xr:uid="{B1B7EC02-ED0C-43AE-9274-F72E7CA8FF47}"/>
    <cellStyle name="Normal 22 2 2 5 2 3" xfId="10725" xr:uid="{0F894877-C437-47CD-A283-33E49B9A8D0C}"/>
    <cellStyle name="Normal 22 2 2 5 2 3 2" xfId="24415" xr:uid="{C9983B23-77D5-47E3-B80B-FC7D9E587470}"/>
    <cellStyle name="Normal 22 2 2 5 2 3 2 2" xfId="38107" xr:uid="{1DD86AA8-270C-4B25-BEB9-6E57BD59643F}"/>
    <cellStyle name="Normal 22 2 2 5 2 3 2 3" xfId="52991" xr:uid="{846CE4D7-2222-4F90-8EBC-B900EC165325}"/>
    <cellStyle name="Normal 22 2 2 5 2 3 3" xfId="17571" xr:uid="{6BA45E4A-E221-4519-AC35-527292B11811}"/>
    <cellStyle name="Normal 22 2 2 5 2 3 4" xfId="31261" xr:uid="{B4AD5E90-773A-45F9-A7C4-BE17A475413F}"/>
    <cellStyle name="Normal 22 2 2 5 2 3 5" xfId="46145" xr:uid="{835C0C80-14C5-46A7-993A-C2481F124D15}"/>
    <cellStyle name="Normal 22 2 2 5 2 4" xfId="20993" xr:uid="{6AE25DD5-7DEE-429D-A64A-C8CCB9C20372}"/>
    <cellStyle name="Normal 22 2 2 5 2 4 2" xfId="34685" xr:uid="{D610A853-D9EB-4C76-BDA2-61EF72F26DF0}"/>
    <cellStyle name="Normal 22 2 2 5 2 4 3" xfId="49569" xr:uid="{FBAC0F67-A8EC-4B27-A188-CFE4428A5267}"/>
    <cellStyle name="Normal 22 2 2 5 2 5" xfId="14149" xr:uid="{39FEDC6E-636C-4B03-9A5B-6AA8F1B12250}"/>
    <cellStyle name="Normal 22 2 2 5 2 6" xfId="27839" xr:uid="{2603D2CC-A64D-4469-8162-7BF5EC3238B5}"/>
    <cellStyle name="Normal 22 2 2 5 2 7" xfId="42723" xr:uid="{DF071E42-3007-4CDD-9520-1E69BC997066}"/>
    <cellStyle name="Normal 22 2 2 5 3" xfId="9014" xr:uid="{4D5F251A-21F8-47FE-B51E-6F7FC091712E}"/>
    <cellStyle name="Normal 22 2 2 5 3 2" xfId="12436" xr:uid="{0DEFA484-A99F-4FCB-B62F-4DED757A1270}"/>
    <cellStyle name="Normal 22 2 2 5 3 2 2" xfId="26126" xr:uid="{3DD2C982-FA07-47DD-9D49-5A571E92D4D8}"/>
    <cellStyle name="Normal 22 2 2 5 3 2 2 2" xfId="39818" xr:uid="{634DA2CF-2F29-4286-B65A-8BF6EC2728CF}"/>
    <cellStyle name="Normal 22 2 2 5 3 2 2 3" xfId="54702" xr:uid="{6EAA071D-B88B-455E-BE8B-7E8BFA5C7951}"/>
    <cellStyle name="Normal 22 2 2 5 3 2 3" xfId="19282" xr:uid="{2955DDED-FA54-4C8E-ABF0-EAB3D99213CE}"/>
    <cellStyle name="Normal 22 2 2 5 3 2 4" xfId="32972" xr:uid="{11829021-B839-4A36-87EE-FD3C071C021F}"/>
    <cellStyle name="Normal 22 2 2 5 3 2 5" xfId="47856" xr:uid="{F5919365-614A-4911-A8A1-FCB2A8050E0B}"/>
    <cellStyle name="Normal 22 2 2 5 3 3" xfId="22704" xr:uid="{213980E4-B52B-4E2F-A962-E6B60721790D}"/>
    <cellStyle name="Normal 22 2 2 5 3 3 2" xfId="36396" xr:uid="{3DE1CADE-A462-44E5-B61D-B27690A3FA25}"/>
    <cellStyle name="Normal 22 2 2 5 3 3 3" xfId="51280" xr:uid="{A0FB49D4-22F9-4D4C-8404-D384E34124FB}"/>
    <cellStyle name="Normal 22 2 2 5 3 4" xfId="15860" xr:uid="{4630D5D5-642F-4B0D-B7B1-2256842DDB85}"/>
    <cellStyle name="Normal 22 2 2 5 3 5" xfId="29550" xr:uid="{2DAC0E72-223E-4CA4-B9EF-84D33E0ECEF6}"/>
    <cellStyle name="Normal 22 2 2 5 3 6" xfId="44434" xr:uid="{A4250C5A-508D-4B6D-930A-CF83466A63D8}"/>
    <cellStyle name="Normal 22 2 2 5 4" xfId="10724" xr:uid="{464298C7-2EA9-4F71-8209-0F356B0723C1}"/>
    <cellStyle name="Normal 22 2 2 5 4 2" xfId="24414" xr:uid="{D78F08C8-B4AD-474A-BF38-4B91DF8D94E4}"/>
    <cellStyle name="Normal 22 2 2 5 4 2 2" xfId="38106" xr:uid="{B361600F-304D-47F1-BC06-9A055F38917A}"/>
    <cellStyle name="Normal 22 2 2 5 4 2 3" xfId="52990" xr:uid="{DE3A6099-4DD2-47E2-B928-C36432E735C4}"/>
    <cellStyle name="Normal 22 2 2 5 4 3" xfId="17570" xr:uid="{E7FF9025-BA48-44CE-BEC5-8318F4615CEA}"/>
    <cellStyle name="Normal 22 2 2 5 4 4" xfId="31260" xr:uid="{BC93B269-5881-4A3C-9505-32639A3CD348}"/>
    <cellStyle name="Normal 22 2 2 5 4 5" xfId="46144" xr:uid="{6CF190A3-34D4-41F5-858D-9E6144AD1829}"/>
    <cellStyle name="Normal 22 2 2 5 5" xfId="20992" xr:uid="{CC35B0A6-BE30-47BF-AA1A-1B3DEAD6C481}"/>
    <cellStyle name="Normal 22 2 2 5 5 2" xfId="34684" xr:uid="{2203E3F5-5569-4734-A984-1B2708CF7EED}"/>
    <cellStyle name="Normal 22 2 2 5 5 3" xfId="49568" xr:uid="{3C48C939-1262-4C94-AC21-ABA70CF2D026}"/>
    <cellStyle name="Normal 22 2 2 5 6" xfId="14148" xr:uid="{056C05D4-B598-48E9-A23F-ACC53A99D453}"/>
    <cellStyle name="Normal 22 2 2 5 7" xfId="27838" xr:uid="{464D3D2B-ED8F-4F83-8141-45187C44922A}"/>
    <cellStyle name="Normal 22 2 2 5 8" xfId="42722" xr:uid="{90BF522D-0A2F-4C75-9FED-412DD9D3C116}"/>
    <cellStyle name="Normal 22 2 2 6" xfId="7303" xr:uid="{D6CC8A79-CE05-4176-92D5-B71F10328CBC}"/>
    <cellStyle name="Normal 22 2 2 6 2" xfId="9016" xr:uid="{432EF7B4-7ACF-4147-A167-0F6A0E36DF70}"/>
    <cellStyle name="Normal 22 2 2 6 2 2" xfId="12438" xr:uid="{3E273328-4EA6-41E8-BF2A-999E91CA21D3}"/>
    <cellStyle name="Normal 22 2 2 6 2 2 2" xfId="26128" xr:uid="{8FD9D7D6-A75A-482D-A0E5-6FA7FEDCCA56}"/>
    <cellStyle name="Normal 22 2 2 6 2 2 2 2" xfId="39820" xr:uid="{650DDB52-97DE-4A85-8813-7DA7C736D2C6}"/>
    <cellStyle name="Normal 22 2 2 6 2 2 2 3" xfId="54704" xr:uid="{AA2316E1-3963-4076-B9C7-6E5A98AE14EA}"/>
    <cellStyle name="Normal 22 2 2 6 2 2 3" xfId="19284" xr:uid="{907C462F-79D8-4C08-88B3-483ECC0EFDBE}"/>
    <cellStyle name="Normal 22 2 2 6 2 2 4" xfId="32974" xr:uid="{4AD135BC-C65A-4DF1-BE36-2E4AE9EFEE3E}"/>
    <cellStyle name="Normal 22 2 2 6 2 2 5" xfId="47858" xr:uid="{C1E4977B-680E-4726-A328-6A3E9815BD30}"/>
    <cellStyle name="Normal 22 2 2 6 2 3" xfId="22706" xr:uid="{91BD3E54-8337-4631-A54B-5F1E5CE1BF87}"/>
    <cellStyle name="Normal 22 2 2 6 2 3 2" xfId="36398" xr:uid="{FC7EE404-8BAE-43DB-979A-72970B3A06BD}"/>
    <cellStyle name="Normal 22 2 2 6 2 3 3" xfId="51282" xr:uid="{0D0E8572-3AA7-466D-A35F-DCEF62674E21}"/>
    <cellStyle name="Normal 22 2 2 6 2 4" xfId="15862" xr:uid="{808B3711-46E5-48BC-BB18-C60B686FB799}"/>
    <cellStyle name="Normal 22 2 2 6 2 5" xfId="29552" xr:uid="{91EF97DB-8858-41E2-94BD-E6D73A768C38}"/>
    <cellStyle name="Normal 22 2 2 6 2 6" xfId="44436" xr:uid="{FBA8E0B9-22E9-4753-9710-A6A65A042039}"/>
    <cellStyle name="Normal 22 2 2 6 3" xfId="10726" xr:uid="{C5C8139A-B0D7-44D8-92EB-A1A20D1DF5EA}"/>
    <cellStyle name="Normal 22 2 2 6 3 2" xfId="24416" xr:uid="{B7C93198-7AE0-4D79-8CB7-66C405D07C4D}"/>
    <cellStyle name="Normal 22 2 2 6 3 2 2" xfId="38108" xr:uid="{30BDABF5-9106-49BD-8BCD-FF8182D51C97}"/>
    <cellStyle name="Normal 22 2 2 6 3 2 3" xfId="52992" xr:uid="{E08442B4-7C86-481F-876D-234DDAA3BE68}"/>
    <cellStyle name="Normal 22 2 2 6 3 3" xfId="17572" xr:uid="{6AF788D8-ECF7-430B-AC0F-E093818124AC}"/>
    <cellStyle name="Normal 22 2 2 6 3 4" xfId="31262" xr:uid="{3DB1D8ED-DC2A-41EF-AEBC-BD8503C833DA}"/>
    <cellStyle name="Normal 22 2 2 6 3 5" xfId="46146" xr:uid="{E6DBC89F-E81D-46D5-AC55-824F769E055D}"/>
    <cellStyle name="Normal 22 2 2 6 4" xfId="20994" xr:uid="{6D55F4A7-12DF-4497-A089-E2D327AE11F4}"/>
    <cellStyle name="Normal 22 2 2 6 4 2" xfId="34686" xr:uid="{4F2D1E36-A9F1-4B6A-9912-72DCE35A13BD}"/>
    <cellStyle name="Normal 22 2 2 6 4 3" xfId="49570" xr:uid="{607905FA-81FC-41D8-9A28-518312285FEE}"/>
    <cellStyle name="Normal 22 2 2 6 5" xfId="14150" xr:uid="{FF8F508F-579A-4655-BFA9-AFEBB6D34FF1}"/>
    <cellStyle name="Normal 22 2 2 6 6" xfId="27840" xr:uid="{8D3CC8E7-396C-4A36-8C90-EA2817F291F0}"/>
    <cellStyle name="Normal 22 2 2 6 7" xfId="42724" xr:uid="{877D4CE3-AB09-47D7-B42E-D9C01AC5DDE4}"/>
    <cellStyle name="Normal 22 2 2 7" xfId="7304" xr:uid="{2B0713C0-6342-49C0-87D2-3561F5EFD63C}"/>
    <cellStyle name="Normal 22 2 2 7 2" xfId="9017" xr:uid="{8A499B1A-BAF1-4FE9-BF39-450EF70989A8}"/>
    <cellStyle name="Normal 22 2 2 7 2 2" xfId="12439" xr:uid="{475018DF-8824-495F-B63E-67CF72FE2E83}"/>
    <cellStyle name="Normal 22 2 2 7 2 2 2" xfId="26129" xr:uid="{C7940E69-9036-42E3-B497-3EB807B38B28}"/>
    <cellStyle name="Normal 22 2 2 7 2 2 2 2" xfId="39821" xr:uid="{E1B301A3-264C-4284-8DC6-79B0DE537EBC}"/>
    <cellStyle name="Normal 22 2 2 7 2 2 2 3" xfId="54705" xr:uid="{37BF6B64-5A4F-4C7D-ABC8-D18BDB617D08}"/>
    <cellStyle name="Normal 22 2 2 7 2 2 3" xfId="19285" xr:uid="{7054DDF9-9AF6-4EDB-BF68-16C964DCF805}"/>
    <cellStyle name="Normal 22 2 2 7 2 2 4" xfId="32975" xr:uid="{8B7DBE24-0BAE-40A0-B9C4-83997A4C8E0B}"/>
    <cellStyle name="Normal 22 2 2 7 2 2 5" xfId="47859" xr:uid="{110F701C-DCEE-462E-B607-CD66369EF79A}"/>
    <cellStyle name="Normal 22 2 2 7 2 3" xfId="22707" xr:uid="{84383343-9C0F-470D-91A1-A087A62ECAE6}"/>
    <cellStyle name="Normal 22 2 2 7 2 3 2" xfId="36399" xr:uid="{59528512-5917-457E-9F43-0CFFB67DAF41}"/>
    <cellStyle name="Normal 22 2 2 7 2 3 3" xfId="51283" xr:uid="{2DA92424-935A-420B-B181-6AA4572F16E4}"/>
    <cellStyle name="Normal 22 2 2 7 2 4" xfId="15863" xr:uid="{AC3CAAE1-81CF-42C7-855B-D6C3AA468945}"/>
    <cellStyle name="Normal 22 2 2 7 2 5" xfId="29553" xr:uid="{E6B6B3CB-E7B9-4A56-BA7C-B18293FEB882}"/>
    <cellStyle name="Normal 22 2 2 7 2 6" xfId="44437" xr:uid="{1C937ABD-06A0-467F-B45A-E466094FD51C}"/>
    <cellStyle name="Normal 22 2 2 7 3" xfId="10727" xr:uid="{D202EFCF-D217-4807-A1DD-392F401D165F}"/>
    <cellStyle name="Normal 22 2 2 7 3 2" xfId="24417" xr:uid="{93573DDE-A334-4230-8C8C-3BBD3C129216}"/>
    <cellStyle name="Normal 22 2 2 7 3 2 2" xfId="38109" xr:uid="{4ABF6EDF-138A-45D2-97A8-372AC823A733}"/>
    <cellStyle name="Normal 22 2 2 7 3 2 3" xfId="52993" xr:uid="{3BA26614-860B-466E-B36A-794D0C9C5F6C}"/>
    <cellStyle name="Normal 22 2 2 7 3 3" xfId="17573" xr:uid="{E300F04D-0458-4FCC-963C-4B56DDEB2E09}"/>
    <cellStyle name="Normal 22 2 2 7 3 4" xfId="31263" xr:uid="{B0CC543F-00E7-42EA-9557-001EFA6F7DC1}"/>
    <cellStyle name="Normal 22 2 2 7 3 5" xfId="46147" xr:uid="{31C3B6E1-04F7-451C-B58E-75F2D4BD5690}"/>
    <cellStyle name="Normal 22 2 2 7 4" xfId="20995" xr:uid="{96C13249-76E7-4A1C-BD99-D1DA1C55499E}"/>
    <cellStyle name="Normal 22 2 2 7 4 2" xfId="34687" xr:uid="{E8232C0E-FDDA-43DB-94EC-A8821A2C937A}"/>
    <cellStyle name="Normal 22 2 2 7 4 3" xfId="49571" xr:uid="{E0C545C1-B3A0-4BE6-8210-E0360339CB1E}"/>
    <cellStyle name="Normal 22 2 2 7 5" xfId="14151" xr:uid="{13248BB8-45E3-420D-B393-E639EE3E8007}"/>
    <cellStyle name="Normal 22 2 2 7 6" xfId="27841" xr:uid="{EE1BC4B1-4D0A-495C-A86C-3A8D686C5E80}"/>
    <cellStyle name="Normal 22 2 2 7 7" xfId="42725" xr:uid="{55FEE162-B561-402F-B131-84C647A1BB16}"/>
    <cellStyle name="Normal 22 2 2 8" xfId="8988" xr:uid="{3583D03A-F3BC-40EC-AF2F-8D8FC0B25BB4}"/>
    <cellStyle name="Normal 22 2 2 8 2" xfId="12410" xr:uid="{D93775DB-9115-44BB-8B87-D1A438EAC33E}"/>
    <cellStyle name="Normal 22 2 2 8 2 2" xfId="26100" xr:uid="{B9261374-6940-4DB0-9490-81B39EA02154}"/>
    <cellStyle name="Normal 22 2 2 8 2 2 2" xfId="39792" xr:uid="{A1ACA75E-27D5-457D-B626-888C6E76B0B9}"/>
    <cellStyle name="Normal 22 2 2 8 2 2 3" xfId="54676" xr:uid="{D4189173-C702-4701-89C4-106ACC8D1C2E}"/>
    <cellStyle name="Normal 22 2 2 8 2 3" xfId="19256" xr:uid="{B63D3AC6-842D-4D82-8D12-AE54EF65BE4B}"/>
    <cellStyle name="Normal 22 2 2 8 2 4" xfId="32946" xr:uid="{10C4289E-2520-4B4F-AE86-EE89D370D092}"/>
    <cellStyle name="Normal 22 2 2 8 2 5" xfId="47830" xr:uid="{AF73F553-0BDF-438C-8BFD-E5493A6751AF}"/>
    <cellStyle name="Normal 22 2 2 8 3" xfId="22678" xr:uid="{000E3730-2822-45C3-ACC3-790BBFE3D2E4}"/>
    <cellStyle name="Normal 22 2 2 8 3 2" xfId="36370" xr:uid="{835A8037-D909-4902-BC22-2AB20A3F8E02}"/>
    <cellStyle name="Normal 22 2 2 8 3 3" xfId="51254" xr:uid="{3F2B6891-A46B-4DA1-9499-812BA61230FE}"/>
    <cellStyle name="Normal 22 2 2 8 4" xfId="15834" xr:uid="{B1010599-AFD4-47FE-BCBE-2D1D8D91CE1F}"/>
    <cellStyle name="Normal 22 2 2 8 5" xfId="29524" xr:uid="{F6D9EFFA-9567-49BF-96CE-875BFA8854DD}"/>
    <cellStyle name="Normal 22 2 2 8 6" xfId="44408" xr:uid="{5FC3BE2A-B91E-4017-9A3D-9AA23BC87ABE}"/>
    <cellStyle name="Normal 22 2 2 9" xfId="10698" xr:uid="{46AFEC20-67D6-4746-8DC3-B34E269BA4CD}"/>
    <cellStyle name="Normal 22 2 2 9 2" xfId="24388" xr:uid="{CE58E793-9F09-4AE4-98BE-166AC4C5D7EA}"/>
    <cellStyle name="Normal 22 2 2 9 2 2" xfId="38080" xr:uid="{8296931A-6EE3-4408-8F03-5FFC84989B1D}"/>
    <cellStyle name="Normal 22 2 2 9 2 3" xfId="52964" xr:uid="{1670B019-9B28-4481-B974-815A66D33CAF}"/>
    <cellStyle name="Normal 22 2 2 9 3" xfId="17544" xr:uid="{6C7DC367-C616-4473-BBAF-07F93D0E150D}"/>
    <cellStyle name="Normal 22 2 2 9 4" xfId="31234" xr:uid="{436BBA02-B030-4B82-93B7-FB9741EDB0C9}"/>
    <cellStyle name="Normal 22 2 2 9 5" xfId="46118" xr:uid="{589FC253-A70C-416D-88B3-A2BD97CC164B}"/>
    <cellStyle name="Normal 22 2 3" xfId="7305" xr:uid="{D5698DF3-F51E-47C3-88D6-515EA5AA5156}"/>
    <cellStyle name="Normal 22 2 3 10" xfId="14152" xr:uid="{C4392311-9C92-42EA-9B5E-5A85DB030D7B}"/>
    <cellStyle name="Normal 22 2 3 11" xfId="27842" xr:uid="{60CA7EF5-A75C-40CB-AAD8-CC14D7DDB114}"/>
    <cellStyle name="Normal 22 2 3 12" xfId="42726" xr:uid="{2B3D6C73-CF21-40EA-B4AF-1DF5CEE41BDC}"/>
    <cellStyle name="Normal 22 2 3 2" xfId="7306" xr:uid="{625DA176-090E-4B4B-BA94-77266EDD030C}"/>
    <cellStyle name="Normal 22 2 3 2 10" xfId="42727" xr:uid="{47B1B258-02DE-402C-B317-03E5F1237F97}"/>
    <cellStyle name="Normal 22 2 3 2 2" xfId="7307" xr:uid="{EBE38E7C-6D61-45C3-BC0F-7016FA2F5CFA}"/>
    <cellStyle name="Normal 22 2 3 2 2 2" xfId="7308" xr:uid="{00860B07-FEC9-4BA5-9089-69CE09071457}"/>
    <cellStyle name="Normal 22 2 3 2 2 2 2" xfId="9021" xr:uid="{C56959BE-05F8-44BE-868B-580F8F7A727E}"/>
    <cellStyle name="Normal 22 2 3 2 2 2 2 2" xfId="12443" xr:uid="{19D85E7D-6CE4-45C3-96EB-917203FD53B7}"/>
    <cellStyle name="Normal 22 2 3 2 2 2 2 2 2" xfId="26133" xr:uid="{FDCC6674-5947-4C16-8D3A-4E115A26150A}"/>
    <cellStyle name="Normal 22 2 3 2 2 2 2 2 2 2" xfId="39825" xr:uid="{4FABA020-160E-4013-B2FA-6FE5FA2E96F4}"/>
    <cellStyle name="Normal 22 2 3 2 2 2 2 2 2 3" xfId="54709" xr:uid="{CE2C4FDD-CF19-4692-A4D1-E9C7A32ACC9B}"/>
    <cellStyle name="Normal 22 2 3 2 2 2 2 2 3" xfId="19289" xr:uid="{0A2BDF19-661E-44C0-ACCD-50EAA10C195D}"/>
    <cellStyle name="Normal 22 2 3 2 2 2 2 2 4" xfId="32979" xr:uid="{A9FB4C0A-080C-4B08-959B-55B4D82593F8}"/>
    <cellStyle name="Normal 22 2 3 2 2 2 2 2 5" xfId="47863" xr:uid="{D8F52DED-B457-44E5-A14D-DDDC37E9484D}"/>
    <cellStyle name="Normal 22 2 3 2 2 2 2 3" xfId="22711" xr:uid="{522FEA9D-50D0-4C79-8A4A-61629F56CB91}"/>
    <cellStyle name="Normal 22 2 3 2 2 2 2 3 2" xfId="36403" xr:uid="{C9F302C8-EE2F-4524-8151-098462E8BA47}"/>
    <cellStyle name="Normal 22 2 3 2 2 2 2 3 3" xfId="51287" xr:uid="{9E94C43A-241C-426E-AEE3-EE79FC1F5ACE}"/>
    <cellStyle name="Normal 22 2 3 2 2 2 2 4" xfId="15867" xr:uid="{3A5CA9D9-6091-4F22-9DBD-69BBD359905D}"/>
    <cellStyle name="Normal 22 2 3 2 2 2 2 5" xfId="29557" xr:uid="{EE649C86-C854-444B-AAF3-6BE04A5308A7}"/>
    <cellStyle name="Normal 22 2 3 2 2 2 2 6" xfId="44441" xr:uid="{848EA0CC-EA0E-4C83-AD0A-0BACF1D8CA22}"/>
    <cellStyle name="Normal 22 2 3 2 2 2 3" xfId="10731" xr:uid="{A7B1B5FB-EF79-4570-B953-68EA6C392C32}"/>
    <cellStyle name="Normal 22 2 3 2 2 2 3 2" xfId="24421" xr:uid="{49C7EC60-99BE-467A-8264-ED7CB3C544CC}"/>
    <cellStyle name="Normal 22 2 3 2 2 2 3 2 2" xfId="38113" xr:uid="{BAC10EDC-327A-4DDC-8398-0A05633181D5}"/>
    <cellStyle name="Normal 22 2 3 2 2 2 3 2 3" xfId="52997" xr:uid="{A86C48B9-E6A0-449E-AE05-9F0D0DA44B40}"/>
    <cellStyle name="Normal 22 2 3 2 2 2 3 3" xfId="17577" xr:uid="{90278A25-C642-4AC6-9193-B461740A9D12}"/>
    <cellStyle name="Normal 22 2 3 2 2 2 3 4" xfId="31267" xr:uid="{091DB35A-C51F-4AC9-9042-C339A2F65F11}"/>
    <cellStyle name="Normal 22 2 3 2 2 2 3 5" xfId="46151" xr:uid="{CECFD85B-51B5-43BA-9174-46A2F633500C}"/>
    <cellStyle name="Normal 22 2 3 2 2 2 4" xfId="20999" xr:uid="{8E958290-2DEA-4084-A2C3-5B7AC297876A}"/>
    <cellStyle name="Normal 22 2 3 2 2 2 4 2" xfId="34691" xr:uid="{B4F9C0BE-42C7-465B-8843-8AA7AF05E775}"/>
    <cellStyle name="Normal 22 2 3 2 2 2 4 3" xfId="49575" xr:uid="{3C6481DB-3070-47C5-ADFF-35DB07A6B26C}"/>
    <cellStyle name="Normal 22 2 3 2 2 2 5" xfId="14155" xr:uid="{647D5B06-B03B-45F7-B808-088C52E8BA63}"/>
    <cellStyle name="Normal 22 2 3 2 2 2 6" xfId="27845" xr:uid="{25894CC3-A1E1-42A4-B7AC-0CACF3118C17}"/>
    <cellStyle name="Normal 22 2 3 2 2 2 7" xfId="42729" xr:uid="{859C373F-A3DC-4CFE-8134-40051F1A55EC}"/>
    <cellStyle name="Normal 22 2 3 2 2 3" xfId="9020" xr:uid="{0FF59AEA-F3BF-479F-BAE3-964D6CF97F06}"/>
    <cellStyle name="Normal 22 2 3 2 2 3 2" xfId="12442" xr:uid="{CC7C6979-75AE-4A91-86E5-6EC8EC422659}"/>
    <cellStyle name="Normal 22 2 3 2 2 3 2 2" xfId="26132" xr:uid="{2F749593-B7E7-4CFA-83F7-6CC360C7DFF4}"/>
    <cellStyle name="Normal 22 2 3 2 2 3 2 2 2" xfId="39824" xr:uid="{00D506FB-E43F-4DAB-B9AF-8FDDCBED9253}"/>
    <cellStyle name="Normal 22 2 3 2 2 3 2 2 3" xfId="54708" xr:uid="{AAE08C02-700A-4F95-9EC4-311552439252}"/>
    <cellStyle name="Normal 22 2 3 2 2 3 2 3" xfId="19288" xr:uid="{9D6DEAB8-021A-4512-B5F1-36E083A9CB65}"/>
    <cellStyle name="Normal 22 2 3 2 2 3 2 4" xfId="32978" xr:uid="{96D610BF-3340-45E3-A6E8-7522790CFAA7}"/>
    <cellStyle name="Normal 22 2 3 2 2 3 2 5" xfId="47862" xr:uid="{9EAB5320-9627-4FF7-835D-61FDBEB34E64}"/>
    <cellStyle name="Normal 22 2 3 2 2 3 3" xfId="22710" xr:uid="{9D3701B3-FA6F-4C77-9F36-05582A5556DB}"/>
    <cellStyle name="Normal 22 2 3 2 2 3 3 2" xfId="36402" xr:uid="{647B2662-488E-469B-9912-7963B50E6417}"/>
    <cellStyle name="Normal 22 2 3 2 2 3 3 3" xfId="51286" xr:uid="{94C2ACC6-F7A5-41BC-9F15-FF9402BB90E3}"/>
    <cellStyle name="Normal 22 2 3 2 2 3 4" xfId="15866" xr:uid="{9C356EB5-E8ED-4EC7-8566-E3CD5E686CC0}"/>
    <cellStyle name="Normal 22 2 3 2 2 3 5" xfId="29556" xr:uid="{589A4E73-36EB-4DE0-BEDF-2EECDF665635}"/>
    <cellStyle name="Normal 22 2 3 2 2 3 6" xfId="44440" xr:uid="{8AAC6C9A-B8C8-4F07-B097-46915B8ACA59}"/>
    <cellStyle name="Normal 22 2 3 2 2 4" xfId="10730" xr:uid="{AD593B0F-64AD-44A0-AC44-EE954329B1A6}"/>
    <cellStyle name="Normal 22 2 3 2 2 4 2" xfId="24420" xr:uid="{1192414B-1980-45B6-B826-DA3FEC7E16A4}"/>
    <cellStyle name="Normal 22 2 3 2 2 4 2 2" xfId="38112" xr:uid="{BE0F3D3A-BF0B-49B8-BCAB-F54A2415FA0B}"/>
    <cellStyle name="Normal 22 2 3 2 2 4 2 3" xfId="52996" xr:uid="{7F6DD95C-FE64-42A3-8E7B-FC2576C611CE}"/>
    <cellStyle name="Normal 22 2 3 2 2 4 3" xfId="17576" xr:uid="{67941D94-706A-46F3-A6C7-1586EB86BE4E}"/>
    <cellStyle name="Normal 22 2 3 2 2 4 4" xfId="31266" xr:uid="{93F9CE27-0B65-40C5-A8EA-2F2296799430}"/>
    <cellStyle name="Normal 22 2 3 2 2 4 5" xfId="46150" xr:uid="{4351F7EF-E566-4F47-9F67-D43B18B3AA9C}"/>
    <cellStyle name="Normal 22 2 3 2 2 5" xfId="20998" xr:uid="{7DB9AE29-70B9-4540-956A-2E7364A29C52}"/>
    <cellStyle name="Normal 22 2 3 2 2 5 2" xfId="34690" xr:uid="{B75E81CB-2F28-4B8F-93EB-45EF40A976AD}"/>
    <cellStyle name="Normal 22 2 3 2 2 5 3" xfId="49574" xr:uid="{60ADEAD9-6540-4E0E-BC64-292538AFFEBA}"/>
    <cellStyle name="Normal 22 2 3 2 2 6" xfId="14154" xr:uid="{F2A71BB5-E895-416A-886B-179022BC4D6A}"/>
    <cellStyle name="Normal 22 2 3 2 2 7" xfId="27844" xr:uid="{1E6D0D2F-06AC-4603-8321-42BC94F6EDB0}"/>
    <cellStyle name="Normal 22 2 3 2 2 8" xfId="42728" xr:uid="{7E616103-977B-4A7A-A731-DC5869C8E5BE}"/>
    <cellStyle name="Normal 22 2 3 2 3" xfId="7309" xr:uid="{7A15739D-7D2D-4F45-819F-8BF953B8384E}"/>
    <cellStyle name="Normal 22 2 3 2 3 2" xfId="9022" xr:uid="{23EA1DD1-A87D-4729-AB07-4C6AFF843091}"/>
    <cellStyle name="Normal 22 2 3 2 3 2 2" xfId="12444" xr:uid="{859DFFC3-2137-4BD7-B82C-9B432366ACCB}"/>
    <cellStyle name="Normal 22 2 3 2 3 2 2 2" xfId="26134" xr:uid="{6915D0DB-621A-4E9B-9399-821EBD230E67}"/>
    <cellStyle name="Normal 22 2 3 2 3 2 2 2 2" xfId="39826" xr:uid="{5FC1BFC1-8D4A-45BE-B927-A0381200A738}"/>
    <cellStyle name="Normal 22 2 3 2 3 2 2 2 3" xfId="54710" xr:uid="{04162F82-AAA0-4233-BDE0-944002475EF6}"/>
    <cellStyle name="Normal 22 2 3 2 3 2 2 3" xfId="19290" xr:uid="{F5C3A39F-4464-475B-B7BF-11FEC2C81309}"/>
    <cellStyle name="Normal 22 2 3 2 3 2 2 4" xfId="32980" xr:uid="{DC4BB023-F54F-4AA4-BF32-1B5ED1E92810}"/>
    <cellStyle name="Normal 22 2 3 2 3 2 2 5" xfId="47864" xr:uid="{49731E62-821E-491B-9CCA-69BD2742FA70}"/>
    <cellStyle name="Normal 22 2 3 2 3 2 3" xfId="22712" xr:uid="{25BD99FD-73AA-4EEA-A0DD-F0BE30EEAC7A}"/>
    <cellStyle name="Normal 22 2 3 2 3 2 3 2" xfId="36404" xr:uid="{42DFBE80-58A9-49E0-BC1D-329B1DCE48CA}"/>
    <cellStyle name="Normal 22 2 3 2 3 2 3 3" xfId="51288" xr:uid="{3D3DA3AB-5764-4C8D-85D7-77866FCC8924}"/>
    <cellStyle name="Normal 22 2 3 2 3 2 4" xfId="15868" xr:uid="{718582E2-26A7-478E-9244-7C1948633610}"/>
    <cellStyle name="Normal 22 2 3 2 3 2 5" xfId="29558" xr:uid="{F85ECFFE-CA1C-4D15-9AF8-6E8EE1CAD00F}"/>
    <cellStyle name="Normal 22 2 3 2 3 2 6" xfId="44442" xr:uid="{474B5AD7-582D-4257-970D-71E0763286CE}"/>
    <cellStyle name="Normal 22 2 3 2 3 3" xfId="10732" xr:uid="{56309343-FF6B-476B-8495-592A8B83F21C}"/>
    <cellStyle name="Normal 22 2 3 2 3 3 2" xfId="24422" xr:uid="{E7615C1C-45DF-4A00-8B03-F34F9224FA7B}"/>
    <cellStyle name="Normal 22 2 3 2 3 3 2 2" xfId="38114" xr:uid="{4A3E5C8D-6BEF-4881-8705-745CD6E758E3}"/>
    <cellStyle name="Normal 22 2 3 2 3 3 2 3" xfId="52998" xr:uid="{B11006DE-D2B5-4BD7-BD2A-0DAA5413EA9D}"/>
    <cellStyle name="Normal 22 2 3 2 3 3 3" xfId="17578" xr:uid="{EEAA7EDE-D5A7-4398-8744-40A79E1C68CB}"/>
    <cellStyle name="Normal 22 2 3 2 3 3 4" xfId="31268" xr:uid="{5862D8AB-CA48-47B1-A461-9EC78A6BDC87}"/>
    <cellStyle name="Normal 22 2 3 2 3 3 5" xfId="46152" xr:uid="{1CF1E8AA-3EE4-429F-99CD-34F24DF565E5}"/>
    <cellStyle name="Normal 22 2 3 2 3 4" xfId="21000" xr:uid="{96353A90-BF04-46D2-8EA3-59A5AB85F6FB}"/>
    <cellStyle name="Normal 22 2 3 2 3 4 2" xfId="34692" xr:uid="{5225592A-3EE4-43A7-A813-0A5EEEDD9FE6}"/>
    <cellStyle name="Normal 22 2 3 2 3 4 3" xfId="49576" xr:uid="{81AFA805-166A-490D-B2C6-ECC758C977AE}"/>
    <cellStyle name="Normal 22 2 3 2 3 5" xfId="14156" xr:uid="{2A12F7F7-D69B-44BA-A7C5-9B287F7B8333}"/>
    <cellStyle name="Normal 22 2 3 2 3 6" xfId="27846" xr:uid="{9C3044E9-E726-4B2A-890E-69587FC4BC0B}"/>
    <cellStyle name="Normal 22 2 3 2 3 7" xfId="42730" xr:uid="{D734F74E-DFD5-4AB8-8170-75CC6392A214}"/>
    <cellStyle name="Normal 22 2 3 2 4" xfId="7310" xr:uid="{5D118AD2-37BB-4611-A97C-77BC5B7F2D65}"/>
    <cellStyle name="Normal 22 2 3 2 4 2" xfId="9023" xr:uid="{8A4EBD98-808E-472E-A80E-F76E9529AD36}"/>
    <cellStyle name="Normal 22 2 3 2 4 2 2" xfId="12445" xr:uid="{CA945422-650B-4FD3-9E50-0DEFB608E963}"/>
    <cellStyle name="Normal 22 2 3 2 4 2 2 2" xfId="26135" xr:uid="{B892AF49-CDAD-4645-841C-EBBCCC8ADFC0}"/>
    <cellStyle name="Normal 22 2 3 2 4 2 2 2 2" xfId="39827" xr:uid="{8842BDEA-E761-4286-9322-BE21CFB061D6}"/>
    <cellStyle name="Normal 22 2 3 2 4 2 2 2 3" xfId="54711" xr:uid="{12B801AC-FE32-4D06-A5B7-C187ACA99BEB}"/>
    <cellStyle name="Normal 22 2 3 2 4 2 2 3" xfId="19291" xr:uid="{3CE197E4-E8A4-45C2-81F9-4BFA3CAD2928}"/>
    <cellStyle name="Normal 22 2 3 2 4 2 2 4" xfId="32981" xr:uid="{8DA4CE55-97EA-4B40-81DC-F0195D60FA2F}"/>
    <cellStyle name="Normal 22 2 3 2 4 2 2 5" xfId="47865" xr:uid="{0364256D-A307-4AED-9F1E-8413BED76EAA}"/>
    <cellStyle name="Normal 22 2 3 2 4 2 3" xfId="22713" xr:uid="{02BC6B39-52E7-4968-8D9B-7F646F16C317}"/>
    <cellStyle name="Normal 22 2 3 2 4 2 3 2" xfId="36405" xr:uid="{E769AF84-98A3-4993-B3D1-59858F1800B2}"/>
    <cellStyle name="Normal 22 2 3 2 4 2 3 3" xfId="51289" xr:uid="{29FB6154-D101-4B02-8C18-1702BB98A713}"/>
    <cellStyle name="Normal 22 2 3 2 4 2 4" xfId="15869" xr:uid="{1D172878-E648-4CB4-BF8E-4437FF588534}"/>
    <cellStyle name="Normal 22 2 3 2 4 2 5" xfId="29559" xr:uid="{DAD305DE-5EC2-44E9-8271-7330BD5B6E3C}"/>
    <cellStyle name="Normal 22 2 3 2 4 2 6" xfId="44443" xr:uid="{BC3C2E05-41EA-449E-BAE6-71B7CFB4FFA5}"/>
    <cellStyle name="Normal 22 2 3 2 4 3" xfId="10733" xr:uid="{FDE074D7-9993-4120-A453-779697E50B88}"/>
    <cellStyle name="Normal 22 2 3 2 4 3 2" xfId="24423" xr:uid="{B914C8B1-F840-401F-B5D6-2D38AFA400B6}"/>
    <cellStyle name="Normal 22 2 3 2 4 3 2 2" xfId="38115" xr:uid="{9110DA96-293A-4785-9ECC-97A191FF18A4}"/>
    <cellStyle name="Normal 22 2 3 2 4 3 2 3" xfId="52999" xr:uid="{838D04BD-13CB-4643-A71F-16BCC44DBB0D}"/>
    <cellStyle name="Normal 22 2 3 2 4 3 3" xfId="17579" xr:uid="{0EB652A4-AE3E-4ECE-8A44-0607602300B9}"/>
    <cellStyle name="Normal 22 2 3 2 4 3 4" xfId="31269" xr:uid="{763AD040-1FA2-45F6-9ABF-2DACAB8681C0}"/>
    <cellStyle name="Normal 22 2 3 2 4 3 5" xfId="46153" xr:uid="{81B1D324-0372-4164-B3EE-39F3ADB3285C}"/>
    <cellStyle name="Normal 22 2 3 2 4 4" xfId="21001" xr:uid="{B1FB89CF-96DB-4D93-AE88-DE7FC5C45DB6}"/>
    <cellStyle name="Normal 22 2 3 2 4 4 2" xfId="34693" xr:uid="{5238C471-E27C-40D4-AB08-8AB4CA15130C}"/>
    <cellStyle name="Normal 22 2 3 2 4 4 3" xfId="49577" xr:uid="{23A4CA41-4A07-447A-BEC4-80AA64BEAFB0}"/>
    <cellStyle name="Normal 22 2 3 2 4 5" xfId="14157" xr:uid="{15450946-9D91-4254-AA7A-A2E9C1E027FC}"/>
    <cellStyle name="Normal 22 2 3 2 4 6" xfId="27847" xr:uid="{4E02597D-B5C1-4EFD-A8DB-F22FE45FECC4}"/>
    <cellStyle name="Normal 22 2 3 2 4 7" xfId="42731" xr:uid="{60B0CAD5-EC34-49EB-BA91-B24616161E9B}"/>
    <cellStyle name="Normal 22 2 3 2 5" xfId="9019" xr:uid="{C8078264-56F1-4C23-824D-78354D34C7AC}"/>
    <cellStyle name="Normal 22 2 3 2 5 2" xfId="12441" xr:uid="{AE67C4AB-9433-435D-8139-D3F84E31798B}"/>
    <cellStyle name="Normal 22 2 3 2 5 2 2" xfId="26131" xr:uid="{4B11BD4E-244F-4BC7-AF00-E8CD27DE008A}"/>
    <cellStyle name="Normal 22 2 3 2 5 2 2 2" xfId="39823" xr:uid="{638D1615-F2BB-4DDD-91C5-B134E79DA93C}"/>
    <cellStyle name="Normal 22 2 3 2 5 2 2 3" xfId="54707" xr:uid="{0E2A967D-E3E6-444C-8769-8073C10AB2F5}"/>
    <cellStyle name="Normal 22 2 3 2 5 2 3" xfId="19287" xr:uid="{2A25B46F-18B3-4891-A977-91CF75D6AD1E}"/>
    <cellStyle name="Normal 22 2 3 2 5 2 4" xfId="32977" xr:uid="{71DF5C68-44C4-4FAF-B56A-142132B0A436}"/>
    <cellStyle name="Normal 22 2 3 2 5 2 5" xfId="47861" xr:uid="{EE28E624-28F8-45DB-9FEE-982A6D04887E}"/>
    <cellStyle name="Normal 22 2 3 2 5 3" xfId="22709" xr:uid="{40D21943-5694-4B43-9231-B0BCD87A0801}"/>
    <cellStyle name="Normal 22 2 3 2 5 3 2" xfId="36401" xr:uid="{21E104B1-B8A5-4598-BBB1-7FB81DD72D84}"/>
    <cellStyle name="Normal 22 2 3 2 5 3 3" xfId="51285" xr:uid="{06230ABF-4B63-4139-B76D-45D0D7779AA0}"/>
    <cellStyle name="Normal 22 2 3 2 5 4" xfId="15865" xr:uid="{E4DC196B-4996-4201-ADF8-51216D16D5BB}"/>
    <cellStyle name="Normal 22 2 3 2 5 5" xfId="29555" xr:uid="{D2E85092-681F-42D4-BBA2-8DD782195824}"/>
    <cellStyle name="Normal 22 2 3 2 5 6" xfId="44439" xr:uid="{EC64ABAA-2080-44C3-9553-9D7844C83310}"/>
    <cellStyle name="Normal 22 2 3 2 6" xfId="10729" xr:uid="{9A4F3891-BA55-457E-BE2C-314129741DD0}"/>
    <cellStyle name="Normal 22 2 3 2 6 2" xfId="24419" xr:uid="{3C514A12-2D28-45C3-9407-77E7325C7B17}"/>
    <cellStyle name="Normal 22 2 3 2 6 2 2" xfId="38111" xr:uid="{C31986E5-B5DF-4C11-8FDA-6CA9A9AC0413}"/>
    <cellStyle name="Normal 22 2 3 2 6 2 3" xfId="52995" xr:uid="{F63B04ED-80B3-459D-BBA7-B7D087BC7968}"/>
    <cellStyle name="Normal 22 2 3 2 6 3" xfId="17575" xr:uid="{E7A9C949-DE0D-4649-AE52-6A34A1C28682}"/>
    <cellStyle name="Normal 22 2 3 2 6 4" xfId="31265" xr:uid="{F185355D-38A1-49BD-B5A2-48ACCDB78428}"/>
    <cellStyle name="Normal 22 2 3 2 6 5" xfId="46149" xr:uid="{5350749B-7B76-4E76-A3A3-71D5E2E6CDD6}"/>
    <cellStyle name="Normal 22 2 3 2 7" xfId="20997" xr:uid="{7F10A6BC-9CC6-498A-9557-49756D607E5B}"/>
    <cellStyle name="Normal 22 2 3 2 7 2" xfId="34689" xr:uid="{DCB7DA57-B3EF-479C-9EFD-8B3DC6ACA181}"/>
    <cellStyle name="Normal 22 2 3 2 7 3" xfId="49573" xr:uid="{D9FB0EA8-AC34-4860-830E-FA5D9D44DCE3}"/>
    <cellStyle name="Normal 22 2 3 2 8" xfId="14153" xr:uid="{22B0D4C5-FF1C-4D62-9B33-21D1FA288C13}"/>
    <cellStyle name="Normal 22 2 3 2 9" xfId="27843" xr:uid="{7124DB68-2A51-4C08-B593-E8EADE6AA8CA}"/>
    <cellStyle name="Normal 22 2 3 3" xfId="7311" xr:uid="{820C484F-AD94-4E49-A4BC-EEF6B6532B6C}"/>
    <cellStyle name="Normal 22 2 3 3 10" xfId="42732" xr:uid="{6BF8EDEF-E512-4E46-8E3B-CA5DDA53041B}"/>
    <cellStyle name="Normal 22 2 3 3 2" xfId="7312" xr:uid="{F5C250BD-8114-4854-987F-E79B2D46D1EC}"/>
    <cellStyle name="Normal 22 2 3 3 2 2" xfId="7313" xr:uid="{06266E74-0CAE-470D-B786-235EF54B14DC}"/>
    <cellStyle name="Normal 22 2 3 3 2 2 2" xfId="9026" xr:uid="{275FA71F-6456-42DE-B022-D0886283E33E}"/>
    <cellStyle name="Normal 22 2 3 3 2 2 2 2" xfId="12448" xr:uid="{1C8555D9-9406-4371-A76D-D8A372D9AD44}"/>
    <cellStyle name="Normal 22 2 3 3 2 2 2 2 2" xfId="26138" xr:uid="{D912A6CD-F661-4A95-9EBF-CF864B73A5EF}"/>
    <cellStyle name="Normal 22 2 3 3 2 2 2 2 2 2" xfId="39830" xr:uid="{2A91CF66-CF71-4497-B960-592563BBEF38}"/>
    <cellStyle name="Normal 22 2 3 3 2 2 2 2 2 3" xfId="54714" xr:uid="{A435F66F-E24D-43AA-9B4B-2A5BF71D7F1C}"/>
    <cellStyle name="Normal 22 2 3 3 2 2 2 2 3" xfId="19294" xr:uid="{D669DB7F-20F3-4387-9F7C-AEE82799AC00}"/>
    <cellStyle name="Normal 22 2 3 3 2 2 2 2 4" xfId="32984" xr:uid="{D78DA923-4A15-41D3-93CC-5FB08AED962B}"/>
    <cellStyle name="Normal 22 2 3 3 2 2 2 2 5" xfId="47868" xr:uid="{106FD703-6BB3-4871-BC77-571B8FAC80DC}"/>
    <cellStyle name="Normal 22 2 3 3 2 2 2 3" xfId="22716" xr:uid="{E66BB960-AA8E-41D8-A4CD-EBB7496927EB}"/>
    <cellStyle name="Normal 22 2 3 3 2 2 2 3 2" xfId="36408" xr:uid="{6EC14E33-6DDC-46D1-91E5-190CD40C521A}"/>
    <cellStyle name="Normal 22 2 3 3 2 2 2 3 3" xfId="51292" xr:uid="{7B510CFB-26AF-4A27-AA2D-59BA3DC12AE1}"/>
    <cellStyle name="Normal 22 2 3 3 2 2 2 4" xfId="15872" xr:uid="{3E7B07CB-D438-498F-A15C-7CFC69BA1332}"/>
    <cellStyle name="Normal 22 2 3 3 2 2 2 5" xfId="29562" xr:uid="{A5910268-F2D1-482C-9EC6-7535D5880B01}"/>
    <cellStyle name="Normal 22 2 3 3 2 2 2 6" xfId="44446" xr:uid="{BFAAA4DE-2BA9-4005-BA5C-611DEDE29FED}"/>
    <cellStyle name="Normal 22 2 3 3 2 2 3" xfId="10736" xr:uid="{2AFE0D3E-6C06-4B88-A55E-F5B8B065DBB1}"/>
    <cellStyle name="Normal 22 2 3 3 2 2 3 2" xfId="24426" xr:uid="{256B9648-BC70-43BE-8F6E-CE5A9D278DCC}"/>
    <cellStyle name="Normal 22 2 3 3 2 2 3 2 2" xfId="38118" xr:uid="{9BC3007B-ACAB-4D86-B2A9-DE11500ECF52}"/>
    <cellStyle name="Normal 22 2 3 3 2 2 3 2 3" xfId="53002" xr:uid="{C357E2B1-3C75-4F5D-A59F-F31ED6387B9D}"/>
    <cellStyle name="Normal 22 2 3 3 2 2 3 3" xfId="17582" xr:uid="{C9739899-DCBA-4812-857A-69F74DBE7DD4}"/>
    <cellStyle name="Normal 22 2 3 3 2 2 3 4" xfId="31272" xr:uid="{C5504098-00F2-463B-B1C9-44B41219254B}"/>
    <cellStyle name="Normal 22 2 3 3 2 2 3 5" xfId="46156" xr:uid="{25ABDF6D-4EBF-4789-8640-73DC979EE57D}"/>
    <cellStyle name="Normal 22 2 3 3 2 2 4" xfId="21004" xr:uid="{56AFEF56-E0ED-4A11-9B7F-D805EACDFC45}"/>
    <cellStyle name="Normal 22 2 3 3 2 2 4 2" xfId="34696" xr:uid="{1F008E29-8022-4FE2-815C-ACBFB37B76C8}"/>
    <cellStyle name="Normal 22 2 3 3 2 2 4 3" xfId="49580" xr:uid="{AC16549F-5D49-4BA7-BE89-D0E98DBCF105}"/>
    <cellStyle name="Normal 22 2 3 3 2 2 5" xfId="14160" xr:uid="{433B4358-C43D-4140-8C54-6379B5386574}"/>
    <cellStyle name="Normal 22 2 3 3 2 2 6" xfId="27850" xr:uid="{C786A8BE-125C-418D-AC9C-2ADB175A79FC}"/>
    <cellStyle name="Normal 22 2 3 3 2 2 7" xfId="42734" xr:uid="{F920F0C7-4A2E-4447-B3CF-3CB384C1FFFA}"/>
    <cellStyle name="Normal 22 2 3 3 2 3" xfId="9025" xr:uid="{F930FBDA-88A8-4E29-9BDC-1893BF4B283D}"/>
    <cellStyle name="Normal 22 2 3 3 2 3 2" xfId="12447" xr:uid="{D3389369-065A-43D7-BFDD-77F76EFE0B89}"/>
    <cellStyle name="Normal 22 2 3 3 2 3 2 2" xfId="26137" xr:uid="{A56062DF-81D2-4342-8453-A531B330C2A4}"/>
    <cellStyle name="Normal 22 2 3 3 2 3 2 2 2" xfId="39829" xr:uid="{6554B6BD-9FE0-4718-BD79-511D4426B524}"/>
    <cellStyle name="Normal 22 2 3 3 2 3 2 2 3" xfId="54713" xr:uid="{C271C167-153C-4724-9F4C-16AC660A82F2}"/>
    <cellStyle name="Normal 22 2 3 3 2 3 2 3" xfId="19293" xr:uid="{7859C32E-E08D-4B35-BF0D-BFBFE56FDDE4}"/>
    <cellStyle name="Normal 22 2 3 3 2 3 2 4" xfId="32983" xr:uid="{B3AD9CCC-384E-4D71-A1C2-ECA7F911FF02}"/>
    <cellStyle name="Normal 22 2 3 3 2 3 2 5" xfId="47867" xr:uid="{DCE2864D-4547-4E51-B228-B745196C4335}"/>
    <cellStyle name="Normal 22 2 3 3 2 3 3" xfId="22715" xr:uid="{586D313B-BD2F-4717-A376-A5135AABAEF7}"/>
    <cellStyle name="Normal 22 2 3 3 2 3 3 2" xfId="36407" xr:uid="{96F300FD-06FB-4BCB-8DB1-F264A1ED03CD}"/>
    <cellStyle name="Normal 22 2 3 3 2 3 3 3" xfId="51291" xr:uid="{2C814800-B1D9-4D12-BC68-917CEF17D88B}"/>
    <cellStyle name="Normal 22 2 3 3 2 3 4" xfId="15871" xr:uid="{A9179B1D-4D8F-483C-BE96-08B3699462D1}"/>
    <cellStyle name="Normal 22 2 3 3 2 3 5" xfId="29561" xr:uid="{1FFCA571-86ED-459B-8635-E5687842EEDE}"/>
    <cellStyle name="Normal 22 2 3 3 2 3 6" xfId="44445" xr:uid="{3F89F5B4-CCAB-4744-B377-11AF7967ABA9}"/>
    <cellStyle name="Normal 22 2 3 3 2 4" xfId="10735" xr:uid="{BCB3C8B8-20CE-4105-BC71-443D846492BB}"/>
    <cellStyle name="Normal 22 2 3 3 2 4 2" xfId="24425" xr:uid="{DAD29A70-03A1-4894-B83D-409899A64891}"/>
    <cellStyle name="Normal 22 2 3 3 2 4 2 2" xfId="38117" xr:uid="{8BDBC373-A861-43B1-A6DA-E0557423E2C1}"/>
    <cellStyle name="Normal 22 2 3 3 2 4 2 3" xfId="53001" xr:uid="{46AF033E-E086-4CDD-901A-167A77F8308F}"/>
    <cellStyle name="Normal 22 2 3 3 2 4 3" xfId="17581" xr:uid="{79B38662-1BD0-4359-866C-C84E1BC9DC14}"/>
    <cellStyle name="Normal 22 2 3 3 2 4 4" xfId="31271" xr:uid="{869BE45F-EAE0-4CAE-A0FB-1C3715FE0548}"/>
    <cellStyle name="Normal 22 2 3 3 2 4 5" xfId="46155" xr:uid="{A1B1C93A-21D5-48D5-BF23-52CF2B0BF0A9}"/>
    <cellStyle name="Normal 22 2 3 3 2 5" xfId="21003" xr:uid="{15192C91-22DE-4796-B7CC-1F5B0AEBCE45}"/>
    <cellStyle name="Normal 22 2 3 3 2 5 2" xfId="34695" xr:uid="{34B733FB-6BD6-471A-ACDB-BBB04F31FB60}"/>
    <cellStyle name="Normal 22 2 3 3 2 5 3" xfId="49579" xr:uid="{3870A96D-E046-4E3B-8885-BE292139D7C6}"/>
    <cellStyle name="Normal 22 2 3 3 2 6" xfId="14159" xr:uid="{0A872103-3E25-4C32-93C2-927746094CA8}"/>
    <cellStyle name="Normal 22 2 3 3 2 7" xfId="27849" xr:uid="{5B31604F-8678-4249-832F-613D4A0B7518}"/>
    <cellStyle name="Normal 22 2 3 3 2 8" xfId="42733" xr:uid="{154BE6EE-08B6-4A64-A7EF-E7F163847EB0}"/>
    <cellStyle name="Normal 22 2 3 3 3" xfId="7314" xr:uid="{B0B67F33-DF04-431C-8D07-7DF007665FA1}"/>
    <cellStyle name="Normal 22 2 3 3 3 2" xfId="9027" xr:uid="{3E2053D9-13F0-43BB-A643-5618E859C6D4}"/>
    <cellStyle name="Normal 22 2 3 3 3 2 2" xfId="12449" xr:uid="{262A498E-6013-40BF-B70E-7B291252D87C}"/>
    <cellStyle name="Normal 22 2 3 3 3 2 2 2" xfId="26139" xr:uid="{7329550F-1705-47BD-A1CA-BD5ED053E137}"/>
    <cellStyle name="Normal 22 2 3 3 3 2 2 2 2" xfId="39831" xr:uid="{0037E76A-83A6-443F-B1D1-3B861DB33797}"/>
    <cellStyle name="Normal 22 2 3 3 3 2 2 2 3" xfId="54715" xr:uid="{4B7969B1-8004-4999-B35D-3389BC3492B9}"/>
    <cellStyle name="Normal 22 2 3 3 3 2 2 3" xfId="19295" xr:uid="{C1E76008-82BD-4792-848F-6A32374A50A5}"/>
    <cellStyle name="Normal 22 2 3 3 3 2 2 4" xfId="32985" xr:uid="{DBB70C29-926D-43D4-BFC0-D9A78448DEE0}"/>
    <cellStyle name="Normal 22 2 3 3 3 2 2 5" xfId="47869" xr:uid="{6B5FB224-E59C-4BC5-BC9B-0896A9D21B6F}"/>
    <cellStyle name="Normal 22 2 3 3 3 2 3" xfId="22717" xr:uid="{90E7455E-DD3B-4EC3-A952-A063E3E12C8A}"/>
    <cellStyle name="Normal 22 2 3 3 3 2 3 2" xfId="36409" xr:uid="{CBB5C95D-384F-4A18-AB59-B186C98C6143}"/>
    <cellStyle name="Normal 22 2 3 3 3 2 3 3" xfId="51293" xr:uid="{8B29E43C-1661-46C4-A44C-4EC45508C8A4}"/>
    <cellStyle name="Normal 22 2 3 3 3 2 4" xfId="15873" xr:uid="{70578105-1AB5-4ED2-B20E-573EDB50841E}"/>
    <cellStyle name="Normal 22 2 3 3 3 2 5" xfId="29563" xr:uid="{BDAD1525-346D-4A68-80F5-CF67FF30AD58}"/>
    <cellStyle name="Normal 22 2 3 3 3 2 6" xfId="44447" xr:uid="{6C8493AE-2CEA-4A92-9B31-1ECE5BA9E020}"/>
    <cellStyle name="Normal 22 2 3 3 3 3" xfId="10737" xr:uid="{DAB83C3E-77CD-49A7-9817-4D8BC156657D}"/>
    <cellStyle name="Normal 22 2 3 3 3 3 2" xfId="24427" xr:uid="{896C8A6B-3CFA-4E0B-8862-815979B93C10}"/>
    <cellStyle name="Normal 22 2 3 3 3 3 2 2" xfId="38119" xr:uid="{44C0D6BC-5D20-4D5B-8E85-BBC9F3AE0427}"/>
    <cellStyle name="Normal 22 2 3 3 3 3 2 3" xfId="53003" xr:uid="{7109E54B-9454-41AD-8B59-8E5C2432C57E}"/>
    <cellStyle name="Normal 22 2 3 3 3 3 3" xfId="17583" xr:uid="{916E1ACB-C668-415C-9370-409310A8E6DE}"/>
    <cellStyle name="Normal 22 2 3 3 3 3 4" xfId="31273" xr:uid="{C1C876A4-6EA9-4266-BA7F-44FA5BC07281}"/>
    <cellStyle name="Normal 22 2 3 3 3 3 5" xfId="46157" xr:uid="{66F768EC-B8C4-41A7-BB38-7D864974AB78}"/>
    <cellStyle name="Normal 22 2 3 3 3 4" xfId="21005" xr:uid="{05A6606B-1FC0-47D3-981D-4CAC4D007B1A}"/>
    <cellStyle name="Normal 22 2 3 3 3 4 2" xfId="34697" xr:uid="{E73194B0-60B5-40D2-A07A-EFE8455EA482}"/>
    <cellStyle name="Normal 22 2 3 3 3 4 3" xfId="49581" xr:uid="{ABE215EA-E971-4EA2-86D6-35273AD35B54}"/>
    <cellStyle name="Normal 22 2 3 3 3 5" xfId="14161" xr:uid="{34FE5A05-2709-412A-B605-22D08AAB463F}"/>
    <cellStyle name="Normal 22 2 3 3 3 6" xfId="27851" xr:uid="{194E295F-A72E-40CB-8B10-9B7709456E8F}"/>
    <cellStyle name="Normal 22 2 3 3 3 7" xfId="42735" xr:uid="{81A1550F-44C5-40EE-B21B-4488DDCD06AE}"/>
    <cellStyle name="Normal 22 2 3 3 4" xfId="7315" xr:uid="{ECD32774-5529-4939-96FC-3446C94B4375}"/>
    <cellStyle name="Normal 22 2 3 3 4 2" xfId="9028" xr:uid="{EDF124AC-DFF2-446A-9632-8B2921ABA9A9}"/>
    <cellStyle name="Normal 22 2 3 3 4 2 2" xfId="12450" xr:uid="{20266985-FB42-4452-9D0B-34C54D02439D}"/>
    <cellStyle name="Normal 22 2 3 3 4 2 2 2" xfId="26140" xr:uid="{BB7D8917-3671-469E-9799-955AD3E15B13}"/>
    <cellStyle name="Normal 22 2 3 3 4 2 2 2 2" xfId="39832" xr:uid="{DD59B146-06FC-49D8-8848-AC91407BEF22}"/>
    <cellStyle name="Normal 22 2 3 3 4 2 2 2 3" xfId="54716" xr:uid="{C4DA3B2E-A2E3-473A-AE49-B8ECE432EB75}"/>
    <cellStyle name="Normal 22 2 3 3 4 2 2 3" xfId="19296" xr:uid="{BFAAD5C0-E794-4B22-BC5C-D7A9A10914A4}"/>
    <cellStyle name="Normal 22 2 3 3 4 2 2 4" xfId="32986" xr:uid="{25AD3605-DCEB-4F2C-9D43-FD92024865EB}"/>
    <cellStyle name="Normal 22 2 3 3 4 2 2 5" xfId="47870" xr:uid="{9CA743DF-9D78-4CD7-A80D-9C2A2E9E6149}"/>
    <cellStyle name="Normal 22 2 3 3 4 2 3" xfId="22718" xr:uid="{132A577B-BE90-45A4-A2BC-A0277752B2D9}"/>
    <cellStyle name="Normal 22 2 3 3 4 2 3 2" xfId="36410" xr:uid="{A907C45B-76A3-4A01-85F5-8DDA0EB8826F}"/>
    <cellStyle name="Normal 22 2 3 3 4 2 3 3" xfId="51294" xr:uid="{C72E1A09-81E7-405B-B5B3-FD2890ABFE29}"/>
    <cellStyle name="Normal 22 2 3 3 4 2 4" xfId="15874" xr:uid="{2506FFF8-C0B9-44F6-A3B1-98972742645B}"/>
    <cellStyle name="Normal 22 2 3 3 4 2 5" xfId="29564" xr:uid="{600857F0-058F-44ED-B4FF-AA74FE79FA4B}"/>
    <cellStyle name="Normal 22 2 3 3 4 2 6" xfId="44448" xr:uid="{AA4FED1E-FED4-4B29-A290-55C7D11075F3}"/>
    <cellStyle name="Normal 22 2 3 3 4 3" xfId="10738" xr:uid="{29C56A9C-291A-459C-BADE-DFA17166B128}"/>
    <cellStyle name="Normal 22 2 3 3 4 3 2" xfId="24428" xr:uid="{0FDF9F56-3D0B-454E-8404-FBD50CDF5149}"/>
    <cellStyle name="Normal 22 2 3 3 4 3 2 2" xfId="38120" xr:uid="{AC4E44AB-6CD9-4587-ABA8-F9B3A4809573}"/>
    <cellStyle name="Normal 22 2 3 3 4 3 2 3" xfId="53004" xr:uid="{15D87B07-8923-4E66-A70F-60814B68DB71}"/>
    <cellStyle name="Normal 22 2 3 3 4 3 3" xfId="17584" xr:uid="{99D2C171-BC44-4859-8D04-0E0FA7F90C51}"/>
    <cellStyle name="Normal 22 2 3 3 4 3 4" xfId="31274" xr:uid="{17C4D01E-1A47-4D38-80F4-D55BBFBFFCF2}"/>
    <cellStyle name="Normal 22 2 3 3 4 3 5" xfId="46158" xr:uid="{8E1ECF59-FD7E-4D19-9635-BBAE965CF200}"/>
    <cellStyle name="Normal 22 2 3 3 4 4" xfId="21006" xr:uid="{BF1EB879-6CCC-41EF-BFEC-6A7320E2E30C}"/>
    <cellStyle name="Normal 22 2 3 3 4 4 2" xfId="34698" xr:uid="{08017B52-7A08-418C-A7C2-49D8C83B7433}"/>
    <cellStyle name="Normal 22 2 3 3 4 4 3" xfId="49582" xr:uid="{F7BF7E25-3FEA-4B9F-A592-EC7A6FC9A0C7}"/>
    <cellStyle name="Normal 22 2 3 3 4 5" xfId="14162" xr:uid="{F22555C2-FC4A-49CD-B0B8-93F5214C41EC}"/>
    <cellStyle name="Normal 22 2 3 3 4 6" xfId="27852" xr:uid="{68359861-83A3-4670-BBEE-E7BEFD6F67CF}"/>
    <cellStyle name="Normal 22 2 3 3 4 7" xfId="42736" xr:uid="{F55011C1-3216-47D5-AACA-7B1D0BE22815}"/>
    <cellStyle name="Normal 22 2 3 3 5" xfId="9024" xr:uid="{48CD671B-2F03-4000-9609-52E48F3A3764}"/>
    <cellStyle name="Normal 22 2 3 3 5 2" xfId="12446" xr:uid="{B6E951E8-CFA6-4531-BEAD-DBAFB0FC93C8}"/>
    <cellStyle name="Normal 22 2 3 3 5 2 2" xfId="26136" xr:uid="{A88A477A-E729-46AA-9FB8-248E84A36CB7}"/>
    <cellStyle name="Normal 22 2 3 3 5 2 2 2" xfId="39828" xr:uid="{4F582B4C-04A2-420D-99E9-0E2660CCAB51}"/>
    <cellStyle name="Normal 22 2 3 3 5 2 2 3" xfId="54712" xr:uid="{71102610-A8A2-43B1-9C1F-990B11126536}"/>
    <cellStyle name="Normal 22 2 3 3 5 2 3" xfId="19292" xr:uid="{4769FB5E-E36D-4B19-A839-EB093BBBE18B}"/>
    <cellStyle name="Normal 22 2 3 3 5 2 4" xfId="32982" xr:uid="{C7135F47-0B3E-40BD-A91A-AEDC90414F3D}"/>
    <cellStyle name="Normal 22 2 3 3 5 2 5" xfId="47866" xr:uid="{249D438B-6E89-40B1-ACA6-8CE5BBD1924D}"/>
    <cellStyle name="Normal 22 2 3 3 5 3" xfId="22714" xr:uid="{742FC5C0-BB55-4DD4-A8B0-AE6A1A65D194}"/>
    <cellStyle name="Normal 22 2 3 3 5 3 2" xfId="36406" xr:uid="{C83FECE0-DDF1-4CC4-913E-336B01CDA7A7}"/>
    <cellStyle name="Normal 22 2 3 3 5 3 3" xfId="51290" xr:uid="{52A44485-F7ED-4782-B413-1E02DD7C0A42}"/>
    <cellStyle name="Normal 22 2 3 3 5 4" xfId="15870" xr:uid="{CD4BF029-C1EF-4919-BEAC-95F173C1858F}"/>
    <cellStyle name="Normal 22 2 3 3 5 5" xfId="29560" xr:uid="{E50A0113-1495-4410-9506-AE9011768C70}"/>
    <cellStyle name="Normal 22 2 3 3 5 6" xfId="44444" xr:uid="{E58FEF46-C03C-4981-A190-7661EDC16867}"/>
    <cellStyle name="Normal 22 2 3 3 6" xfId="10734" xr:uid="{AB638E0C-95F9-41E3-8581-0040D27B599A}"/>
    <cellStyle name="Normal 22 2 3 3 6 2" xfId="24424" xr:uid="{954A2B7A-1167-4B69-8D5D-4B6655655EB6}"/>
    <cellStyle name="Normal 22 2 3 3 6 2 2" xfId="38116" xr:uid="{4FFE7030-6299-4AB1-B7ED-CE474E2A6C42}"/>
    <cellStyle name="Normal 22 2 3 3 6 2 3" xfId="53000" xr:uid="{1FA6C790-55C7-4443-8B35-418D9DA42CB6}"/>
    <cellStyle name="Normal 22 2 3 3 6 3" xfId="17580" xr:uid="{0EE76932-CC99-41A5-99E7-19E891DFC1AE}"/>
    <cellStyle name="Normal 22 2 3 3 6 4" xfId="31270" xr:uid="{007DC2FE-3C3D-4ECC-98FA-3F51ABEFE728}"/>
    <cellStyle name="Normal 22 2 3 3 6 5" xfId="46154" xr:uid="{0FB657CC-3776-40C4-BDCF-C8AFD87B8B28}"/>
    <cellStyle name="Normal 22 2 3 3 7" xfId="21002" xr:uid="{BF8A79D8-A720-4DEC-B1E0-8B377B4FFF09}"/>
    <cellStyle name="Normal 22 2 3 3 7 2" xfId="34694" xr:uid="{6AB7687E-0ADB-495C-9F08-AAC4AACB9A29}"/>
    <cellStyle name="Normal 22 2 3 3 7 3" xfId="49578" xr:uid="{AFE9B8FB-DE3F-4176-847F-FB339EC54DF0}"/>
    <cellStyle name="Normal 22 2 3 3 8" xfId="14158" xr:uid="{8BDF729A-D39E-43AB-B37F-149EBCDF461D}"/>
    <cellStyle name="Normal 22 2 3 3 9" xfId="27848" xr:uid="{4FB7AB83-E481-48FD-9BAE-61D7C198F5EB}"/>
    <cellStyle name="Normal 22 2 3 4" xfId="7316" xr:uid="{8FCFD02D-2747-4A79-916E-3A184F7C1BD2}"/>
    <cellStyle name="Normal 22 2 3 4 2" xfId="7317" xr:uid="{82411ABC-876B-4C7C-8D37-D1259F73365D}"/>
    <cellStyle name="Normal 22 2 3 4 2 2" xfId="9030" xr:uid="{5290FEA7-08EE-4E01-B7A2-A0C0A244574E}"/>
    <cellStyle name="Normal 22 2 3 4 2 2 2" xfId="12452" xr:uid="{98B01FDF-908A-4981-815A-D8C6DCE6DBE8}"/>
    <cellStyle name="Normal 22 2 3 4 2 2 2 2" xfId="26142" xr:uid="{EE935806-CB80-427A-80D2-ACB3C2CD3620}"/>
    <cellStyle name="Normal 22 2 3 4 2 2 2 2 2" xfId="39834" xr:uid="{1EB2F22B-9B55-4BFC-995F-E0A6BAE19BAF}"/>
    <cellStyle name="Normal 22 2 3 4 2 2 2 2 3" xfId="54718" xr:uid="{59CCB84C-15E3-437D-9EA0-3078BFD500E1}"/>
    <cellStyle name="Normal 22 2 3 4 2 2 2 3" xfId="19298" xr:uid="{D9FC431D-EBEC-4756-9924-8C178314D8E3}"/>
    <cellStyle name="Normal 22 2 3 4 2 2 2 4" xfId="32988" xr:uid="{3BA806A6-D9EF-49E2-BB12-06A60CA540EF}"/>
    <cellStyle name="Normal 22 2 3 4 2 2 2 5" xfId="47872" xr:uid="{DCFCCA34-E4AE-4B28-9191-30500835853F}"/>
    <cellStyle name="Normal 22 2 3 4 2 2 3" xfId="22720" xr:uid="{D66CF093-D109-4431-9F4A-6CA16AEF2907}"/>
    <cellStyle name="Normal 22 2 3 4 2 2 3 2" xfId="36412" xr:uid="{3D9DF021-3689-4BC3-A7C1-2C0C1691D83F}"/>
    <cellStyle name="Normal 22 2 3 4 2 2 3 3" xfId="51296" xr:uid="{8887416A-0EFD-4952-8610-DEF7D65479E2}"/>
    <cellStyle name="Normal 22 2 3 4 2 2 4" xfId="15876" xr:uid="{5C0A303D-5E15-4806-B059-C098E2117766}"/>
    <cellStyle name="Normal 22 2 3 4 2 2 5" xfId="29566" xr:uid="{E27A6842-A470-474C-B415-21CC317D58FA}"/>
    <cellStyle name="Normal 22 2 3 4 2 2 6" xfId="44450" xr:uid="{04477B23-8DCA-4ADC-A34F-F76D817F1275}"/>
    <cellStyle name="Normal 22 2 3 4 2 3" xfId="10740" xr:uid="{784BC4A3-EC83-482D-B170-AAFF32F45D54}"/>
    <cellStyle name="Normal 22 2 3 4 2 3 2" xfId="24430" xr:uid="{F05680B3-604F-48FB-9980-806C1EFFDBB5}"/>
    <cellStyle name="Normal 22 2 3 4 2 3 2 2" xfId="38122" xr:uid="{83B687C3-B9F2-404E-A78B-BC49DEF910B1}"/>
    <cellStyle name="Normal 22 2 3 4 2 3 2 3" xfId="53006" xr:uid="{FB740F59-930B-4D3F-8A4B-15B681848A68}"/>
    <cellStyle name="Normal 22 2 3 4 2 3 3" xfId="17586" xr:uid="{D03B3B3B-60A5-49E1-994E-2ECD26268353}"/>
    <cellStyle name="Normal 22 2 3 4 2 3 4" xfId="31276" xr:uid="{C1F29453-CBD3-4E53-A136-A9881368808D}"/>
    <cellStyle name="Normal 22 2 3 4 2 3 5" xfId="46160" xr:uid="{092B4975-C205-4525-AEDD-69659B1FCE92}"/>
    <cellStyle name="Normal 22 2 3 4 2 4" xfId="21008" xr:uid="{B2F5B45F-DBBC-4AA3-BDBF-549B0120AFC2}"/>
    <cellStyle name="Normal 22 2 3 4 2 4 2" xfId="34700" xr:uid="{72EA92A1-55DB-45AC-8493-DBD286D59CDE}"/>
    <cellStyle name="Normal 22 2 3 4 2 4 3" xfId="49584" xr:uid="{78D0B985-6D1B-480F-A3C2-86E9C461CCDB}"/>
    <cellStyle name="Normal 22 2 3 4 2 5" xfId="14164" xr:uid="{BC5983BC-9176-40C5-8D4E-9FD592768F33}"/>
    <cellStyle name="Normal 22 2 3 4 2 6" xfId="27854" xr:uid="{B5BA25DE-DDB8-45E1-8F43-4524868F1B63}"/>
    <cellStyle name="Normal 22 2 3 4 2 7" xfId="42738" xr:uid="{7D1648DC-E838-41FC-B8D2-A6B379243A9D}"/>
    <cellStyle name="Normal 22 2 3 4 3" xfId="9029" xr:uid="{607DDCE5-E85D-48D2-860F-57C04BED0BFD}"/>
    <cellStyle name="Normal 22 2 3 4 3 2" xfId="12451" xr:uid="{3D180728-FABE-4D1A-BC4B-ED0293BB8106}"/>
    <cellStyle name="Normal 22 2 3 4 3 2 2" xfId="26141" xr:uid="{B57DBB27-DDCA-457C-9D00-9805A5BCDFBE}"/>
    <cellStyle name="Normal 22 2 3 4 3 2 2 2" xfId="39833" xr:uid="{66F1566D-A535-4937-9612-AA0D472835ED}"/>
    <cellStyle name="Normal 22 2 3 4 3 2 2 3" xfId="54717" xr:uid="{FDF73BE9-20AA-4108-9677-1C56265F0B33}"/>
    <cellStyle name="Normal 22 2 3 4 3 2 3" xfId="19297" xr:uid="{A6A9DBBD-925D-4760-A3E5-645DEC3FE02D}"/>
    <cellStyle name="Normal 22 2 3 4 3 2 4" xfId="32987" xr:uid="{A408ABF6-AEE8-4B59-9218-6C83E71E5EB0}"/>
    <cellStyle name="Normal 22 2 3 4 3 2 5" xfId="47871" xr:uid="{8D4DE8D7-5E8D-479F-B740-96AFFCF477C4}"/>
    <cellStyle name="Normal 22 2 3 4 3 3" xfId="22719" xr:uid="{0CD2E01B-886E-4535-A088-A6AEFA93D049}"/>
    <cellStyle name="Normal 22 2 3 4 3 3 2" xfId="36411" xr:uid="{C0116554-1C85-4E68-AD4A-632413411B7D}"/>
    <cellStyle name="Normal 22 2 3 4 3 3 3" xfId="51295" xr:uid="{D4626E66-9DD3-463A-A332-E3F2F5B9002E}"/>
    <cellStyle name="Normal 22 2 3 4 3 4" xfId="15875" xr:uid="{94CD7798-F668-499F-B166-5CB9022AF0EF}"/>
    <cellStyle name="Normal 22 2 3 4 3 5" xfId="29565" xr:uid="{E95D16AB-699C-4CDA-990D-FB7709FE9349}"/>
    <cellStyle name="Normal 22 2 3 4 3 6" xfId="44449" xr:uid="{5E3E388C-6897-4261-8F6A-03B0C8523244}"/>
    <cellStyle name="Normal 22 2 3 4 4" xfId="10739" xr:uid="{38482AFB-2951-4290-94ED-528A99C4C2B9}"/>
    <cellStyle name="Normal 22 2 3 4 4 2" xfId="24429" xr:uid="{24EB74F5-03EB-4011-82FA-3922742936DE}"/>
    <cellStyle name="Normal 22 2 3 4 4 2 2" xfId="38121" xr:uid="{4CCA52FC-FC00-4A44-BB67-5C15DFB65313}"/>
    <cellStyle name="Normal 22 2 3 4 4 2 3" xfId="53005" xr:uid="{60BF6CA1-FDB9-4E5D-9706-5C4BA4F411F4}"/>
    <cellStyle name="Normal 22 2 3 4 4 3" xfId="17585" xr:uid="{9D11C709-CE76-4E36-9681-C2C9CA92F542}"/>
    <cellStyle name="Normal 22 2 3 4 4 4" xfId="31275" xr:uid="{E77FE0B7-1F31-4A75-B212-5A861BC7C955}"/>
    <cellStyle name="Normal 22 2 3 4 4 5" xfId="46159" xr:uid="{9535B39D-AB69-444C-95F6-E4875DFFD0CD}"/>
    <cellStyle name="Normal 22 2 3 4 5" xfId="21007" xr:uid="{9F3BBD50-42D0-4312-84EE-01BE2082D9B9}"/>
    <cellStyle name="Normal 22 2 3 4 5 2" xfId="34699" xr:uid="{4BF34DAE-055B-4CE1-9288-5A84C0139084}"/>
    <cellStyle name="Normal 22 2 3 4 5 3" xfId="49583" xr:uid="{342818B2-7711-4567-B102-F1CD6A1A5B7C}"/>
    <cellStyle name="Normal 22 2 3 4 6" xfId="14163" xr:uid="{BAC9CCA7-257D-4DB2-81AA-8E1057C8C3EF}"/>
    <cellStyle name="Normal 22 2 3 4 7" xfId="27853" xr:uid="{2A3F4A55-3C02-4620-8ADC-03B468AFADB2}"/>
    <cellStyle name="Normal 22 2 3 4 8" xfId="42737" xr:uid="{CF837D88-5BDB-4814-8E10-0B44260EF391}"/>
    <cellStyle name="Normal 22 2 3 5" xfId="7318" xr:uid="{3CCE819C-EF46-4157-80C8-2DAAB7856573}"/>
    <cellStyle name="Normal 22 2 3 5 2" xfId="9031" xr:uid="{2BE38649-D54F-44A5-B53E-D620AC56E13A}"/>
    <cellStyle name="Normal 22 2 3 5 2 2" xfId="12453" xr:uid="{B2F7E3B1-3D83-4E90-B6D4-398CD16A1AFE}"/>
    <cellStyle name="Normal 22 2 3 5 2 2 2" xfId="26143" xr:uid="{1FB15E2E-5BA3-4840-A845-2F5B355E1310}"/>
    <cellStyle name="Normal 22 2 3 5 2 2 2 2" xfId="39835" xr:uid="{C6E0F0CE-6A04-425A-A9A0-C28CD2C82CBF}"/>
    <cellStyle name="Normal 22 2 3 5 2 2 2 3" xfId="54719" xr:uid="{92688DEC-FFE3-451F-ACCD-954840EEF601}"/>
    <cellStyle name="Normal 22 2 3 5 2 2 3" xfId="19299" xr:uid="{1B73448A-38A3-48C0-8115-2DD76CD46BA4}"/>
    <cellStyle name="Normal 22 2 3 5 2 2 4" xfId="32989" xr:uid="{4187B828-609E-4B2E-8979-30022AE04105}"/>
    <cellStyle name="Normal 22 2 3 5 2 2 5" xfId="47873" xr:uid="{DCD4F64A-627B-42DF-8754-95DBB41B7FAE}"/>
    <cellStyle name="Normal 22 2 3 5 2 3" xfId="22721" xr:uid="{063C0189-8261-4828-BFF1-1CA17EF00A58}"/>
    <cellStyle name="Normal 22 2 3 5 2 3 2" xfId="36413" xr:uid="{94C43827-15FA-41AF-BB81-D8F28A6A8211}"/>
    <cellStyle name="Normal 22 2 3 5 2 3 3" xfId="51297" xr:uid="{EFEBFE92-6DF3-4162-84C9-0B27348998B2}"/>
    <cellStyle name="Normal 22 2 3 5 2 4" xfId="15877" xr:uid="{FA8F6F2F-254C-40D4-BEC5-041E8A4C213E}"/>
    <cellStyle name="Normal 22 2 3 5 2 5" xfId="29567" xr:uid="{63A46762-9E3F-4419-B3D5-E618B25BD521}"/>
    <cellStyle name="Normal 22 2 3 5 2 6" xfId="44451" xr:uid="{2E37475C-F5F8-40E0-BA45-AF23C5FC65CF}"/>
    <cellStyle name="Normal 22 2 3 5 3" xfId="10741" xr:uid="{5A459CDF-3794-431A-A958-947812B2D543}"/>
    <cellStyle name="Normal 22 2 3 5 3 2" xfId="24431" xr:uid="{DC962704-2A86-42D6-A482-8C8AA3D161F0}"/>
    <cellStyle name="Normal 22 2 3 5 3 2 2" xfId="38123" xr:uid="{D8E88044-00ED-4450-ABE2-93A7D48F0745}"/>
    <cellStyle name="Normal 22 2 3 5 3 2 3" xfId="53007" xr:uid="{414CF33F-2016-4309-A120-AAFCDFCA1118}"/>
    <cellStyle name="Normal 22 2 3 5 3 3" xfId="17587" xr:uid="{9403F394-71D3-4A73-A186-83662BB5CD88}"/>
    <cellStyle name="Normal 22 2 3 5 3 4" xfId="31277" xr:uid="{71F96F36-6A4B-4C6D-9DF2-A68B1B769A24}"/>
    <cellStyle name="Normal 22 2 3 5 3 5" xfId="46161" xr:uid="{094C0D09-6C97-4DA2-A514-4532A5FC4ADD}"/>
    <cellStyle name="Normal 22 2 3 5 4" xfId="21009" xr:uid="{541F57E9-533B-4539-B8DB-5EF2DF13954C}"/>
    <cellStyle name="Normal 22 2 3 5 4 2" xfId="34701" xr:uid="{BF01620A-B203-4112-A5F1-123F44BE9A5F}"/>
    <cellStyle name="Normal 22 2 3 5 4 3" xfId="49585" xr:uid="{B52EF4BB-2CE8-433F-B005-872F54CAD085}"/>
    <cellStyle name="Normal 22 2 3 5 5" xfId="14165" xr:uid="{6FF75B5F-F5C5-49DF-936D-48BDC8DAA7EA}"/>
    <cellStyle name="Normal 22 2 3 5 6" xfId="27855" xr:uid="{E36E2BAF-5CD4-4C2E-84EC-CFE40BEED4B0}"/>
    <cellStyle name="Normal 22 2 3 5 7" xfId="42739" xr:uid="{A9251978-6152-4AD3-ACED-EB929D716C8A}"/>
    <cellStyle name="Normal 22 2 3 6" xfId="7319" xr:uid="{E93659B6-2BFC-4507-B22C-E7675F4149D0}"/>
    <cellStyle name="Normal 22 2 3 6 2" xfId="9032" xr:uid="{F22B1095-1CE3-4DB4-95E4-DCBC1FFAD1A2}"/>
    <cellStyle name="Normal 22 2 3 6 2 2" xfId="12454" xr:uid="{89860337-1314-4AD5-8D90-42A04D245D09}"/>
    <cellStyle name="Normal 22 2 3 6 2 2 2" xfId="26144" xr:uid="{CFC91F9D-F16E-434F-9EBA-189D86337EF3}"/>
    <cellStyle name="Normal 22 2 3 6 2 2 2 2" xfId="39836" xr:uid="{D30CA473-C909-438A-AAE5-85BF95294647}"/>
    <cellStyle name="Normal 22 2 3 6 2 2 2 3" xfId="54720" xr:uid="{47D5B7C2-B6AD-4C23-9DD1-2C6E206E9A57}"/>
    <cellStyle name="Normal 22 2 3 6 2 2 3" xfId="19300" xr:uid="{2C519640-A4F7-432C-8D27-CFFF2B0C0C7C}"/>
    <cellStyle name="Normal 22 2 3 6 2 2 4" xfId="32990" xr:uid="{C9895DD6-7F6A-4C1A-AD5D-E8D08014DC73}"/>
    <cellStyle name="Normal 22 2 3 6 2 2 5" xfId="47874" xr:uid="{8FC01CC2-C0F9-42C9-AAE0-BC8BD7BEA500}"/>
    <cellStyle name="Normal 22 2 3 6 2 3" xfId="22722" xr:uid="{AB2560CF-BF00-43F1-8BD1-6F66865E2F11}"/>
    <cellStyle name="Normal 22 2 3 6 2 3 2" xfId="36414" xr:uid="{B1D02710-CBBB-424A-870A-920D895D1058}"/>
    <cellStyle name="Normal 22 2 3 6 2 3 3" xfId="51298" xr:uid="{494A0F41-8500-416C-9D25-5E1838FBA4C5}"/>
    <cellStyle name="Normal 22 2 3 6 2 4" xfId="15878" xr:uid="{280A09BC-A4BD-47BF-8A93-A6E5DB01822D}"/>
    <cellStyle name="Normal 22 2 3 6 2 5" xfId="29568" xr:uid="{C5D69B6D-59C6-4A30-9B9B-94ABB0E04CB5}"/>
    <cellStyle name="Normal 22 2 3 6 2 6" xfId="44452" xr:uid="{52E5CCD1-CFF5-45CD-B1F7-93CD0CF93F46}"/>
    <cellStyle name="Normal 22 2 3 6 3" xfId="10742" xr:uid="{1CEDCCA7-C144-47FB-96FF-A9DD8765BD70}"/>
    <cellStyle name="Normal 22 2 3 6 3 2" xfId="24432" xr:uid="{5EBDEAA0-6580-4098-BB3D-4703A1434933}"/>
    <cellStyle name="Normal 22 2 3 6 3 2 2" xfId="38124" xr:uid="{2CFCF982-92E3-4E6B-99E0-B4407685A3D7}"/>
    <cellStyle name="Normal 22 2 3 6 3 2 3" xfId="53008" xr:uid="{6F1DADB3-2358-437C-A421-5E490802F2EF}"/>
    <cellStyle name="Normal 22 2 3 6 3 3" xfId="17588" xr:uid="{2DC00279-EA1F-4C21-962C-F571EBDE718D}"/>
    <cellStyle name="Normal 22 2 3 6 3 4" xfId="31278" xr:uid="{59BCF5E3-A195-4F57-95DB-AA26C640B1DD}"/>
    <cellStyle name="Normal 22 2 3 6 3 5" xfId="46162" xr:uid="{23EBFB10-4344-46C4-9BEF-0396279CC525}"/>
    <cellStyle name="Normal 22 2 3 6 4" xfId="21010" xr:uid="{E1CABB3F-B3F6-4B9E-A042-647AA5906CB0}"/>
    <cellStyle name="Normal 22 2 3 6 4 2" xfId="34702" xr:uid="{29C413F0-F8B7-4D29-8DAE-651B24CA5A69}"/>
    <cellStyle name="Normal 22 2 3 6 4 3" xfId="49586" xr:uid="{6657DA8D-0E23-4223-B9B9-6E53B40F0E35}"/>
    <cellStyle name="Normal 22 2 3 6 5" xfId="14166" xr:uid="{6AF349EE-322B-4942-9261-0B45614C6C74}"/>
    <cellStyle name="Normal 22 2 3 6 6" xfId="27856" xr:uid="{379AA04C-1FB0-496B-956F-2D9D394C389D}"/>
    <cellStyle name="Normal 22 2 3 6 7" xfId="42740" xr:uid="{367C7E1F-840E-4CF1-9089-7EF2F7D428FA}"/>
    <cellStyle name="Normal 22 2 3 7" xfId="9018" xr:uid="{DD8C5C09-153B-41D3-B2B9-172F55C5D123}"/>
    <cellStyle name="Normal 22 2 3 7 2" xfId="12440" xr:uid="{67AD73BD-DFCC-4E33-A635-9E4E3EB04F8F}"/>
    <cellStyle name="Normal 22 2 3 7 2 2" xfId="26130" xr:uid="{77DE138D-B28C-4A04-962B-15B7718F3D18}"/>
    <cellStyle name="Normal 22 2 3 7 2 2 2" xfId="39822" xr:uid="{8BEE9155-7319-4F07-AC53-C295C5E40459}"/>
    <cellStyle name="Normal 22 2 3 7 2 2 3" xfId="54706" xr:uid="{71DB4C49-9038-49B8-A671-5CAB3D18FA92}"/>
    <cellStyle name="Normal 22 2 3 7 2 3" xfId="19286" xr:uid="{20A7CEE5-AAC3-4E77-8E64-528F995D9936}"/>
    <cellStyle name="Normal 22 2 3 7 2 4" xfId="32976" xr:uid="{8F84D886-B1E3-4CA2-AF6C-8537A010914F}"/>
    <cellStyle name="Normal 22 2 3 7 2 5" xfId="47860" xr:uid="{9BC346F4-9A0F-4A9E-B14A-87D7DD8E00B2}"/>
    <cellStyle name="Normal 22 2 3 7 3" xfId="22708" xr:uid="{F3C69427-B698-4E90-9BCC-EF6891444EF7}"/>
    <cellStyle name="Normal 22 2 3 7 3 2" xfId="36400" xr:uid="{3F98DFDD-D645-476A-9EAD-365134E159D9}"/>
    <cellStyle name="Normal 22 2 3 7 3 3" xfId="51284" xr:uid="{24636CA1-EDED-40F6-B614-BA784C8A0B03}"/>
    <cellStyle name="Normal 22 2 3 7 4" xfId="15864" xr:uid="{E0598A78-A2D0-4277-9EF3-85D8E51C3624}"/>
    <cellStyle name="Normal 22 2 3 7 5" xfId="29554" xr:uid="{A838622A-A6A5-4CC0-B24E-4D16FCB3D5CE}"/>
    <cellStyle name="Normal 22 2 3 7 6" xfId="44438" xr:uid="{317E47D9-4255-4113-A733-23F4BDF8BFEB}"/>
    <cellStyle name="Normal 22 2 3 8" xfId="10728" xr:uid="{FA9D74F0-5267-47E1-8DB9-58EF5177BD48}"/>
    <cellStyle name="Normal 22 2 3 8 2" xfId="24418" xr:uid="{74438442-61B8-4FE0-821F-95545B429B1D}"/>
    <cellStyle name="Normal 22 2 3 8 2 2" xfId="38110" xr:uid="{39C3E3C4-D648-4133-87BA-C499CFBB0FEA}"/>
    <cellStyle name="Normal 22 2 3 8 2 3" xfId="52994" xr:uid="{B8E97104-0AFE-4203-A13F-EA476EAF4EAE}"/>
    <cellStyle name="Normal 22 2 3 8 3" xfId="17574" xr:uid="{14A246AA-C407-4A7C-92E5-51BEC2D40C81}"/>
    <cellStyle name="Normal 22 2 3 8 4" xfId="31264" xr:uid="{D618017F-014F-4C3C-BFE1-36B39C55C258}"/>
    <cellStyle name="Normal 22 2 3 8 5" xfId="46148" xr:uid="{FD0E01FA-27EF-42C1-AC4F-F4117712B175}"/>
    <cellStyle name="Normal 22 2 3 9" xfId="20996" xr:uid="{1B2BA8DC-8391-402E-88CE-CE015B304CCF}"/>
    <cellStyle name="Normal 22 2 3 9 2" xfId="34688" xr:uid="{60F6E46B-22C1-4B6A-BA52-81BB0605D6B2}"/>
    <cellStyle name="Normal 22 2 3 9 3" xfId="49572" xr:uid="{38F1FCDC-4D7E-4D08-943B-1E4D71AD598B}"/>
    <cellStyle name="Normal 22 2 4" xfId="7320" xr:uid="{3E3971D9-7E60-4720-8A46-99CCEAC5080A}"/>
    <cellStyle name="Normal 22 2 4 10" xfId="14167" xr:uid="{EC6D4334-71B2-4903-8A97-6501981D9E0B}"/>
    <cellStyle name="Normal 22 2 4 11" xfId="27857" xr:uid="{8549A1F3-1B11-46B6-BE27-4C03B9C80830}"/>
    <cellStyle name="Normal 22 2 4 12" xfId="42741" xr:uid="{B7B62E92-225C-48DD-975C-3E4DE226F707}"/>
    <cellStyle name="Normal 22 2 4 2" xfId="7321" xr:uid="{EB87BC9A-C066-4694-9E2A-8B025B13857E}"/>
    <cellStyle name="Normal 22 2 4 2 10" xfId="42742" xr:uid="{33E6DD7B-6FB0-42A2-8B24-7CA19AD510C2}"/>
    <cellStyle name="Normal 22 2 4 2 2" xfId="7322" xr:uid="{2EE7EA2F-32AE-4670-9980-ABE9C4F7AA47}"/>
    <cellStyle name="Normal 22 2 4 2 2 2" xfId="7323" xr:uid="{7C41725A-F6B3-4B3F-9969-3DEFDFEC6DDD}"/>
    <cellStyle name="Normal 22 2 4 2 2 2 2" xfId="9036" xr:uid="{E64D19FE-75F5-4491-A8B2-F92D4D595BD3}"/>
    <cellStyle name="Normal 22 2 4 2 2 2 2 2" xfId="12458" xr:uid="{0CB3D252-2068-4A17-840B-BD0A99801FAC}"/>
    <cellStyle name="Normal 22 2 4 2 2 2 2 2 2" xfId="26148" xr:uid="{E24D302A-A2C0-40D9-8053-CC96A0954F23}"/>
    <cellStyle name="Normal 22 2 4 2 2 2 2 2 2 2" xfId="39840" xr:uid="{10AA6EEE-3361-4C42-B874-C1B4C9468D1C}"/>
    <cellStyle name="Normal 22 2 4 2 2 2 2 2 2 3" xfId="54724" xr:uid="{B4831093-C7B0-437B-95E2-82A92FAE1058}"/>
    <cellStyle name="Normal 22 2 4 2 2 2 2 2 3" xfId="19304" xr:uid="{3B48C95E-BCE0-4A6E-9668-753ACE292B54}"/>
    <cellStyle name="Normal 22 2 4 2 2 2 2 2 4" xfId="32994" xr:uid="{AB4DAE66-7FCF-4962-AD7E-4DD8FFE43B12}"/>
    <cellStyle name="Normal 22 2 4 2 2 2 2 2 5" xfId="47878" xr:uid="{92CA137A-A00D-4081-95E8-CC39379102A4}"/>
    <cellStyle name="Normal 22 2 4 2 2 2 2 3" xfId="22726" xr:uid="{E71065F0-EB8C-47B5-B847-67FC611D06F8}"/>
    <cellStyle name="Normal 22 2 4 2 2 2 2 3 2" xfId="36418" xr:uid="{851B8186-5EAD-43CA-8191-B3A6778E01B5}"/>
    <cellStyle name="Normal 22 2 4 2 2 2 2 3 3" xfId="51302" xr:uid="{71A7B93F-2E7D-4F9E-95E5-FB4A4EFC7503}"/>
    <cellStyle name="Normal 22 2 4 2 2 2 2 4" xfId="15882" xr:uid="{3B56A74F-4775-4761-A9A6-97E415360155}"/>
    <cellStyle name="Normal 22 2 4 2 2 2 2 5" xfId="29572" xr:uid="{A4A6377F-50E8-4ABA-AA80-25894A351BAD}"/>
    <cellStyle name="Normal 22 2 4 2 2 2 2 6" xfId="44456" xr:uid="{9A3284F8-1CF4-4689-8CA9-27D02C917D88}"/>
    <cellStyle name="Normal 22 2 4 2 2 2 3" xfId="10746" xr:uid="{00833266-413C-4558-97FF-D18D8D14C91E}"/>
    <cellStyle name="Normal 22 2 4 2 2 2 3 2" xfId="24436" xr:uid="{26519C48-5C8B-4498-B2D4-ACBD080EB375}"/>
    <cellStyle name="Normal 22 2 4 2 2 2 3 2 2" xfId="38128" xr:uid="{BFBD5E01-1266-4296-8B26-6F1975696EBD}"/>
    <cellStyle name="Normal 22 2 4 2 2 2 3 2 3" xfId="53012" xr:uid="{0C12D1A1-12F2-4AE4-9E4A-2A789728D710}"/>
    <cellStyle name="Normal 22 2 4 2 2 2 3 3" xfId="17592" xr:uid="{0D87950E-CF75-4C3A-8349-C8849A8E4902}"/>
    <cellStyle name="Normal 22 2 4 2 2 2 3 4" xfId="31282" xr:uid="{5DCD7D7E-75AB-4A4A-A628-0EC1BEEB5B33}"/>
    <cellStyle name="Normal 22 2 4 2 2 2 3 5" xfId="46166" xr:uid="{EA81C266-96C6-4F3F-8366-847E49FB1483}"/>
    <cellStyle name="Normal 22 2 4 2 2 2 4" xfId="21014" xr:uid="{6CAFD559-BA7F-4D18-B89F-85BBD68251D0}"/>
    <cellStyle name="Normal 22 2 4 2 2 2 4 2" xfId="34706" xr:uid="{661FB5B2-C8E7-48CE-933F-3D75639B1E96}"/>
    <cellStyle name="Normal 22 2 4 2 2 2 4 3" xfId="49590" xr:uid="{6C126108-BB6F-4219-8579-AC77A9FF9B1C}"/>
    <cellStyle name="Normal 22 2 4 2 2 2 5" xfId="14170" xr:uid="{70B0D206-9C57-454A-B3C5-96E5BEB76D69}"/>
    <cellStyle name="Normal 22 2 4 2 2 2 6" xfId="27860" xr:uid="{C077C251-96D5-4FC6-A5D7-0160F7063E83}"/>
    <cellStyle name="Normal 22 2 4 2 2 2 7" xfId="42744" xr:uid="{2A1B278C-9C0D-4B8C-A8B0-6617AD0A511A}"/>
    <cellStyle name="Normal 22 2 4 2 2 3" xfId="9035" xr:uid="{972F62E6-FA39-4C4E-A072-E4C956D40CDB}"/>
    <cellStyle name="Normal 22 2 4 2 2 3 2" xfId="12457" xr:uid="{B656D750-CFBB-4F8B-BCDB-582D2E961B77}"/>
    <cellStyle name="Normal 22 2 4 2 2 3 2 2" xfId="26147" xr:uid="{FB054242-0402-42D3-94AD-61445832F09E}"/>
    <cellStyle name="Normal 22 2 4 2 2 3 2 2 2" xfId="39839" xr:uid="{528531FA-4FB9-480B-9E14-B796FA42812B}"/>
    <cellStyle name="Normal 22 2 4 2 2 3 2 2 3" xfId="54723" xr:uid="{D23827F0-94BC-4077-9D8C-C052254129AC}"/>
    <cellStyle name="Normal 22 2 4 2 2 3 2 3" xfId="19303" xr:uid="{951AF9EC-86DF-4220-9E23-25FA96811E19}"/>
    <cellStyle name="Normal 22 2 4 2 2 3 2 4" xfId="32993" xr:uid="{19D652B2-2449-4331-9296-875162573735}"/>
    <cellStyle name="Normal 22 2 4 2 2 3 2 5" xfId="47877" xr:uid="{97AC3590-32FA-438B-A819-ED797BFCE4B6}"/>
    <cellStyle name="Normal 22 2 4 2 2 3 3" xfId="22725" xr:uid="{7C9B4A7A-7049-4D64-A00C-8D2EC62CB839}"/>
    <cellStyle name="Normal 22 2 4 2 2 3 3 2" xfId="36417" xr:uid="{89830A0E-3289-455D-BC71-722A3531381C}"/>
    <cellStyle name="Normal 22 2 4 2 2 3 3 3" xfId="51301" xr:uid="{23E6A032-F7A1-4CDE-8CDF-BE837C829876}"/>
    <cellStyle name="Normal 22 2 4 2 2 3 4" xfId="15881" xr:uid="{D424D0C7-DF44-421C-B029-DED8127474A3}"/>
    <cellStyle name="Normal 22 2 4 2 2 3 5" xfId="29571" xr:uid="{CFB112EC-C139-4252-AA73-EE63D0225EBE}"/>
    <cellStyle name="Normal 22 2 4 2 2 3 6" xfId="44455" xr:uid="{ADDC8E91-6D9A-4459-AD02-D70FE1C1AB13}"/>
    <cellStyle name="Normal 22 2 4 2 2 4" xfId="10745" xr:uid="{613EE1E1-946B-4D6E-8BCF-F6D22A19E672}"/>
    <cellStyle name="Normal 22 2 4 2 2 4 2" xfId="24435" xr:uid="{2921D2FF-2FE1-492A-8384-816C1AEF5417}"/>
    <cellStyle name="Normal 22 2 4 2 2 4 2 2" xfId="38127" xr:uid="{0C62CE36-B045-472A-A530-67D78C8CB870}"/>
    <cellStyle name="Normal 22 2 4 2 2 4 2 3" xfId="53011" xr:uid="{6558ED4E-C8A5-4D64-B3E3-33668427C9DC}"/>
    <cellStyle name="Normal 22 2 4 2 2 4 3" xfId="17591" xr:uid="{660D4E45-3D63-4557-9990-B995CFD21C72}"/>
    <cellStyle name="Normal 22 2 4 2 2 4 4" xfId="31281" xr:uid="{1F3D5D55-FD01-4DC5-AA12-110019E06F52}"/>
    <cellStyle name="Normal 22 2 4 2 2 4 5" xfId="46165" xr:uid="{3B9241B0-1185-432B-9F98-4590C0EF3595}"/>
    <cellStyle name="Normal 22 2 4 2 2 5" xfId="21013" xr:uid="{5F543E9D-3746-4928-A1C3-7376D355A6BB}"/>
    <cellStyle name="Normal 22 2 4 2 2 5 2" xfId="34705" xr:uid="{A8F954BB-DE44-400C-A941-2A095330D207}"/>
    <cellStyle name="Normal 22 2 4 2 2 5 3" xfId="49589" xr:uid="{FD2F99D0-7331-44E7-A735-8D46BD697567}"/>
    <cellStyle name="Normal 22 2 4 2 2 6" xfId="14169" xr:uid="{606A7A26-B384-4838-BF68-0CD92853FDC5}"/>
    <cellStyle name="Normal 22 2 4 2 2 7" xfId="27859" xr:uid="{38006524-D59B-4C51-866A-C5FC7D07C1B4}"/>
    <cellStyle name="Normal 22 2 4 2 2 8" xfId="42743" xr:uid="{7A8037D8-6DE0-47FB-A819-3279C3492DB9}"/>
    <cellStyle name="Normal 22 2 4 2 3" xfId="7324" xr:uid="{E5A8F935-39B3-4E9D-B3B9-456F6BF69FD5}"/>
    <cellStyle name="Normal 22 2 4 2 3 2" xfId="9037" xr:uid="{5E0182EB-0336-4688-9951-3D76BE1250B9}"/>
    <cellStyle name="Normal 22 2 4 2 3 2 2" xfId="12459" xr:uid="{848B9865-5A0C-4027-B1D2-090739F0E6F2}"/>
    <cellStyle name="Normal 22 2 4 2 3 2 2 2" xfId="26149" xr:uid="{937B47CD-D02B-4F87-8E35-7BBEF6A6A4C8}"/>
    <cellStyle name="Normal 22 2 4 2 3 2 2 2 2" xfId="39841" xr:uid="{E9111994-A5C0-4350-9DE8-9EDADBE10837}"/>
    <cellStyle name="Normal 22 2 4 2 3 2 2 2 3" xfId="54725" xr:uid="{5554F289-FE31-459B-9C26-CA0453054A7E}"/>
    <cellStyle name="Normal 22 2 4 2 3 2 2 3" xfId="19305" xr:uid="{9C0346E2-90FE-49CD-9207-BF1272898251}"/>
    <cellStyle name="Normal 22 2 4 2 3 2 2 4" xfId="32995" xr:uid="{B2A173E0-F439-45D0-9DC1-62FCD73C1E56}"/>
    <cellStyle name="Normal 22 2 4 2 3 2 2 5" xfId="47879" xr:uid="{487A45A4-5673-4FCF-A469-0666EA620A18}"/>
    <cellStyle name="Normal 22 2 4 2 3 2 3" xfId="22727" xr:uid="{B39DFBA0-327A-4010-9449-D1C022ED4B49}"/>
    <cellStyle name="Normal 22 2 4 2 3 2 3 2" xfId="36419" xr:uid="{3A6B108E-9BAA-4C5B-B863-A53300E70597}"/>
    <cellStyle name="Normal 22 2 4 2 3 2 3 3" xfId="51303" xr:uid="{F6A80AB3-44CD-41B1-83E3-64C161B36B63}"/>
    <cellStyle name="Normal 22 2 4 2 3 2 4" xfId="15883" xr:uid="{D31FC20C-0C05-4BA4-9549-79E37970CF3E}"/>
    <cellStyle name="Normal 22 2 4 2 3 2 5" xfId="29573" xr:uid="{84FA0C8C-2907-447F-9342-1957E5E65A0B}"/>
    <cellStyle name="Normal 22 2 4 2 3 2 6" xfId="44457" xr:uid="{92711F9C-7D51-4C48-9EE4-DDCBEC7DFA0D}"/>
    <cellStyle name="Normal 22 2 4 2 3 3" xfId="10747" xr:uid="{A3500D7D-2D4B-410E-BC00-CE55FB45EFF7}"/>
    <cellStyle name="Normal 22 2 4 2 3 3 2" xfId="24437" xr:uid="{9C210679-BB1D-48BC-AE81-034C9CD76A71}"/>
    <cellStyle name="Normal 22 2 4 2 3 3 2 2" xfId="38129" xr:uid="{A2976B43-8D0A-42C4-9FDE-76971849624A}"/>
    <cellStyle name="Normal 22 2 4 2 3 3 2 3" xfId="53013" xr:uid="{54D417CB-8D11-4E58-92FE-A2DE4C445AE4}"/>
    <cellStyle name="Normal 22 2 4 2 3 3 3" xfId="17593" xr:uid="{5BE7947C-1156-44DC-AA34-F93F19049ECB}"/>
    <cellStyle name="Normal 22 2 4 2 3 3 4" xfId="31283" xr:uid="{90C7E9C2-F7D4-4178-83C9-2D8D80BBDCBE}"/>
    <cellStyle name="Normal 22 2 4 2 3 3 5" xfId="46167" xr:uid="{20AAFF7A-916C-4795-BEC2-43748886CCAB}"/>
    <cellStyle name="Normal 22 2 4 2 3 4" xfId="21015" xr:uid="{E97F3693-0C85-4F70-B365-63F083985410}"/>
    <cellStyle name="Normal 22 2 4 2 3 4 2" xfId="34707" xr:uid="{7E088761-C5D6-4449-BFE3-2077D0322A18}"/>
    <cellStyle name="Normal 22 2 4 2 3 4 3" xfId="49591" xr:uid="{D679E687-FEF5-4FDF-976C-ABB5B6EE580B}"/>
    <cellStyle name="Normal 22 2 4 2 3 5" xfId="14171" xr:uid="{70E8DDE4-95C2-4A24-8E24-393CFA1D1A44}"/>
    <cellStyle name="Normal 22 2 4 2 3 6" xfId="27861" xr:uid="{C4992BA6-81B2-42B0-80A3-1422B5736E22}"/>
    <cellStyle name="Normal 22 2 4 2 3 7" xfId="42745" xr:uid="{92EF81B6-57E5-453D-B48A-E6780F4A84F5}"/>
    <cellStyle name="Normal 22 2 4 2 4" xfId="7325" xr:uid="{A481C251-64E6-4DEC-A8C9-A5FADE84DEC1}"/>
    <cellStyle name="Normal 22 2 4 2 4 2" xfId="9038" xr:uid="{0C0ABCFF-7FCB-4163-94BF-7DDCF857A38D}"/>
    <cellStyle name="Normal 22 2 4 2 4 2 2" xfId="12460" xr:uid="{5BED7E70-7ECB-4803-9E0E-16C06AD31527}"/>
    <cellStyle name="Normal 22 2 4 2 4 2 2 2" xfId="26150" xr:uid="{9CC7FA91-73CC-474E-BA94-64DA141DDA18}"/>
    <cellStyle name="Normal 22 2 4 2 4 2 2 2 2" xfId="39842" xr:uid="{7E55DCA7-9294-480A-B835-C8DBE329CC0F}"/>
    <cellStyle name="Normal 22 2 4 2 4 2 2 2 3" xfId="54726" xr:uid="{17D6DAE3-BC4A-488E-BDE2-E88478B0947A}"/>
    <cellStyle name="Normal 22 2 4 2 4 2 2 3" xfId="19306" xr:uid="{77F11A4A-D46B-4CD8-A5CB-D8553E944A79}"/>
    <cellStyle name="Normal 22 2 4 2 4 2 2 4" xfId="32996" xr:uid="{C5211FD2-EAF0-40DA-B50B-78B4757AB980}"/>
    <cellStyle name="Normal 22 2 4 2 4 2 2 5" xfId="47880" xr:uid="{8067A553-9EBF-4BCE-B278-232C401177B3}"/>
    <cellStyle name="Normal 22 2 4 2 4 2 3" xfId="22728" xr:uid="{4D763912-EF78-444E-888C-FA9308464454}"/>
    <cellStyle name="Normal 22 2 4 2 4 2 3 2" xfId="36420" xr:uid="{8E76FC8F-84FD-48D4-8C4C-2AEEDC15561A}"/>
    <cellStyle name="Normal 22 2 4 2 4 2 3 3" xfId="51304" xr:uid="{25DD1D6F-036B-43BC-B69E-6C20F6026412}"/>
    <cellStyle name="Normal 22 2 4 2 4 2 4" xfId="15884" xr:uid="{5B744926-9688-4F29-947C-E96A9F727377}"/>
    <cellStyle name="Normal 22 2 4 2 4 2 5" xfId="29574" xr:uid="{9FB6ED2C-DE62-4F71-AD68-D186FD337D12}"/>
    <cellStyle name="Normal 22 2 4 2 4 2 6" xfId="44458" xr:uid="{A7A20A50-80C6-41DF-A0A8-749F8258C36D}"/>
    <cellStyle name="Normal 22 2 4 2 4 3" xfId="10748" xr:uid="{1F36DD1A-7748-4AD3-BAD3-B9860D5E947C}"/>
    <cellStyle name="Normal 22 2 4 2 4 3 2" xfId="24438" xr:uid="{BBC88D59-5504-467D-A73C-92BEEB904718}"/>
    <cellStyle name="Normal 22 2 4 2 4 3 2 2" xfId="38130" xr:uid="{2763D28B-51BE-4A65-9FDA-9725992235AB}"/>
    <cellStyle name="Normal 22 2 4 2 4 3 2 3" xfId="53014" xr:uid="{4FA94B27-D9FB-48FE-BE8F-04BB5CA6C0FB}"/>
    <cellStyle name="Normal 22 2 4 2 4 3 3" xfId="17594" xr:uid="{5E138EF3-CC86-4BC7-9B17-237A1856F7D3}"/>
    <cellStyle name="Normal 22 2 4 2 4 3 4" xfId="31284" xr:uid="{1F3110EC-FF77-454A-8185-28F83DB8E4A8}"/>
    <cellStyle name="Normal 22 2 4 2 4 3 5" xfId="46168" xr:uid="{DB9A843A-0BEB-4F31-AE9A-8D022F237272}"/>
    <cellStyle name="Normal 22 2 4 2 4 4" xfId="21016" xr:uid="{516A520B-4FC2-46EC-85A6-1BE27993B79D}"/>
    <cellStyle name="Normal 22 2 4 2 4 4 2" xfId="34708" xr:uid="{D08D96A5-2051-4953-87C4-79203DD3A48C}"/>
    <cellStyle name="Normal 22 2 4 2 4 4 3" xfId="49592" xr:uid="{0CE05895-37B3-4E18-8BF5-C78E354069BD}"/>
    <cellStyle name="Normal 22 2 4 2 4 5" xfId="14172" xr:uid="{38FBE88F-2F6C-4C58-BEDA-AA57D9DF4BCC}"/>
    <cellStyle name="Normal 22 2 4 2 4 6" xfId="27862" xr:uid="{B9B1686B-85E8-4B58-8468-09BE6A153EF3}"/>
    <cellStyle name="Normal 22 2 4 2 4 7" xfId="42746" xr:uid="{37C6BA5E-1373-4956-81A5-F416D8D91CAF}"/>
    <cellStyle name="Normal 22 2 4 2 5" xfId="9034" xr:uid="{AB07C12A-AB4D-4ED7-AC8C-5F65E948F770}"/>
    <cellStyle name="Normal 22 2 4 2 5 2" xfId="12456" xr:uid="{F87C45EF-F256-4713-950F-51C72E3AB92D}"/>
    <cellStyle name="Normal 22 2 4 2 5 2 2" xfId="26146" xr:uid="{476A1388-6C78-4352-B741-CF081D5B4D0F}"/>
    <cellStyle name="Normal 22 2 4 2 5 2 2 2" xfId="39838" xr:uid="{87584025-1211-4BF8-B22A-40D33E718508}"/>
    <cellStyle name="Normal 22 2 4 2 5 2 2 3" xfId="54722" xr:uid="{E16F7178-4A4B-4F4A-899D-AA834981636B}"/>
    <cellStyle name="Normal 22 2 4 2 5 2 3" xfId="19302" xr:uid="{57C8ECAD-EE3E-4D60-B79B-F60F994F5816}"/>
    <cellStyle name="Normal 22 2 4 2 5 2 4" xfId="32992" xr:uid="{A265D08A-5364-411C-ACC2-E18A08A6AF13}"/>
    <cellStyle name="Normal 22 2 4 2 5 2 5" xfId="47876" xr:uid="{1ABF651F-3481-451D-ACB6-EBF13C8CF155}"/>
    <cellStyle name="Normal 22 2 4 2 5 3" xfId="22724" xr:uid="{6BF1860F-BFDA-440E-BFC0-E5CC6B501FF2}"/>
    <cellStyle name="Normal 22 2 4 2 5 3 2" xfId="36416" xr:uid="{DFDD4D19-BF72-4701-A871-7CDDCDDEED61}"/>
    <cellStyle name="Normal 22 2 4 2 5 3 3" xfId="51300" xr:uid="{F2B2AC86-6B15-4A8F-A0D9-590C5787BD40}"/>
    <cellStyle name="Normal 22 2 4 2 5 4" xfId="15880" xr:uid="{19D5BFB7-E253-476B-845A-F2CBC69D2CA1}"/>
    <cellStyle name="Normal 22 2 4 2 5 5" xfId="29570" xr:uid="{9754DA11-DAC6-43BB-966C-527AA47999E4}"/>
    <cellStyle name="Normal 22 2 4 2 5 6" xfId="44454" xr:uid="{5C5D3591-B566-457B-B83C-B2D78D286D0B}"/>
    <cellStyle name="Normal 22 2 4 2 6" xfId="10744" xr:uid="{9D2730AA-742E-44E7-B7EC-B50FFD6320D1}"/>
    <cellStyle name="Normal 22 2 4 2 6 2" xfId="24434" xr:uid="{3E3C7CB9-7BF5-4DF3-8AB3-A3A5FCD9EA25}"/>
    <cellStyle name="Normal 22 2 4 2 6 2 2" xfId="38126" xr:uid="{99E1BEEF-7D68-44BB-815E-AF7338F07FD7}"/>
    <cellStyle name="Normal 22 2 4 2 6 2 3" xfId="53010" xr:uid="{E7145C00-7C8E-41AF-887E-274399A39FA5}"/>
    <cellStyle name="Normal 22 2 4 2 6 3" xfId="17590" xr:uid="{01464FC4-3395-4A89-ABB3-29CBF4544948}"/>
    <cellStyle name="Normal 22 2 4 2 6 4" xfId="31280" xr:uid="{03E14D52-B049-4BC0-8FC6-E1C855C7C066}"/>
    <cellStyle name="Normal 22 2 4 2 6 5" xfId="46164" xr:uid="{823EBCE5-D539-4819-84A3-E42DB3EAF79D}"/>
    <cellStyle name="Normal 22 2 4 2 7" xfId="21012" xr:uid="{4E0EE8D5-D0B8-4071-862C-28094A97265E}"/>
    <cellStyle name="Normal 22 2 4 2 7 2" xfId="34704" xr:uid="{CE611B23-B6E9-4729-895E-11F023EB6A59}"/>
    <cellStyle name="Normal 22 2 4 2 7 3" xfId="49588" xr:uid="{5343E405-D499-49AF-95CC-3F8CD7FB88C3}"/>
    <cellStyle name="Normal 22 2 4 2 8" xfId="14168" xr:uid="{0B2C6DBC-39BF-4177-AA2E-71A374EB848C}"/>
    <cellStyle name="Normal 22 2 4 2 9" xfId="27858" xr:uid="{5548686E-D500-49C4-94C6-953ECA21F758}"/>
    <cellStyle name="Normal 22 2 4 3" xfId="7326" xr:uid="{10A519C3-01A4-4219-B81D-5A90CE59A067}"/>
    <cellStyle name="Normal 22 2 4 3 10" xfId="42747" xr:uid="{9E345F31-C32D-45E0-B77A-777E271C961B}"/>
    <cellStyle name="Normal 22 2 4 3 2" xfId="7327" xr:uid="{FCDAEA61-22D4-438C-9969-3D72AE6B608B}"/>
    <cellStyle name="Normal 22 2 4 3 2 2" xfId="7328" xr:uid="{F51E6BC4-0CF8-4879-B722-2F8847948D18}"/>
    <cellStyle name="Normal 22 2 4 3 2 2 2" xfId="9041" xr:uid="{A5325E3F-A5EA-4F2C-9832-E9DE8EEB1E11}"/>
    <cellStyle name="Normal 22 2 4 3 2 2 2 2" xfId="12463" xr:uid="{F5BACA68-5BCC-432C-AE47-FF5A92C31635}"/>
    <cellStyle name="Normal 22 2 4 3 2 2 2 2 2" xfId="26153" xr:uid="{B452E613-773D-4AA6-9811-D217EBF7F640}"/>
    <cellStyle name="Normal 22 2 4 3 2 2 2 2 2 2" xfId="39845" xr:uid="{0A736BED-D153-4EF2-9052-8760F44C2829}"/>
    <cellStyle name="Normal 22 2 4 3 2 2 2 2 2 3" xfId="54729" xr:uid="{CF09461B-5C11-428C-8B56-2B17813F803E}"/>
    <cellStyle name="Normal 22 2 4 3 2 2 2 2 3" xfId="19309" xr:uid="{4CCED069-F65B-46D0-A41E-F526BC181B45}"/>
    <cellStyle name="Normal 22 2 4 3 2 2 2 2 4" xfId="32999" xr:uid="{AB6C41B2-8464-4993-9C75-FA3D37C435D4}"/>
    <cellStyle name="Normal 22 2 4 3 2 2 2 2 5" xfId="47883" xr:uid="{527964A3-5075-423F-9318-4876FAA2A37C}"/>
    <cellStyle name="Normal 22 2 4 3 2 2 2 3" xfId="22731" xr:uid="{6FA4A163-47C3-461E-960C-64E84CE595BD}"/>
    <cellStyle name="Normal 22 2 4 3 2 2 2 3 2" xfId="36423" xr:uid="{BBB34BF4-B52F-4281-82D9-8F9F439387AD}"/>
    <cellStyle name="Normal 22 2 4 3 2 2 2 3 3" xfId="51307" xr:uid="{8D649439-85C6-44B8-974D-145C165721E6}"/>
    <cellStyle name="Normal 22 2 4 3 2 2 2 4" xfId="15887" xr:uid="{839D43C3-8F4D-4C2D-BBA4-77EF8DEB702F}"/>
    <cellStyle name="Normal 22 2 4 3 2 2 2 5" xfId="29577" xr:uid="{0D4956A2-FE8F-4E25-9BF7-ABAE062E8BF8}"/>
    <cellStyle name="Normal 22 2 4 3 2 2 2 6" xfId="44461" xr:uid="{3867104B-F2CD-4CA1-8455-382647C463E9}"/>
    <cellStyle name="Normal 22 2 4 3 2 2 3" xfId="10751" xr:uid="{0E2A01ED-A3A1-4650-93C0-690C82CCDFCB}"/>
    <cellStyle name="Normal 22 2 4 3 2 2 3 2" xfId="24441" xr:uid="{EDD95CF4-34A1-4ED9-B9B6-D1B6B57168AE}"/>
    <cellStyle name="Normal 22 2 4 3 2 2 3 2 2" xfId="38133" xr:uid="{3ED98EA9-1A93-4E5C-B7C4-C393863FF115}"/>
    <cellStyle name="Normal 22 2 4 3 2 2 3 2 3" xfId="53017" xr:uid="{B710B04E-BE1E-41FC-903D-D74483527E3F}"/>
    <cellStyle name="Normal 22 2 4 3 2 2 3 3" xfId="17597" xr:uid="{F4842463-E05F-43F9-8461-7CED4E33AA57}"/>
    <cellStyle name="Normal 22 2 4 3 2 2 3 4" xfId="31287" xr:uid="{A69CF85A-EF88-410B-89C2-D24FEA8E8779}"/>
    <cellStyle name="Normal 22 2 4 3 2 2 3 5" xfId="46171" xr:uid="{10BAF93B-A0F1-47CD-90BE-C3CAE9389BA3}"/>
    <cellStyle name="Normal 22 2 4 3 2 2 4" xfId="21019" xr:uid="{15B9CC53-13A0-4D57-AF8D-E6E34E53127F}"/>
    <cellStyle name="Normal 22 2 4 3 2 2 4 2" xfId="34711" xr:uid="{5F0A68A8-C739-4DFF-9C14-15FBA2E4A751}"/>
    <cellStyle name="Normal 22 2 4 3 2 2 4 3" xfId="49595" xr:uid="{58CF8EA9-F192-4544-B108-29228A3C82DF}"/>
    <cellStyle name="Normal 22 2 4 3 2 2 5" xfId="14175" xr:uid="{535A6616-F798-47C8-9F57-1690E9668A01}"/>
    <cellStyle name="Normal 22 2 4 3 2 2 6" xfId="27865" xr:uid="{A16CCE8C-769F-449B-AF54-956CFCB71573}"/>
    <cellStyle name="Normal 22 2 4 3 2 2 7" xfId="42749" xr:uid="{F48E51C0-38CB-4E11-BB98-C6FDD4B3D343}"/>
    <cellStyle name="Normal 22 2 4 3 2 3" xfId="9040" xr:uid="{79980119-ECB6-4DBD-A334-93830D9EA948}"/>
    <cellStyle name="Normal 22 2 4 3 2 3 2" xfId="12462" xr:uid="{80709B6E-2B77-419D-95A0-647B95C137DE}"/>
    <cellStyle name="Normal 22 2 4 3 2 3 2 2" xfId="26152" xr:uid="{11B63EF2-4514-4207-809F-D74BE26D15DF}"/>
    <cellStyle name="Normal 22 2 4 3 2 3 2 2 2" xfId="39844" xr:uid="{3644862C-802E-465C-A23A-7420EB45D991}"/>
    <cellStyle name="Normal 22 2 4 3 2 3 2 2 3" xfId="54728" xr:uid="{E196374A-4369-4463-8A17-33E36123B0C3}"/>
    <cellStyle name="Normal 22 2 4 3 2 3 2 3" xfId="19308" xr:uid="{351DFF21-D626-460E-9FA1-B1235003E10F}"/>
    <cellStyle name="Normal 22 2 4 3 2 3 2 4" xfId="32998" xr:uid="{CCBC00E0-29D0-4CD0-BB90-992F34AD4122}"/>
    <cellStyle name="Normal 22 2 4 3 2 3 2 5" xfId="47882" xr:uid="{992B48AA-A98C-4E8E-8496-2FF3BA2D4152}"/>
    <cellStyle name="Normal 22 2 4 3 2 3 3" xfId="22730" xr:uid="{81FEAF15-CD11-4F24-BDAF-960473407C36}"/>
    <cellStyle name="Normal 22 2 4 3 2 3 3 2" xfId="36422" xr:uid="{D818C934-EA1E-4890-BBC7-8F5D14041BAA}"/>
    <cellStyle name="Normal 22 2 4 3 2 3 3 3" xfId="51306" xr:uid="{54F7AB29-A321-4067-AE11-4F24797A0F7E}"/>
    <cellStyle name="Normal 22 2 4 3 2 3 4" xfId="15886" xr:uid="{F62A619B-94D5-4AE4-9B8D-BADD37131C4E}"/>
    <cellStyle name="Normal 22 2 4 3 2 3 5" xfId="29576" xr:uid="{37F8D516-BC1E-40C5-837A-016049EA2A38}"/>
    <cellStyle name="Normal 22 2 4 3 2 3 6" xfId="44460" xr:uid="{A2DC933C-9FF5-4119-B0BA-112365BC83FE}"/>
    <cellStyle name="Normal 22 2 4 3 2 4" xfId="10750" xr:uid="{1B31DDA2-E4C7-4421-977F-66F74CEE0C95}"/>
    <cellStyle name="Normal 22 2 4 3 2 4 2" xfId="24440" xr:uid="{2E50388B-9FD9-4D19-B4FD-E50D8FC05C39}"/>
    <cellStyle name="Normal 22 2 4 3 2 4 2 2" xfId="38132" xr:uid="{0F05B06C-E87C-491C-B207-DA3A516A76FA}"/>
    <cellStyle name="Normal 22 2 4 3 2 4 2 3" xfId="53016" xr:uid="{D4E2CD94-EC67-4037-8BEA-E785C7C5201B}"/>
    <cellStyle name="Normal 22 2 4 3 2 4 3" xfId="17596" xr:uid="{B31CC022-BD67-4041-82A8-D5FF59E78F32}"/>
    <cellStyle name="Normal 22 2 4 3 2 4 4" xfId="31286" xr:uid="{5E3DA63C-0916-411E-A3B6-FB16D8BC11DB}"/>
    <cellStyle name="Normal 22 2 4 3 2 4 5" xfId="46170" xr:uid="{01C0E5BF-CFA8-473C-89B8-4F652D794138}"/>
    <cellStyle name="Normal 22 2 4 3 2 5" xfId="21018" xr:uid="{977E835D-EB0C-4E79-AA1F-8F71DD0BD3C3}"/>
    <cellStyle name="Normal 22 2 4 3 2 5 2" xfId="34710" xr:uid="{E7F07C39-4E6C-426A-9215-61BD2EE36D94}"/>
    <cellStyle name="Normal 22 2 4 3 2 5 3" xfId="49594" xr:uid="{607844AD-0E48-46D6-9F3B-01687D8569C3}"/>
    <cellStyle name="Normal 22 2 4 3 2 6" xfId="14174" xr:uid="{F566881C-D324-4AEF-802A-F6679404BF8A}"/>
    <cellStyle name="Normal 22 2 4 3 2 7" xfId="27864" xr:uid="{8C35A69F-8581-4B93-BCB9-04BE4E528496}"/>
    <cellStyle name="Normal 22 2 4 3 2 8" xfId="42748" xr:uid="{1F747CD7-2335-4611-AD20-5BCE947435F5}"/>
    <cellStyle name="Normal 22 2 4 3 3" xfId="7329" xr:uid="{C5586918-0A1F-476B-A07D-42086899E6F7}"/>
    <cellStyle name="Normal 22 2 4 3 3 2" xfId="9042" xr:uid="{19877A78-E97D-4439-8138-79E58FE89755}"/>
    <cellStyle name="Normal 22 2 4 3 3 2 2" xfId="12464" xr:uid="{2BF8777B-CA42-4BE7-9A04-2090C49741BA}"/>
    <cellStyle name="Normal 22 2 4 3 3 2 2 2" xfId="26154" xr:uid="{444D3916-CC0E-435E-AB8F-4DCA30852B44}"/>
    <cellStyle name="Normal 22 2 4 3 3 2 2 2 2" xfId="39846" xr:uid="{F9F43A2B-8ED4-47D8-A7C8-91FA1B5224EB}"/>
    <cellStyle name="Normal 22 2 4 3 3 2 2 2 3" xfId="54730" xr:uid="{3AF5547C-D8EA-4682-9316-327B93B1A1F9}"/>
    <cellStyle name="Normal 22 2 4 3 3 2 2 3" xfId="19310" xr:uid="{7F970B41-0649-4CD5-AD48-3CA368171710}"/>
    <cellStyle name="Normal 22 2 4 3 3 2 2 4" xfId="33000" xr:uid="{F3493A21-FF5E-459C-97A8-52B04ABC3A80}"/>
    <cellStyle name="Normal 22 2 4 3 3 2 2 5" xfId="47884" xr:uid="{2AE484DA-D46A-4E55-B79C-32F4F3867356}"/>
    <cellStyle name="Normal 22 2 4 3 3 2 3" xfId="22732" xr:uid="{377D80B0-9ED6-4B84-A94A-A78CE07B0A95}"/>
    <cellStyle name="Normal 22 2 4 3 3 2 3 2" xfId="36424" xr:uid="{FAEE71C5-83B9-455A-9FB9-D0212BADB7E1}"/>
    <cellStyle name="Normal 22 2 4 3 3 2 3 3" xfId="51308" xr:uid="{B78188BC-F6C0-4A09-A5B4-638AF7492B45}"/>
    <cellStyle name="Normal 22 2 4 3 3 2 4" xfId="15888" xr:uid="{6D24857B-B65A-4A6A-8A85-65275259E3ED}"/>
    <cellStyle name="Normal 22 2 4 3 3 2 5" xfId="29578" xr:uid="{F004E002-0717-495E-B1D5-C7D152D1B023}"/>
    <cellStyle name="Normal 22 2 4 3 3 2 6" xfId="44462" xr:uid="{890E4F6E-F724-401D-BF22-13129D0CE29D}"/>
    <cellStyle name="Normal 22 2 4 3 3 3" xfId="10752" xr:uid="{78ED81C7-8FB8-425A-8021-545C4F4CF86D}"/>
    <cellStyle name="Normal 22 2 4 3 3 3 2" xfId="24442" xr:uid="{AF6E5BB7-5788-4C1E-839F-A527F9CE2925}"/>
    <cellStyle name="Normal 22 2 4 3 3 3 2 2" xfId="38134" xr:uid="{B665FBED-D7D2-4357-9E2A-4C6C85E72D90}"/>
    <cellStyle name="Normal 22 2 4 3 3 3 2 3" xfId="53018" xr:uid="{67E4A5C4-E19B-4CF8-8F2E-D50020043297}"/>
    <cellStyle name="Normal 22 2 4 3 3 3 3" xfId="17598" xr:uid="{3A0BA004-ED9A-414C-A540-BC31000BE09C}"/>
    <cellStyle name="Normal 22 2 4 3 3 3 4" xfId="31288" xr:uid="{348EA7E4-7B54-48D2-9E9B-E019E406A37F}"/>
    <cellStyle name="Normal 22 2 4 3 3 3 5" xfId="46172" xr:uid="{F0896D09-980C-4304-A6E3-1639F1F2FA31}"/>
    <cellStyle name="Normal 22 2 4 3 3 4" xfId="21020" xr:uid="{95FBF8B9-12E2-492C-91A1-418E48C72A6B}"/>
    <cellStyle name="Normal 22 2 4 3 3 4 2" xfId="34712" xr:uid="{E39E3E78-8713-4C21-9948-5403C4EB7687}"/>
    <cellStyle name="Normal 22 2 4 3 3 4 3" xfId="49596" xr:uid="{B963ADDD-5C01-40A0-A859-E21EF60B5CC9}"/>
    <cellStyle name="Normal 22 2 4 3 3 5" xfId="14176" xr:uid="{D2096453-F578-4887-A72B-32DEDBC88991}"/>
    <cellStyle name="Normal 22 2 4 3 3 6" xfId="27866" xr:uid="{1D6A0382-013F-45A5-ACBA-3C2C6218E35B}"/>
    <cellStyle name="Normal 22 2 4 3 3 7" xfId="42750" xr:uid="{E12FA64E-C8F1-4DBF-BBBE-9121AF37D8D4}"/>
    <cellStyle name="Normal 22 2 4 3 4" xfId="7330" xr:uid="{36CAC480-7D93-4420-A694-A6F776D5EF9A}"/>
    <cellStyle name="Normal 22 2 4 3 4 2" xfId="9043" xr:uid="{CF062B08-6A57-4C1E-9564-0AC3DAC42170}"/>
    <cellStyle name="Normal 22 2 4 3 4 2 2" xfId="12465" xr:uid="{2862B719-8152-47E7-BC8E-7ADCA2E3D953}"/>
    <cellStyle name="Normal 22 2 4 3 4 2 2 2" xfId="26155" xr:uid="{70C33BF8-E8E7-4CF3-BCF8-8D7D26AE6C5B}"/>
    <cellStyle name="Normal 22 2 4 3 4 2 2 2 2" xfId="39847" xr:uid="{253BF872-D445-4652-A61D-A58FE6893AC7}"/>
    <cellStyle name="Normal 22 2 4 3 4 2 2 2 3" xfId="54731" xr:uid="{A3CAA755-73E9-4970-BAB6-1DE2638A2884}"/>
    <cellStyle name="Normal 22 2 4 3 4 2 2 3" xfId="19311" xr:uid="{6B6B551D-4FBE-4337-9EDA-7A294219E34A}"/>
    <cellStyle name="Normal 22 2 4 3 4 2 2 4" xfId="33001" xr:uid="{DCA33E64-C15A-44FF-A123-B371C62CCCC1}"/>
    <cellStyle name="Normal 22 2 4 3 4 2 2 5" xfId="47885" xr:uid="{35F93EFB-C9C8-43BF-A5FB-E74601B443E5}"/>
    <cellStyle name="Normal 22 2 4 3 4 2 3" xfId="22733" xr:uid="{C762372B-666D-48A5-ACC3-5A61B1E2EDF5}"/>
    <cellStyle name="Normal 22 2 4 3 4 2 3 2" xfId="36425" xr:uid="{66712B15-4951-4738-B785-B23DA8B42A71}"/>
    <cellStyle name="Normal 22 2 4 3 4 2 3 3" xfId="51309" xr:uid="{722B9A4F-A757-4F75-8684-16F588B33145}"/>
    <cellStyle name="Normal 22 2 4 3 4 2 4" xfId="15889" xr:uid="{40149006-F575-43B5-9455-D32CB2F87807}"/>
    <cellStyle name="Normal 22 2 4 3 4 2 5" xfId="29579" xr:uid="{414B6B10-8A01-409F-8568-C59EEC6E642F}"/>
    <cellStyle name="Normal 22 2 4 3 4 2 6" xfId="44463" xr:uid="{C6DAF9A8-9EB8-4EB0-AF73-85D148F7DF09}"/>
    <cellStyle name="Normal 22 2 4 3 4 3" xfId="10753" xr:uid="{54FF9B7B-290E-4330-98E5-E45DFFF748E1}"/>
    <cellStyle name="Normal 22 2 4 3 4 3 2" xfId="24443" xr:uid="{EA83CE8C-9DB9-45BA-ABAC-FBCD1045E0DE}"/>
    <cellStyle name="Normal 22 2 4 3 4 3 2 2" xfId="38135" xr:uid="{72AF7FE6-06A8-44CB-88AD-7B914CFD2016}"/>
    <cellStyle name="Normal 22 2 4 3 4 3 2 3" xfId="53019" xr:uid="{52CC332D-1B35-4AFF-A7D3-8FD0E73D874A}"/>
    <cellStyle name="Normal 22 2 4 3 4 3 3" xfId="17599" xr:uid="{DB1D9151-7546-4C63-978F-5ED4EC75F486}"/>
    <cellStyle name="Normal 22 2 4 3 4 3 4" xfId="31289" xr:uid="{CC75D664-48B0-4032-9A2C-2200BBAF2B0C}"/>
    <cellStyle name="Normal 22 2 4 3 4 3 5" xfId="46173" xr:uid="{0C25BAB5-605B-4839-B60A-628FD571A759}"/>
    <cellStyle name="Normal 22 2 4 3 4 4" xfId="21021" xr:uid="{6FDA8CD1-63E6-4AC2-B41B-CCAF836A22C2}"/>
    <cellStyle name="Normal 22 2 4 3 4 4 2" xfId="34713" xr:uid="{9B23927D-1576-47E2-A5CC-42D2A19F3274}"/>
    <cellStyle name="Normal 22 2 4 3 4 4 3" xfId="49597" xr:uid="{277D23CA-B72D-48E5-9F2E-AE86E9EACD04}"/>
    <cellStyle name="Normal 22 2 4 3 4 5" xfId="14177" xr:uid="{E56CA28A-EA74-4F74-B47F-F9D5F1FE24AE}"/>
    <cellStyle name="Normal 22 2 4 3 4 6" xfId="27867" xr:uid="{E8B5444F-10B4-488C-A1DD-3E26DB7B9BB7}"/>
    <cellStyle name="Normal 22 2 4 3 4 7" xfId="42751" xr:uid="{EE427080-5996-4F1C-BA7B-F7E215348439}"/>
    <cellStyle name="Normal 22 2 4 3 5" xfId="9039" xr:uid="{4BB324C4-E992-452C-B227-C5A742182565}"/>
    <cellStyle name="Normal 22 2 4 3 5 2" xfId="12461" xr:uid="{7541C772-C861-4A3C-B678-2EFA492D92C0}"/>
    <cellStyle name="Normal 22 2 4 3 5 2 2" xfId="26151" xr:uid="{B13839CC-E3E9-42DF-9904-4A2D07063B2D}"/>
    <cellStyle name="Normal 22 2 4 3 5 2 2 2" xfId="39843" xr:uid="{A8127D22-7104-49C0-9C9C-DBF96DED0A82}"/>
    <cellStyle name="Normal 22 2 4 3 5 2 2 3" xfId="54727" xr:uid="{A11F8966-858C-455E-92D6-12A293616BDB}"/>
    <cellStyle name="Normal 22 2 4 3 5 2 3" xfId="19307" xr:uid="{EFB65E0D-6479-451B-9D7A-340519FCD14E}"/>
    <cellStyle name="Normal 22 2 4 3 5 2 4" xfId="32997" xr:uid="{BDDE5541-A94F-4951-8601-CDFE073284AF}"/>
    <cellStyle name="Normal 22 2 4 3 5 2 5" xfId="47881" xr:uid="{19E24D28-4186-460E-AAB2-C3A2367EBBC3}"/>
    <cellStyle name="Normal 22 2 4 3 5 3" xfId="22729" xr:uid="{C68B8135-4877-45CD-9D7B-6B0820503247}"/>
    <cellStyle name="Normal 22 2 4 3 5 3 2" xfId="36421" xr:uid="{88B4D20B-73A7-4258-B74A-F0E31245C069}"/>
    <cellStyle name="Normal 22 2 4 3 5 3 3" xfId="51305" xr:uid="{B518C792-2913-43ED-ADB3-5925A6BC2B96}"/>
    <cellStyle name="Normal 22 2 4 3 5 4" xfId="15885" xr:uid="{76622CD7-AE63-46F2-A11D-902C4A00A974}"/>
    <cellStyle name="Normal 22 2 4 3 5 5" xfId="29575" xr:uid="{5E9D6256-D243-4359-8554-DA06E2B433F6}"/>
    <cellStyle name="Normal 22 2 4 3 5 6" xfId="44459" xr:uid="{A8FD73F8-EB9B-4BC4-B6ED-C6232D77A922}"/>
    <cellStyle name="Normal 22 2 4 3 6" xfId="10749" xr:uid="{F5E66BDF-D278-4137-B7D2-7F683A73A2B9}"/>
    <cellStyle name="Normal 22 2 4 3 6 2" xfId="24439" xr:uid="{432EDC7D-A570-4A2B-82B0-D02C3FC2DCA2}"/>
    <cellStyle name="Normal 22 2 4 3 6 2 2" xfId="38131" xr:uid="{8F08495B-E2CA-4C7B-BBC9-78844E219459}"/>
    <cellStyle name="Normal 22 2 4 3 6 2 3" xfId="53015" xr:uid="{5BA54C7C-9439-4E8C-9109-49F8E09B468E}"/>
    <cellStyle name="Normal 22 2 4 3 6 3" xfId="17595" xr:uid="{DBEA3CE7-654E-4494-9A39-CAC276D97AB1}"/>
    <cellStyle name="Normal 22 2 4 3 6 4" xfId="31285" xr:uid="{1253E25C-69AB-4206-9CDA-6D1AD250C70F}"/>
    <cellStyle name="Normal 22 2 4 3 6 5" xfId="46169" xr:uid="{D3D34D3B-9D8B-42FE-9FED-D86DA5AE457B}"/>
    <cellStyle name="Normal 22 2 4 3 7" xfId="21017" xr:uid="{A387FA9E-7054-48BA-ACDB-38035902C154}"/>
    <cellStyle name="Normal 22 2 4 3 7 2" xfId="34709" xr:uid="{063DC0D0-DC6C-432B-BFC3-EA8377284797}"/>
    <cellStyle name="Normal 22 2 4 3 7 3" xfId="49593" xr:uid="{7A68FD1D-479B-4034-8A9B-49D022AD2E34}"/>
    <cellStyle name="Normal 22 2 4 3 8" xfId="14173" xr:uid="{3F363094-BC0D-4544-AF0A-316A56420270}"/>
    <cellStyle name="Normal 22 2 4 3 9" xfId="27863" xr:uid="{9ABDFC7F-9822-4BD2-9EAB-B93C2E42F01C}"/>
    <cellStyle name="Normal 22 2 4 4" xfId="7331" xr:uid="{8B7BF1F6-FA1E-43A2-8393-F05E5F03F41C}"/>
    <cellStyle name="Normal 22 2 4 4 2" xfId="7332" xr:uid="{64CF6040-4CD3-469B-A7D5-0CBFBB118747}"/>
    <cellStyle name="Normal 22 2 4 4 2 2" xfId="9045" xr:uid="{CFA33C21-7556-4295-9626-A95451E3D1FB}"/>
    <cellStyle name="Normal 22 2 4 4 2 2 2" xfId="12467" xr:uid="{A58B7D7A-3EA0-4CC6-9009-6BAC8BDAB7D7}"/>
    <cellStyle name="Normal 22 2 4 4 2 2 2 2" xfId="26157" xr:uid="{2EBA9DA1-E7D4-4F25-AF62-A0A70B5EE9C4}"/>
    <cellStyle name="Normal 22 2 4 4 2 2 2 2 2" xfId="39849" xr:uid="{D2C2F1C8-CFA2-4471-B7BF-3CEB35DF0F5A}"/>
    <cellStyle name="Normal 22 2 4 4 2 2 2 2 3" xfId="54733" xr:uid="{FEAF7DA1-AD85-4FA9-89CA-88A475A92B8A}"/>
    <cellStyle name="Normal 22 2 4 4 2 2 2 3" xfId="19313" xr:uid="{D5C1C963-CC0F-4B53-9542-B9027FEE7150}"/>
    <cellStyle name="Normal 22 2 4 4 2 2 2 4" xfId="33003" xr:uid="{66B55038-5D46-47FD-80DA-CE65FC864FE7}"/>
    <cellStyle name="Normal 22 2 4 4 2 2 2 5" xfId="47887" xr:uid="{67BAA230-CF1E-4465-862B-66FFAEAE00EC}"/>
    <cellStyle name="Normal 22 2 4 4 2 2 3" xfId="22735" xr:uid="{F1BDD783-0EE0-4A7C-B667-8E7317A1CA3E}"/>
    <cellStyle name="Normal 22 2 4 4 2 2 3 2" xfId="36427" xr:uid="{DDF9C0A0-6726-4E89-85C9-8A462FCF1668}"/>
    <cellStyle name="Normal 22 2 4 4 2 2 3 3" xfId="51311" xr:uid="{660E8882-BA2E-448B-B6A9-2292BBAE24E0}"/>
    <cellStyle name="Normal 22 2 4 4 2 2 4" xfId="15891" xr:uid="{D0F22540-E624-49D0-960F-9C632E52DA5B}"/>
    <cellStyle name="Normal 22 2 4 4 2 2 5" xfId="29581" xr:uid="{946F5B5B-566B-441A-B455-8C43B39A0A3B}"/>
    <cellStyle name="Normal 22 2 4 4 2 2 6" xfId="44465" xr:uid="{B0F0327E-04FC-461F-8C8B-14D5576ED856}"/>
    <cellStyle name="Normal 22 2 4 4 2 3" xfId="10755" xr:uid="{5DA04187-BA57-42F3-A68E-D6D0F0BB26F8}"/>
    <cellStyle name="Normal 22 2 4 4 2 3 2" xfId="24445" xr:uid="{4680F3C7-A494-4B05-A7C0-5233AF63A5F8}"/>
    <cellStyle name="Normal 22 2 4 4 2 3 2 2" xfId="38137" xr:uid="{828BE5B1-6347-41F0-AF07-A9A54E3DA66E}"/>
    <cellStyle name="Normal 22 2 4 4 2 3 2 3" xfId="53021" xr:uid="{BB76C787-7EBA-4050-961C-2ABF58A4CBDC}"/>
    <cellStyle name="Normal 22 2 4 4 2 3 3" xfId="17601" xr:uid="{C2B483DC-6977-4237-9894-5115010BEBDA}"/>
    <cellStyle name="Normal 22 2 4 4 2 3 4" xfId="31291" xr:uid="{CD81723D-B882-4FE0-9043-D338910716E7}"/>
    <cellStyle name="Normal 22 2 4 4 2 3 5" xfId="46175" xr:uid="{B2F4B668-41F2-4D46-8122-08B3275DD0C1}"/>
    <cellStyle name="Normal 22 2 4 4 2 4" xfId="21023" xr:uid="{1C146424-9746-4BEB-B78D-CD12ACC9FF45}"/>
    <cellStyle name="Normal 22 2 4 4 2 4 2" xfId="34715" xr:uid="{01561EF6-55DE-4EB5-85CF-82B5BCE5D2A7}"/>
    <cellStyle name="Normal 22 2 4 4 2 4 3" xfId="49599" xr:uid="{536BD46C-B908-4112-AE9D-CA2BBACA0015}"/>
    <cellStyle name="Normal 22 2 4 4 2 5" xfId="14179" xr:uid="{EE5D5653-A670-4571-AA73-3D8E7AE06C16}"/>
    <cellStyle name="Normal 22 2 4 4 2 6" xfId="27869" xr:uid="{22B237D3-9253-4A75-9503-D3A62040A29C}"/>
    <cellStyle name="Normal 22 2 4 4 2 7" xfId="42753" xr:uid="{9693399A-5DF0-4E53-9827-F79A282879EC}"/>
    <cellStyle name="Normal 22 2 4 4 3" xfId="9044" xr:uid="{8A87B76C-0158-44E3-913D-C6DCC9242B45}"/>
    <cellStyle name="Normal 22 2 4 4 3 2" xfId="12466" xr:uid="{D641C304-3FE4-4BBA-8B82-6C801D10F02B}"/>
    <cellStyle name="Normal 22 2 4 4 3 2 2" xfId="26156" xr:uid="{74764204-DD42-4CD4-984A-4F5CE4D4C973}"/>
    <cellStyle name="Normal 22 2 4 4 3 2 2 2" xfId="39848" xr:uid="{0B522F48-756B-4F38-8560-284D37E6DAC9}"/>
    <cellStyle name="Normal 22 2 4 4 3 2 2 3" xfId="54732" xr:uid="{5954E00B-F718-4489-9F1F-3076FE1912E6}"/>
    <cellStyle name="Normal 22 2 4 4 3 2 3" xfId="19312" xr:uid="{2C42709E-F014-437A-9CAF-15CADF24EC0E}"/>
    <cellStyle name="Normal 22 2 4 4 3 2 4" xfId="33002" xr:uid="{48315E90-D91C-4263-8CD0-78AF79C17B7A}"/>
    <cellStyle name="Normal 22 2 4 4 3 2 5" xfId="47886" xr:uid="{F925D62C-B087-4BAF-B8D3-C57DB9C4E495}"/>
    <cellStyle name="Normal 22 2 4 4 3 3" xfId="22734" xr:uid="{9F8959B8-A22C-4370-89D9-7BD85276F532}"/>
    <cellStyle name="Normal 22 2 4 4 3 3 2" xfId="36426" xr:uid="{8B46185F-27F1-4DA6-8D70-515C87F834F6}"/>
    <cellStyle name="Normal 22 2 4 4 3 3 3" xfId="51310" xr:uid="{8D6F5851-549D-4F89-AB36-0BE95711EB47}"/>
    <cellStyle name="Normal 22 2 4 4 3 4" xfId="15890" xr:uid="{169FD8B3-6555-4101-AFA5-6CED644893CA}"/>
    <cellStyle name="Normal 22 2 4 4 3 5" xfId="29580" xr:uid="{F18B324F-CB00-405F-AB39-1AA877461A58}"/>
    <cellStyle name="Normal 22 2 4 4 3 6" xfId="44464" xr:uid="{3231F717-FA91-4ADD-98C2-ABB410905071}"/>
    <cellStyle name="Normal 22 2 4 4 4" xfId="10754" xr:uid="{FE4243A5-07AC-4979-8274-2085E49B11F6}"/>
    <cellStyle name="Normal 22 2 4 4 4 2" xfId="24444" xr:uid="{C4FD1B34-0C2F-40BF-883D-2B837F661D52}"/>
    <cellStyle name="Normal 22 2 4 4 4 2 2" xfId="38136" xr:uid="{4703B275-2580-458C-B740-8122C160A300}"/>
    <cellStyle name="Normal 22 2 4 4 4 2 3" xfId="53020" xr:uid="{D196D377-56E6-4341-A075-CD65AC14BBCD}"/>
    <cellStyle name="Normal 22 2 4 4 4 3" xfId="17600" xr:uid="{E177FF03-9E08-4817-8B29-47E49F717951}"/>
    <cellStyle name="Normal 22 2 4 4 4 4" xfId="31290" xr:uid="{732957AD-FCBB-4FE0-B724-F55B6528BEB2}"/>
    <cellStyle name="Normal 22 2 4 4 4 5" xfId="46174" xr:uid="{AA0E8DA6-5BFD-4640-8FEE-17EB0D540317}"/>
    <cellStyle name="Normal 22 2 4 4 5" xfId="21022" xr:uid="{E338E7E8-5647-4C89-BDD2-98BE9876B7C8}"/>
    <cellStyle name="Normal 22 2 4 4 5 2" xfId="34714" xr:uid="{8EA09278-E8E6-4880-8F74-51DB554119C1}"/>
    <cellStyle name="Normal 22 2 4 4 5 3" xfId="49598" xr:uid="{BF90371F-4BC1-473D-85ED-C8CF6E95F766}"/>
    <cellStyle name="Normal 22 2 4 4 6" xfId="14178" xr:uid="{F6C87213-E995-4382-A81D-DF0A7EC1FF81}"/>
    <cellStyle name="Normal 22 2 4 4 7" xfId="27868" xr:uid="{6B7DB3B7-E33C-4C24-A816-9FEB3E2BF461}"/>
    <cellStyle name="Normal 22 2 4 4 8" xfId="42752" xr:uid="{64A024F4-0ED6-492A-AF96-184242CC672D}"/>
    <cellStyle name="Normal 22 2 4 5" xfId="7333" xr:uid="{346AF774-1115-4D6F-8F3C-4AC7ED5D4E72}"/>
    <cellStyle name="Normal 22 2 4 5 2" xfId="9046" xr:uid="{3185B14F-2407-48A2-9F97-1F54E59FA01A}"/>
    <cellStyle name="Normal 22 2 4 5 2 2" xfId="12468" xr:uid="{94E8D4D7-B586-4F8C-9FC2-DF3B8C36F482}"/>
    <cellStyle name="Normal 22 2 4 5 2 2 2" xfId="26158" xr:uid="{985DE14A-CD5A-41D7-AE67-03DF7E021658}"/>
    <cellStyle name="Normal 22 2 4 5 2 2 2 2" xfId="39850" xr:uid="{897E54C6-724D-4ADA-8DA5-7AEE2F755CD7}"/>
    <cellStyle name="Normal 22 2 4 5 2 2 2 3" xfId="54734" xr:uid="{8E636A72-1E9A-4032-BFB9-57DCC659F1E6}"/>
    <cellStyle name="Normal 22 2 4 5 2 2 3" xfId="19314" xr:uid="{ECC7CFCA-1A76-4416-8D54-AC0AE90B5B5C}"/>
    <cellStyle name="Normal 22 2 4 5 2 2 4" xfId="33004" xr:uid="{B1969805-F7A8-4C10-A1A4-5F9E3F5F5D97}"/>
    <cellStyle name="Normal 22 2 4 5 2 2 5" xfId="47888" xr:uid="{734B1572-4DC1-451C-BD0E-AD65D4B3B968}"/>
    <cellStyle name="Normal 22 2 4 5 2 3" xfId="22736" xr:uid="{23393E57-56A6-4E7E-ACB5-44FBDCA08576}"/>
    <cellStyle name="Normal 22 2 4 5 2 3 2" xfId="36428" xr:uid="{57FA15A5-277A-4674-8A20-31E2C6F34399}"/>
    <cellStyle name="Normal 22 2 4 5 2 3 3" xfId="51312" xr:uid="{6588C46C-675C-4B59-B9C7-F1FA00B9539E}"/>
    <cellStyle name="Normal 22 2 4 5 2 4" xfId="15892" xr:uid="{05A7B6E3-06BB-46C9-8976-4A746C4C8563}"/>
    <cellStyle name="Normal 22 2 4 5 2 5" xfId="29582" xr:uid="{ABA83D3B-D410-4BF3-8261-ADB28EC78C4A}"/>
    <cellStyle name="Normal 22 2 4 5 2 6" xfId="44466" xr:uid="{16BA81D3-8769-4B24-A959-BF4D5CF8E278}"/>
    <cellStyle name="Normal 22 2 4 5 3" xfId="10756" xr:uid="{D8832BBC-6B34-4ECE-9CE8-4A631E47F985}"/>
    <cellStyle name="Normal 22 2 4 5 3 2" xfId="24446" xr:uid="{E206701E-D8F0-49F5-9F5A-1A76BC2A5704}"/>
    <cellStyle name="Normal 22 2 4 5 3 2 2" xfId="38138" xr:uid="{A11E4D3F-4B6D-4170-80A5-FEFCAAF2F03E}"/>
    <cellStyle name="Normal 22 2 4 5 3 2 3" xfId="53022" xr:uid="{B107FAE1-DB33-418E-A1D3-5CDC39768A89}"/>
    <cellStyle name="Normal 22 2 4 5 3 3" xfId="17602" xr:uid="{F6C1E5FC-D00E-4348-AC07-589BAAF6E489}"/>
    <cellStyle name="Normal 22 2 4 5 3 4" xfId="31292" xr:uid="{DF86F73D-15E0-4932-AEEB-F2F33DAACDB1}"/>
    <cellStyle name="Normal 22 2 4 5 3 5" xfId="46176" xr:uid="{3FF57D36-7795-4BB0-A503-2B18E0FF5B84}"/>
    <cellStyle name="Normal 22 2 4 5 4" xfId="21024" xr:uid="{374CB83B-85DC-40EC-ABCA-392D488202AE}"/>
    <cellStyle name="Normal 22 2 4 5 4 2" xfId="34716" xr:uid="{A3B460F6-8712-409F-BCBB-8FAB512B8AC0}"/>
    <cellStyle name="Normal 22 2 4 5 4 3" xfId="49600" xr:uid="{8C1F338A-3C11-4305-932C-71E8B9BEFD37}"/>
    <cellStyle name="Normal 22 2 4 5 5" xfId="14180" xr:uid="{34DA47CB-74EA-4B34-8082-59143CDFCC3F}"/>
    <cellStyle name="Normal 22 2 4 5 6" xfId="27870" xr:uid="{171A6670-2ACA-4864-9B0C-19051FAE0441}"/>
    <cellStyle name="Normal 22 2 4 5 7" xfId="42754" xr:uid="{6ADAC228-149D-4062-94C9-F902894C2769}"/>
    <cellStyle name="Normal 22 2 4 6" xfId="7334" xr:uid="{D3D7AF6E-2029-4A9F-A4EC-6BF554943A7E}"/>
    <cellStyle name="Normal 22 2 4 6 2" xfId="9047" xr:uid="{141ABF60-2CE9-4E2A-A3A0-00C1365F0F46}"/>
    <cellStyle name="Normal 22 2 4 6 2 2" xfId="12469" xr:uid="{6E1A2593-0DA3-43D5-B90D-D5E34E2C12C6}"/>
    <cellStyle name="Normal 22 2 4 6 2 2 2" xfId="26159" xr:uid="{C1BE67E5-258E-40B8-93E8-1508975E81FB}"/>
    <cellStyle name="Normal 22 2 4 6 2 2 2 2" xfId="39851" xr:uid="{D3DA8910-5614-41D8-8EF9-0532992B7B75}"/>
    <cellStyle name="Normal 22 2 4 6 2 2 2 3" xfId="54735" xr:uid="{5B3A3DF5-BF81-4FE5-942A-E475A8C5111E}"/>
    <cellStyle name="Normal 22 2 4 6 2 2 3" xfId="19315" xr:uid="{94AD4B09-AC23-4973-90E1-DC22E427FDE5}"/>
    <cellStyle name="Normal 22 2 4 6 2 2 4" xfId="33005" xr:uid="{517FB4C8-FDA3-4063-B535-7B939E77B4C0}"/>
    <cellStyle name="Normal 22 2 4 6 2 2 5" xfId="47889" xr:uid="{1DE41045-60D6-42B6-BEA3-9F0A2045F74D}"/>
    <cellStyle name="Normal 22 2 4 6 2 3" xfId="22737" xr:uid="{E61CB78E-AE05-4E4A-A8CE-088D18543EC6}"/>
    <cellStyle name="Normal 22 2 4 6 2 3 2" xfId="36429" xr:uid="{EE8D995B-A2D6-4885-BBC4-FE28A17656D7}"/>
    <cellStyle name="Normal 22 2 4 6 2 3 3" xfId="51313" xr:uid="{E9186598-DC74-43F8-A7C4-3D165422ADD8}"/>
    <cellStyle name="Normal 22 2 4 6 2 4" xfId="15893" xr:uid="{6136FB4B-D468-4DF2-BB71-C1A91A2F08EF}"/>
    <cellStyle name="Normal 22 2 4 6 2 5" xfId="29583" xr:uid="{B7B8AFC6-11C1-42CA-9C2B-5DEE49886B7D}"/>
    <cellStyle name="Normal 22 2 4 6 2 6" xfId="44467" xr:uid="{8B7CF27F-4D1E-4BAB-8C22-3B8DC1C5690D}"/>
    <cellStyle name="Normal 22 2 4 6 3" xfId="10757" xr:uid="{0E40BE35-F9CE-42BC-B419-591136A61E97}"/>
    <cellStyle name="Normal 22 2 4 6 3 2" xfId="24447" xr:uid="{061D658B-52D6-4114-9D96-7DDC4F52342F}"/>
    <cellStyle name="Normal 22 2 4 6 3 2 2" xfId="38139" xr:uid="{8D6468FE-D8FA-4DFD-8886-649B36C9A8AE}"/>
    <cellStyle name="Normal 22 2 4 6 3 2 3" xfId="53023" xr:uid="{CB289408-F8CF-445D-A3F7-E7D1A852E0FC}"/>
    <cellStyle name="Normal 22 2 4 6 3 3" xfId="17603" xr:uid="{E2BEB601-42AE-4E3D-BDA7-8822AFCE4426}"/>
    <cellStyle name="Normal 22 2 4 6 3 4" xfId="31293" xr:uid="{1161AF68-B065-4567-BBA2-E41A92BE561F}"/>
    <cellStyle name="Normal 22 2 4 6 3 5" xfId="46177" xr:uid="{24189418-A027-40D8-8DDC-737C997C1C25}"/>
    <cellStyle name="Normal 22 2 4 6 4" xfId="21025" xr:uid="{08B63305-5C75-47B7-9C0F-5C4FBE139F5D}"/>
    <cellStyle name="Normal 22 2 4 6 4 2" xfId="34717" xr:uid="{C0E309D3-8436-4585-9E96-9121703A5D7B}"/>
    <cellStyle name="Normal 22 2 4 6 4 3" xfId="49601" xr:uid="{108F1932-963C-433D-A544-EC99E9DB8101}"/>
    <cellStyle name="Normal 22 2 4 6 5" xfId="14181" xr:uid="{C94EA2AE-79DF-4762-8A0A-C86D9FEDBDED}"/>
    <cellStyle name="Normal 22 2 4 6 6" xfId="27871" xr:uid="{38481656-40CC-4B87-AFDB-722FD4530E1A}"/>
    <cellStyle name="Normal 22 2 4 6 7" xfId="42755" xr:uid="{BF51E739-2B7F-4440-AFB1-85A31FDAAACB}"/>
    <cellStyle name="Normal 22 2 4 7" xfId="9033" xr:uid="{5E2BC7BF-FBD1-4DF0-BDA2-52C95C3C5471}"/>
    <cellStyle name="Normal 22 2 4 7 2" xfId="12455" xr:uid="{DE81031A-BC15-4839-9E6A-7DA9162615B6}"/>
    <cellStyle name="Normal 22 2 4 7 2 2" xfId="26145" xr:uid="{4F1456EF-58DC-4926-872D-884055051237}"/>
    <cellStyle name="Normal 22 2 4 7 2 2 2" xfId="39837" xr:uid="{3428CCE2-EC90-4504-855A-594762FF2175}"/>
    <cellStyle name="Normal 22 2 4 7 2 2 3" xfId="54721" xr:uid="{2469F456-3B09-4939-98ED-AC8A68BEF116}"/>
    <cellStyle name="Normal 22 2 4 7 2 3" xfId="19301" xr:uid="{DE24DC60-DA82-4207-90A2-E3A03C21EB92}"/>
    <cellStyle name="Normal 22 2 4 7 2 4" xfId="32991" xr:uid="{E0470DCF-919C-439D-9638-6BFA71E38BDD}"/>
    <cellStyle name="Normal 22 2 4 7 2 5" xfId="47875" xr:uid="{A0D15C9B-ADB5-443B-9CF8-0F1BA5B886AE}"/>
    <cellStyle name="Normal 22 2 4 7 3" xfId="22723" xr:uid="{BCCBC2C4-3767-4112-99CE-58532012E7A3}"/>
    <cellStyle name="Normal 22 2 4 7 3 2" xfId="36415" xr:uid="{0E9804B3-C3C0-43F4-AD64-19B681C648F0}"/>
    <cellStyle name="Normal 22 2 4 7 3 3" xfId="51299" xr:uid="{EC03C41B-477D-4ADB-A319-0917877F57C2}"/>
    <cellStyle name="Normal 22 2 4 7 4" xfId="15879" xr:uid="{43FFFBDF-C398-48B0-B6C3-D48E1FCE4F30}"/>
    <cellStyle name="Normal 22 2 4 7 5" xfId="29569" xr:uid="{3AEE8ADB-B394-4D86-86B0-5779CD7496A1}"/>
    <cellStyle name="Normal 22 2 4 7 6" xfId="44453" xr:uid="{62E89207-8338-48D3-9949-EF171DC0EF21}"/>
    <cellStyle name="Normal 22 2 4 8" xfId="10743" xr:uid="{8FB2311B-4C0E-46D6-B7B6-A51C6AF8D4AB}"/>
    <cellStyle name="Normal 22 2 4 8 2" xfId="24433" xr:uid="{6FC58980-E7B8-4FA8-97EB-C243C5CEAC82}"/>
    <cellStyle name="Normal 22 2 4 8 2 2" xfId="38125" xr:uid="{ED2BDFEA-9422-4E94-B02D-325E267E0E77}"/>
    <cellStyle name="Normal 22 2 4 8 2 3" xfId="53009" xr:uid="{E3F45B06-8C5E-49BA-AA6F-3A8881F9FCC9}"/>
    <cellStyle name="Normal 22 2 4 8 3" xfId="17589" xr:uid="{F62C90D7-9771-4DB3-BB1E-7F7CB4058DE4}"/>
    <cellStyle name="Normal 22 2 4 8 4" xfId="31279" xr:uid="{95B01995-2DA3-4084-B21E-C72D20F8564F}"/>
    <cellStyle name="Normal 22 2 4 8 5" xfId="46163" xr:uid="{3F43575B-B580-42BF-8377-DFFC848F2541}"/>
    <cellStyle name="Normal 22 2 4 9" xfId="21011" xr:uid="{254AF063-9EFF-4243-A077-3A295C97BDCE}"/>
    <cellStyle name="Normal 22 2 4 9 2" xfId="34703" xr:uid="{A9F7109B-63C0-48F2-8FBF-E74033973572}"/>
    <cellStyle name="Normal 22 2 4 9 3" xfId="49587" xr:uid="{2D33C733-F4FF-4B15-AA96-8C556EAC6009}"/>
    <cellStyle name="Normal 22 2 5" xfId="7335" xr:uid="{BACA94CE-6F1D-49E4-A50C-FFE1EF4FB232}"/>
    <cellStyle name="Normal 22 2 5 10" xfId="42756" xr:uid="{3EA7E559-DAE2-4C2A-9755-2623260F77C1}"/>
    <cellStyle name="Normal 22 2 5 2" xfId="7336" xr:uid="{213A6CB3-50CD-40F7-A908-79321EC2975E}"/>
    <cellStyle name="Normal 22 2 5 2 2" xfId="7337" xr:uid="{19256155-B0B5-43B2-A19E-39A5273A1B2C}"/>
    <cellStyle name="Normal 22 2 5 2 2 2" xfId="9050" xr:uid="{CC56BB20-7FA1-4871-9519-73CA11E5E2D1}"/>
    <cellStyle name="Normal 22 2 5 2 2 2 2" xfId="12472" xr:uid="{1A2EDDD2-FF36-4ACE-9F45-1D2B4187F525}"/>
    <cellStyle name="Normal 22 2 5 2 2 2 2 2" xfId="26162" xr:uid="{87F221CA-5DEE-4F57-9E28-84ABE3395215}"/>
    <cellStyle name="Normal 22 2 5 2 2 2 2 2 2" xfId="39854" xr:uid="{A1E14646-9A04-4014-A27D-14BD4711D7E1}"/>
    <cellStyle name="Normal 22 2 5 2 2 2 2 2 3" xfId="54738" xr:uid="{700FB519-E38B-4D2D-A819-9AA05B48F362}"/>
    <cellStyle name="Normal 22 2 5 2 2 2 2 3" xfId="19318" xr:uid="{502D59CC-B5AF-4F48-A494-69E8FA5E61EF}"/>
    <cellStyle name="Normal 22 2 5 2 2 2 2 4" xfId="33008" xr:uid="{91B3A22C-ECB3-4AE8-87BB-410E06F3B8AB}"/>
    <cellStyle name="Normal 22 2 5 2 2 2 2 5" xfId="47892" xr:uid="{BE0CD971-8C3A-487E-8375-3FB46F2AA00D}"/>
    <cellStyle name="Normal 22 2 5 2 2 2 3" xfId="22740" xr:uid="{91913AC7-0728-4A83-9FAF-4C79B9CCD409}"/>
    <cellStyle name="Normal 22 2 5 2 2 2 3 2" xfId="36432" xr:uid="{9C6BF871-C05E-4CB2-B532-EE18498331D1}"/>
    <cellStyle name="Normal 22 2 5 2 2 2 3 3" xfId="51316" xr:uid="{29D38788-54DB-4B26-AFD3-F4338ADF246F}"/>
    <cellStyle name="Normal 22 2 5 2 2 2 4" xfId="15896" xr:uid="{0A478E5E-5714-4EFA-81E2-94822B115397}"/>
    <cellStyle name="Normal 22 2 5 2 2 2 5" xfId="29586" xr:uid="{587883C2-AE29-46D5-A808-8EFC23339867}"/>
    <cellStyle name="Normal 22 2 5 2 2 2 6" xfId="44470" xr:uid="{FA740FE8-DF1A-413F-89F2-28CD4ADC1DAF}"/>
    <cellStyle name="Normal 22 2 5 2 2 3" xfId="10760" xr:uid="{9202D3DA-D90E-4BFC-B25C-812258F83A58}"/>
    <cellStyle name="Normal 22 2 5 2 2 3 2" xfId="24450" xr:uid="{297C48F3-4471-4A2F-91BA-2038E3FD5E16}"/>
    <cellStyle name="Normal 22 2 5 2 2 3 2 2" xfId="38142" xr:uid="{9DED3570-A1C2-4F86-82BA-E50428DE408D}"/>
    <cellStyle name="Normal 22 2 5 2 2 3 2 3" xfId="53026" xr:uid="{0A8828AF-2F43-4492-9920-D622DC862770}"/>
    <cellStyle name="Normal 22 2 5 2 2 3 3" xfId="17606" xr:uid="{E1D973EF-0FD6-4696-81EA-EFBB8EC57821}"/>
    <cellStyle name="Normal 22 2 5 2 2 3 4" xfId="31296" xr:uid="{BA8919F2-1DE7-4E91-9B43-560F73F2E332}"/>
    <cellStyle name="Normal 22 2 5 2 2 3 5" xfId="46180" xr:uid="{5AC35902-8A73-472A-987E-193FD6EDB485}"/>
    <cellStyle name="Normal 22 2 5 2 2 4" xfId="21028" xr:uid="{36B1AC42-34B0-48C4-BA4E-8ABFDEE70010}"/>
    <cellStyle name="Normal 22 2 5 2 2 4 2" xfId="34720" xr:uid="{69C4C14A-D712-436F-9F59-9C2C242DC10E}"/>
    <cellStyle name="Normal 22 2 5 2 2 4 3" xfId="49604" xr:uid="{C646A032-37D0-4134-880C-291764D790C9}"/>
    <cellStyle name="Normal 22 2 5 2 2 5" xfId="14184" xr:uid="{73F498A4-62EB-4F4F-95C1-0D7AF879AB2B}"/>
    <cellStyle name="Normal 22 2 5 2 2 6" xfId="27874" xr:uid="{51264806-459F-4E55-ABBB-DAE1E992312B}"/>
    <cellStyle name="Normal 22 2 5 2 2 7" xfId="42758" xr:uid="{DF488CAB-4F3B-401D-8F36-75787C38C777}"/>
    <cellStyle name="Normal 22 2 5 2 3" xfId="9049" xr:uid="{8ED06D14-30DF-4DCA-BE3E-18620A37B11E}"/>
    <cellStyle name="Normal 22 2 5 2 3 2" xfId="12471" xr:uid="{196053A1-0547-4152-9267-1AF4B1D4C24F}"/>
    <cellStyle name="Normal 22 2 5 2 3 2 2" xfId="26161" xr:uid="{A288F341-662A-4CA6-8716-693BCCCFF7CD}"/>
    <cellStyle name="Normal 22 2 5 2 3 2 2 2" xfId="39853" xr:uid="{46705AD8-7A36-46DE-8AF9-EEDE38EEB8F9}"/>
    <cellStyle name="Normal 22 2 5 2 3 2 2 3" xfId="54737" xr:uid="{390128E3-E837-4023-80F8-75952C8E0AF0}"/>
    <cellStyle name="Normal 22 2 5 2 3 2 3" xfId="19317" xr:uid="{2B44E079-067D-4FA2-B87D-CE771DA292FE}"/>
    <cellStyle name="Normal 22 2 5 2 3 2 4" xfId="33007" xr:uid="{52DCFCF5-A246-4CDD-B23D-3A3ED1FFAE9C}"/>
    <cellStyle name="Normal 22 2 5 2 3 2 5" xfId="47891" xr:uid="{6B786226-6125-4A0D-9DD3-7138B42F7E84}"/>
    <cellStyle name="Normal 22 2 5 2 3 3" xfId="22739" xr:uid="{98CEC588-783C-43A4-AF34-E94426579745}"/>
    <cellStyle name="Normal 22 2 5 2 3 3 2" xfId="36431" xr:uid="{0363D40B-92D5-4AD2-A05D-B5DD6E62EA74}"/>
    <cellStyle name="Normal 22 2 5 2 3 3 3" xfId="51315" xr:uid="{DF7BD7E2-D41E-4AE1-BD78-1D21FF4ADC45}"/>
    <cellStyle name="Normal 22 2 5 2 3 4" xfId="15895" xr:uid="{E3A35526-7EDD-410F-B80E-AFA89AB80531}"/>
    <cellStyle name="Normal 22 2 5 2 3 5" xfId="29585" xr:uid="{E075C63F-4446-4952-9590-E87E87E9AD12}"/>
    <cellStyle name="Normal 22 2 5 2 3 6" xfId="44469" xr:uid="{63B66C4F-EEBA-4D9F-977A-B0878C175367}"/>
    <cellStyle name="Normal 22 2 5 2 4" xfId="10759" xr:uid="{8775ED44-1BFA-4456-AD66-23892B970B06}"/>
    <cellStyle name="Normal 22 2 5 2 4 2" xfId="24449" xr:uid="{69238CE9-823E-401C-90FB-53680A57941E}"/>
    <cellStyle name="Normal 22 2 5 2 4 2 2" xfId="38141" xr:uid="{9B1D96C8-5DC4-4F7D-8ABF-956A4BFF520D}"/>
    <cellStyle name="Normal 22 2 5 2 4 2 3" xfId="53025" xr:uid="{DA706E6D-3CA2-44E2-B066-BEE1571A1F00}"/>
    <cellStyle name="Normal 22 2 5 2 4 3" xfId="17605" xr:uid="{F789C2F2-EAA9-4C73-9B96-F2CC123ACE8C}"/>
    <cellStyle name="Normal 22 2 5 2 4 4" xfId="31295" xr:uid="{87DBD03B-35F6-40A3-9598-7F830440892B}"/>
    <cellStyle name="Normal 22 2 5 2 4 5" xfId="46179" xr:uid="{AC11AB81-4CB0-43A8-8E0E-BCD16C616669}"/>
    <cellStyle name="Normal 22 2 5 2 5" xfId="21027" xr:uid="{23245D65-7525-4754-9F51-16BF18D8C157}"/>
    <cellStyle name="Normal 22 2 5 2 5 2" xfId="34719" xr:uid="{CB01C265-DAAB-4262-9196-2E6E908248E4}"/>
    <cellStyle name="Normal 22 2 5 2 5 3" xfId="49603" xr:uid="{0266DCAC-D8D8-4711-8FE5-FBB1C755EECE}"/>
    <cellStyle name="Normal 22 2 5 2 6" xfId="14183" xr:uid="{6E8BF7AF-868D-4D5B-BA21-EDC18C95A444}"/>
    <cellStyle name="Normal 22 2 5 2 7" xfId="27873" xr:uid="{493AB61C-96AA-43E1-A66C-2E6C021FFCF9}"/>
    <cellStyle name="Normal 22 2 5 2 8" xfId="42757" xr:uid="{4A51DC02-A289-4554-97FC-01D16ECDBF05}"/>
    <cellStyle name="Normal 22 2 5 3" xfId="7338" xr:uid="{0242A069-BF8F-48EA-95DA-1EFC2C916D28}"/>
    <cellStyle name="Normal 22 2 5 3 2" xfId="9051" xr:uid="{16EECFB1-10CD-4826-A34B-1E90AB247528}"/>
    <cellStyle name="Normal 22 2 5 3 2 2" xfId="12473" xr:uid="{C4E29DDD-48EE-418A-8BE4-107D975611D0}"/>
    <cellStyle name="Normal 22 2 5 3 2 2 2" xfId="26163" xr:uid="{B29BAA2D-7C16-4DA7-88EF-A414BE06D646}"/>
    <cellStyle name="Normal 22 2 5 3 2 2 2 2" xfId="39855" xr:uid="{52ABBFD1-07AD-44C3-A0B5-5EDB77FBFE14}"/>
    <cellStyle name="Normal 22 2 5 3 2 2 2 3" xfId="54739" xr:uid="{453280CA-9507-44DF-AEE0-2AA65D3F1837}"/>
    <cellStyle name="Normal 22 2 5 3 2 2 3" xfId="19319" xr:uid="{C494CE0A-1224-4336-BCCA-EB5E466C01F2}"/>
    <cellStyle name="Normal 22 2 5 3 2 2 4" xfId="33009" xr:uid="{A00C655F-EA76-4D59-9E24-EC0917511B5C}"/>
    <cellStyle name="Normal 22 2 5 3 2 2 5" xfId="47893" xr:uid="{D41C79A7-BDB2-4567-8BBE-503D94114120}"/>
    <cellStyle name="Normal 22 2 5 3 2 3" xfId="22741" xr:uid="{AB98C664-5316-4805-8C61-5A778EB31ACA}"/>
    <cellStyle name="Normal 22 2 5 3 2 3 2" xfId="36433" xr:uid="{CBEACAF7-DA51-42BB-9275-E5AD292A74E1}"/>
    <cellStyle name="Normal 22 2 5 3 2 3 3" xfId="51317" xr:uid="{AB9596E4-FA9C-4808-B0BF-6570EFDC4911}"/>
    <cellStyle name="Normal 22 2 5 3 2 4" xfId="15897" xr:uid="{2B34CE87-3556-46DE-81D3-2ACA184F3FCF}"/>
    <cellStyle name="Normal 22 2 5 3 2 5" xfId="29587" xr:uid="{8D7B7702-9C60-41B5-ACE0-7B6DCD402DFC}"/>
    <cellStyle name="Normal 22 2 5 3 2 6" xfId="44471" xr:uid="{F5F47929-2F62-40FC-AEB7-002F7B5830E3}"/>
    <cellStyle name="Normal 22 2 5 3 3" xfId="10761" xr:uid="{46F179D8-3CAB-477E-BB21-92B6436C89BE}"/>
    <cellStyle name="Normal 22 2 5 3 3 2" xfId="24451" xr:uid="{193F7CE8-54DE-4485-AABF-1EA7C9BDEFDC}"/>
    <cellStyle name="Normal 22 2 5 3 3 2 2" xfId="38143" xr:uid="{19977784-6DE3-41C2-83AC-E06D2EF42FC6}"/>
    <cellStyle name="Normal 22 2 5 3 3 2 3" xfId="53027" xr:uid="{D8B7B585-F69B-4F78-B9CF-2359D0DA8873}"/>
    <cellStyle name="Normal 22 2 5 3 3 3" xfId="17607" xr:uid="{682C7C5A-4FD9-43EA-BD09-C8314F496C64}"/>
    <cellStyle name="Normal 22 2 5 3 3 4" xfId="31297" xr:uid="{E4D08B34-7BAC-46BD-9905-D4765651C1A7}"/>
    <cellStyle name="Normal 22 2 5 3 3 5" xfId="46181" xr:uid="{9F426B59-50FB-4F4D-8B74-EF3909BCBB35}"/>
    <cellStyle name="Normal 22 2 5 3 4" xfId="21029" xr:uid="{F547C856-773D-42AA-BD80-52E4D0F66E76}"/>
    <cellStyle name="Normal 22 2 5 3 4 2" xfId="34721" xr:uid="{2DBA90D0-6E4D-41B1-AF00-AE401231DF29}"/>
    <cellStyle name="Normal 22 2 5 3 4 3" xfId="49605" xr:uid="{AF3C39FD-E246-4DE7-B4DA-776C46666568}"/>
    <cellStyle name="Normal 22 2 5 3 5" xfId="14185" xr:uid="{E715A8DD-CFC8-4ECF-9228-48D017132861}"/>
    <cellStyle name="Normal 22 2 5 3 6" xfId="27875" xr:uid="{AC355DF9-D8A7-4267-9E60-B2E1B9BCDF5A}"/>
    <cellStyle name="Normal 22 2 5 3 7" xfId="42759" xr:uid="{4050453D-B002-4434-BA9A-66C392618D5C}"/>
    <cellStyle name="Normal 22 2 5 4" xfId="7339" xr:uid="{736CCAA0-7F22-455F-9C56-1722B0329132}"/>
    <cellStyle name="Normal 22 2 5 4 2" xfId="9052" xr:uid="{30D202BF-243C-40F4-BBE2-5D83DD2979A6}"/>
    <cellStyle name="Normal 22 2 5 4 2 2" xfId="12474" xr:uid="{96D284FA-B842-48FB-8FD1-D6B7000AB5D9}"/>
    <cellStyle name="Normal 22 2 5 4 2 2 2" xfId="26164" xr:uid="{A5B4817B-19DB-4B60-8D1A-69800B5893C6}"/>
    <cellStyle name="Normal 22 2 5 4 2 2 2 2" xfId="39856" xr:uid="{570EE8A8-7347-4FFA-9301-2486227FF56E}"/>
    <cellStyle name="Normal 22 2 5 4 2 2 2 3" xfId="54740" xr:uid="{017EE785-42F8-46E4-B426-4A6DDD36231A}"/>
    <cellStyle name="Normal 22 2 5 4 2 2 3" xfId="19320" xr:uid="{BC846C1F-1FE6-4FD6-822C-F24583CB8E02}"/>
    <cellStyle name="Normal 22 2 5 4 2 2 4" xfId="33010" xr:uid="{B36B415D-88D0-4E1D-AB37-ED41B71DE1CE}"/>
    <cellStyle name="Normal 22 2 5 4 2 2 5" xfId="47894" xr:uid="{BC12DB65-0557-43EA-B4B2-B0C5F4C34155}"/>
    <cellStyle name="Normal 22 2 5 4 2 3" xfId="22742" xr:uid="{1090E230-069B-4F61-9CBE-890A22ACF63D}"/>
    <cellStyle name="Normal 22 2 5 4 2 3 2" xfId="36434" xr:uid="{4BA6B905-271F-4C4D-A8D5-4C0DA16F81AB}"/>
    <cellStyle name="Normal 22 2 5 4 2 3 3" xfId="51318" xr:uid="{288ABAEF-0F22-4857-B3B6-26FBBF8B4616}"/>
    <cellStyle name="Normal 22 2 5 4 2 4" xfId="15898" xr:uid="{B9F1FCC5-09C4-4D45-9532-3A08CAD4C8D0}"/>
    <cellStyle name="Normal 22 2 5 4 2 5" xfId="29588" xr:uid="{8DAB56FD-2E7E-4BD7-B7EF-0985225445B6}"/>
    <cellStyle name="Normal 22 2 5 4 2 6" xfId="44472" xr:uid="{6731782D-2943-4FB6-AF69-6714F44F1C91}"/>
    <cellStyle name="Normal 22 2 5 4 3" xfId="10762" xr:uid="{41096FAC-21F2-4DCD-B512-B79B3598DD66}"/>
    <cellStyle name="Normal 22 2 5 4 3 2" xfId="24452" xr:uid="{B2294319-98F6-4319-B60F-68AC531D0BF2}"/>
    <cellStyle name="Normal 22 2 5 4 3 2 2" xfId="38144" xr:uid="{F609ADC7-F881-48C2-B741-02F9C42C5557}"/>
    <cellStyle name="Normal 22 2 5 4 3 2 3" xfId="53028" xr:uid="{B05FC526-D036-483C-8614-C46A48C7EDB0}"/>
    <cellStyle name="Normal 22 2 5 4 3 3" xfId="17608" xr:uid="{CFCFE169-2E41-457B-B755-2B9820CFB0BF}"/>
    <cellStyle name="Normal 22 2 5 4 3 4" xfId="31298" xr:uid="{50224036-2B29-4970-B5BE-818C4DEF820A}"/>
    <cellStyle name="Normal 22 2 5 4 3 5" xfId="46182" xr:uid="{E7CB55CA-7D1C-47EB-B2B3-16F503342617}"/>
    <cellStyle name="Normal 22 2 5 4 4" xfId="21030" xr:uid="{1169DD48-022F-40B1-93AB-D0FB0E18C7B9}"/>
    <cellStyle name="Normal 22 2 5 4 4 2" xfId="34722" xr:uid="{5F3C659A-55CD-4377-8594-45EDD5FA3AAD}"/>
    <cellStyle name="Normal 22 2 5 4 4 3" xfId="49606" xr:uid="{845E5B2B-FECC-4192-8DB8-C5A2176D60FD}"/>
    <cellStyle name="Normal 22 2 5 4 5" xfId="14186" xr:uid="{160BC7FA-4311-4486-84C1-42AA2AEC8E9B}"/>
    <cellStyle name="Normal 22 2 5 4 6" xfId="27876" xr:uid="{851F3ADD-DBED-4088-90B1-4934EF048E4E}"/>
    <cellStyle name="Normal 22 2 5 4 7" xfId="42760" xr:uid="{730BCE21-4525-40DF-8C25-2700C8C21661}"/>
    <cellStyle name="Normal 22 2 5 5" xfId="9048" xr:uid="{728AB78E-DB33-4BBB-8CC2-DEA5DC715320}"/>
    <cellStyle name="Normal 22 2 5 5 2" xfId="12470" xr:uid="{75EA9D8B-4C60-4CA7-BC3B-4B93561A9149}"/>
    <cellStyle name="Normal 22 2 5 5 2 2" xfId="26160" xr:uid="{1C137D1A-3879-44A9-9119-BB53B22D3453}"/>
    <cellStyle name="Normal 22 2 5 5 2 2 2" xfId="39852" xr:uid="{F380C406-B72A-4C7E-8751-F460C26D62A2}"/>
    <cellStyle name="Normal 22 2 5 5 2 2 3" xfId="54736" xr:uid="{C49ADD36-8452-4089-AAD8-E5E818C55725}"/>
    <cellStyle name="Normal 22 2 5 5 2 3" xfId="19316" xr:uid="{48DA8C5A-5FF1-4795-9347-3134DAB0E5FE}"/>
    <cellStyle name="Normal 22 2 5 5 2 4" xfId="33006" xr:uid="{BCCCFC55-33CF-4A23-B1DD-08FDA9BF5E7E}"/>
    <cellStyle name="Normal 22 2 5 5 2 5" xfId="47890" xr:uid="{3D1C9690-466E-46CF-8F3B-477520247F43}"/>
    <cellStyle name="Normal 22 2 5 5 3" xfId="22738" xr:uid="{DC86642A-706A-409C-950B-5E7E8F49B606}"/>
    <cellStyle name="Normal 22 2 5 5 3 2" xfId="36430" xr:uid="{578E1812-CFDE-4F8F-ADD9-EDED3406966D}"/>
    <cellStyle name="Normal 22 2 5 5 3 3" xfId="51314" xr:uid="{F2A79EE3-8C8B-4CFF-B26B-CAACB789430C}"/>
    <cellStyle name="Normal 22 2 5 5 4" xfId="15894" xr:uid="{B1DB0FEA-D7D0-40A3-8FB9-921AF6A30E36}"/>
    <cellStyle name="Normal 22 2 5 5 5" xfId="29584" xr:uid="{A7E017F6-34D1-48C5-BDB2-D5BBDAB9940E}"/>
    <cellStyle name="Normal 22 2 5 5 6" xfId="44468" xr:uid="{3BDCC72E-0B69-44C7-BEB0-5E3667983E8E}"/>
    <cellStyle name="Normal 22 2 5 6" xfId="10758" xr:uid="{D24702D5-CC2F-421A-AA29-9A133B9190C7}"/>
    <cellStyle name="Normal 22 2 5 6 2" xfId="24448" xr:uid="{79CB6A70-89AD-4061-B96C-420C5D543D2A}"/>
    <cellStyle name="Normal 22 2 5 6 2 2" xfId="38140" xr:uid="{E587D3C9-6847-46E5-8E06-B82343BEF3B0}"/>
    <cellStyle name="Normal 22 2 5 6 2 3" xfId="53024" xr:uid="{7CEDE59D-9CC3-4A15-89B5-E282DBBDB6E6}"/>
    <cellStyle name="Normal 22 2 5 6 3" xfId="17604" xr:uid="{CF6C3AEA-DD54-4542-B6D3-56D8950253ED}"/>
    <cellStyle name="Normal 22 2 5 6 4" xfId="31294" xr:uid="{D30891D6-723F-4A80-BC01-0320DD29EE38}"/>
    <cellStyle name="Normal 22 2 5 6 5" xfId="46178" xr:uid="{87AC9AED-7F5D-486B-8817-33AA75971C33}"/>
    <cellStyle name="Normal 22 2 5 7" xfId="21026" xr:uid="{BBFC5495-2C23-4B75-BBED-C4A028EFACA8}"/>
    <cellStyle name="Normal 22 2 5 7 2" xfId="34718" xr:uid="{CAF50D42-E6C2-4158-B0FC-C9637B422E1A}"/>
    <cellStyle name="Normal 22 2 5 7 3" xfId="49602" xr:uid="{772205C3-F0E2-4674-A667-22F4E7C0D490}"/>
    <cellStyle name="Normal 22 2 5 8" xfId="14182" xr:uid="{9D211CEB-F816-46B5-9F96-079042471EED}"/>
    <cellStyle name="Normal 22 2 5 9" xfId="27872" xr:uid="{EF113B17-9997-4AAC-970D-3956626DC256}"/>
    <cellStyle name="Normal 22 2 6" xfId="7340" xr:uid="{42CFCAD0-3D95-4165-BE47-23DD3DDE4306}"/>
    <cellStyle name="Normal 22 2 6 10" xfId="42761" xr:uid="{953F0295-6DBE-4653-8C85-B2073B125D3D}"/>
    <cellStyle name="Normal 22 2 6 2" xfId="7341" xr:uid="{CC38E702-9237-4FAD-82F8-B45C534FD1C3}"/>
    <cellStyle name="Normal 22 2 6 2 2" xfId="7342" xr:uid="{360716B9-9714-439D-8E60-DF81927732BE}"/>
    <cellStyle name="Normal 22 2 6 2 2 2" xfId="9055" xr:uid="{644AC4B8-1937-471E-9620-45C025E1BF6A}"/>
    <cellStyle name="Normal 22 2 6 2 2 2 2" xfId="12477" xr:uid="{9D680A18-DE9E-4775-9704-A67ED736C0D7}"/>
    <cellStyle name="Normal 22 2 6 2 2 2 2 2" xfId="26167" xr:uid="{9691BDA9-8CC6-4247-AD9D-7B5B295FD393}"/>
    <cellStyle name="Normal 22 2 6 2 2 2 2 2 2" xfId="39859" xr:uid="{00B4A9F3-EABD-4A75-A48A-2814004C33A3}"/>
    <cellStyle name="Normal 22 2 6 2 2 2 2 2 3" xfId="54743" xr:uid="{A88C1DEB-A6AA-4562-A8B6-5DA1DDC229EE}"/>
    <cellStyle name="Normal 22 2 6 2 2 2 2 3" xfId="19323" xr:uid="{53E4C585-E8C3-48A8-8991-B1C380A80297}"/>
    <cellStyle name="Normal 22 2 6 2 2 2 2 4" xfId="33013" xr:uid="{7189DF11-5EF4-4177-98C7-77F8A9A20C1F}"/>
    <cellStyle name="Normal 22 2 6 2 2 2 2 5" xfId="47897" xr:uid="{D1D11348-28AC-43DB-B8E7-38056AA76646}"/>
    <cellStyle name="Normal 22 2 6 2 2 2 3" xfId="22745" xr:uid="{11BAA128-D1AE-4018-8471-3FAF34070AD6}"/>
    <cellStyle name="Normal 22 2 6 2 2 2 3 2" xfId="36437" xr:uid="{8EBB0224-3B2F-4AC3-BB59-D7E041B233F3}"/>
    <cellStyle name="Normal 22 2 6 2 2 2 3 3" xfId="51321" xr:uid="{3B65E8B2-CD19-4EB8-9673-C42D43E33F12}"/>
    <cellStyle name="Normal 22 2 6 2 2 2 4" xfId="15901" xr:uid="{237ABBB6-7088-4BD7-A281-D59CC76B11CD}"/>
    <cellStyle name="Normal 22 2 6 2 2 2 5" xfId="29591" xr:uid="{DCE6B331-FEB7-46B1-B78D-0FEAA2A9BEBF}"/>
    <cellStyle name="Normal 22 2 6 2 2 2 6" xfId="44475" xr:uid="{584ED371-F814-4D91-BE6F-E98A087F4586}"/>
    <cellStyle name="Normal 22 2 6 2 2 3" xfId="10765" xr:uid="{328C2256-A509-4D70-9AC4-A69BBC19FB79}"/>
    <cellStyle name="Normal 22 2 6 2 2 3 2" xfId="24455" xr:uid="{2D1E6345-F8A2-4C43-9304-977E524AD2FE}"/>
    <cellStyle name="Normal 22 2 6 2 2 3 2 2" xfId="38147" xr:uid="{75BA0364-D43D-49E1-B853-41C30355CAC8}"/>
    <cellStyle name="Normal 22 2 6 2 2 3 2 3" xfId="53031" xr:uid="{76FE3409-F706-4ECE-ACF5-EB4C366E5DC6}"/>
    <cellStyle name="Normal 22 2 6 2 2 3 3" xfId="17611" xr:uid="{89C5560B-9869-4EF2-9E89-951F8B2C1575}"/>
    <cellStyle name="Normal 22 2 6 2 2 3 4" xfId="31301" xr:uid="{09D7EC88-668B-4345-8586-ADD5CE650A50}"/>
    <cellStyle name="Normal 22 2 6 2 2 3 5" xfId="46185" xr:uid="{745243BF-AD6F-491B-B2FA-A3E2045BD623}"/>
    <cellStyle name="Normal 22 2 6 2 2 4" xfId="21033" xr:uid="{C05EAB74-D437-475E-8A33-5DBB9D0FA3F6}"/>
    <cellStyle name="Normal 22 2 6 2 2 4 2" xfId="34725" xr:uid="{B7C09045-F272-4B5B-B58C-593CBCE776B1}"/>
    <cellStyle name="Normal 22 2 6 2 2 4 3" xfId="49609" xr:uid="{B605024C-8CAD-4C44-8B9B-E51F674DA35D}"/>
    <cellStyle name="Normal 22 2 6 2 2 5" xfId="14189" xr:uid="{723FD210-142B-4B8A-944E-A53A348F0913}"/>
    <cellStyle name="Normal 22 2 6 2 2 6" xfId="27879" xr:uid="{9E8C98B7-71EE-41C4-B487-D8FF7682B76D}"/>
    <cellStyle name="Normal 22 2 6 2 2 7" xfId="42763" xr:uid="{EA805E08-9C77-4A88-A732-A43F804722B6}"/>
    <cellStyle name="Normal 22 2 6 2 3" xfId="9054" xr:uid="{06267923-FBA3-4E8D-AF80-FB357F9ADEEF}"/>
    <cellStyle name="Normal 22 2 6 2 3 2" xfId="12476" xr:uid="{FC2ED33C-85BF-4556-9DC8-E2FF2455A599}"/>
    <cellStyle name="Normal 22 2 6 2 3 2 2" xfId="26166" xr:uid="{45C6A390-6B69-4C6A-B2FE-C92E59E20449}"/>
    <cellStyle name="Normal 22 2 6 2 3 2 2 2" xfId="39858" xr:uid="{423C88FF-ED9A-48B8-9A2F-4451116708DC}"/>
    <cellStyle name="Normal 22 2 6 2 3 2 2 3" xfId="54742" xr:uid="{958086B5-5838-4A9F-8743-B9AF49A03F8F}"/>
    <cellStyle name="Normal 22 2 6 2 3 2 3" xfId="19322" xr:uid="{756364B0-F2FD-42A4-97D2-F7C46786DCBC}"/>
    <cellStyle name="Normal 22 2 6 2 3 2 4" xfId="33012" xr:uid="{022B2555-8D73-46B7-B0FB-532DFBAA875C}"/>
    <cellStyle name="Normal 22 2 6 2 3 2 5" xfId="47896" xr:uid="{A5956F12-6763-4502-AB2F-B5BAE9A019AB}"/>
    <cellStyle name="Normal 22 2 6 2 3 3" xfId="22744" xr:uid="{91993AE4-AA76-4EC2-9481-EB259226668B}"/>
    <cellStyle name="Normal 22 2 6 2 3 3 2" xfId="36436" xr:uid="{3A3AAAE9-E6CE-4AE9-9A11-5EF75B2C4B18}"/>
    <cellStyle name="Normal 22 2 6 2 3 3 3" xfId="51320" xr:uid="{8420E9AB-AEE2-4753-9D32-93AF5FFD044F}"/>
    <cellStyle name="Normal 22 2 6 2 3 4" xfId="15900" xr:uid="{A49AE1B4-B3E7-4A1B-8285-63AF9EDEF829}"/>
    <cellStyle name="Normal 22 2 6 2 3 5" xfId="29590" xr:uid="{AC2BA14F-1666-4EC3-8C53-01A20703C90A}"/>
    <cellStyle name="Normal 22 2 6 2 3 6" xfId="44474" xr:uid="{800D1BF3-36DA-4F4D-AA0D-267B6DCFDD16}"/>
    <cellStyle name="Normal 22 2 6 2 4" xfId="10764" xr:uid="{DD4445CD-1227-4321-8684-89D6058169E7}"/>
    <cellStyle name="Normal 22 2 6 2 4 2" xfId="24454" xr:uid="{6DA58391-4EFC-4AE1-84BF-1426182CD4A7}"/>
    <cellStyle name="Normal 22 2 6 2 4 2 2" xfId="38146" xr:uid="{38A426D6-D3D2-4792-8300-A0DC3717D759}"/>
    <cellStyle name="Normal 22 2 6 2 4 2 3" xfId="53030" xr:uid="{9ACE5255-0021-4BB7-8C7F-F00874AA22D0}"/>
    <cellStyle name="Normal 22 2 6 2 4 3" xfId="17610" xr:uid="{563F6597-7AE6-40F7-8F49-AC6A1B69EC52}"/>
    <cellStyle name="Normal 22 2 6 2 4 4" xfId="31300" xr:uid="{0C9D07A5-F735-44F1-A4CE-3C850F1877D1}"/>
    <cellStyle name="Normal 22 2 6 2 4 5" xfId="46184" xr:uid="{06D27B71-9F57-483A-8675-A4F7689B03A1}"/>
    <cellStyle name="Normal 22 2 6 2 5" xfId="21032" xr:uid="{4B6F912B-E32D-4BBF-A230-62A32D70F176}"/>
    <cellStyle name="Normal 22 2 6 2 5 2" xfId="34724" xr:uid="{FF07F830-9881-4403-A1D6-F304A564C515}"/>
    <cellStyle name="Normal 22 2 6 2 5 3" xfId="49608" xr:uid="{A2FDE5D0-D151-4908-8A05-84414E735C49}"/>
    <cellStyle name="Normal 22 2 6 2 6" xfId="14188" xr:uid="{703D3644-0966-4BB3-A87C-1B134EF24D07}"/>
    <cellStyle name="Normal 22 2 6 2 7" xfId="27878" xr:uid="{F3866825-3EEF-476C-9BA3-7D11B19E921E}"/>
    <cellStyle name="Normal 22 2 6 2 8" xfId="42762" xr:uid="{86633A94-78FA-4EFE-80E3-20860936E6FF}"/>
    <cellStyle name="Normal 22 2 6 3" xfId="7343" xr:uid="{7CF97E80-13D2-463A-9E80-351FEEB86AB8}"/>
    <cellStyle name="Normal 22 2 6 3 2" xfId="9056" xr:uid="{5435A211-11C6-4B7C-BECA-B4218C05D2D3}"/>
    <cellStyle name="Normal 22 2 6 3 2 2" xfId="12478" xr:uid="{1D3A2F23-42CF-4BB3-B65C-1848B3DB121E}"/>
    <cellStyle name="Normal 22 2 6 3 2 2 2" xfId="26168" xr:uid="{CC4CB2F0-625F-433B-AF93-243ADB9E52C4}"/>
    <cellStyle name="Normal 22 2 6 3 2 2 2 2" xfId="39860" xr:uid="{47E40E63-68F5-4A80-9708-11924731F0E0}"/>
    <cellStyle name="Normal 22 2 6 3 2 2 2 3" xfId="54744" xr:uid="{2249DB5C-A8EB-4A33-8EFB-E648D5F1B99E}"/>
    <cellStyle name="Normal 22 2 6 3 2 2 3" xfId="19324" xr:uid="{D7AD8204-03DD-401A-AAA1-8E9CE418E29A}"/>
    <cellStyle name="Normal 22 2 6 3 2 2 4" xfId="33014" xr:uid="{FE999E9A-FF3C-43AC-90C6-61B63655D2C2}"/>
    <cellStyle name="Normal 22 2 6 3 2 2 5" xfId="47898" xr:uid="{A88E5500-4379-488F-B641-6A9C61FA198C}"/>
    <cellStyle name="Normal 22 2 6 3 2 3" xfId="22746" xr:uid="{46332018-9936-42E9-ADCB-AD436E3795A2}"/>
    <cellStyle name="Normal 22 2 6 3 2 3 2" xfId="36438" xr:uid="{C7610FFF-4A60-4E6D-9EB3-818C9763AB31}"/>
    <cellStyle name="Normal 22 2 6 3 2 3 3" xfId="51322" xr:uid="{83477916-CB1C-4E8E-94CB-297593072E08}"/>
    <cellStyle name="Normal 22 2 6 3 2 4" xfId="15902" xr:uid="{F01D7206-C9DE-499E-91A4-276CC7D33F18}"/>
    <cellStyle name="Normal 22 2 6 3 2 5" xfId="29592" xr:uid="{8A7E72FC-63A6-47FF-B977-E58D0EDBB268}"/>
    <cellStyle name="Normal 22 2 6 3 2 6" xfId="44476" xr:uid="{C4AFE2A5-BB3B-4887-A87F-3E45252875F2}"/>
    <cellStyle name="Normal 22 2 6 3 3" xfId="10766" xr:uid="{CBE0C3C9-0A55-48DD-84EB-0571546C200F}"/>
    <cellStyle name="Normal 22 2 6 3 3 2" xfId="24456" xr:uid="{B57C5090-6D7E-4EB2-B9A5-55267B5CB9C2}"/>
    <cellStyle name="Normal 22 2 6 3 3 2 2" xfId="38148" xr:uid="{CA33EF65-2DBC-4A01-BD60-A3183BFF8A40}"/>
    <cellStyle name="Normal 22 2 6 3 3 2 3" xfId="53032" xr:uid="{74B5BBB8-FFCE-467B-80A4-7DB75BBF6650}"/>
    <cellStyle name="Normal 22 2 6 3 3 3" xfId="17612" xr:uid="{F244A4A1-B212-4620-BA44-A0C9157765AF}"/>
    <cellStyle name="Normal 22 2 6 3 3 4" xfId="31302" xr:uid="{10359E1D-F723-4821-B16C-52F823E073FF}"/>
    <cellStyle name="Normal 22 2 6 3 3 5" xfId="46186" xr:uid="{9570EC5D-FF4D-49F7-8209-10E75B7A3945}"/>
    <cellStyle name="Normal 22 2 6 3 4" xfId="21034" xr:uid="{F4ED7888-982A-4A73-828C-B8D8AC0E9EB3}"/>
    <cellStyle name="Normal 22 2 6 3 4 2" xfId="34726" xr:uid="{814A8D0A-DFA0-4363-A999-DCD7BB635ABC}"/>
    <cellStyle name="Normal 22 2 6 3 4 3" xfId="49610" xr:uid="{934C20DB-D7ED-45AA-86E4-B8B6605F449B}"/>
    <cellStyle name="Normal 22 2 6 3 5" xfId="14190" xr:uid="{2F519EF7-31EB-482C-9F55-6A4E8FACD68A}"/>
    <cellStyle name="Normal 22 2 6 3 6" xfId="27880" xr:uid="{FB955C63-077F-42EE-9795-7AD71AEE3F5B}"/>
    <cellStyle name="Normal 22 2 6 3 7" xfId="42764" xr:uid="{0E12FAE9-3838-4A51-9893-479A0FC6462B}"/>
    <cellStyle name="Normal 22 2 6 4" xfId="7344" xr:uid="{59892293-456F-487E-98B0-5C8309DD7A39}"/>
    <cellStyle name="Normal 22 2 6 4 2" xfId="9057" xr:uid="{935EEB7A-1524-41AA-A311-7B8CB66F55FE}"/>
    <cellStyle name="Normal 22 2 6 4 2 2" xfId="12479" xr:uid="{2694C922-0BB0-41C1-8B29-47404FEA26FD}"/>
    <cellStyle name="Normal 22 2 6 4 2 2 2" xfId="26169" xr:uid="{FFD6B32D-04DB-4D6C-906F-C6EDBEB0C017}"/>
    <cellStyle name="Normal 22 2 6 4 2 2 2 2" xfId="39861" xr:uid="{209BA6EE-15A6-445C-9DCA-082A178726F3}"/>
    <cellStyle name="Normal 22 2 6 4 2 2 2 3" xfId="54745" xr:uid="{790DDB15-1B87-4F52-A4A1-FE61D0ACBD97}"/>
    <cellStyle name="Normal 22 2 6 4 2 2 3" xfId="19325" xr:uid="{4FB5E031-4FF4-49EF-8EDA-74F8100C927E}"/>
    <cellStyle name="Normal 22 2 6 4 2 2 4" xfId="33015" xr:uid="{968B0D9A-4363-4A14-8B89-9D540C714CBC}"/>
    <cellStyle name="Normal 22 2 6 4 2 2 5" xfId="47899" xr:uid="{B8EB7679-5599-4C6E-97EF-EC46030A388A}"/>
    <cellStyle name="Normal 22 2 6 4 2 3" xfId="22747" xr:uid="{1ABAFC2E-865D-4464-BB41-9E2DC5626C20}"/>
    <cellStyle name="Normal 22 2 6 4 2 3 2" xfId="36439" xr:uid="{827ABBBC-34AB-45EA-964C-418E0F733F65}"/>
    <cellStyle name="Normal 22 2 6 4 2 3 3" xfId="51323" xr:uid="{7775DFCC-2288-4092-A9C3-D02568D518DC}"/>
    <cellStyle name="Normal 22 2 6 4 2 4" xfId="15903" xr:uid="{328FC051-F816-4BC8-9674-D0A9E85E3360}"/>
    <cellStyle name="Normal 22 2 6 4 2 5" xfId="29593" xr:uid="{A1C23A79-F6E3-42D0-9749-E9FFD335BCD0}"/>
    <cellStyle name="Normal 22 2 6 4 2 6" xfId="44477" xr:uid="{698E0CCC-4FF5-4876-88B5-9D3062B56B1E}"/>
    <cellStyle name="Normal 22 2 6 4 3" xfId="10767" xr:uid="{756EF40E-DE93-435B-B3C3-1FEE85EA4F54}"/>
    <cellStyle name="Normal 22 2 6 4 3 2" xfId="24457" xr:uid="{B10D2875-EC61-423A-8728-1F51520C6C63}"/>
    <cellStyle name="Normal 22 2 6 4 3 2 2" xfId="38149" xr:uid="{7926907A-3ABC-4076-82F6-FD98AB7AC11A}"/>
    <cellStyle name="Normal 22 2 6 4 3 2 3" xfId="53033" xr:uid="{53909153-E483-4054-BC16-4276748DC747}"/>
    <cellStyle name="Normal 22 2 6 4 3 3" xfId="17613" xr:uid="{905A5EA1-63D0-401C-8FFE-55F386444EAD}"/>
    <cellStyle name="Normal 22 2 6 4 3 4" xfId="31303" xr:uid="{8EDC91C5-817D-46F6-B818-AC04CF805B78}"/>
    <cellStyle name="Normal 22 2 6 4 3 5" xfId="46187" xr:uid="{CF1ED914-C8E4-4CAE-AF4F-5059A901C943}"/>
    <cellStyle name="Normal 22 2 6 4 4" xfId="21035" xr:uid="{42332448-29F2-4CE6-AC19-B14728E10823}"/>
    <cellStyle name="Normal 22 2 6 4 4 2" xfId="34727" xr:uid="{B083F55E-8461-49B4-AF31-56E17C78294F}"/>
    <cellStyle name="Normal 22 2 6 4 4 3" xfId="49611" xr:uid="{1C6B4CEA-30C8-4CB2-ADCE-9209A38B6ECD}"/>
    <cellStyle name="Normal 22 2 6 4 5" xfId="14191" xr:uid="{410F6E66-0F6E-4CB4-ABD1-BDA1FC89E2FF}"/>
    <cellStyle name="Normal 22 2 6 4 6" xfId="27881" xr:uid="{AEC34D42-9A7C-4119-8D91-379360ABFCC9}"/>
    <cellStyle name="Normal 22 2 6 4 7" xfId="42765" xr:uid="{29E9CD63-1C9A-4EC6-B38E-495B7FFE225E}"/>
    <cellStyle name="Normal 22 2 6 5" xfId="9053" xr:uid="{B4CB8CEA-0E74-459D-B7D9-372B0B2C0343}"/>
    <cellStyle name="Normal 22 2 6 5 2" xfId="12475" xr:uid="{07F08AA9-FCA4-408F-9ACA-199658F1A387}"/>
    <cellStyle name="Normal 22 2 6 5 2 2" xfId="26165" xr:uid="{2D9FBEC5-8E7D-4FBA-891E-3394250EA844}"/>
    <cellStyle name="Normal 22 2 6 5 2 2 2" xfId="39857" xr:uid="{476F2682-640F-41A3-A95D-8EB74347936A}"/>
    <cellStyle name="Normal 22 2 6 5 2 2 3" xfId="54741" xr:uid="{35E1CF5E-248F-4EA0-90AB-B6CB3C9571AE}"/>
    <cellStyle name="Normal 22 2 6 5 2 3" xfId="19321" xr:uid="{B8F029D5-D817-463B-8B28-D2FAB8DF86CC}"/>
    <cellStyle name="Normal 22 2 6 5 2 4" xfId="33011" xr:uid="{A034B367-75CF-419F-8138-613CF3DC8883}"/>
    <cellStyle name="Normal 22 2 6 5 2 5" xfId="47895" xr:uid="{FFCDF748-7531-401D-BFE8-59B565F79413}"/>
    <cellStyle name="Normal 22 2 6 5 3" xfId="22743" xr:uid="{B7AD99DE-5E6D-4C32-BBE0-8C5525A6721B}"/>
    <cellStyle name="Normal 22 2 6 5 3 2" xfId="36435" xr:uid="{28539699-A8B8-4FAD-B79C-BEB624F75056}"/>
    <cellStyle name="Normal 22 2 6 5 3 3" xfId="51319" xr:uid="{4CA5C87D-B7AA-4F0F-B8D4-960976E762CF}"/>
    <cellStyle name="Normal 22 2 6 5 4" xfId="15899" xr:uid="{1153B186-3A0C-4ADB-BF56-FA6E12737288}"/>
    <cellStyle name="Normal 22 2 6 5 5" xfId="29589" xr:uid="{C35C04D6-2841-47BE-B7B7-18E89E1275C8}"/>
    <cellStyle name="Normal 22 2 6 5 6" xfId="44473" xr:uid="{9F280C71-7CB3-4513-94DE-C25FD1279786}"/>
    <cellStyle name="Normal 22 2 6 6" xfId="10763" xr:uid="{C5C24A7C-17A6-4DB2-9EEC-DA3C3A21F1DE}"/>
    <cellStyle name="Normal 22 2 6 6 2" xfId="24453" xr:uid="{D63EE1D8-CF63-4868-A17A-5396BB8208A3}"/>
    <cellStyle name="Normal 22 2 6 6 2 2" xfId="38145" xr:uid="{3E5F127A-A6FA-4F20-A1D1-61FD6CA1F6DF}"/>
    <cellStyle name="Normal 22 2 6 6 2 3" xfId="53029" xr:uid="{BF488111-7407-406E-9442-0AE570D2A852}"/>
    <cellStyle name="Normal 22 2 6 6 3" xfId="17609" xr:uid="{40F8632C-F889-4BC5-BE8A-CF19CB1211E7}"/>
    <cellStyle name="Normal 22 2 6 6 4" xfId="31299" xr:uid="{0D4E6D1C-6294-4104-98DD-EE93A2C77A81}"/>
    <cellStyle name="Normal 22 2 6 6 5" xfId="46183" xr:uid="{73AD65D3-1F9C-490D-9CEB-ED44217914C8}"/>
    <cellStyle name="Normal 22 2 6 7" xfId="21031" xr:uid="{4A460E16-F4A6-4BA5-B4ED-0FE7E4F81CA8}"/>
    <cellStyle name="Normal 22 2 6 7 2" xfId="34723" xr:uid="{6CBE3ADC-37A8-462B-83F3-B235DDAB941D}"/>
    <cellStyle name="Normal 22 2 6 7 3" xfId="49607" xr:uid="{CE7D963D-07F9-45AB-AD28-45586CED208A}"/>
    <cellStyle name="Normal 22 2 6 8" xfId="14187" xr:uid="{D1307EF8-E794-4FCC-99B6-DABBFA45424C}"/>
    <cellStyle name="Normal 22 2 6 9" xfId="27877" xr:uid="{BAA8C133-058C-4B94-AD23-B46C7C06C892}"/>
    <cellStyle name="Normal 22 2 7" xfId="7345" xr:uid="{065BA2F0-17F8-4384-8F8A-9DA8F9ED8E05}"/>
    <cellStyle name="Normal 22 2 7 2" xfId="7346" xr:uid="{31099D0B-0B0D-427D-A674-C720AD054EB4}"/>
    <cellStyle name="Normal 22 2 7 2 2" xfId="9059" xr:uid="{F35D5A57-C29C-4055-9EA7-994AB929453B}"/>
    <cellStyle name="Normal 22 2 7 2 2 2" xfId="12481" xr:uid="{5316C698-408A-4EA6-AF45-8276A60E39D5}"/>
    <cellStyle name="Normal 22 2 7 2 2 2 2" xfId="26171" xr:uid="{25968AAC-5DC7-4956-A998-7BCCA5A0401A}"/>
    <cellStyle name="Normal 22 2 7 2 2 2 2 2" xfId="39863" xr:uid="{DCE988E1-CD50-4501-B8C2-F4AA4FE4F5F4}"/>
    <cellStyle name="Normal 22 2 7 2 2 2 2 3" xfId="54747" xr:uid="{1E13D847-6E2C-4284-A158-17F4FA9A3BBA}"/>
    <cellStyle name="Normal 22 2 7 2 2 2 3" xfId="19327" xr:uid="{D5D935FD-BD63-4347-B47E-E89A58745AA1}"/>
    <cellStyle name="Normal 22 2 7 2 2 2 4" xfId="33017" xr:uid="{4DEB39FE-5D35-49B3-81A2-DCFA07AD0F2C}"/>
    <cellStyle name="Normal 22 2 7 2 2 2 5" xfId="47901" xr:uid="{D1584734-C3F5-4B58-B4D8-5EF57C3C9D2C}"/>
    <cellStyle name="Normal 22 2 7 2 2 3" xfId="22749" xr:uid="{0E91AFEC-835E-4CA4-B1A7-65BF7BAC7584}"/>
    <cellStyle name="Normal 22 2 7 2 2 3 2" xfId="36441" xr:uid="{2953989D-83C3-45C0-80BC-F9040BA3D720}"/>
    <cellStyle name="Normal 22 2 7 2 2 3 3" xfId="51325" xr:uid="{4089B003-6B58-4198-BE86-02AF3C045295}"/>
    <cellStyle name="Normal 22 2 7 2 2 4" xfId="15905" xr:uid="{42F500CC-A896-4252-99EB-86B6BE45F20F}"/>
    <cellStyle name="Normal 22 2 7 2 2 5" xfId="29595" xr:uid="{53A3D08A-7039-44CD-B825-99705EE6A292}"/>
    <cellStyle name="Normal 22 2 7 2 2 6" xfId="44479" xr:uid="{5D195AD9-B9D6-4C18-AD45-89A9DC8A1D19}"/>
    <cellStyle name="Normal 22 2 7 2 3" xfId="10769" xr:uid="{F3A67C93-04F0-403C-85DE-46438BD9EFAC}"/>
    <cellStyle name="Normal 22 2 7 2 3 2" xfId="24459" xr:uid="{E19D57A0-AFA8-44AB-BD47-3EDB0180C0B9}"/>
    <cellStyle name="Normal 22 2 7 2 3 2 2" xfId="38151" xr:uid="{4AF37514-AB91-4696-AC73-6CA898B1BFFB}"/>
    <cellStyle name="Normal 22 2 7 2 3 2 3" xfId="53035" xr:uid="{9EA0A087-F11D-4211-8289-42F0B6CFC685}"/>
    <cellStyle name="Normal 22 2 7 2 3 3" xfId="17615" xr:uid="{2C94DE39-AEBE-4A08-988A-410AD9D55177}"/>
    <cellStyle name="Normal 22 2 7 2 3 4" xfId="31305" xr:uid="{2FF90243-DAD8-4081-8F0C-92315B3509FF}"/>
    <cellStyle name="Normal 22 2 7 2 3 5" xfId="46189" xr:uid="{DE32F107-E800-430C-9D94-03BC050740C6}"/>
    <cellStyle name="Normal 22 2 7 2 4" xfId="21037" xr:uid="{EC51A6AE-0BDE-460F-84D9-663FD3B18304}"/>
    <cellStyle name="Normal 22 2 7 2 4 2" xfId="34729" xr:uid="{115EA921-E0F6-4BB0-A0B8-4E2BC688362D}"/>
    <cellStyle name="Normal 22 2 7 2 4 3" xfId="49613" xr:uid="{304E53C8-EED3-4CD2-8D65-2E09908B2EC4}"/>
    <cellStyle name="Normal 22 2 7 2 5" xfId="14193" xr:uid="{802E3099-F1F4-4B34-B6B9-9A684F95974D}"/>
    <cellStyle name="Normal 22 2 7 2 6" xfId="27883" xr:uid="{2D858B1E-A9E4-464B-841D-1A668F8E8200}"/>
    <cellStyle name="Normal 22 2 7 2 7" xfId="42767" xr:uid="{88F5A556-2C92-4D86-B67E-79C3ABE1339C}"/>
    <cellStyle name="Normal 22 2 7 3" xfId="9058" xr:uid="{0B280BF6-762D-40A2-A5A8-2F7254530746}"/>
    <cellStyle name="Normal 22 2 7 3 2" xfId="12480" xr:uid="{6469598E-39B3-4B3C-9ED5-C195E61D5BEE}"/>
    <cellStyle name="Normal 22 2 7 3 2 2" xfId="26170" xr:uid="{BF86821D-CD97-402D-A6EB-820BBB52547F}"/>
    <cellStyle name="Normal 22 2 7 3 2 2 2" xfId="39862" xr:uid="{C12FEE9A-FF88-4FB9-8533-B543AAB0C061}"/>
    <cellStyle name="Normal 22 2 7 3 2 2 3" xfId="54746" xr:uid="{456FDA7E-F697-446E-9673-C4BD1BB288A1}"/>
    <cellStyle name="Normal 22 2 7 3 2 3" xfId="19326" xr:uid="{7D16B2C2-A2E5-4862-9319-C553B439FD8B}"/>
    <cellStyle name="Normal 22 2 7 3 2 4" xfId="33016" xr:uid="{41D638AE-5880-4650-98CD-4566EEEBFAEE}"/>
    <cellStyle name="Normal 22 2 7 3 2 5" xfId="47900" xr:uid="{00A8970A-ECC4-4823-B99B-DC81CA8C0438}"/>
    <cellStyle name="Normal 22 2 7 3 3" xfId="22748" xr:uid="{F917B8D6-CD1C-41CD-8CC2-C12A2DFB3ABE}"/>
    <cellStyle name="Normal 22 2 7 3 3 2" xfId="36440" xr:uid="{07E125D5-877F-4DCF-9313-454FFC8DB96C}"/>
    <cellStyle name="Normal 22 2 7 3 3 3" xfId="51324" xr:uid="{F768B9D2-C6BD-4AF3-B758-DBFCFB521E10}"/>
    <cellStyle name="Normal 22 2 7 3 4" xfId="15904" xr:uid="{B9A8502A-3EFB-4D53-8683-024CF4DBF4C3}"/>
    <cellStyle name="Normal 22 2 7 3 5" xfId="29594" xr:uid="{C9B7B4C6-AABC-43E9-8F9C-281F9E56CF36}"/>
    <cellStyle name="Normal 22 2 7 3 6" xfId="44478" xr:uid="{A3CEBDA1-0BF2-4A14-90DA-1E333ACE4C83}"/>
    <cellStyle name="Normal 22 2 7 4" xfId="10768" xr:uid="{E88A87FA-21BB-4BE8-81FA-831A564D68B3}"/>
    <cellStyle name="Normal 22 2 7 4 2" xfId="24458" xr:uid="{801F2866-7F20-4BB1-8ADB-E46BB429F5AE}"/>
    <cellStyle name="Normal 22 2 7 4 2 2" xfId="38150" xr:uid="{5EEFC474-C17D-425C-86E0-8B55767DF200}"/>
    <cellStyle name="Normal 22 2 7 4 2 3" xfId="53034" xr:uid="{9F3FFB1B-D3E4-4D1E-8B4E-B043A4F11C45}"/>
    <cellStyle name="Normal 22 2 7 4 3" xfId="17614" xr:uid="{D117474F-8C26-4EAA-84DD-ACE3B2C1F374}"/>
    <cellStyle name="Normal 22 2 7 4 4" xfId="31304" xr:uid="{1F9EDF95-A486-4575-8955-075335965B6C}"/>
    <cellStyle name="Normal 22 2 7 4 5" xfId="46188" xr:uid="{18E440DB-9336-42CC-B59C-BF73471B3F0E}"/>
    <cellStyle name="Normal 22 2 7 5" xfId="21036" xr:uid="{77B8E646-0FFB-4036-BE3B-F5930C41B01C}"/>
    <cellStyle name="Normal 22 2 7 5 2" xfId="34728" xr:uid="{7A347887-80F2-4EEC-A3B9-38576F931ABE}"/>
    <cellStyle name="Normal 22 2 7 5 3" xfId="49612" xr:uid="{3F9763D7-391A-40BA-82D5-79B3F0BAFE03}"/>
    <cellStyle name="Normal 22 2 7 6" xfId="14192" xr:uid="{33C3274C-E533-46E3-88A5-93E2595C9905}"/>
    <cellStyle name="Normal 22 2 7 7" xfId="27882" xr:uid="{8B19E553-71E7-42B3-88B7-98D1FF36435D}"/>
    <cellStyle name="Normal 22 2 7 8" xfId="42766" xr:uid="{8A1A36C1-3B9E-4BAD-8282-4533BABC5F3F}"/>
    <cellStyle name="Normal 22 2 8" xfId="7347" xr:uid="{5A638546-2E41-47DB-A3DD-DAD638AE2E08}"/>
    <cellStyle name="Normal 22 2 8 2" xfId="9060" xr:uid="{D9AC94AC-F6D6-45A6-ADC8-9F43EA0D8F06}"/>
    <cellStyle name="Normal 22 2 8 2 2" xfId="12482" xr:uid="{95F0640D-B121-4F6F-BC2F-B25A6BC48F2A}"/>
    <cellStyle name="Normal 22 2 8 2 2 2" xfId="26172" xr:uid="{388138B7-A347-4FC8-A71B-381236F684FD}"/>
    <cellStyle name="Normal 22 2 8 2 2 2 2" xfId="39864" xr:uid="{DD7CDC0F-D17C-4020-8EC0-77E6C12A7590}"/>
    <cellStyle name="Normal 22 2 8 2 2 2 3" xfId="54748" xr:uid="{FF4CBB5E-4C37-4000-9532-F0067709525D}"/>
    <cellStyle name="Normal 22 2 8 2 2 3" xfId="19328" xr:uid="{C6828A0B-9E57-43B5-8B76-E32D7BC8AAEC}"/>
    <cellStyle name="Normal 22 2 8 2 2 4" xfId="33018" xr:uid="{A1E8ED40-1552-44AE-84F6-E7EAAA3F3D7A}"/>
    <cellStyle name="Normal 22 2 8 2 2 5" xfId="47902" xr:uid="{920069CB-69D9-43E3-9DD4-3009190A4836}"/>
    <cellStyle name="Normal 22 2 8 2 3" xfId="22750" xr:uid="{291E88C3-B22C-4E8F-A7CF-F159B711456A}"/>
    <cellStyle name="Normal 22 2 8 2 3 2" xfId="36442" xr:uid="{1D3CC0AA-0C16-4E14-B4B8-D0C69D2F909E}"/>
    <cellStyle name="Normal 22 2 8 2 3 3" xfId="51326" xr:uid="{7F6CA2B5-A40F-47D5-B5CE-0E347BABD58E}"/>
    <cellStyle name="Normal 22 2 8 2 4" xfId="15906" xr:uid="{212AFCFF-4D99-4172-866D-8F475FE15825}"/>
    <cellStyle name="Normal 22 2 8 2 5" xfId="29596" xr:uid="{67B35764-2696-4A81-81B3-3926735AFF10}"/>
    <cellStyle name="Normal 22 2 8 2 6" xfId="44480" xr:uid="{9F50F33D-427A-40DA-A593-46EA7F4A466D}"/>
    <cellStyle name="Normal 22 2 8 3" xfId="10770" xr:uid="{333A255B-B6D3-40FE-B34B-39B28410CAEE}"/>
    <cellStyle name="Normal 22 2 8 3 2" xfId="24460" xr:uid="{DCAF6A01-2947-49EA-AE27-D6C4F3BC4B89}"/>
    <cellStyle name="Normal 22 2 8 3 2 2" xfId="38152" xr:uid="{FE39463D-CCC9-4E31-8645-652AFDA7E854}"/>
    <cellStyle name="Normal 22 2 8 3 2 3" xfId="53036" xr:uid="{5B90DAA5-7475-4808-B576-FA8CECEF7C5A}"/>
    <cellStyle name="Normal 22 2 8 3 3" xfId="17616" xr:uid="{F9060C2A-9CD5-4324-8561-61BCD03D093D}"/>
    <cellStyle name="Normal 22 2 8 3 4" xfId="31306" xr:uid="{613E1BC3-766C-41C9-8187-35341E2330E4}"/>
    <cellStyle name="Normal 22 2 8 3 5" xfId="46190" xr:uid="{AF8B3C94-257E-4377-8BED-ED2C0B34CD62}"/>
    <cellStyle name="Normal 22 2 8 4" xfId="21038" xr:uid="{6F320B32-2ED8-4A41-AAD1-775EDBA3569E}"/>
    <cellStyle name="Normal 22 2 8 4 2" xfId="34730" xr:uid="{540AD31A-B695-4687-A2DE-F6F2592B6963}"/>
    <cellStyle name="Normal 22 2 8 4 3" xfId="49614" xr:uid="{3849AA8E-81AF-4272-9661-13EC5CBF7D2B}"/>
    <cellStyle name="Normal 22 2 8 5" xfId="14194" xr:uid="{EB249213-4EB5-4350-B756-395AAB7A4779}"/>
    <cellStyle name="Normal 22 2 8 6" xfId="27884" xr:uid="{F50D5027-1DE7-410F-9E63-B9A08D3F0DB3}"/>
    <cellStyle name="Normal 22 2 8 7" xfId="42768" xr:uid="{EEF251CE-9AA9-44BE-AF8F-B5D9F89FD2A3}"/>
    <cellStyle name="Normal 22 2 9" xfId="7348" xr:uid="{942EB469-BAF5-4905-80B5-62B13D33E192}"/>
    <cellStyle name="Normal 22 2 9 2" xfId="9061" xr:uid="{54AFCE45-3F04-4918-AE7B-E6B925D2C8B7}"/>
    <cellStyle name="Normal 22 2 9 2 2" xfId="12483" xr:uid="{10A73CEE-1B2A-4D55-B789-ED711E75110E}"/>
    <cellStyle name="Normal 22 2 9 2 2 2" xfId="26173" xr:uid="{BFAAFF32-F13F-420B-BD63-96F3BBFE1153}"/>
    <cellStyle name="Normal 22 2 9 2 2 2 2" xfId="39865" xr:uid="{5CA17A90-1222-4A57-AB07-16694B722748}"/>
    <cellStyle name="Normal 22 2 9 2 2 2 3" xfId="54749" xr:uid="{1E6D9A52-79E7-4391-B317-69577713E716}"/>
    <cellStyle name="Normal 22 2 9 2 2 3" xfId="19329" xr:uid="{76B41F5E-B49E-40A3-944E-539AB5809F19}"/>
    <cellStyle name="Normal 22 2 9 2 2 4" xfId="33019" xr:uid="{75841F7D-3198-4926-8472-D57330205BCC}"/>
    <cellStyle name="Normal 22 2 9 2 2 5" xfId="47903" xr:uid="{FB8FEBCA-C342-486A-88DC-024AD765022A}"/>
    <cellStyle name="Normal 22 2 9 2 3" xfId="22751" xr:uid="{18580A89-A5D4-42B9-8611-B85EBB3EF648}"/>
    <cellStyle name="Normal 22 2 9 2 3 2" xfId="36443" xr:uid="{3A2D3130-04C3-4697-A3DB-55191592889B}"/>
    <cellStyle name="Normal 22 2 9 2 3 3" xfId="51327" xr:uid="{8FA61205-87B2-4D8A-9FA1-C2F2FA0990D8}"/>
    <cellStyle name="Normal 22 2 9 2 4" xfId="15907" xr:uid="{8687C156-4193-4003-860A-3CDA2FF83875}"/>
    <cellStyle name="Normal 22 2 9 2 5" xfId="29597" xr:uid="{C5297A9A-92C0-44D4-A362-B194A84082D0}"/>
    <cellStyle name="Normal 22 2 9 2 6" xfId="44481" xr:uid="{A940F753-9E3B-4642-AC5A-A6EDD100E7D2}"/>
    <cellStyle name="Normal 22 2 9 3" xfId="10771" xr:uid="{74AB888B-F1B6-409C-BCB9-C1D745610B55}"/>
    <cellStyle name="Normal 22 2 9 3 2" xfId="24461" xr:uid="{5FB9108F-ACBD-4333-8A8C-CB184BC53448}"/>
    <cellStyle name="Normal 22 2 9 3 2 2" xfId="38153" xr:uid="{6B96E814-F4D2-430A-A286-17E08FDAD55A}"/>
    <cellStyle name="Normal 22 2 9 3 2 3" xfId="53037" xr:uid="{CFCD964F-41D4-4756-8CFB-A65C655541C1}"/>
    <cellStyle name="Normal 22 2 9 3 3" xfId="17617" xr:uid="{D0410954-FC5D-4002-BD0C-C46E2BC21FEC}"/>
    <cellStyle name="Normal 22 2 9 3 4" xfId="31307" xr:uid="{BFFAA0A5-6951-46D8-AA06-563F4E87411A}"/>
    <cellStyle name="Normal 22 2 9 3 5" xfId="46191" xr:uid="{9A0458EC-762D-4976-9819-7B351A27ED47}"/>
    <cellStyle name="Normal 22 2 9 4" xfId="21039" xr:uid="{55ECCB52-F502-4D5F-90E1-53F601C4978E}"/>
    <cellStyle name="Normal 22 2 9 4 2" xfId="34731" xr:uid="{3CB44126-EB6D-41E0-B963-2403BE4E465D}"/>
    <cellStyle name="Normal 22 2 9 4 3" xfId="49615" xr:uid="{738382DB-4304-436E-989E-D79FDE7C5989}"/>
    <cellStyle name="Normal 22 2 9 5" xfId="14195" xr:uid="{A7FA21CD-F693-4C88-8AAE-6BE52F0F9B9A}"/>
    <cellStyle name="Normal 22 2 9 6" xfId="27885" xr:uid="{4DEEC500-DA2C-42EA-A03E-DBEB563AC3DB}"/>
    <cellStyle name="Normal 22 2 9 7" xfId="42769" xr:uid="{396363BC-48FE-4C79-8734-754786BA3302}"/>
    <cellStyle name="Normal 22 3" xfId="4314" xr:uid="{44BF75C7-5A03-42BA-A5DC-D7B61EE8F39F}"/>
    <cellStyle name="Normal 22 3 10" xfId="21040" xr:uid="{C648650B-3B5B-44A9-8D7B-FAF73773F898}"/>
    <cellStyle name="Normal 22 3 10 2" xfId="34732" xr:uid="{843E6A5F-1AF6-43D6-BA98-6311F29497AE}"/>
    <cellStyle name="Normal 22 3 10 3" xfId="49616" xr:uid="{20E567C4-5022-476B-9E6A-6316A4DF5945}"/>
    <cellStyle name="Normal 22 3 11" xfId="14196" xr:uid="{F926D8CB-9C2B-42DC-BE68-B6012A59302F}"/>
    <cellStyle name="Normal 22 3 11 2" xfId="41317" xr:uid="{C8526C23-D37D-491C-B513-65426D5EB472}"/>
    <cellStyle name="Normal 22 3 12" xfId="27886" xr:uid="{E7D4B1C5-B9E7-4093-A89A-65C176B18C79}"/>
    <cellStyle name="Normal 22 3 13" xfId="42770" xr:uid="{B82F470A-16AC-4502-98D9-23592A8BD1C4}"/>
    <cellStyle name="Normal 22 3 14" xfId="7349" xr:uid="{F2A470C7-BF15-4476-AC7F-D41568EAD839}"/>
    <cellStyle name="Normal 22 3 2" xfId="4357" xr:uid="{89908E20-752B-4748-89BD-257C0105B7EB}"/>
    <cellStyle name="Normal 22 3 2 10" xfId="14197" xr:uid="{8781B00D-2A8E-4FDF-ADFB-326C6ABDF5FD}"/>
    <cellStyle name="Normal 22 3 2 10 2" xfId="41333" xr:uid="{530A20E8-A35F-4F45-A686-0F70D2C50959}"/>
    <cellStyle name="Normal 22 3 2 11" xfId="27887" xr:uid="{A27BEADF-E42D-4017-AD11-B7B73FCF3E2B}"/>
    <cellStyle name="Normal 22 3 2 12" xfId="42771" xr:uid="{1AA9E914-1B0A-417B-B11B-84CB63014444}"/>
    <cellStyle name="Normal 22 3 2 13" xfId="7350" xr:uid="{747EC9A2-8DAC-4806-9E7A-2D3FE0D7927C}"/>
    <cellStyle name="Normal 22 3 2 14" xfId="5955" xr:uid="{CFEEB78A-EAA4-461F-A24C-3C22ADA7FA7A}"/>
    <cellStyle name="Normal 22 3 2 15" xfId="5363" xr:uid="{B09330C8-B369-4CD9-938D-201B364C7750}"/>
    <cellStyle name="Normal 22 3 2 2" xfId="4464" xr:uid="{4EBFECCC-349D-4DF2-BE9D-B9902BD8B9D0}"/>
    <cellStyle name="Normal 22 3 2 2 10" xfId="42772" xr:uid="{76B6F469-F00F-4138-8B9D-81BC14406A66}"/>
    <cellStyle name="Normal 22 3 2 2 11" xfId="7351" xr:uid="{3F281FDF-F74F-4808-9B99-2396A78654E5}"/>
    <cellStyle name="Normal 22 3 2 2 2" xfId="7352" xr:uid="{4FCFA00D-2D14-467A-B2A2-C30F35A72217}"/>
    <cellStyle name="Normal 22 3 2 2 2 2" xfId="7353" xr:uid="{A8452A00-4D43-4BB8-9499-213091F36AE0}"/>
    <cellStyle name="Normal 22 3 2 2 2 2 2" xfId="9066" xr:uid="{F41DCACE-4EF3-4225-B82D-024655DB03B8}"/>
    <cellStyle name="Normal 22 3 2 2 2 2 2 2" xfId="12488" xr:uid="{E10C294D-8361-4406-B5E7-6605848047FB}"/>
    <cellStyle name="Normal 22 3 2 2 2 2 2 2 2" xfId="26178" xr:uid="{9F43EA39-2799-4E89-BB6B-07417902E731}"/>
    <cellStyle name="Normal 22 3 2 2 2 2 2 2 2 2" xfId="39870" xr:uid="{47066363-0BE6-4CB4-BA58-93CD0EAC452B}"/>
    <cellStyle name="Normal 22 3 2 2 2 2 2 2 2 3" xfId="54754" xr:uid="{64726D4C-2190-419E-900A-4D7A844BBD19}"/>
    <cellStyle name="Normal 22 3 2 2 2 2 2 2 3" xfId="19334" xr:uid="{AA6957CF-93EF-4D20-AB8B-60EFD08FFC1C}"/>
    <cellStyle name="Normal 22 3 2 2 2 2 2 2 4" xfId="33024" xr:uid="{BAB0A627-4784-4741-9F91-340E44431913}"/>
    <cellStyle name="Normal 22 3 2 2 2 2 2 2 5" xfId="47908" xr:uid="{AB0029B1-9A06-4844-BAD4-A4D5A525BBB3}"/>
    <cellStyle name="Normal 22 3 2 2 2 2 2 3" xfId="22756" xr:uid="{22E20936-E570-4DCE-BFA9-AEB1B1AAD6FC}"/>
    <cellStyle name="Normal 22 3 2 2 2 2 2 3 2" xfId="36448" xr:uid="{F930A5CE-B268-4A10-9CDC-9AEF7C79D314}"/>
    <cellStyle name="Normal 22 3 2 2 2 2 2 3 3" xfId="51332" xr:uid="{9151BAC0-4244-43AD-8FC3-3975C1601207}"/>
    <cellStyle name="Normal 22 3 2 2 2 2 2 4" xfId="15912" xr:uid="{58632453-B120-40B7-8626-3F1315FE4932}"/>
    <cellStyle name="Normal 22 3 2 2 2 2 2 5" xfId="29602" xr:uid="{08FC73E2-856D-460A-B8B1-AE3C77EA2860}"/>
    <cellStyle name="Normal 22 3 2 2 2 2 2 6" xfId="44486" xr:uid="{4B0717E7-1FC8-4ACE-85E3-754258529743}"/>
    <cellStyle name="Normal 22 3 2 2 2 2 3" xfId="10776" xr:uid="{67A83133-1466-4C29-BCB7-8F0B7DBD3E65}"/>
    <cellStyle name="Normal 22 3 2 2 2 2 3 2" xfId="24466" xr:uid="{F1626269-CCE2-41CC-AC59-4384257BCB90}"/>
    <cellStyle name="Normal 22 3 2 2 2 2 3 2 2" xfId="38158" xr:uid="{5DDC70C6-D1DB-46FB-A6B4-998E858839A6}"/>
    <cellStyle name="Normal 22 3 2 2 2 2 3 2 3" xfId="53042" xr:uid="{E4F73112-6A8D-462A-8AF5-3C76D1DDDA04}"/>
    <cellStyle name="Normal 22 3 2 2 2 2 3 3" xfId="17622" xr:uid="{96AA586C-E809-492A-963B-69B5B12C69FF}"/>
    <cellStyle name="Normal 22 3 2 2 2 2 3 4" xfId="31312" xr:uid="{E52F43AF-1C18-459B-B425-2313E1CFC2AA}"/>
    <cellStyle name="Normal 22 3 2 2 2 2 3 5" xfId="46196" xr:uid="{D1ACF1BA-4025-4FDF-A48B-6449DD3F4206}"/>
    <cellStyle name="Normal 22 3 2 2 2 2 4" xfId="21044" xr:uid="{5C1C8301-B568-4055-897B-5A30BAAD2B14}"/>
    <cellStyle name="Normal 22 3 2 2 2 2 4 2" xfId="34736" xr:uid="{CC01511B-9271-4EAF-AAFA-32DEC99CF238}"/>
    <cellStyle name="Normal 22 3 2 2 2 2 4 3" xfId="49620" xr:uid="{F8E2CB4E-F61F-45F7-8758-696275979E03}"/>
    <cellStyle name="Normal 22 3 2 2 2 2 5" xfId="14200" xr:uid="{5DAC6DFC-5A92-404A-BBC8-3B206D95DF47}"/>
    <cellStyle name="Normal 22 3 2 2 2 2 6" xfId="27890" xr:uid="{EC111364-32A3-4051-B726-DABB77DB21EE}"/>
    <cellStyle name="Normal 22 3 2 2 2 2 7" xfId="42774" xr:uid="{A8787C6C-695D-4453-9FFC-6753367CC6EE}"/>
    <cellStyle name="Normal 22 3 2 2 2 3" xfId="9065" xr:uid="{F03513E2-27C4-42DC-96BB-AAF3E2D61904}"/>
    <cellStyle name="Normal 22 3 2 2 2 3 2" xfId="12487" xr:uid="{709EEEC6-EEBA-4868-A732-F69B2810AC6E}"/>
    <cellStyle name="Normal 22 3 2 2 2 3 2 2" xfId="26177" xr:uid="{EB538EAA-9B9B-46A1-8514-19D0570B91B2}"/>
    <cellStyle name="Normal 22 3 2 2 2 3 2 2 2" xfId="39869" xr:uid="{6741CCC3-625A-4214-B8D3-7C41ED64194C}"/>
    <cellStyle name="Normal 22 3 2 2 2 3 2 2 3" xfId="54753" xr:uid="{6C7BAD3F-A90B-4318-85ED-FD0B2B151D1B}"/>
    <cellStyle name="Normal 22 3 2 2 2 3 2 3" xfId="19333" xr:uid="{190E286D-3A59-4BE2-8252-464A3CB93B3D}"/>
    <cellStyle name="Normal 22 3 2 2 2 3 2 4" xfId="33023" xr:uid="{BD79A6FC-7992-42FB-92F4-39850136D976}"/>
    <cellStyle name="Normal 22 3 2 2 2 3 2 5" xfId="47907" xr:uid="{2085FCCA-37DC-4BCA-A96B-0A379635399A}"/>
    <cellStyle name="Normal 22 3 2 2 2 3 3" xfId="22755" xr:uid="{CBBB9233-5BFA-4914-9849-306E7F7152DD}"/>
    <cellStyle name="Normal 22 3 2 2 2 3 3 2" xfId="36447" xr:uid="{F593D41D-ABA1-4CDF-A62D-72913D5F88C2}"/>
    <cellStyle name="Normal 22 3 2 2 2 3 3 3" xfId="51331" xr:uid="{7DDD610F-0C4C-4E26-AA01-41B8B25762D0}"/>
    <cellStyle name="Normal 22 3 2 2 2 3 4" xfId="15911" xr:uid="{007E582C-A4AB-4C8A-809F-55E182EA5E42}"/>
    <cellStyle name="Normal 22 3 2 2 2 3 5" xfId="29601" xr:uid="{DFB7E8B1-1E37-44F6-A987-9B5D7A487667}"/>
    <cellStyle name="Normal 22 3 2 2 2 3 6" xfId="44485" xr:uid="{4662F20A-31F3-470D-B62D-5B7868E1031A}"/>
    <cellStyle name="Normal 22 3 2 2 2 4" xfId="10775" xr:uid="{FBDF09B4-35D0-452D-9E5B-EEBF8C82192E}"/>
    <cellStyle name="Normal 22 3 2 2 2 4 2" xfId="24465" xr:uid="{7662124A-A79E-4FFA-BF65-18ED7EC2A63C}"/>
    <cellStyle name="Normal 22 3 2 2 2 4 2 2" xfId="38157" xr:uid="{C71C4291-2C7A-4460-B98A-D8AF25F3B2AB}"/>
    <cellStyle name="Normal 22 3 2 2 2 4 2 3" xfId="53041" xr:uid="{90BE6F9C-D72A-4C84-A65A-A2531D5E5AA8}"/>
    <cellStyle name="Normal 22 3 2 2 2 4 3" xfId="17621" xr:uid="{5B136C21-9E77-41F6-BF36-54C46BFA0BAA}"/>
    <cellStyle name="Normal 22 3 2 2 2 4 4" xfId="31311" xr:uid="{7D39C98F-421B-490C-AE04-1EF796DD7D58}"/>
    <cellStyle name="Normal 22 3 2 2 2 4 5" xfId="46195" xr:uid="{52F722C8-C69A-4964-9EEF-64AFD3E9E32C}"/>
    <cellStyle name="Normal 22 3 2 2 2 5" xfId="21043" xr:uid="{B3649BB8-F1AE-467D-B505-97BFB1E8FD93}"/>
    <cellStyle name="Normal 22 3 2 2 2 5 2" xfId="34735" xr:uid="{F06DF0A6-EDC5-4908-8E4B-45B93EDDC05D}"/>
    <cellStyle name="Normal 22 3 2 2 2 5 3" xfId="49619" xr:uid="{B6634426-56DF-41EB-AF34-B0517A54E0DB}"/>
    <cellStyle name="Normal 22 3 2 2 2 6" xfId="14199" xr:uid="{213E1552-2EE1-4668-AB3D-B714AB4D190C}"/>
    <cellStyle name="Normal 22 3 2 2 2 7" xfId="27889" xr:uid="{92CFE626-AA8F-49EF-9AFB-C8A23E7C7691}"/>
    <cellStyle name="Normal 22 3 2 2 2 8" xfId="42773" xr:uid="{74F96240-8DE3-4A04-B7B5-1810D3A5EF51}"/>
    <cellStyle name="Normal 22 3 2 2 3" xfId="7354" xr:uid="{0A01DE28-DA81-4CD2-A5D1-F1BF4EF16236}"/>
    <cellStyle name="Normal 22 3 2 2 3 2" xfId="9067" xr:uid="{2482EA47-7A88-4931-955E-C41BB47FFC79}"/>
    <cellStyle name="Normal 22 3 2 2 3 2 2" xfId="12489" xr:uid="{2F25FF48-9C09-4A82-8626-1CF3E008FCB0}"/>
    <cellStyle name="Normal 22 3 2 2 3 2 2 2" xfId="26179" xr:uid="{848C5D13-8F49-4CD9-94CD-40422D6553CA}"/>
    <cellStyle name="Normal 22 3 2 2 3 2 2 2 2" xfId="39871" xr:uid="{AF6A6EAC-09DD-4A88-8CC1-AB8AB8DC17FA}"/>
    <cellStyle name="Normal 22 3 2 2 3 2 2 2 3" xfId="54755" xr:uid="{F268C2AE-9327-4763-8295-E0BD3C1F6D57}"/>
    <cellStyle name="Normal 22 3 2 2 3 2 2 3" xfId="19335" xr:uid="{5510F282-9C56-484B-93FA-E31D73825F44}"/>
    <cellStyle name="Normal 22 3 2 2 3 2 2 4" xfId="33025" xr:uid="{C5B84D28-3B6E-4349-999C-B37C9A828223}"/>
    <cellStyle name="Normal 22 3 2 2 3 2 2 5" xfId="47909" xr:uid="{BB45CB04-4113-4212-B228-CB1227C5C6AC}"/>
    <cellStyle name="Normal 22 3 2 2 3 2 3" xfId="22757" xr:uid="{4E4466C0-014B-464F-8029-C841B6716E89}"/>
    <cellStyle name="Normal 22 3 2 2 3 2 3 2" xfId="36449" xr:uid="{ACC66A8B-3574-48B8-A9EB-76A37913E8A9}"/>
    <cellStyle name="Normal 22 3 2 2 3 2 3 3" xfId="51333" xr:uid="{E6D43443-6506-4490-BE1D-C18725C3718C}"/>
    <cellStyle name="Normal 22 3 2 2 3 2 4" xfId="15913" xr:uid="{00DFF54E-B958-421E-AE27-E9BF1846D8F8}"/>
    <cellStyle name="Normal 22 3 2 2 3 2 5" xfId="29603" xr:uid="{665912AA-27E9-417C-8EFF-745FEAF77BE7}"/>
    <cellStyle name="Normal 22 3 2 2 3 2 6" xfId="44487" xr:uid="{A43BFD5F-0343-4444-A2F1-8D1E1B63E924}"/>
    <cellStyle name="Normal 22 3 2 2 3 3" xfId="10777" xr:uid="{F6A1E810-9FC9-48B8-8635-5143C7937388}"/>
    <cellStyle name="Normal 22 3 2 2 3 3 2" xfId="24467" xr:uid="{7ED723AF-A1A7-43C9-9D83-CB5010A7DC91}"/>
    <cellStyle name="Normal 22 3 2 2 3 3 2 2" xfId="38159" xr:uid="{9015B849-9F7C-44EF-9BFC-5E899027B0E2}"/>
    <cellStyle name="Normal 22 3 2 2 3 3 2 3" xfId="53043" xr:uid="{F5CBA856-CE85-4A8D-B513-8EB8A5EDABD2}"/>
    <cellStyle name="Normal 22 3 2 2 3 3 3" xfId="17623" xr:uid="{4E63B8F1-0331-4799-942A-01B3DB1AB43A}"/>
    <cellStyle name="Normal 22 3 2 2 3 3 4" xfId="31313" xr:uid="{BDC44090-AD68-4F33-B724-BEDCD35E8CCE}"/>
    <cellStyle name="Normal 22 3 2 2 3 3 5" xfId="46197" xr:uid="{618FBA45-980F-4CE2-A6C7-07DCD2468995}"/>
    <cellStyle name="Normal 22 3 2 2 3 4" xfId="21045" xr:uid="{6B939361-AF6A-4278-9F3D-BCCCE3592DCE}"/>
    <cellStyle name="Normal 22 3 2 2 3 4 2" xfId="34737" xr:uid="{6D931B9F-A162-4C50-8105-40AB3418951D}"/>
    <cellStyle name="Normal 22 3 2 2 3 4 3" xfId="49621" xr:uid="{CBAC6E6B-1EAF-4115-A3CC-E12C8A421800}"/>
    <cellStyle name="Normal 22 3 2 2 3 5" xfId="14201" xr:uid="{41238C3D-B988-4974-A92F-B1303EAFA68C}"/>
    <cellStyle name="Normal 22 3 2 2 3 6" xfId="27891" xr:uid="{4C4D45D8-DDC9-45CB-B096-4887BA9B22E0}"/>
    <cellStyle name="Normal 22 3 2 2 3 7" xfId="42775" xr:uid="{5036A02A-9301-4A44-8F0C-EA8E10E0283F}"/>
    <cellStyle name="Normal 22 3 2 2 4" xfId="7355" xr:uid="{8CCA5E07-512E-4285-A82A-097D11185295}"/>
    <cellStyle name="Normal 22 3 2 2 4 2" xfId="9068" xr:uid="{38D96D28-0EE5-4668-BB3A-95A0C0AAA99B}"/>
    <cellStyle name="Normal 22 3 2 2 4 2 2" xfId="12490" xr:uid="{BCA77794-7153-4C05-AEDC-7D97853BFB8E}"/>
    <cellStyle name="Normal 22 3 2 2 4 2 2 2" xfId="26180" xr:uid="{EFCA32E4-3DB0-4903-AC5D-F69B3E17B502}"/>
    <cellStyle name="Normal 22 3 2 2 4 2 2 2 2" xfId="39872" xr:uid="{358D044A-FC47-4188-8FC8-73438E3F8E71}"/>
    <cellStyle name="Normal 22 3 2 2 4 2 2 2 3" xfId="54756" xr:uid="{CE2B58CA-C566-494D-9119-27634F13BF54}"/>
    <cellStyle name="Normal 22 3 2 2 4 2 2 3" xfId="19336" xr:uid="{4FF739C1-CD67-44C0-8E44-6417DA5041C7}"/>
    <cellStyle name="Normal 22 3 2 2 4 2 2 4" xfId="33026" xr:uid="{D889BB98-135D-4068-91E7-F985168576A6}"/>
    <cellStyle name="Normal 22 3 2 2 4 2 2 5" xfId="47910" xr:uid="{278F1A51-9750-4E1B-8A21-69F01C59B42C}"/>
    <cellStyle name="Normal 22 3 2 2 4 2 3" xfId="22758" xr:uid="{3823E04E-D933-4242-98CA-7980473C746F}"/>
    <cellStyle name="Normal 22 3 2 2 4 2 3 2" xfId="36450" xr:uid="{C1FDD85F-E6FC-42BA-8AE3-02AC61B79C7E}"/>
    <cellStyle name="Normal 22 3 2 2 4 2 3 3" xfId="51334" xr:uid="{872B5941-A04F-4533-9444-61EF0593E7B9}"/>
    <cellStyle name="Normal 22 3 2 2 4 2 4" xfId="15914" xr:uid="{DD75EFE5-CE5F-4F91-9080-0034079C629B}"/>
    <cellStyle name="Normal 22 3 2 2 4 2 5" xfId="29604" xr:uid="{F8F54768-03C4-4383-9FA7-7ADE3B0BB11F}"/>
    <cellStyle name="Normal 22 3 2 2 4 2 6" xfId="44488" xr:uid="{B4997F82-91DB-4B55-8364-8C8F47A87263}"/>
    <cellStyle name="Normal 22 3 2 2 4 3" xfId="10778" xr:uid="{3430A53A-AF26-4DE5-A2EC-D460C5F75614}"/>
    <cellStyle name="Normal 22 3 2 2 4 3 2" xfId="24468" xr:uid="{40A94714-878A-4DEC-A5D2-E23C9E71DBA1}"/>
    <cellStyle name="Normal 22 3 2 2 4 3 2 2" xfId="38160" xr:uid="{A7596EE4-3709-45EF-9D1D-EE032A1E5B0D}"/>
    <cellStyle name="Normal 22 3 2 2 4 3 2 3" xfId="53044" xr:uid="{78CE3BE2-8CDE-4765-9E4B-B7764C8F07D7}"/>
    <cellStyle name="Normal 22 3 2 2 4 3 3" xfId="17624" xr:uid="{0FEEE58E-E18C-459A-9746-2B9E53E5072B}"/>
    <cellStyle name="Normal 22 3 2 2 4 3 4" xfId="31314" xr:uid="{D4F0A544-FC9A-4811-A147-A5F2255B7398}"/>
    <cellStyle name="Normal 22 3 2 2 4 3 5" xfId="46198" xr:uid="{CFF8F899-03F1-4D64-B3E0-040E6F779767}"/>
    <cellStyle name="Normal 22 3 2 2 4 4" xfId="21046" xr:uid="{A68825A5-B8DF-4957-8F0D-2AE2D6398BE8}"/>
    <cellStyle name="Normal 22 3 2 2 4 4 2" xfId="34738" xr:uid="{C6BF3FEF-3270-406F-9D63-8080828A75F4}"/>
    <cellStyle name="Normal 22 3 2 2 4 4 3" xfId="49622" xr:uid="{8AD1199A-7765-49ED-83AC-031F74AF0D9D}"/>
    <cellStyle name="Normal 22 3 2 2 4 5" xfId="14202" xr:uid="{4F75118B-011B-4F78-8E56-1C49640623EE}"/>
    <cellStyle name="Normal 22 3 2 2 4 6" xfId="27892" xr:uid="{CF77466B-820F-4BF1-9E16-FB054CB6A251}"/>
    <cellStyle name="Normal 22 3 2 2 4 7" xfId="42776" xr:uid="{B6AB8572-9D97-4AE9-B24B-86AF877DE917}"/>
    <cellStyle name="Normal 22 3 2 2 5" xfId="9064" xr:uid="{73FEDB39-A4CC-4A51-B5A5-13B364125CA0}"/>
    <cellStyle name="Normal 22 3 2 2 5 2" xfId="12486" xr:uid="{3215A8B8-4DE6-445F-90FD-CF50D33AB4F1}"/>
    <cellStyle name="Normal 22 3 2 2 5 2 2" xfId="26176" xr:uid="{0F41ABFF-24EF-4CB2-9742-785BE9C462D6}"/>
    <cellStyle name="Normal 22 3 2 2 5 2 2 2" xfId="39868" xr:uid="{2BC33C39-B2A0-4205-B0CD-4BB81191B69C}"/>
    <cellStyle name="Normal 22 3 2 2 5 2 2 3" xfId="54752" xr:uid="{F80AE26D-F970-4BA0-8F84-8D7B102D8510}"/>
    <cellStyle name="Normal 22 3 2 2 5 2 3" xfId="19332" xr:uid="{C2C1777B-5B4F-4B35-96F2-2616C7EDCB5F}"/>
    <cellStyle name="Normal 22 3 2 2 5 2 4" xfId="33022" xr:uid="{C555DCC1-B44C-4F36-BDF5-90586BE3BD25}"/>
    <cellStyle name="Normal 22 3 2 2 5 2 5" xfId="47906" xr:uid="{B7310840-D387-49F6-AD9A-B083E6F2573A}"/>
    <cellStyle name="Normal 22 3 2 2 5 3" xfId="22754" xr:uid="{3056BBC7-256D-4078-84F8-0CFD262015B9}"/>
    <cellStyle name="Normal 22 3 2 2 5 3 2" xfId="36446" xr:uid="{094B9D3F-7B12-4290-BF09-33689963E671}"/>
    <cellStyle name="Normal 22 3 2 2 5 3 3" xfId="51330" xr:uid="{75CFB449-CD52-41A1-AA21-D22790289D64}"/>
    <cellStyle name="Normal 22 3 2 2 5 4" xfId="15910" xr:uid="{6B76E023-D275-4BCB-BED5-D5458207B79D}"/>
    <cellStyle name="Normal 22 3 2 2 5 5" xfId="29600" xr:uid="{A8C9DC66-D00B-49E5-9F91-B63FC7A700C1}"/>
    <cellStyle name="Normal 22 3 2 2 5 6" xfId="44484" xr:uid="{8B754565-5A48-4846-8C64-DC46721CB562}"/>
    <cellStyle name="Normal 22 3 2 2 6" xfId="10774" xr:uid="{41D06335-8A24-4F12-9D9F-DFB6FB5E5FF5}"/>
    <cellStyle name="Normal 22 3 2 2 6 2" xfId="24464" xr:uid="{2A86C123-27E3-44F3-A3EC-80976C439C6A}"/>
    <cellStyle name="Normal 22 3 2 2 6 2 2" xfId="38156" xr:uid="{5E384220-AC8D-4259-B806-04510219A09A}"/>
    <cellStyle name="Normal 22 3 2 2 6 2 3" xfId="53040" xr:uid="{856454E3-B2FC-4D09-95DA-BF68E2753669}"/>
    <cellStyle name="Normal 22 3 2 2 6 3" xfId="17620" xr:uid="{D597FF09-4017-4EF8-B32C-99E5F21B2BE3}"/>
    <cellStyle name="Normal 22 3 2 2 6 4" xfId="31310" xr:uid="{F05247B3-C1B8-47DC-939D-2F7CDC8D6A40}"/>
    <cellStyle name="Normal 22 3 2 2 6 5" xfId="46194" xr:uid="{6C207CE8-6010-43FD-9F66-B974883DB856}"/>
    <cellStyle name="Normal 22 3 2 2 7" xfId="21042" xr:uid="{AC32E299-4689-4D87-B9E8-1DD191F80F0D}"/>
    <cellStyle name="Normal 22 3 2 2 7 2" xfId="34734" xr:uid="{062971BE-F2C9-4159-A0FC-F66F27E0C53F}"/>
    <cellStyle name="Normal 22 3 2 2 7 3" xfId="49618" xr:uid="{97434EC4-F9EC-408C-ABD2-2039BDBD9A9D}"/>
    <cellStyle name="Normal 22 3 2 2 8" xfId="14198" xr:uid="{AB880F28-4B0A-4519-B996-96FB645511E8}"/>
    <cellStyle name="Normal 22 3 2 2 8 2" xfId="41347" xr:uid="{1671DB41-2943-4C4B-82E9-0811691D5DB0}"/>
    <cellStyle name="Normal 22 3 2 2 9" xfId="27888" xr:uid="{82AA0DD1-9962-4114-8D93-0412BC07619C}"/>
    <cellStyle name="Normal 22 3 2 3" xfId="7356" xr:uid="{3AACBD85-B327-460B-A446-914B2166374A}"/>
    <cellStyle name="Normal 22 3 2 3 10" xfId="42777" xr:uid="{A530A802-1B66-49F7-B081-A8E2B580B131}"/>
    <cellStyle name="Normal 22 3 2 3 2" xfId="7357" xr:uid="{813FFEE9-F248-4411-93F6-D054F5816429}"/>
    <cellStyle name="Normal 22 3 2 3 2 2" xfId="7358" xr:uid="{9DC88B20-408C-48BC-A5A4-A9A98121E37D}"/>
    <cellStyle name="Normal 22 3 2 3 2 2 2" xfId="9071" xr:uid="{0F247B22-FA63-4926-8B56-6C4D773BB98E}"/>
    <cellStyle name="Normal 22 3 2 3 2 2 2 2" xfId="12493" xr:uid="{FFD793F3-690A-4CB3-9E4E-4BEC20643F23}"/>
    <cellStyle name="Normal 22 3 2 3 2 2 2 2 2" xfId="26183" xr:uid="{A1897D2E-DE1E-4EF7-BA57-412A64A68806}"/>
    <cellStyle name="Normal 22 3 2 3 2 2 2 2 2 2" xfId="39875" xr:uid="{D704B3C8-9373-4CE7-AB7A-F6AB8F5BDDA4}"/>
    <cellStyle name="Normal 22 3 2 3 2 2 2 2 2 3" xfId="54759" xr:uid="{7F2238F4-53FF-49DD-8876-633B0EE66B8C}"/>
    <cellStyle name="Normal 22 3 2 3 2 2 2 2 3" xfId="19339" xr:uid="{316B9F3D-DA19-40BA-9AF7-94A1EF7693C7}"/>
    <cellStyle name="Normal 22 3 2 3 2 2 2 2 4" xfId="33029" xr:uid="{27F743ED-5315-413C-9CD8-51DDE316A584}"/>
    <cellStyle name="Normal 22 3 2 3 2 2 2 2 5" xfId="47913" xr:uid="{BBEF8593-6BFD-40C1-8869-D267FC82B482}"/>
    <cellStyle name="Normal 22 3 2 3 2 2 2 3" xfId="22761" xr:uid="{0CCE0F28-AA1B-41F4-A934-1DDEE6070220}"/>
    <cellStyle name="Normal 22 3 2 3 2 2 2 3 2" xfId="36453" xr:uid="{58FDB029-411B-4C57-A6CE-BEC5982CAECC}"/>
    <cellStyle name="Normal 22 3 2 3 2 2 2 3 3" xfId="51337" xr:uid="{BB1B497B-25AA-40C2-B121-F9D55BDA0147}"/>
    <cellStyle name="Normal 22 3 2 3 2 2 2 4" xfId="15917" xr:uid="{69E2DDE2-0E53-41AC-962C-933D10ED1CFB}"/>
    <cellStyle name="Normal 22 3 2 3 2 2 2 5" xfId="29607" xr:uid="{A185B5C9-C661-4112-B0E4-BDEF130B0A35}"/>
    <cellStyle name="Normal 22 3 2 3 2 2 2 6" xfId="44491" xr:uid="{EFDD0D97-DA60-4BFF-AC39-E331EAF9E01F}"/>
    <cellStyle name="Normal 22 3 2 3 2 2 3" xfId="10781" xr:uid="{9034CE08-D6EC-4C95-877D-78B5D0E97031}"/>
    <cellStyle name="Normal 22 3 2 3 2 2 3 2" xfId="24471" xr:uid="{CDF59B2E-3605-423A-B122-A941E0DA01B5}"/>
    <cellStyle name="Normal 22 3 2 3 2 2 3 2 2" xfId="38163" xr:uid="{82B36DDE-A42C-472B-ABBA-AE38E3AABA14}"/>
    <cellStyle name="Normal 22 3 2 3 2 2 3 2 3" xfId="53047" xr:uid="{A4D0CF41-4F54-4257-A570-02836DC84A23}"/>
    <cellStyle name="Normal 22 3 2 3 2 2 3 3" xfId="17627" xr:uid="{0B30F768-9766-4311-B67B-88C6980D0DEC}"/>
    <cellStyle name="Normal 22 3 2 3 2 2 3 4" xfId="31317" xr:uid="{08428CE7-53CF-4CC5-B1D8-1769824BC552}"/>
    <cellStyle name="Normal 22 3 2 3 2 2 3 5" xfId="46201" xr:uid="{1B0B0005-A61D-4D55-9990-3491A3A09617}"/>
    <cellStyle name="Normal 22 3 2 3 2 2 4" xfId="21049" xr:uid="{F6D7BDE1-B30D-4870-A212-A31CDB5D90E1}"/>
    <cellStyle name="Normal 22 3 2 3 2 2 4 2" xfId="34741" xr:uid="{F1EB3214-0C55-473D-B0F0-FAD3A5215B90}"/>
    <cellStyle name="Normal 22 3 2 3 2 2 4 3" xfId="49625" xr:uid="{D80F0BE1-0ED9-4F2E-B128-B44FC08BF863}"/>
    <cellStyle name="Normal 22 3 2 3 2 2 5" xfId="14205" xr:uid="{09EA11C6-E324-440A-8B84-1371B25FF777}"/>
    <cellStyle name="Normal 22 3 2 3 2 2 6" xfId="27895" xr:uid="{290DC2DD-0303-46E6-AC49-21ED639A2C30}"/>
    <cellStyle name="Normal 22 3 2 3 2 2 7" xfId="42779" xr:uid="{596B3422-1655-4C9F-A679-430C319E2877}"/>
    <cellStyle name="Normal 22 3 2 3 2 3" xfId="9070" xr:uid="{22601223-7B7F-48E0-A241-BCAE33094A80}"/>
    <cellStyle name="Normal 22 3 2 3 2 3 2" xfId="12492" xr:uid="{7971995F-BFF7-4004-8C54-A02EBDF468BD}"/>
    <cellStyle name="Normal 22 3 2 3 2 3 2 2" xfId="26182" xr:uid="{B66E0DE4-D820-4F8F-9370-96BAF2D8F80D}"/>
    <cellStyle name="Normal 22 3 2 3 2 3 2 2 2" xfId="39874" xr:uid="{7A859474-9359-4CD5-9B5E-FC4AD6FDED22}"/>
    <cellStyle name="Normal 22 3 2 3 2 3 2 2 3" xfId="54758" xr:uid="{DCC36716-427A-4028-9A8D-92C5844899A7}"/>
    <cellStyle name="Normal 22 3 2 3 2 3 2 3" xfId="19338" xr:uid="{AE590E66-883A-486D-AB53-9AA4F66CB9BE}"/>
    <cellStyle name="Normal 22 3 2 3 2 3 2 4" xfId="33028" xr:uid="{4FEE143E-D8D5-438A-9B2D-E78EF039A817}"/>
    <cellStyle name="Normal 22 3 2 3 2 3 2 5" xfId="47912" xr:uid="{A64C7977-BC37-4DBE-92B7-BBF636F852D1}"/>
    <cellStyle name="Normal 22 3 2 3 2 3 3" xfId="22760" xr:uid="{CF54407D-7B99-4560-9F6F-3D08386F5F2D}"/>
    <cellStyle name="Normal 22 3 2 3 2 3 3 2" xfId="36452" xr:uid="{15BFE0B9-253D-4502-80FE-FA0E7A2805F8}"/>
    <cellStyle name="Normal 22 3 2 3 2 3 3 3" xfId="51336" xr:uid="{429FC25C-86D4-4F9B-B0C0-12262ACF043B}"/>
    <cellStyle name="Normal 22 3 2 3 2 3 4" xfId="15916" xr:uid="{5CE81290-1DD7-4F30-AD6B-77E1A25379ED}"/>
    <cellStyle name="Normal 22 3 2 3 2 3 5" xfId="29606" xr:uid="{283E112F-0931-4AFD-9F52-7E5F86EABE8A}"/>
    <cellStyle name="Normal 22 3 2 3 2 3 6" xfId="44490" xr:uid="{7C6B241A-C941-4224-B2CC-93E9E9F56B4D}"/>
    <cellStyle name="Normal 22 3 2 3 2 4" xfId="10780" xr:uid="{130FEAB7-A103-475B-ADB1-67814CCC0634}"/>
    <cellStyle name="Normal 22 3 2 3 2 4 2" xfId="24470" xr:uid="{E0243EED-89B6-42FB-A584-ABFBA4CDDBEE}"/>
    <cellStyle name="Normal 22 3 2 3 2 4 2 2" xfId="38162" xr:uid="{AF920403-495B-44E8-99C4-0D230333170A}"/>
    <cellStyle name="Normal 22 3 2 3 2 4 2 3" xfId="53046" xr:uid="{A5D1523A-32FF-42C4-87EE-CEE237110446}"/>
    <cellStyle name="Normal 22 3 2 3 2 4 3" xfId="17626" xr:uid="{33028025-1D6B-4BDD-9120-58D427F8BD8F}"/>
    <cellStyle name="Normal 22 3 2 3 2 4 4" xfId="31316" xr:uid="{7D094944-3490-4838-B6BA-91D657E9A558}"/>
    <cellStyle name="Normal 22 3 2 3 2 4 5" xfId="46200" xr:uid="{197FDE0C-209B-4117-AD6E-0A6C24D027CD}"/>
    <cellStyle name="Normal 22 3 2 3 2 5" xfId="21048" xr:uid="{5113792A-2D49-4525-BB80-05A0484DE834}"/>
    <cellStyle name="Normal 22 3 2 3 2 5 2" xfId="34740" xr:uid="{02D8A007-94F2-4755-92F1-C3F04DB98DCC}"/>
    <cellStyle name="Normal 22 3 2 3 2 5 3" xfId="49624" xr:uid="{B15FF23A-DDB2-4D6F-B319-D117BE359842}"/>
    <cellStyle name="Normal 22 3 2 3 2 6" xfId="14204" xr:uid="{773F9EB7-D940-465F-8231-0BC810BB33BA}"/>
    <cellStyle name="Normal 22 3 2 3 2 7" xfId="27894" xr:uid="{293B7306-7378-4421-B118-C54711DE6A0B}"/>
    <cellStyle name="Normal 22 3 2 3 2 8" xfId="42778" xr:uid="{E9AAD6BA-1E97-493F-B280-B73198F2DCF0}"/>
    <cellStyle name="Normal 22 3 2 3 3" xfId="7359" xr:uid="{DDA0CDAF-5D62-4C99-8210-A7C49ABD431B}"/>
    <cellStyle name="Normal 22 3 2 3 3 2" xfId="9072" xr:uid="{6A25FF63-2999-45F2-878D-003AD5F25CE4}"/>
    <cellStyle name="Normal 22 3 2 3 3 2 2" xfId="12494" xr:uid="{814C2376-DD23-4DBB-83EE-542AC6DEE21B}"/>
    <cellStyle name="Normal 22 3 2 3 3 2 2 2" xfId="26184" xr:uid="{D7366FEE-F035-40A7-B79D-099BC0DCE210}"/>
    <cellStyle name="Normal 22 3 2 3 3 2 2 2 2" xfId="39876" xr:uid="{CAB9D47A-EAAB-4BEB-A39A-1908BCB33679}"/>
    <cellStyle name="Normal 22 3 2 3 3 2 2 2 3" xfId="54760" xr:uid="{98A9271E-672B-45F4-94EA-9905467FBA08}"/>
    <cellStyle name="Normal 22 3 2 3 3 2 2 3" xfId="19340" xr:uid="{C264A5C4-3545-4CD7-BE8D-D53FCC2AD6A9}"/>
    <cellStyle name="Normal 22 3 2 3 3 2 2 4" xfId="33030" xr:uid="{B6092316-29A7-4E6F-8C7F-12D946810E00}"/>
    <cellStyle name="Normal 22 3 2 3 3 2 2 5" xfId="47914" xr:uid="{A4976FF9-1737-45E0-BB3D-461803CED49B}"/>
    <cellStyle name="Normal 22 3 2 3 3 2 3" xfId="22762" xr:uid="{9E88FA2C-E93A-476C-83EE-7AEDBBAD75C4}"/>
    <cellStyle name="Normal 22 3 2 3 3 2 3 2" xfId="36454" xr:uid="{654856DB-E97F-405D-AE1D-B9A9643ABDC1}"/>
    <cellStyle name="Normal 22 3 2 3 3 2 3 3" xfId="51338" xr:uid="{C9003B4C-1DEE-432F-91CC-C5B592BA94F2}"/>
    <cellStyle name="Normal 22 3 2 3 3 2 4" xfId="15918" xr:uid="{AB0C9A86-E8C1-4763-B310-B41A2334B2AE}"/>
    <cellStyle name="Normal 22 3 2 3 3 2 5" xfId="29608" xr:uid="{88510386-F022-4A3F-90D8-828F39881A7D}"/>
    <cellStyle name="Normal 22 3 2 3 3 2 6" xfId="44492" xr:uid="{EB87A81A-540F-4F28-89AA-6236C78C2F48}"/>
    <cellStyle name="Normal 22 3 2 3 3 3" xfId="10782" xr:uid="{C97AED0F-A725-43B9-8F08-F9E5F9D3293A}"/>
    <cellStyle name="Normal 22 3 2 3 3 3 2" xfId="24472" xr:uid="{748D2FF8-9EE6-4AB9-B73B-C9DC4FA0DFE7}"/>
    <cellStyle name="Normal 22 3 2 3 3 3 2 2" xfId="38164" xr:uid="{A93D087C-5783-4135-ABA6-3CE953FF15EA}"/>
    <cellStyle name="Normal 22 3 2 3 3 3 2 3" xfId="53048" xr:uid="{F678011F-9BC9-4AD0-9AA6-D1D885622F9D}"/>
    <cellStyle name="Normal 22 3 2 3 3 3 3" xfId="17628" xr:uid="{5A3265AC-19EE-457A-A480-EE5C0D54B762}"/>
    <cellStyle name="Normal 22 3 2 3 3 3 4" xfId="31318" xr:uid="{E017B176-9C0C-4FB4-9CD7-EE503C9EDFF7}"/>
    <cellStyle name="Normal 22 3 2 3 3 3 5" xfId="46202" xr:uid="{60C8125F-029C-4ABC-845D-CD0672B865E5}"/>
    <cellStyle name="Normal 22 3 2 3 3 4" xfId="21050" xr:uid="{0C8C130C-BDBF-458B-9F88-48475DC7E7CE}"/>
    <cellStyle name="Normal 22 3 2 3 3 4 2" xfId="34742" xr:uid="{5D08D074-BFFC-4446-9E50-0FB1EC57F7C3}"/>
    <cellStyle name="Normal 22 3 2 3 3 4 3" xfId="49626" xr:uid="{B4C03CBE-48D2-434F-80D7-3675BB6C3E75}"/>
    <cellStyle name="Normal 22 3 2 3 3 5" xfId="14206" xr:uid="{891A6B8F-2B48-4E8C-8999-4130AE4D9895}"/>
    <cellStyle name="Normal 22 3 2 3 3 6" xfId="27896" xr:uid="{9F24057E-D75F-41E4-9548-B33860155024}"/>
    <cellStyle name="Normal 22 3 2 3 3 7" xfId="42780" xr:uid="{167999E6-E827-43E1-9B0D-5C838D4F1EBE}"/>
    <cellStyle name="Normal 22 3 2 3 4" xfId="7360" xr:uid="{94FDBFBA-B904-482B-875A-ACCCE20FBE0B}"/>
    <cellStyle name="Normal 22 3 2 3 4 2" xfId="9073" xr:uid="{32E3A3E4-4E7F-4D6C-9037-8FB3F31A24C3}"/>
    <cellStyle name="Normal 22 3 2 3 4 2 2" xfId="12495" xr:uid="{487A4C7B-F853-44BA-9AF8-C439F6F58060}"/>
    <cellStyle name="Normal 22 3 2 3 4 2 2 2" xfId="26185" xr:uid="{A834C869-DABF-40E0-A038-9959A1ED32F8}"/>
    <cellStyle name="Normal 22 3 2 3 4 2 2 2 2" xfId="39877" xr:uid="{920B6B0A-606B-4856-9FA0-3689CA921FDF}"/>
    <cellStyle name="Normal 22 3 2 3 4 2 2 2 3" xfId="54761" xr:uid="{43FB0810-E09D-4D68-86BC-E04EE800AFA7}"/>
    <cellStyle name="Normal 22 3 2 3 4 2 2 3" xfId="19341" xr:uid="{97BCB032-A89F-4E7A-93E1-0A72CC076068}"/>
    <cellStyle name="Normal 22 3 2 3 4 2 2 4" xfId="33031" xr:uid="{0736E830-CA62-4C82-89FD-3B1C300E5320}"/>
    <cellStyle name="Normal 22 3 2 3 4 2 2 5" xfId="47915" xr:uid="{4CF28757-8205-432B-89D6-33B8D1E74018}"/>
    <cellStyle name="Normal 22 3 2 3 4 2 3" xfId="22763" xr:uid="{6C54F12D-C7CB-4398-BD64-D150D6B67101}"/>
    <cellStyle name="Normal 22 3 2 3 4 2 3 2" xfId="36455" xr:uid="{78963E6D-A3A0-4CF9-B844-782DC58D83CA}"/>
    <cellStyle name="Normal 22 3 2 3 4 2 3 3" xfId="51339" xr:uid="{711017FD-12D0-4F98-A9CE-A5365FDD4029}"/>
    <cellStyle name="Normal 22 3 2 3 4 2 4" xfId="15919" xr:uid="{81C176D2-E03A-4F62-8C00-C3A4C47A43FD}"/>
    <cellStyle name="Normal 22 3 2 3 4 2 5" xfId="29609" xr:uid="{73D9E5D3-6294-44BC-A686-4C34EF738420}"/>
    <cellStyle name="Normal 22 3 2 3 4 2 6" xfId="44493" xr:uid="{E964A9A9-88BC-4F26-8F8A-67789058F5F2}"/>
    <cellStyle name="Normal 22 3 2 3 4 3" xfId="10783" xr:uid="{CF99D343-25AE-4E58-8101-88D99228D7C0}"/>
    <cellStyle name="Normal 22 3 2 3 4 3 2" xfId="24473" xr:uid="{6637B700-F6A0-43D1-ACAA-0EC9EC3F39C1}"/>
    <cellStyle name="Normal 22 3 2 3 4 3 2 2" xfId="38165" xr:uid="{B5F7A626-4FD0-4D77-B761-16CEA4BBACB1}"/>
    <cellStyle name="Normal 22 3 2 3 4 3 2 3" xfId="53049" xr:uid="{5F2F3680-A0B4-4896-A1DA-7CB831766736}"/>
    <cellStyle name="Normal 22 3 2 3 4 3 3" xfId="17629" xr:uid="{059D9CEB-1A8F-4AB5-AEB2-1256A4768202}"/>
    <cellStyle name="Normal 22 3 2 3 4 3 4" xfId="31319" xr:uid="{9D2FE13F-6418-46A3-B95B-8998A97C7A37}"/>
    <cellStyle name="Normal 22 3 2 3 4 3 5" xfId="46203" xr:uid="{3094296E-71DC-486C-9E64-F9EDB1F364F0}"/>
    <cellStyle name="Normal 22 3 2 3 4 4" xfId="21051" xr:uid="{D0E65326-95A5-4829-B7EC-3BA9B2920D0F}"/>
    <cellStyle name="Normal 22 3 2 3 4 4 2" xfId="34743" xr:uid="{99D8E30E-1C3B-4AEF-93BB-EF9D1AB70E14}"/>
    <cellStyle name="Normal 22 3 2 3 4 4 3" xfId="49627" xr:uid="{4CF3B215-5A29-4F98-B377-4D16A04B20D8}"/>
    <cellStyle name="Normal 22 3 2 3 4 5" xfId="14207" xr:uid="{1D6B47A5-54CC-4913-9B94-AE40B4D760D2}"/>
    <cellStyle name="Normal 22 3 2 3 4 6" xfId="27897" xr:uid="{562B6FC0-C0A9-4426-A4AD-81ADD8BA8F89}"/>
    <cellStyle name="Normal 22 3 2 3 4 7" xfId="42781" xr:uid="{529318BD-76DF-4647-B824-EDF4510F1A65}"/>
    <cellStyle name="Normal 22 3 2 3 5" xfId="9069" xr:uid="{ECB2F1F5-A662-44F5-88B8-F65063630876}"/>
    <cellStyle name="Normal 22 3 2 3 5 2" xfId="12491" xr:uid="{B1D7CF71-D80C-498C-B547-4B92EA56BA10}"/>
    <cellStyle name="Normal 22 3 2 3 5 2 2" xfId="26181" xr:uid="{2CB39268-F436-404B-8CDF-6B79B92FB706}"/>
    <cellStyle name="Normal 22 3 2 3 5 2 2 2" xfId="39873" xr:uid="{8676EE3F-442E-4BD5-BBED-5471B63C5366}"/>
    <cellStyle name="Normal 22 3 2 3 5 2 2 3" xfId="54757" xr:uid="{5840348B-2A41-4505-8EC9-709B983D9DC3}"/>
    <cellStyle name="Normal 22 3 2 3 5 2 3" xfId="19337" xr:uid="{89608E97-A3E6-4D5F-88A1-7E0237223C57}"/>
    <cellStyle name="Normal 22 3 2 3 5 2 4" xfId="33027" xr:uid="{3CF81A66-8E66-4697-8D4E-9247D82B104D}"/>
    <cellStyle name="Normal 22 3 2 3 5 2 5" xfId="47911" xr:uid="{C2BAD26C-B62B-4DA6-B59F-98CF46A43CD4}"/>
    <cellStyle name="Normal 22 3 2 3 5 3" xfId="22759" xr:uid="{CF2FFE64-A5D9-4388-AA9D-FD6521C95BFA}"/>
    <cellStyle name="Normal 22 3 2 3 5 3 2" xfId="36451" xr:uid="{14168B5E-AD80-4391-8082-E84EADBDC68D}"/>
    <cellStyle name="Normal 22 3 2 3 5 3 3" xfId="51335" xr:uid="{BBD61810-4221-4666-96C4-11B247129F08}"/>
    <cellStyle name="Normal 22 3 2 3 5 4" xfId="15915" xr:uid="{09FF1FC1-E043-4632-BDBA-9445B0C35C8D}"/>
    <cellStyle name="Normal 22 3 2 3 5 5" xfId="29605" xr:uid="{78FE7851-B608-4C04-B8E7-9F5EE53BCC72}"/>
    <cellStyle name="Normal 22 3 2 3 5 6" xfId="44489" xr:uid="{24ABE028-A490-4BF5-8AE6-3A3E1C8EB7B1}"/>
    <cellStyle name="Normal 22 3 2 3 6" xfId="10779" xr:uid="{D64B5960-278F-4777-88D0-FAED8FF9EA63}"/>
    <cellStyle name="Normal 22 3 2 3 6 2" xfId="24469" xr:uid="{CE48EFDA-F22A-4C58-817E-5200069EF556}"/>
    <cellStyle name="Normal 22 3 2 3 6 2 2" xfId="38161" xr:uid="{DECEF041-D26F-4752-9DF1-BE9B45C9E58E}"/>
    <cellStyle name="Normal 22 3 2 3 6 2 3" xfId="53045" xr:uid="{6A207416-9952-4345-A177-F1F0863E9209}"/>
    <cellStyle name="Normal 22 3 2 3 6 3" xfId="17625" xr:uid="{2ABA626D-6B14-4BD6-A541-5D96D683FD07}"/>
    <cellStyle name="Normal 22 3 2 3 6 4" xfId="31315" xr:uid="{1D65C1EE-7B32-415D-9887-F7D0753A2BD1}"/>
    <cellStyle name="Normal 22 3 2 3 6 5" xfId="46199" xr:uid="{55ECF614-7E07-4196-9047-8D15BA24B6D2}"/>
    <cellStyle name="Normal 22 3 2 3 7" xfId="21047" xr:uid="{1B87296A-3C33-4783-BC06-D5ECD9097F29}"/>
    <cellStyle name="Normal 22 3 2 3 7 2" xfId="34739" xr:uid="{9C7423C7-F2C8-41F0-ABC4-05FC034E4F7C}"/>
    <cellStyle name="Normal 22 3 2 3 7 3" xfId="49623" xr:uid="{D286454A-F65A-4F39-841C-39660BD20940}"/>
    <cellStyle name="Normal 22 3 2 3 8" xfId="14203" xr:uid="{21E7C164-DD4D-4654-ABDC-3A1C5BE64759}"/>
    <cellStyle name="Normal 22 3 2 3 9" xfId="27893" xr:uid="{55EDE21B-0210-416D-9299-C6F9457056C2}"/>
    <cellStyle name="Normal 22 3 2 4" xfId="7361" xr:uid="{DC0D3FFF-C950-455D-93DE-B949C0CA7452}"/>
    <cellStyle name="Normal 22 3 2 4 2" xfId="7362" xr:uid="{F3AE6EA2-9B96-41B3-9A6A-4EA4E154ADC2}"/>
    <cellStyle name="Normal 22 3 2 4 2 2" xfId="9075" xr:uid="{D8B20AAE-3570-47D9-9D0C-51886061BF5C}"/>
    <cellStyle name="Normal 22 3 2 4 2 2 2" xfId="12497" xr:uid="{E0ABF039-3C43-4F08-B986-52809C23B097}"/>
    <cellStyle name="Normal 22 3 2 4 2 2 2 2" xfId="26187" xr:uid="{E9918773-E74C-427B-9C49-DC485FE06FD0}"/>
    <cellStyle name="Normal 22 3 2 4 2 2 2 2 2" xfId="39879" xr:uid="{AE33926A-0C57-4ECC-9181-96B37F9266D4}"/>
    <cellStyle name="Normal 22 3 2 4 2 2 2 2 3" xfId="54763" xr:uid="{84895DF1-52A4-485A-BDB1-F41C74EF9E71}"/>
    <cellStyle name="Normal 22 3 2 4 2 2 2 3" xfId="19343" xr:uid="{A8A69A81-C598-4AB0-BE6F-68E13A09CCC9}"/>
    <cellStyle name="Normal 22 3 2 4 2 2 2 4" xfId="33033" xr:uid="{CAE3F477-D440-435B-944A-6E6367C10181}"/>
    <cellStyle name="Normal 22 3 2 4 2 2 2 5" xfId="47917" xr:uid="{99ADB0D0-BE54-4FBE-9EB6-4F330615D39B}"/>
    <cellStyle name="Normal 22 3 2 4 2 2 3" xfId="22765" xr:uid="{F64C24CA-4324-4640-84E3-E39B3ECA4EFA}"/>
    <cellStyle name="Normal 22 3 2 4 2 2 3 2" xfId="36457" xr:uid="{0DA0428D-DA36-4AB0-8362-6E90DEEC57FB}"/>
    <cellStyle name="Normal 22 3 2 4 2 2 3 3" xfId="51341" xr:uid="{7D328D45-4594-4CB3-94C8-8BB6A2A89E70}"/>
    <cellStyle name="Normal 22 3 2 4 2 2 4" xfId="15921" xr:uid="{EFB267D8-B9C8-47EC-B7AA-D732D4CA192E}"/>
    <cellStyle name="Normal 22 3 2 4 2 2 5" xfId="29611" xr:uid="{90E7D210-4290-445F-9B1A-C87DC591E78C}"/>
    <cellStyle name="Normal 22 3 2 4 2 2 6" xfId="44495" xr:uid="{69838156-C27E-46B4-A24B-78116708674E}"/>
    <cellStyle name="Normal 22 3 2 4 2 3" xfId="10785" xr:uid="{396B23D2-D48E-4376-A02D-0BB568F445B2}"/>
    <cellStyle name="Normal 22 3 2 4 2 3 2" xfId="24475" xr:uid="{5FDA2357-5E0F-4682-85D8-76C4816CD91A}"/>
    <cellStyle name="Normal 22 3 2 4 2 3 2 2" xfId="38167" xr:uid="{21B23557-5DCF-4B81-A7ED-49AEDE71239C}"/>
    <cellStyle name="Normal 22 3 2 4 2 3 2 3" xfId="53051" xr:uid="{1515C38C-DB61-45E5-8215-8AD4EE919756}"/>
    <cellStyle name="Normal 22 3 2 4 2 3 3" xfId="17631" xr:uid="{157471DD-1D32-4F10-8A2F-F03E6FEB2456}"/>
    <cellStyle name="Normal 22 3 2 4 2 3 4" xfId="31321" xr:uid="{41230A83-162A-46E7-8E9F-BDC388917AA1}"/>
    <cellStyle name="Normal 22 3 2 4 2 3 5" xfId="46205" xr:uid="{17210DCF-68FC-4257-AC7C-7BFA1468E822}"/>
    <cellStyle name="Normal 22 3 2 4 2 4" xfId="21053" xr:uid="{825A633B-BCB8-46BF-AF32-8F7048F95E8E}"/>
    <cellStyle name="Normal 22 3 2 4 2 4 2" xfId="34745" xr:uid="{C860E6F2-9438-48A0-A194-42A45488A778}"/>
    <cellStyle name="Normal 22 3 2 4 2 4 3" xfId="49629" xr:uid="{4F5977AE-84C7-4D48-A748-330C4228E846}"/>
    <cellStyle name="Normal 22 3 2 4 2 5" xfId="14209" xr:uid="{5921E8E8-398A-49B3-8FC4-516945A7FB50}"/>
    <cellStyle name="Normal 22 3 2 4 2 6" xfId="27899" xr:uid="{417869E2-A52A-42F5-A64B-C21A9970A1A2}"/>
    <cellStyle name="Normal 22 3 2 4 2 7" xfId="42783" xr:uid="{77B4DF7D-1C10-44E5-815D-AF4B61A73F6E}"/>
    <cellStyle name="Normal 22 3 2 4 3" xfId="9074" xr:uid="{708D74BD-F46A-455F-BED5-5B29A29E4C09}"/>
    <cellStyle name="Normal 22 3 2 4 3 2" xfId="12496" xr:uid="{FC8AB2FD-7305-4A67-AEB7-8884B094899B}"/>
    <cellStyle name="Normal 22 3 2 4 3 2 2" xfId="26186" xr:uid="{63A2D352-3C21-4466-BD03-BBC24A4B15C4}"/>
    <cellStyle name="Normal 22 3 2 4 3 2 2 2" xfId="39878" xr:uid="{F48BBC9B-9928-426B-AB34-614EABDBB5CA}"/>
    <cellStyle name="Normal 22 3 2 4 3 2 2 3" xfId="54762" xr:uid="{9B4A21F6-F609-4457-BA3D-3F109D5FDF3E}"/>
    <cellStyle name="Normal 22 3 2 4 3 2 3" xfId="19342" xr:uid="{8D929A64-D90C-41E1-A75C-2FA6AF2F398D}"/>
    <cellStyle name="Normal 22 3 2 4 3 2 4" xfId="33032" xr:uid="{B9313D64-CAC9-4CAD-AF5E-AA1B12B3C3F5}"/>
    <cellStyle name="Normal 22 3 2 4 3 2 5" xfId="47916" xr:uid="{417A3762-11BB-4DAE-96FD-28FF2594064E}"/>
    <cellStyle name="Normal 22 3 2 4 3 3" xfId="22764" xr:uid="{4CD4B9F1-1172-44D3-AB1C-892008F2AF6A}"/>
    <cellStyle name="Normal 22 3 2 4 3 3 2" xfId="36456" xr:uid="{20649620-58BE-40D0-8B71-8F1507BEA8E1}"/>
    <cellStyle name="Normal 22 3 2 4 3 3 3" xfId="51340" xr:uid="{E67D6E1D-364D-4B44-8A8C-FF0D772905D5}"/>
    <cellStyle name="Normal 22 3 2 4 3 4" xfId="15920" xr:uid="{46532E3C-ABBF-43AF-AE84-05B3E3E52B13}"/>
    <cellStyle name="Normal 22 3 2 4 3 5" xfId="29610" xr:uid="{688D7D5A-7CFE-41C3-BA95-595F70A1B98F}"/>
    <cellStyle name="Normal 22 3 2 4 3 6" xfId="44494" xr:uid="{69EBBBF7-E9D3-4CE9-AEFD-B7775B2D9991}"/>
    <cellStyle name="Normal 22 3 2 4 4" xfId="10784" xr:uid="{991B2114-0366-4A37-857E-4C82C9698A5A}"/>
    <cellStyle name="Normal 22 3 2 4 4 2" xfId="24474" xr:uid="{EFDF5AA5-8016-43B2-A44C-E8DB10D6BBF5}"/>
    <cellStyle name="Normal 22 3 2 4 4 2 2" xfId="38166" xr:uid="{E4748967-01A1-43C0-A742-BBB8F556A36E}"/>
    <cellStyle name="Normal 22 3 2 4 4 2 3" xfId="53050" xr:uid="{E12C2BB1-7451-4ACA-85E9-E523B81DC96B}"/>
    <cellStyle name="Normal 22 3 2 4 4 3" xfId="17630" xr:uid="{58B15DD2-BFE7-4814-863D-D740EF2ABD66}"/>
    <cellStyle name="Normal 22 3 2 4 4 4" xfId="31320" xr:uid="{D65A3557-A1C1-4676-99C2-62E80D48E58F}"/>
    <cellStyle name="Normal 22 3 2 4 4 5" xfId="46204" xr:uid="{50714C20-11E9-4151-9A5B-E35493E16D86}"/>
    <cellStyle name="Normal 22 3 2 4 5" xfId="21052" xr:uid="{E4F0E50A-0E26-49B1-A6E1-C1A60042BAF5}"/>
    <cellStyle name="Normal 22 3 2 4 5 2" xfId="34744" xr:uid="{D8B77751-25DD-4073-B5A3-0DEDCB5182FE}"/>
    <cellStyle name="Normal 22 3 2 4 5 3" xfId="49628" xr:uid="{D118343D-8431-4C0C-A8C1-392F578BFE6B}"/>
    <cellStyle name="Normal 22 3 2 4 6" xfId="14208" xr:uid="{DC34327F-1BBA-4027-93C0-E241FA743ED1}"/>
    <cellStyle name="Normal 22 3 2 4 7" xfId="27898" xr:uid="{79505A45-7BB0-4110-A969-0D9D7CE87F6F}"/>
    <cellStyle name="Normal 22 3 2 4 8" xfId="42782" xr:uid="{C6F8D20A-4FC3-40AB-BB8C-EA56F6E48D6A}"/>
    <cellStyle name="Normal 22 3 2 5" xfId="7363" xr:uid="{60B9E8E8-8826-4D4F-9063-1DC66D933CF8}"/>
    <cellStyle name="Normal 22 3 2 5 2" xfId="9076" xr:uid="{2637245C-9440-436A-8C3A-0D1EAE06DD65}"/>
    <cellStyle name="Normal 22 3 2 5 2 2" xfId="12498" xr:uid="{F35478C0-7DA7-439E-8CF1-E7312004775B}"/>
    <cellStyle name="Normal 22 3 2 5 2 2 2" xfId="26188" xr:uid="{52717916-69E9-4DA6-8671-C2424DF2F8FD}"/>
    <cellStyle name="Normal 22 3 2 5 2 2 2 2" xfId="39880" xr:uid="{8EE5625D-1B17-4D51-B343-74096AABF130}"/>
    <cellStyle name="Normal 22 3 2 5 2 2 2 3" xfId="54764" xr:uid="{9C6F931C-0247-4692-88E0-6FB9F03CB430}"/>
    <cellStyle name="Normal 22 3 2 5 2 2 3" xfId="19344" xr:uid="{839795EA-8692-49D0-8E6A-6C863DCAB148}"/>
    <cellStyle name="Normal 22 3 2 5 2 2 4" xfId="33034" xr:uid="{B1527830-F008-4005-AB5A-A1BF1E8B6A11}"/>
    <cellStyle name="Normal 22 3 2 5 2 2 5" xfId="47918" xr:uid="{5A92AE4F-09A6-4997-9E9F-9D509AC6E2EA}"/>
    <cellStyle name="Normal 22 3 2 5 2 3" xfId="22766" xr:uid="{375C60A7-51DA-4BC9-8722-E9AE2B68F9CC}"/>
    <cellStyle name="Normal 22 3 2 5 2 3 2" xfId="36458" xr:uid="{D10DAB1A-4E63-47D0-97B4-AE490E558C6A}"/>
    <cellStyle name="Normal 22 3 2 5 2 3 3" xfId="51342" xr:uid="{3B44E5DA-D60F-4337-9F4D-5DFFC4FB2717}"/>
    <cellStyle name="Normal 22 3 2 5 2 4" xfId="15922" xr:uid="{2F2F0AAF-C42E-466D-82CB-3BF59993B9B9}"/>
    <cellStyle name="Normal 22 3 2 5 2 5" xfId="29612" xr:uid="{C20B1835-EE87-4EC0-9938-852F4816EB96}"/>
    <cellStyle name="Normal 22 3 2 5 2 6" xfId="44496" xr:uid="{08D19FA5-AB95-4B62-8F50-36AADCA5E38D}"/>
    <cellStyle name="Normal 22 3 2 5 3" xfId="10786" xr:uid="{302FEEA5-CD3A-48F8-899F-D1797406B002}"/>
    <cellStyle name="Normal 22 3 2 5 3 2" xfId="24476" xr:uid="{2C376208-C510-4813-98FE-AD50B24E3E9F}"/>
    <cellStyle name="Normal 22 3 2 5 3 2 2" xfId="38168" xr:uid="{0AB9EBD0-A913-4593-8F33-B385C262CA32}"/>
    <cellStyle name="Normal 22 3 2 5 3 2 3" xfId="53052" xr:uid="{510AF086-3198-41AB-82BA-885A593950A2}"/>
    <cellStyle name="Normal 22 3 2 5 3 3" xfId="17632" xr:uid="{D0792D86-B146-41A1-812A-4D247C813853}"/>
    <cellStyle name="Normal 22 3 2 5 3 4" xfId="31322" xr:uid="{398117B7-D695-4C1E-B358-5E84DE786F5C}"/>
    <cellStyle name="Normal 22 3 2 5 3 5" xfId="46206" xr:uid="{F6265DEB-A966-45EB-BE49-93970A089A08}"/>
    <cellStyle name="Normal 22 3 2 5 4" xfId="21054" xr:uid="{8679B025-ACB4-4C92-9E18-A6D08B227F30}"/>
    <cellStyle name="Normal 22 3 2 5 4 2" xfId="34746" xr:uid="{B18BB063-E8F2-4287-B6B8-BF713B96C2F3}"/>
    <cellStyle name="Normal 22 3 2 5 4 3" xfId="49630" xr:uid="{13F47020-5AE1-4205-A2FE-0805A0CAFE17}"/>
    <cellStyle name="Normal 22 3 2 5 5" xfId="14210" xr:uid="{E1BEC93F-CF7E-4F31-940D-FAB3015FE7FA}"/>
    <cellStyle name="Normal 22 3 2 5 6" xfId="27900" xr:uid="{DF8CC977-7808-4965-914E-EFB082C2BFB7}"/>
    <cellStyle name="Normal 22 3 2 5 7" xfId="42784" xr:uid="{3C7CA7C7-473D-4FE8-AF03-5D2F4C7B0EC3}"/>
    <cellStyle name="Normal 22 3 2 6" xfId="7364" xr:uid="{60D5A83D-8CDE-40A4-8687-46186ED0CC19}"/>
    <cellStyle name="Normal 22 3 2 6 2" xfId="9077" xr:uid="{3285894B-9824-4B44-BDDF-15A754DC7ED2}"/>
    <cellStyle name="Normal 22 3 2 6 2 2" xfId="12499" xr:uid="{1F77620B-559E-4A1D-9C1B-F519A0E1C1C0}"/>
    <cellStyle name="Normal 22 3 2 6 2 2 2" xfId="26189" xr:uid="{85F2AF80-4917-4C91-91DB-C4A29F77F53B}"/>
    <cellStyle name="Normal 22 3 2 6 2 2 2 2" xfId="39881" xr:uid="{37D1427B-340F-4D18-9DF2-0565EA292C7B}"/>
    <cellStyle name="Normal 22 3 2 6 2 2 2 3" xfId="54765" xr:uid="{A803027B-EA6B-499B-AEB3-E9A6BC7878EE}"/>
    <cellStyle name="Normal 22 3 2 6 2 2 3" xfId="19345" xr:uid="{134F8831-C6A5-4A34-81A7-95054028EFCA}"/>
    <cellStyle name="Normal 22 3 2 6 2 2 4" xfId="33035" xr:uid="{BB6068EB-DFB0-44A5-872C-BA01206DA9EB}"/>
    <cellStyle name="Normal 22 3 2 6 2 2 5" xfId="47919" xr:uid="{83ECC29A-7028-4918-A67E-E2ADAC358C6A}"/>
    <cellStyle name="Normal 22 3 2 6 2 3" xfId="22767" xr:uid="{9A31B140-A65A-46C9-AC7A-9EA04A3C7BF1}"/>
    <cellStyle name="Normal 22 3 2 6 2 3 2" xfId="36459" xr:uid="{45FF0C4A-B72F-4A2C-B446-73ABE5D649F3}"/>
    <cellStyle name="Normal 22 3 2 6 2 3 3" xfId="51343" xr:uid="{D8AD266D-176E-4F2A-805C-9D2502CF4522}"/>
    <cellStyle name="Normal 22 3 2 6 2 4" xfId="15923" xr:uid="{0496A05E-8191-44F6-8E08-BFDAD66E7E73}"/>
    <cellStyle name="Normal 22 3 2 6 2 5" xfId="29613" xr:uid="{B0D6B60E-5C91-4FC4-9405-8952395FD4A0}"/>
    <cellStyle name="Normal 22 3 2 6 2 6" xfId="44497" xr:uid="{A72298BE-7F94-4826-8CDA-12A4F20F00D9}"/>
    <cellStyle name="Normal 22 3 2 6 3" xfId="10787" xr:uid="{340BE8AF-8191-4FC7-9D25-D31FE244990E}"/>
    <cellStyle name="Normal 22 3 2 6 3 2" xfId="24477" xr:uid="{88F13839-B871-4639-9DBD-6998E375ABE0}"/>
    <cellStyle name="Normal 22 3 2 6 3 2 2" xfId="38169" xr:uid="{9B43F371-EE11-4CB9-9301-D32B6919F1AC}"/>
    <cellStyle name="Normal 22 3 2 6 3 2 3" xfId="53053" xr:uid="{5551C46E-0EC3-4491-91C9-FAF962868A85}"/>
    <cellStyle name="Normal 22 3 2 6 3 3" xfId="17633" xr:uid="{2CE8BEC0-8430-4CB9-BD09-BC55E6F34CF2}"/>
    <cellStyle name="Normal 22 3 2 6 3 4" xfId="31323" xr:uid="{A98DF027-BFE9-4549-AB68-0B10A8F6EEA6}"/>
    <cellStyle name="Normal 22 3 2 6 3 5" xfId="46207" xr:uid="{256EDECC-2B67-4DFC-9AA0-FD53CA42507F}"/>
    <cellStyle name="Normal 22 3 2 6 4" xfId="21055" xr:uid="{7FA64B53-BECE-4A6D-91FE-8AA9B9A82A28}"/>
    <cellStyle name="Normal 22 3 2 6 4 2" xfId="34747" xr:uid="{D1681DC2-3189-4D64-94E6-55B450B016FA}"/>
    <cellStyle name="Normal 22 3 2 6 4 3" xfId="49631" xr:uid="{F3C3DADB-61D3-4DC6-A597-AF81CE369C7E}"/>
    <cellStyle name="Normal 22 3 2 6 5" xfId="14211" xr:uid="{C24DDCD4-4AA3-4B21-8ADC-E5D8D9E094F1}"/>
    <cellStyle name="Normal 22 3 2 6 6" xfId="27901" xr:uid="{348386BA-F019-4990-A699-10740A25AAD2}"/>
    <cellStyle name="Normal 22 3 2 6 7" xfId="42785" xr:uid="{F5D88597-FCAD-48AA-ADE1-7C275F75897A}"/>
    <cellStyle name="Normal 22 3 2 7" xfId="9063" xr:uid="{A2AE4BCC-F265-44BA-9738-F10EB3E53EFD}"/>
    <cellStyle name="Normal 22 3 2 7 2" xfId="12485" xr:uid="{596C171E-4A5C-4E29-8171-37A55A005074}"/>
    <cellStyle name="Normal 22 3 2 7 2 2" xfId="26175" xr:uid="{C0720CAA-23FE-400D-84B4-DDEA8B9BA11F}"/>
    <cellStyle name="Normal 22 3 2 7 2 2 2" xfId="39867" xr:uid="{DBBD92EA-97DE-4431-916D-E218B1A9AC91}"/>
    <cellStyle name="Normal 22 3 2 7 2 2 3" xfId="54751" xr:uid="{69A1B569-6B3D-4895-BE1B-70BDAF871598}"/>
    <cellStyle name="Normal 22 3 2 7 2 3" xfId="19331" xr:uid="{A34A3009-80B8-480B-AC01-C1439D3BF1B0}"/>
    <cellStyle name="Normal 22 3 2 7 2 4" xfId="33021" xr:uid="{E56BDFDD-B136-42F3-8885-99035EA6BF25}"/>
    <cellStyle name="Normal 22 3 2 7 2 5" xfId="47905" xr:uid="{D9D43E29-2048-4C12-B85B-B5CF72620A23}"/>
    <cellStyle name="Normal 22 3 2 7 3" xfId="22753" xr:uid="{A3A1D573-1C8D-4864-9E90-A0A08A9DFFDA}"/>
    <cellStyle name="Normal 22 3 2 7 3 2" xfId="36445" xr:uid="{808EB13E-3D47-4F49-B890-9B33AAD85468}"/>
    <cellStyle name="Normal 22 3 2 7 3 3" xfId="51329" xr:uid="{9FE5FB25-E219-4098-BBF8-5E8E91018A8C}"/>
    <cellStyle name="Normal 22 3 2 7 4" xfId="15909" xr:uid="{172ABAAD-23FB-48F2-AB94-B47DF25B7B83}"/>
    <cellStyle name="Normal 22 3 2 7 5" xfId="29599" xr:uid="{6862A7B9-F97F-4D23-97CA-41905B4AD354}"/>
    <cellStyle name="Normal 22 3 2 7 6" xfId="44483" xr:uid="{B8EF119E-041D-4A42-BED6-DAAB146A5D77}"/>
    <cellStyle name="Normal 22 3 2 8" xfId="10773" xr:uid="{D6D16853-9441-4A4C-8C61-7340B3BEEE22}"/>
    <cellStyle name="Normal 22 3 2 8 2" xfId="24463" xr:uid="{9EE45E3B-2B7F-48FA-8471-1E5968BB09D7}"/>
    <cellStyle name="Normal 22 3 2 8 2 2" xfId="38155" xr:uid="{E67DC6BD-3657-4150-A293-C7C0DE648F27}"/>
    <cellStyle name="Normal 22 3 2 8 2 3" xfId="53039" xr:uid="{41F5025E-B674-4F53-AF82-DD172989E5A3}"/>
    <cellStyle name="Normal 22 3 2 8 3" xfId="17619" xr:uid="{C89BEDE3-CBD0-42C4-8102-12D101935C25}"/>
    <cellStyle name="Normal 22 3 2 8 4" xfId="31309" xr:uid="{52743D71-4A5E-44C6-8B97-289202D7D392}"/>
    <cellStyle name="Normal 22 3 2 8 5" xfId="46193" xr:uid="{17F185F5-0FA2-4425-86FF-76A3EF30D30D}"/>
    <cellStyle name="Normal 22 3 2 9" xfId="21041" xr:uid="{D150D421-F38D-401A-A769-0365F155789E}"/>
    <cellStyle name="Normal 22 3 2 9 2" xfId="34733" xr:uid="{699CD863-99CA-4F0D-ABB9-DE9BE695D9DE}"/>
    <cellStyle name="Normal 22 3 2 9 3" xfId="49617" xr:uid="{24CEBE32-C347-4C46-8380-FD34E83E57C9}"/>
    <cellStyle name="Normal 22 3 3" xfId="4463" xr:uid="{958AC97E-BAE4-4604-B9D3-49928B82CAFB}"/>
    <cellStyle name="Normal 22 3 3 10" xfId="42786" xr:uid="{F77EAB39-57D7-4011-9726-1BC3BB5BC062}"/>
    <cellStyle name="Normal 22 3 3 11" xfId="7365" xr:uid="{487279B9-8F25-4C28-808C-1EB6513CF733}"/>
    <cellStyle name="Normal 22 3 3 2" xfId="7366" xr:uid="{58E55EED-05A9-46ED-991B-F7CFAA4EBBC0}"/>
    <cellStyle name="Normal 22 3 3 2 2" xfId="7367" xr:uid="{ED57F2A6-63D4-49FD-B072-2EC6B0E251D5}"/>
    <cellStyle name="Normal 22 3 3 2 2 2" xfId="9080" xr:uid="{7B26A0F7-AC35-487E-B108-395D53B1A0F1}"/>
    <cellStyle name="Normal 22 3 3 2 2 2 2" xfId="12502" xr:uid="{D5967C29-51AD-471B-95DC-7AFBB6213C56}"/>
    <cellStyle name="Normal 22 3 3 2 2 2 2 2" xfId="26192" xr:uid="{F206BD30-12E0-464F-9CC5-26E0658F467E}"/>
    <cellStyle name="Normal 22 3 3 2 2 2 2 2 2" xfId="39884" xr:uid="{6526DDC6-E577-431A-8398-12B5E3745328}"/>
    <cellStyle name="Normal 22 3 3 2 2 2 2 2 3" xfId="54768" xr:uid="{582FF386-D40F-43B0-AE9B-82684B493851}"/>
    <cellStyle name="Normal 22 3 3 2 2 2 2 3" xfId="19348" xr:uid="{2ED51357-CBFF-4CAB-92E6-09C85AFB6445}"/>
    <cellStyle name="Normal 22 3 3 2 2 2 2 4" xfId="33038" xr:uid="{D5A47CCB-E280-4677-B6BA-AA09251A5AAE}"/>
    <cellStyle name="Normal 22 3 3 2 2 2 2 5" xfId="47922" xr:uid="{CAD4EF9E-BC5E-44AB-BED5-E2C2818C711F}"/>
    <cellStyle name="Normal 22 3 3 2 2 2 3" xfId="22770" xr:uid="{E1DFDC2B-815C-4065-BC6E-53F41E56A634}"/>
    <cellStyle name="Normal 22 3 3 2 2 2 3 2" xfId="36462" xr:uid="{BFAEC730-8013-47C8-93EE-FA68CC058804}"/>
    <cellStyle name="Normal 22 3 3 2 2 2 3 3" xfId="51346" xr:uid="{33D96840-4960-4CD7-9DE1-5178CB0BCCF9}"/>
    <cellStyle name="Normal 22 3 3 2 2 2 4" xfId="15926" xr:uid="{6BE04AB4-D53C-4FF4-8935-D0D6DD1124A9}"/>
    <cellStyle name="Normal 22 3 3 2 2 2 5" xfId="29616" xr:uid="{277302EE-D163-40EA-B360-3ED68719B0DA}"/>
    <cellStyle name="Normal 22 3 3 2 2 2 6" xfId="44500" xr:uid="{66045FE1-E882-42B6-97AA-AC836C0462A2}"/>
    <cellStyle name="Normal 22 3 3 2 2 3" xfId="10790" xr:uid="{45C62E9A-4E81-4EA2-908B-C61FEAF25EBF}"/>
    <cellStyle name="Normal 22 3 3 2 2 3 2" xfId="24480" xr:uid="{667FADF2-EE2B-4605-907B-ED66DC1089D7}"/>
    <cellStyle name="Normal 22 3 3 2 2 3 2 2" xfId="38172" xr:uid="{B387620B-73A4-4363-96AE-C2F536200C6C}"/>
    <cellStyle name="Normal 22 3 3 2 2 3 2 3" xfId="53056" xr:uid="{F53A8A5C-F1D6-4AC3-8CF4-DFFEA49894E2}"/>
    <cellStyle name="Normal 22 3 3 2 2 3 3" xfId="17636" xr:uid="{E702B5D5-F783-4FD4-BED6-7B6EB37AE0B0}"/>
    <cellStyle name="Normal 22 3 3 2 2 3 4" xfId="31326" xr:uid="{D081E99E-5869-413F-B70A-65B51B0C2CFD}"/>
    <cellStyle name="Normal 22 3 3 2 2 3 5" xfId="46210" xr:uid="{55542F8E-DEBA-440A-8300-0D14A8FE4D3F}"/>
    <cellStyle name="Normal 22 3 3 2 2 4" xfId="21058" xr:uid="{3E9050D1-502A-49C2-847C-D999C61DCFDC}"/>
    <cellStyle name="Normal 22 3 3 2 2 4 2" xfId="34750" xr:uid="{1C13DE61-C85B-4EAF-8DE4-12269C63EC08}"/>
    <cellStyle name="Normal 22 3 3 2 2 4 3" xfId="49634" xr:uid="{A39A79EA-9368-4940-9AB6-9EE47D3D9B8B}"/>
    <cellStyle name="Normal 22 3 3 2 2 5" xfId="14214" xr:uid="{4476B1EB-963E-404F-B4E8-E50BCD74CE1A}"/>
    <cellStyle name="Normal 22 3 3 2 2 6" xfId="27904" xr:uid="{CB596AC3-7B71-478E-A15D-6E77AE7535B5}"/>
    <cellStyle name="Normal 22 3 3 2 2 7" xfId="42788" xr:uid="{38A485D0-363A-4DE4-AD31-CF63BD47AD7F}"/>
    <cellStyle name="Normal 22 3 3 2 3" xfId="9079" xr:uid="{A86D30CD-EED9-4E51-9FD8-E70AD10C50F2}"/>
    <cellStyle name="Normal 22 3 3 2 3 2" xfId="12501" xr:uid="{209138EC-9EA1-469F-ABC5-8387CCA501C0}"/>
    <cellStyle name="Normal 22 3 3 2 3 2 2" xfId="26191" xr:uid="{ABDFE2B1-7E9E-45A3-831C-BAA2E78E3AD3}"/>
    <cellStyle name="Normal 22 3 3 2 3 2 2 2" xfId="39883" xr:uid="{2DC1291E-332E-47C9-9174-7152A2A8FCB6}"/>
    <cellStyle name="Normal 22 3 3 2 3 2 2 3" xfId="54767" xr:uid="{D489984C-AEAB-4CD8-BB72-5FCBF402E777}"/>
    <cellStyle name="Normal 22 3 3 2 3 2 3" xfId="19347" xr:uid="{0B1BA83D-E9C2-496F-94B1-48AF3081AC6C}"/>
    <cellStyle name="Normal 22 3 3 2 3 2 4" xfId="33037" xr:uid="{3F4C044A-93CF-401B-A3C8-361D2252BA8A}"/>
    <cellStyle name="Normal 22 3 3 2 3 2 5" xfId="47921" xr:uid="{DAE9A395-D22E-437B-8B07-6C64C954F175}"/>
    <cellStyle name="Normal 22 3 3 2 3 3" xfId="22769" xr:uid="{2674999F-42E1-470C-974C-9E291526C413}"/>
    <cellStyle name="Normal 22 3 3 2 3 3 2" xfId="36461" xr:uid="{9BE5703E-C9F7-44FC-BB71-A6C78AD1962C}"/>
    <cellStyle name="Normal 22 3 3 2 3 3 3" xfId="51345" xr:uid="{1FF06F28-B891-4C04-8620-FA2B55FA086C}"/>
    <cellStyle name="Normal 22 3 3 2 3 4" xfId="15925" xr:uid="{06CB00C1-43A8-4B62-9495-E4006BE5530F}"/>
    <cellStyle name="Normal 22 3 3 2 3 5" xfId="29615" xr:uid="{CA53291A-2DD7-41AD-9127-AFB9AF0A7C8C}"/>
    <cellStyle name="Normal 22 3 3 2 3 6" xfId="44499" xr:uid="{5474358E-25B0-4175-BC8C-967CF920BCF0}"/>
    <cellStyle name="Normal 22 3 3 2 4" xfId="10789" xr:uid="{3816D0FA-F050-4828-A695-4087EA43AC5D}"/>
    <cellStyle name="Normal 22 3 3 2 4 2" xfId="24479" xr:uid="{FF4CC2FE-1C3A-4C07-90F3-057A0231A05A}"/>
    <cellStyle name="Normal 22 3 3 2 4 2 2" xfId="38171" xr:uid="{9898CB04-528B-4525-9826-727E13E3117B}"/>
    <cellStyle name="Normal 22 3 3 2 4 2 3" xfId="53055" xr:uid="{8E5E6E39-276A-4C11-8A2A-F21C9A1F1F11}"/>
    <cellStyle name="Normal 22 3 3 2 4 3" xfId="17635" xr:uid="{163B7E05-F0F1-474D-84D2-5C26ED4CCEF5}"/>
    <cellStyle name="Normal 22 3 3 2 4 4" xfId="31325" xr:uid="{E2CCC0D5-CBDB-4470-ADEC-A57F7E487E89}"/>
    <cellStyle name="Normal 22 3 3 2 4 5" xfId="46209" xr:uid="{67DC92DC-265B-4B9E-978F-62E99AC3ABDE}"/>
    <cellStyle name="Normal 22 3 3 2 5" xfId="21057" xr:uid="{841E6420-0157-498C-BAA7-27FE8BB0030F}"/>
    <cellStyle name="Normal 22 3 3 2 5 2" xfId="34749" xr:uid="{F884834D-8290-4366-B1CF-9B6366F6CAC2}"/>
    <cellStyle name="Normal 22 3 3 2 5 3" xfId="49633" xr:uid="{26B436F6-DF35-424F-822E-53EF19847904}"/>
    <cellStyle name="Normal 22 3 3 2 6" xfId="14213" xr:uid="{F03016BD-915E-477F-A336-2A12EFB90B7D}"/>
    <cellStyle name="Normal 22 3 3 2 7" xfId="27903" xr:uid="{DDB079B5-17A3-4BE5-942C-DE6698E1D68D}"/>
    <cellStyle name="Normal 22 3 3 2 8" xfId="42787" xr:uid="{3CDECE6B-1D6C-4BCB-B6FE-8D65E2B95C98}"/>
    <cellStyle name="Normal 22 3 3 3" xfId="7368" xr:uid="{F4152E4E-6275-4695-BA6F-C7ADF35AD4F4}"/>
    <cellStyle name="Normal 22 3 3 3 2" xfId="9081" xr:uid="{C5814ACC-2998-4473-82FD-F217852A4EF4}"/>
    <cellStyle name="Normal 22 3 3 3 2 2" xfId="12503" xr:uid="{273ACA62-B041-4AE8-A3F1-79C60CECF049}"/>
    <cellStyle name="Normal 22 3 3 3 2 2 2" xfId="26193" xr:uid="{140BF000-949B-4F0F-853E-487138AE2BE9}"/>
    <cellStyle name="Normal 22 3 3 3 2 2 2 2" xfId="39885" xr:uid="{4BE6FB57-AA37-4A86-9A11-11E957B29804}"/>
    <cellStyle name="Normal 22 3 3 3 2 2 2 3" xfId="54769" xr:uid="{482A790B-7BA0-445B-8A5F-F0F6EACA0D0D}"/>
    <cellStyle name="Normal 22 3 3 3 2 2 3" xfId="19349" xr:uid="{B53D0F3D-D7CD-4029-83C8-476685DE279D}"/>
    <cellStyle name="Normal 22 3 3 3 2 2 4" xfId="33039" xr:uid="{CBDDFE00-9F57-496B-81C2-CDA8C42D701D}"/>
    <cellStyle name="Normal 22 3 3 3 2 2 5" xfId="47923" xr:uid="{759C7B1D-0F75-4095-B860-CBC409698D08}"/>
    <cellStyle name="Normal 22 3 3 3 2 3" xfId="22771" xr:uid="{9EDAC284-8BF2-4EFD-AB39-88BF38C1CB82}"/>
    <cellStyle name="Normal 22 3 3 3 2 3 2" xfId="36463" xr:uid="{A02981F2-8439-49B4-8D60-41B911853C5D}"/>
    <cellStyle name="Normal 22 3 3 3 2 3 3" xfId="51347" xr:uid="{D4EED367-BFD4-425F-B558-969C837F3A99}"/>
    <cellStyle name="Normal 22 3 3 3 2 4" xfId="15927" xr:uid="{DC333D12-B1A4-4D25-B237-8571875694C1}"/>
    <cellStyle name="Normal 22 3 3 3 2 5" xfId="29617" xr:uid="{7FE95341-33C6-416D-88A1-38D0D1DC4DA2}"/>
    <cellStyle name="Normal 22 3 3 3 2 6" xfId="44501" xr:uid="{3E268D83-692B-4855-858E-E073DB435353}"/>
    <cellStyle name="Normal 22 3 3 3 3" xfId="10791" xr:uid="{3F592CBF-6D54-4A7B-AF66-E2AE67638863}"/>
    <cellStyle name="Normal 22 3 3 3 3 2" xfId="24481" xr:uid="{A96A77A1-963D-428A-8AA4-63DBBCACEC9A}"/>
    <cellStyle name="Normal 22 3 3 3 3 2 2" xfId="38173" xr:uid="{910969ED-1F38-4F4A-920A-BB942254267C}"/>
    <cellStyle name="Normal 22 3 3 3 3 2 3" xfId="53057" xr:uid="{19D66EEB-B7BB-49EA-B96F-EB2A0A0A7051}"/>
    <cellStyle name="Normal 22 3 3 3 3 3" xfId="17637" xr:uid="{393625B2-A1CB-4413-A98F-7480BF8AE431}"/>
    <cellStyle name="Normal 22 3 3 3 3 4" xfId="31327" xr:uid="{3D902C4B-184B-41D6-8DBE-719B93680FD5}"/>
    <cellStyle name="Normal 22 3 3 3 3 5" xfId="46211" xr:uid="{A607C019-FAF1-45C8-AA3B-62DBF54220EA}"/>
    <cellStyle name="Normal 22 3 3 3 4" xfId="21059" xr:uid="{1C4819FD-DEC2-4C7D-A225-5E5064E344A1}"/>
    <cellStyle name="Normal 22 3 3 3 4 2" xfId="34751" xr:uid="{1DAF2C2B-4E41-4B71-B624-59CC9BA77733}"/>
    <cellStyle name="Normal 22 3 3 3 4 3" xfId="49635" xr:uid="{4799C4EB-2E1C-4EEB-8647-B78AC65AF8B6}"/>
    <cellStyle name="Normal 22 3 3 3 5" xfId="14215" xr:uid="{39CD21E3-7CAA-4104-BC16-D9E048F24A5F}"/>
    <cellStyle name="Normal 22 3 3 3 6" xfId="27905" xr:uid="{ADADBBE3-D891-4885-BCA3-6DFD2E1D1DEF}"/>
    <cellStyle name="Normal 22 3 3 3 7" xfId="42789" xr:uid="{5D710004-B2F0-4B4C-8159-89D4904D4974}"/>
    <cellStyle name="Normal 22 3 3 4" xfId="7369" xr:uid="{5ACA8CD8-3C5B-40C6-833C-F10F3AF5AF44}"/>
    <cellStyle name="Normal 22 3 3 4 2" xfId="9082" xr:uid="{EEE8568C-F08A-4521-A808-505393311E78}"/>
    <cellStyle name="Normal 22 3 3 4 2 2" xfId="12504" xr:uid="{95E62DBE-1FC0-405A-839E-A27AEC1DFB60}"/>
    <cellStyle name="Normal 22 3 3 4 2 2 2" xfId="26194" xr:uid="{A4630394-CDCC-4AB5-9268-752E12B8DD11}"/>
    <cellStyle name="Normal 22 3 3 4 2 2 2 2" xfId="39886" xr:uid="{8CC5B223-2F94-4121-8C6B-FE397C339767}"/>
    <cellStyle name="Normal 22 3 3 4 2 2 2 3" xfId="54770" xr:uid="{0EF2EC83-685C-40B7-AB2D-1E22574F612C}"/>
    <cellStyle name="Normal 22 3 3 4 2 2 3" xfId="19350" xr:uid="{75E7D2C3-D2C3-48BF-AEE1-4F1DD53F51A1}"/>
    <cellStyle name="Normal 22 3 3 4 2 2 4" xfId="33040" xr:uid="{2A3FD48B-12C5-4682-9EB1-6D8CC6BBDCCC}"/>
    <cellStyle name="Normal 22 3 3 4 2 2 5" xfId="47924" xr:uid="{BA2F2938-94A9-4543-93FC-CB5D48143EEE}"/>
    <cellStyle name="Normal 22 3 3 4 2 3" xfId="22772" xr:uid="{B6AA5A38-4994-4ED1-BD03-DAEFD12121D2}"/>
    <cellStyle name="Normal 22 3 3 4 2 3 2" xfId="36464" xr:uid="{3C7F8AA2-BA03-4354-BE52-E62D3B1D7E30}"/>
    <cellStyle name="Normal 22 3 3 4 2 3 3" xfId="51348" xr:uid="{916D2ACA-D769-4E1F-B3C4-24D9B2A2A306}"/>
    <cellStyle name="Normal 22 3 3 4 2 4" xfId="15928" xr:uid="{8727677C-50A9-4486-9D64-4CF9FEE1E6A3}"/>
    <cellStyle name="Normal 22 3 3 4 2 5" xfId="29618" xr:uid="{E39894F7-14FB-4763-B00E-E9327BABA966}"/>
    <cellStyle name="Normal 22 3 3 4 2 6" xfId="44502" xr:uid="{10566194-D298-471B-BC97-42352D321CFD}"/>
    <cellStyle name="Normal 22 3 3 4 3" xfId="10792" xr:uid="{3C3FDF82-18A6-4F5E-83CD-D05CE9DABC44}"/>
    <cellStyle name="Normal 22 3 3 4 3 2" xfId="24482" xr:uid="{F608AEF2-7D60-47C0-A549-841BC2E03000}"/>
    <cellStyle name="Normal 22 3 3 4 3 2 2" xfId="38174" xr:uid="{44304887-3C64-4981-B4C9-34F633D30527}"/>
    <cellStyle name="Normal 22 3 3 4 3 2 3" xfId="53058" xr:uid="{4A71EEC8-7E53-4033-8D14-9E99C9FBAE03}"/>
    <cellStyle name="Normal 22 3 3 4 3 3" xfId="17638" xr:uid="{5AA0437B-637E-4373-B9F8-412D9BA6A175}"/>
    <cellStyle name="Normal 22 3 3 4 3 4" xfId="31328" xr:uid="{BE1317C3-9F40-4D4C-A54F-066F509DF5C5}"/>
    <cellStyle name="Normal 22 3 3 4 3 5" xfId="46212" xr:uid="{D1F97F18-540C-44E1-9368-F7CC04164A49}"/>
    <cellStyle name="Normal 22 3 3 4 4" xfId="21060" xr:uid="{F60B92FE-A554-49E2-A917-403D931AFA93}"/>
    <cellStyle name="Normal 22 3 3 4 4 2" xfId="34752" xr:uid="{5228990D-C991-40B2-9DA7-98941535013C}"/>
    <cellStyle name="Normal 22 3 3 4 4 3" xfId="49636" xr:uid="{340EEC53-6132-417D-973F-6C3741AE3578}"/>
    <cellStyle name="Normal 22 3 3 4 5" xfId="14216" xr:uid="{540FEB83-EB6E-4B64-915E-EA9F33B55728}"/>
    <cellStyle name="Normal 22 3 3 4 6" xfId="27906" xr:uid="{7595D056-AB96-4C24-9813-865EDCD01DAD}"/>
    <cellStyle name="Normal 22 3 3 4 7" xfId="42790" xr:uid="{FEE296F7-2632-4FDC-9BF8-7CD104018BA2}"/>
    <cellStyle name="Normal 22 3 3 5" xfId="9078" xr:uid="{B1D91C06-DF12-4FB0-83DD-C3625150D929}"/>
    <cellStyle name="Normal 22 3 3 5 2" xfId="12500" xr:uid="{A88027C3-6318-4F81-B2B6-CEFC8FE08BE2}"/>
    <cellStyle name="Normal 22 3 3 5 2 2" xfId="26190" xr:uid="{2756DD0E-FD19-4BF7-A44B-1CD18D0824B8}"/>
    <cellStyle name="Normal 22 3 3 5 2 2 2" xfId="39882" xr:uid="{FB6DED60-25C0-4467-AB5E-26D6F0BB688B}"/>
    <cellStyle name="Normal 22 3 3 5 2 2 3" xfId="54766" xr:uid="{A9BF01A5-0E5A-44B2-96CE-7642247F6435}"/>
    <cellStyle name="Normal 22 3 3 5 2 3" xfId="19346" xr:uid="{31A5C8CE-979F-4D25-9EE4-E69F29A13DA4}"/>
    <cellStyle name="Normal 22 3 3 5 2 4" xfId="33036" xr:uid="{F4BE8D40-965C-4410-842A-E121E3306D97}"/>
    <cellStyle name="Normal 22 3 3 5 2 5" xfId="47920" xr:uid="{8EFA4184-41BC-424B-8FAD-321EE443DC36}"/>
    <cellStyle name="Normal 22 3 3 5 3" xfId="22768" xr:uid="{73931473-8F99-484C-8E4B-11B2F88EE06C}"/>
    <cellStyle name="Normal 22 3 3 5 3 2" xfId="36460" xr:uid="{5BB0B3E4-A419-4011-9D06-72C00371F2CD}"/>
    <cellStyle name="Normal 22 3 3 5 3 3" xfId="51344" xr:uid="{84F0505B-F422-459A-8C55-C6D96F699024}"/>
    <cellStyle name="Normal 22 3 3 5 4" xfId="15924" xr:uid="{7E8A151E-365C-486F-A0DA-E656EE71A8EC}"/>
    <cellStyle name="Normal 22 3 3 5 5" xfId="29614" xr:uid="{76E38EF3-5CF7-4EC9-BB4D-BB5908A4740A}"/>
    <cellStyle name="Normal 22 3 3 5 6" xfId="44498" xr:uid="{3BE5D535-764F-4AB6-B637-40B3E7535D90}"/>
    <cellStyle name="Normal 22 3 3 6" xfId="10788" xr:uid="{A20F7852-3DF5-41BD-982D-7828CEEBCA38}"/>
    <cellStyle name="Normal 22 3 3 6 2" xfId="24478" xr:uid="{749DA32E-2AFB-439D-BC23-EBE9A14E213C}"/>
    <cellStyle name="Normal 22 3 3 6 2 2" xfId="38170" xr:uid="{06411A56-EED8-4486-A652-C1C026C5B346}"/>
    <cellStyle name="Normal 22 3 3 6 2 3" xfId="53054" xr:uid="{33B7F0B8-E9E7-4318-A466-A630184CA8B0}"/>
    <cellStyle name="Normal 22 3 3 6 3" xfId="17634" xr:uid="{CD8979BC-F5FF-4D93-97E1-1F34E9C8A616}"/>
    <cellStyle name="Normal 22 3 3 6 4" xfId="31324" xr:uid="{C2E388B1-5889-4316-91D6-6E3DB73D6DD4}"/>
    <cellStyle name="Normal 22 3 3 6 5" xfId="46208" xr:uid="{A962E726-C1FB-4C1F-A820-68960A10CD65}"/>
    <cellStyle name="Normal 22 3 3 7" xfId="21056" xr:uid="{976F4291-311A-46CB-B3F8-05AFAC7769C2}"/>
    <cellStyle name="Normal 22 3 3 7 2" xfId="34748" xr:uid="{E955E053-D902-407D-84C7-7A4C21C40588}"/>
    <cellStyle name="Normal 22 3 3 7 3" xfId="49632" xr:uid="{DDA9600D-4791-4D76-8581-0716D2A4A8D7}"/>
    <cellStyle name="Normal 22 3 3 8" xfId="14212" xr:uid="{4A2D0071-F1E7-4362-963A-C5EE264461BF}"/>
    <cellStyle name="Normal 22 3 3 8 2" xfId="41346" xr:uid="{0B940337-A289-476C-9F3D-5C321E53B5C8}"/>
    <cellStyle name="Normal 22 3 3 9" xfId="27902" xr:uid="{C649FE12-0361-40BB-B986-CF0977B49B8F}"/>
    <cellStyle name="Normal 22 3 4" xfId="4694" xr:uid="{D05CD739-1925-4C0F-8E1A-EB9FF8A18E9D}"/>
    <cellStyle name="Normal 22 3 4 10" xfId="42791" xr:uid="{C877CC15-B3A7-4E6A-9155-BEE2793DCEFA}"/>
    <cellStyle name="Normal 22 3 4 11" xfId="7370" xr:uid="{42E03B0B-5822-493A-877D-94753FA8F55A}"/>
    <cellStyle name="Normal 22 3 4 2" xfId="7371" xr:uid="{8EFA11F2-04CB-4A06-839A-FA95BE17B986}"/>
    <cellStyle name="Normal 22 3 4 2 2" xfId="7372" xr:uid="{428E4F55-262A-4E5A-96B8-CBD670D81F29}"/>
    <cellStyle name="Normal 22 3 4 2 2 2" xfId="9085" xr:uid="{6E2D64C3-5889-4F12-B7A1-CFD0FBC33905}"/>
    <cellStyle name="Normal 22 3 4 2 2 2 2" xfId="12507" xr:uid="{17EEDC27-3446-4444-93BA-A88861F7A69B}"/>
    <cellStyle name="Normal 22 3 4 2 2 2 2 2" xfId="26197" xr:uid="{EF6936C2-A8B6-48DD-ABF2-0EDF8B9E5B33}"/>
    <cellStyle name="Normal 22 3 4 2 2 2 2 2 2" xfId="39889" xr:uid="{248AB3EB-91F1-4F96-8178-9DC28879502E}"/>
    <cellStyle name="Normal 22 3 4 2 2 2 2 2 3" xfId="54773" xr:uid="{71906072-5F58-48CE-8A12-AB6F0685E975}"/>
    <cellStyle name="Normal 22 3 4 2 2 2 2 3" xfId="19353" xr:uid="{97DE8AC7-AC98-4E0B-88A5-02EF1016CDAA}"/>
    <cellStyle name="Normal 22 3 4 2 2 2 2 4" xfId="33043" xr:uid="{9062F69D-6E04-452F-891A-8DB2AFAC6F55}"/>
    <cellStyle name="Normal 22 3 4 2 2 2 2 5" xfId="47927" xr:uid="{C1CCD22B-3528-46EC-93C0-D9DB3FCB4779}"/>
    <cellStyle name="Normal 22 3 4 2 2 2 3" xfId="22775" xr:uid="{C6A9C9E3-7DD5-4864-91D4-C091BA4E9251}"/>
    <cellStyle name="Normal 22 3 4 2 2 2 3 2" xfId="36467" xr:uid="{224A2280-39BE-4C80-8BAA-43F246E5FFB1}"/>
    <cellStyle name="Normal 22 3 4 2 2 2 3 3" xfId="51351" xr:uid="{593BDE3F-758A-4C14-B54A-A4334849FC54}"/>
    <cellStyle name="Normal 22 3 4 2 2 2 4" xfId="15931" xr:uid="{B52D1E2B-61B3-466F-B87B-156D725A020E}"/>
    <cellStyle name="Normal 22 3 4 2 2 2 5" xfId="29621" xr:uid="{2552E729-99FD-4E6F-8D53-E6ADBAE72B76}"/>
    <cellStyle name="Normal 22 3 4 2 2 2 6" xfId="44505" xr:uid="{6C11A7DB-A843-4022-B17B-5052C7608016}"/>
    <cellStyle name="Normal 22 3 4 2 2 3" xfId="10795" xr:uid="{423E0818-5B42-4C2F-951C-1D46FA4227D3}"/>
    <cellStyle name="Normal 22 3 4 2 2 3 2" xfId="24485" xr:uid="{4DA4F78A-9878-4984-A84F-C03A0D8AA02C}"/>
    <cellStyle name="Normal 22 3 4 2 2 3 2 2" xfId="38177" xr:uid="{A767B034-D9E2-4515-99FB-5A806E215AD6}"/>
    <cellStyle name="Normal 22 3 4 2 2 3 2 3" xfId="53061" xr:uid="{33809D83-4352-4439-B3E0-5C16F30EC73C}"/>
    <cellStyle name="Normal 22 3 4 2 2 3 3" xfId="17641" xr:uid="{CCD2EC97-4D48-467D-8BFA-D77FE94B4585}"/>
    <cellStyle name="Normal 22 3 4 2 2 3 4" xfId="31331" xr:uid="{362D1C46-178B-4D80-9357-AA7C64E780CE}"/>
    <cellStyle name="Normal 22 3 4 2 2 3 5" xfId="46215" xr:uid="{60266D29-DBA2-40EE-BE12-2651DC195D76}"/>
    <cellStyle name="Normal 22 3 4 2 2 4" xfId="21063" xr:uid="{ECE11E3F-C157-410F-9010-75E4D14613C5}"/>
    <cellStyle name="Normal 22 3 4 2 2 4 2" xfId="34755" xr:uid="{53301E86-C904-41C5-BB58-9581BBBA2E61}"/>
    <cellStyle name="Normal 22 3 4 2 2 4 3" xfId="49639" xr:uid="{E4EB628C-4398-4D52-9B92-1550AD15D554}"/>
    <cellStyle name="Normal 22 3 4 2 2 5" xfId="14219" xr:uid="{BA8CCDFE-BE96-449B-A103-A80DD154174A}"/>
    <cellStyle name="Normal 22 3 4 2 2 6" xfId="27909" xr:uid="{B9EE6DD1-5F00-41FF-B62D-E7E86BFB94A5}"/>
    <cellStyle name="Normal 22 3 4 2 2 7" xfId="42793" xr:uid="{58D02DBE-02C4-4350-9174-36A5273403A0}"/>
    <cellStyle name="Normal 22 3 4 2 3" xfId="9084" xr:uid="{C707ED89-008F-4D73-B235-ED4FBE002FED}"/>
    <cellStyle name="Normal 22 3 4 2 3 2" xfId="12506" xr:uid="{EDBB732B-9D19-4CE2-B9B5-E24C7B27DB7A}"/>
    <cellStyle name="Normal 22 3 4 2 3 2 2" xfId="26196" xr:uid="{D07B6A92-35DA-4DEA-9D33-B6DF10678971}"/>
    <cellStyle name="Normal 22 3 4 2 3 2 2 2" xfId="39888" xr:uid="{7B3A60C3-0DD3-426D-BE5D-C7229BD11FB7}"/>
    <cellStyle name="Normal 22 3 4 2 3 2 2 3" xfId="54772" xr:uid="{532ACA7C-130C-41DD-B77F-3E724BEB5522}"/>
    <cellStyle name="Normal 22 3 4 2 3 2 3" xfId="19352" xr:uid="{99230395-A412-488A-ACE6-C8A9138C6A12}"/>
    <cellStyle name="Normal 22 3 4 2 3 2 4" xfId="33042" xr:uid="{8CA65820-779F-426D-97C6-0CC9FF88D1A2}"/>
    <cellStyle name="Normal 22 3 4 2 3 2 5" xfId="47926" xr:uid="{BE866BAE-6682-4769-AE5A-818383375635}"/>
    <cellStyle name="Normal 22 3 4 2 3 3" xfId="22774" xr:uid="{74D2D157-2133-4FD3-B2FC-2D5D25ECA934}"/>
    <cellStyle name="Normal 22 3 4 2 3 3 2" xfId="36466" xr:uid="{065D821A-1BFD-4576-97A3-E91DB1CEA313}"/>
    <cellStyle name="Normal 22 3 4 2 3 3 3" xfId="51350" xr:uid="{D977AC50-24F0-4B54-A6EF-F3D658732010}"/>
    <cellStyle name="Normal 22 3 4 2 3 4" xfId="15930" xr:uid="{6D374CD6-FFC1-4CA0-9391-958D7542577D}"/>
    <cellStyle name="Normal 22 3 4 2 3 5" xfId="29620" xr:uid="{EEEDB81C-CFE4-49B2-B4D2-14292E8656B5}"/>
    <cellStyle name="Normal 22 3 4 2 3 6" xfId="44504" xr:uid="{D652215F-A727-45BD-A334-92B4D2AAA82B}"/>
    <cellStyle name="Normal 22 3 4 2 4" xfId="10794" xr:uid="{ECD20861-D008-4C58-8B26-2284856377A7}"/>
    <cellStyle name="Normal 22 3 4 2 4 2" xfId="24484" xr:uid="{4D73DCF9-0FB6-4E8D-A8D1-22698FEE3FAD}"/>
    <cellStyle name="Normal 22 3 4 2 4 2 2" xfId="38176" xr:uid="{94AA6057-2B63-44FA-86CE-148A61F5F38F}"/>
    <cellStyle name="Normal 22 3 4 2 4 2 3" xfId="53060" xr:uid="{4F5700CA-DFFF-4C79-9A66-1B082F6F4C8A}"/>
    <cellStyle name="Normal 22 3 4 2 4 3" xfId="17640" xr:uid="{86AE3642-752D-460F-A1D8-61CA7A1F5F57}"/>
    <cellStyle name="Normal 22 3 4 2 4 4" xfId="31330" xr:uid="{61A690A5-3B9B-4F9A-868D-58E987E0FEC6}"/>
    <cellStyle name="Normal 22 3 4 2 4 5" xfId="46214" xr:uid="{7CFB89D8-D7A8-4F4C-812E-AA8AEFF21C17}"/>
    <cellStyle name="Normal 22 3 4 2 5" xfId="21062" xr:uid="{D6AFE7BD-0A6E-4535-B795-6402B0C1D7CF}"/>
    <cellStyle name="Normal 22 3 4 2 5 2" xfId="34754" xr:uid="{1B71FAC3-B441-4A74-AC4C-FC68FD9657FE}"/>
    <cellStyle name="Normal 22 3 4 2 5 3" xfId="49638" xr:uid="{1495D26A-DD1B-40E4-94F0-022FBCADC138}"/>
    <cellStyle name="Normal 22 3 4 2 6" xfId="14218" xr:uid="{D409E8E7-712D-4ABB-98EB-03FFD78C0710}"/>
    <cellStyle name="Normal 22 3 4 2 7" xfId="27908" xr:uid="{98F60162-690D-4E8B-8FD1-AF8A96454ABF}"/>
    <cellStyle name="Normal 22 3 4 2 8" xfId="42792" xr:uid="{D2F5ECEE-34C3-4701-BBA7-BE5DC67D3B16}"/>
    <cellStyle name="Normal 22 3 4 3" xfId="7373" xr:uid="{BD67FF44-D2BA-4596-80DD-77F75A1C2834}"/>
    <cellStyle name="Normal 22 3 4 3 2" xfId="9086" xr:uid="{B051686D-0B35-4D57-AAC7-E4560EA7F948}"/>
    <cellStyle name="Normal 22 3 4 3 2 2" xfId="12508" xr:uid="{40D49A76-49EE-444E-8C19-1895AFEC11BE}"/>
    <cellStyle name="Normal 22 3 4 3 2 2 2" xfId="26198" xr:uid="{564102A0-6DAD-42D3-953E-508E18CFD48B}"/>
    <cellStyle name="Normal 22 3 4 3 2 2 2 2" xfId="39890" xr:uid="{27F9B4EE-4C43-4AD0-A980-39E868DBF4CA}"/>
    <cellStyle name="Normal 22 3 4 3 2 2 2 3" xfId="54774" xr:uid="{B2AF7F81-1CF1-455E-94FD-31E9E8D8A08A}"/>
    <cellStyle name="Normal 22 3 4 3 2 2 3" xfId="19354" xr:uid="{86801F28-3EA4-41E2-8260-A1A09FE64C13}"/>
    <cellStyle name="Normal 22 3 4 3 2 2 4" xfId="33044" xr:uid="{8616C475-C446-4E82-8CEC-7AE51D6BB35F}"/>
    <cellStyle name="Normal 22 3 4 3 2 2 5" xfId="47928" xr:uid="{CAC9A96C-B3D5-43A3-9852-CB8AE3DEF4AA}"/>
    <cellStyle name="Normal 22 3 4 3 2 3" xfId="22776" xr:uid="{52C8245C-10B3-41A0-B000-9E2A96904876}"/>
    <cellStyle name="Normal 22 3 4 3 2 3 2" xfId="36468" xr:uid="{2B75613E-7A7A-46A7-8B45-08A58780C75D}"/>
    <cellStyle name="Normal 22 3 4 3 2 3 3" xfId="51352" xr:uid="{2D8868EE-E7CC-4EBA-ADEA-E17FD5D47BE5}"/>
    <cellStyle name="Normal 22 3 4 3 2 4" xfId="15932" xr:uid="{52580786-521D-409F-AD16-7A5AD44E7216}"/>
    <cellStyle name="Normal 22 3 4 3 2 5" xfId="29622" xr:uid="{D5765FE9-9525-488D-A608-7E86A1D247A6}"/>
    <cellStyle name="Normal 22 3 4 3 2 6" xfId="44506" xr:uid="{D9396705-75A8-42B4-BBF4-C0B5AE619BC8}"/>
    <cellStyle name="Normal 22 3 4 3 3" xfId="10796" xr:uid="{59047F96-14A5-41F7-BDAE-E5F811AB0DB2}"/>
    <cellStyle name="Normal 22 3 4 3 3 2" xfId="24486" xr:uid="{6E96243A-2EDF-4EE5-9282-2F10A47501CF}"/>
    <cellStyle name="Normal 22 3 4 3 3 2 2" xfId="38178" xr:uid="{7DC8F72B-ED47-4E8D-AF87-CB80BC91777F}"/>
    <cellStyle name="Normal 22 3 4 3 3 2 3" xfId="53062" xr:uid="{00A1E732-A431-4434-84A2-68981BA6F2A4}"/>
    <cellStyle name="Normal 22 3 4 3 3 3" xfId="17642" xr:uid="{B91EC6C5-38C8-4C19-8738-499254505D0A}"/>
    <cellStyle name="Normal 22 3 4 3 3 4" xfId="31332" xr:uid="{F68FD6F0-A07F-4989-A0EA-2991DA9CFE28}"/>
    <cellStyle name="Normal 22 3 4 3 3 5" xfId="46216" xr:uid="{7B5F9EE0-9F08-4B54-92DB-0643FF84B1EE}"/>
    <cellStyle name="Normal 22 3 4 3 4" xfId="21064" xr:uid="{84D7939F-5CF8-44ED-98A5-1D4A0BE2600C}"/>
    <cellStyle name="Normal 22 3 4 3 4 2" xfId="34756" xr:uid="{F9C6AA81-BFA9-475F-849A-F603AAEEEDFC}"/>
    <cellStyle name="Normal 22 3 4 3 4 3" xfId="49640" xr:uid="{E58325ED-05A7-49EC-8BE1-A69CF3E66690}"/>
    <cellStyle name="Normal 22 3 4 3 5" xfId="14220" xr:uid="{3F094428-11F9-4826-BC63-5CD5C92331E6}"/>
    <cellStyle name="Normal 22 3 4 3 6" xfId="27910" xr:uid="{938100FB-CB21-4805-90C8-D921EF6327E7}"/>
    <cellStyle name="Normal 22 3 4 3 7" xfId="42794" xr:uid="{991ED261-BB37-468C-BA34-AF073173C1C2}"/>
    <cellStyle name="Normal 22 3 4 4" xfId="7374" xr:uid="{4A2010D5-941E-4CC4-AA25-3B9E7A8C8439}"/>
    <cellStyle name="Normal 22 3 4 4 2" xfId="9087" xr:uid="{D8063A6E-7DC1-4EE8-A3AC-DF15CEE7B6C8}"/>
    <cellStyle name="Normal 22 3 4 4 2 2" xfId="12509" xr:uid="{7C3A8757-7836-4826-86FD-51C2B940387F}"/>
    <cellStyle name="Normal 22 3 4 4 2 2 2" xfId="26199" xr:uid="{DEA18A70-2A5C-4FCD-AB05-2CAEC30D4E8D}"/>
    <cellStyle name="Normal 22 3 4 4 2 2 2 2" xfId="39891" xr:uid="{4A4831F4-09AA-4D8B-9DCC-5707B8D1DD87}"/>
    <cellStyle name="Normal 22 3 4 4 2 2 2 3" xfId="54775" xr:uid="{C98F04C9-37A8-4ED0-8C0F-B76C2DDE0CA2}"/>
    <cellStyle name="Normal 22 3 4 4 2 2 3" xfId="19355" xr:uid="{6E35A9D2-EB4B-41CC-A39E-7640D660D39F}"/>
    <cellStyle name="Normal 22 3 4 4 2 2 4" xfId="33045" xr:uid="{02CD49E4-01CB-494D-81AB-27450DEA62BE}"/>
    <cellStyle name="Normal 22 3 4 4 2 2 5" xfId="47929" xr:uid="{814DF17A-8AE4-435D-8240-93B49CF6EAD7}"/>
    <cellStyle name="Normal 22 3 4 4 2 3" xfId="22777" xr:uid="{8C08FC04-D350-4BDC-98D2-81158B5AE10E}"/>
    <cellStyle name="Normal 22 3 4 4 2 3 2" xfId="36469" xr:uid="{AFC51FB5-5492-46DF-983C-6873BA904B11}"/>
    <cellStyle name="Normal 22 3 4 4 2 3 3" xfId="51353" xr:uid="{0FBED440-F3EA-4B66-A47C-B66B073AC079}"/>
    <cellStyle name="Normal 22 3 4 4 2 4" xfId="15933" xr:uid="{94F3423B-6AF2-4B42-9CCC-8994B1243CBA}"/>
    <cellStyle name="Normal 22 3 4 4 2 5" xfId="29623" xr:uid="{5782085F-E686-4AFC-9E39-D2259E8EA200}"/>
    <cellStyle name="Normal 22 3 4 4 2 6" xfId="44507" xr:uid="{1EAC5122-F27D-46E0-B09E-30431653516A}"/>
    <cellStyle name="Normal 22 3 4 4 3" xfId="10797" xr:uid="{C4D4D23B-B7DC-4C03-8E29-63AA3ACA46DB}"/>
    <cellStyle name="Normal 22 3 4 4 3 2" xfId="24487" xr:uid="{1DFE887B-ED5D-43AF-B8E5-36ECCC8ADBD9}"/>
    <cellStyle name="Normal 22 3 4 4 3 2 2" xfId="38179" xr:uid="{30A083C2-BBC6-4F40-A4B0-3675CFE64ABE}"/>
    <cellStyle name="Normal 22 3 4 4 3 2 3" xfId="53063" xr:uid="{935DF909-1865-47A3-8300-472A7B860521}"/>
    <cellStyle name="Normal 22 3 4 4 3 3" xfId="17643" xr:uid="{A7C014EC-3874-4178-BD92-4EF025DC7637}"/>
    <cellStyle name="Normal 22 3 4 4 3 4" xfId="31333" xr:uid="{9B14E735-B56D-4817-978D-0019D367CAC3}"/>
    <cellStyle name="Normal 22 3 4 4 3 5" xfId="46217" xr:uid="{798F8ACB-E206-4750-9E91-BB0B9FD2D602}"/>
    <cellStyle name="Normal 22 3 4 4 4" xfId="21065" xr:uid="{EFED7C1A-5858-4225-A81D-BE74D31F5C5C}"/>
    <cellStyle name="Normal 22 3 4 4 4 2" xfId="34757" xr:uid="{FFD08B2A-9122-44CF-84B5-554BAA1CE5CD}"/>
    <cellStyle name="Normal 22 3 4 4 4 3" xfId="49641" xr:uid="{99D8308E-B52D-4317-9E0A-F45F02EAC081}"/>
    <cellStyle name="Normal 22 3 4 4 5" xfId="14221" xr:uid="{81B6EF95-07DB-4B3C-A26F-35769C24857D}"/>
    <cellStyle name="Normal 22 3 4 4 6" xfId="27911" xr:uid="{BEC14F12-7D70-478C-8B5D-2ABDBA3A3496}"/>
    <cellStyle name="Normal 22 3 4 4 7" xfId="42795" xr:uid="{B1F49276-7359-47A2-AB69-BB0F08D71AB4}"/>
    <cellStyle name="Normal 22 3 4 5" xfId="9083" xr:uid="{E270E62A-EE4C-47E1-B1ED-2AE1AF656CC4}"/>
    <cellStyle name="Normal 22 3 4 5 2" xfId="12505" xr:uid="{2E26720F-A765-40AA-B877-B0BBCD33F39C}"/>
    <cellStyle name="Normal 22 3 4 5 2 2" xfId="26195" xr:uid="{B589603A-9833-41F2-81A2-217290C7A5C2}"/>
    <cellStyle name="Normal 22 3 4 5 2 2 2" xfId="39887" xr:uid="{A379E84A-AD18-4837-9CFF-BB0609C59C8D}"/>
    <cellStyle name="Normal 22 3 4 5 2 2 3" xfId="54771" xr:uid="{AE406BC5-76DF-4D0C-98A5-4593D20657B0}"/>
    <cellStyle name="Normal 22 3 4 5 2 3" xfId="19351" xr:uid="{02F0D822-720D-4A43-82BF-B350B38510E8}"/>
    <cellStyle name="Normal 22 3 4 5 2 4" xfId="33041" xr:uid="{91A2950E-C47F-4630-A042-2109D6C4A3A0}"/>
    <cellStyle name="Normal 22 3 4 5 2 5" xfId="47925" xr:uid="{5023B379-A53B-4B32-B063-D9BF37C12BC3}"/>
    <cellStyle name="Normal 22 3 4 5 3" xfId="22773" xr:uid="{89822726-D6AB-4EA0-8AB3-5FA4ED4D2463}"/>
    <cellStyle name="Normal 22 3 4 5 3 2" xfId="36465" xr:uid="{0FF371C1-3F6B-4A0D-80C7-7607354C66FF}"/>
    <cellStyle name="Normal 22 3 4 5 3 3" xfId="51349" xr:uid="{0E7B5933-9AE0-463A-B39E-6AF6E36BFC58}"/>
    <cellStyle name="Normal 22 3 4 5 4" xfId="15929" xr:uid="{E3041BB3-9C83-4429-832F-11F8837DF2E9}"/>
    <cellStyle name="Normal 22 3 4 5 5" xfId="29619" xr:uid="{CE30A4D1-4B88-4A9E-9198-88F37AA65C15}"/>
    <cellStyle name="Normal 22 3 4 5 6" xfId="44503" xr:uid="{B83D32B3-8133-4995-ADA2-4752D6A0C0E5}"/>
    <cellStyle name="Normal 22 3 4 6" xfId="10793" xr:uid="{E8CCA577-CE17-4AB9-AE99-C21F681DE00C}"/>
    <cellStyle name="Normal 22 3 4 6 2" xfId="24483" xr:uid="{0CA8DC9A-0EE7-4364-B370-3CCD979CC2B7}"/>
    <cellStyle name="Normal 22 3 4 6 2 2" xfId="38175" xr:uid="{32A68492-386C-402D-AF67-976756FC0DA5}"/>
    <cellStyle name="Normal 22 3 4 6 2 3" xfId="53059" xr:uid="{0E00FEB3-7986-4850-8CB8-6F71DD482D5B}"/>
    <cellStyle name="Normal 22 3 4 6 3" xfId="17639" xr:uid="{6B94003F-6BE8-40DD-91F7-C315CA960F8B}"/>
    <cellStyle name="Normal 22 3 4 6 4" xfId="31329" xr:uid="{3356FCD6-41C5-4DB2-9D97-E94AADD317A2}"/>
    <cellStyle name="Normal 22 3 4 6 5" xfId="46213" xr:uid="{F2E12D12-9AD2-4C2C-BE84-E3A01508344A}"/>
    <cellStyle name="Normal 22 3 4 7" xfId="21061" xr:uid="{EF9D843B-2420-43DF-98B4-7B23275FF9E2}"/>
    <cellStyle name="Normal 22 3 4 7 2" xfId="34753" xr:uid="{1E6CCFD5-D67E-4687-83B4-57758CCE64A6}"/>
    <cellStyle name="Normal 22 3 4 7 3" xfId="49637" xr:uid="{16EBE32F-6396-4895-98EA-B5A2DCA4F8AC}"/>
    <cellStyle name="Normal 22 3 4 8" xfId="14217" xr:uid="{671A50B7-5DEC-4AFD-B2DE-A068CFC9DBE8}"/>
    <cellStyle name="Normal 22 3 4 8 2" xfId="41377" xr:uid="{C184645A-7934-4B57-A7C2-E46D845FCF0E}"/>
    <cellStyle name="Normal 22 3 4 9" xfId="27907" xr:uid="{503943AF-4F30-4DDE-B8E5-92B793D92924}"/>
    <cellStyle name="Normal 22 3 5" xfId="7375" xr:uid="{ED2A1162-DB79-4D29-9E7A-2D2D94C2BDE4}"/>
    <cellStyle name="Normal 22 3 5 2" xfId="7376" xr:uid="{262770D7-60E7-44FF-A5BF-EA1690C74BE5}"/>
    <cellStyle name="Normal 22 3 5 2 2" xfId="9089" xr:uid="{0640424A-27CA-49B0-BFD7-0E3C74B3EEEA}"/>
    <cellStyle name="Normal 22 3 5 2 2 2" xfId="12511" xr:uid="{116C991A-3969-4EF1-9FB0-2BBD49F2B99F}"/>
    <cellStyle name="Normal 22 3 5 2 2 2 2" xfId="26201" xr:uid="{87743CF2-37EB-4B5B-8E71-6BBB85B1C076}"/>
    <cellStyle name="Normal 22 3 5 2 2 2 2 2" xfId="39893" xr:uid="{F1F0DD4A-8616-44AC-9C93-1559B26951D6}"/>
    <cellStyle name="Normal 22 3 5 2 2 2 2 3" xfId="54777" xr:uid="{DDC4F8A8-9261-439B-ABDA-052DEF4AB1BF}"/>
    <cellStyle name="Normal 22 3 5 2 2 2 3" xfId="19357" xr:uid="{6D4CE40E-5984-44D5-B5E2-A1E0DB0E6691}"/>
    <cellStyle name="Normal 22 3 5 2 2 2 4" xfId="33047" xr:uid="{AF8D0D62-20BA-47FF-8D5A-FD7BFEEB922E}"/>
    <cellStyle name="Normal 22 3 5 2 2 2 5" xfId="47931" xr:uid="{0C273EE3-FDE1-43F8-BB9A-392F97E49FEE}"/>
    <cellStyle name="Normal 22 3 5 2 2 3" xfId="22779" xr:uid="{6E05DA1E-2ACA-44F8-9F85-67163AF42354}"/>
    <cellStyle name="Normal 22 3 5 2 2 3 2" xfId="36471" xr:uid="{BE0E1194-A0B8-4D9D-9683-9B4EC13FFB51}"/>
    <cellStyle name="Normal 22 3 5 2 2 3 3" xfId="51355" xr:uid="{4575998D-C252-462F-99B8-01C4926F7078}"/>
    <cellStyle name="Normal 22 3 5 2 2 4" xfId="15935" xr:uid="{8A700291-62DA-4348-A8EF-044017DD5DC7}"/>
    <cellStyle name="Normal 22 3 5 2 2 5" xfId="29625" xr:uid="{D5508C1C-9AFE-4764-8534-40A4274B8A60}"/>
    <cellStyle name="Normal 22 3 5 2 2 6" xfId="44509" xr:uid="{DBB524AA-BC89-4C47-A0A2-804C36A13BF8}"/>
    <cellStyle name="Normal 22 3 5 2 3" xfId="10799" xr:uid="{C151BF64-F758-49C5-A451-008A459BA20C}"/>
    <cellStyle name="Normal 22 3 5 2 3 2" xfId="24489" xr:uid="{6EC922C0-08B0-4EF8-B1D1-627D45FF82CD}"/>
    <cellStyle name="Normal 22 3 5 2 3 2 2" xfId="38181" xr:uid="{A21B8CD4-A504-4BCC-A1FE-F1F6F77C0E56}"/>
    <cellStyle name="Normal 22 3 5 2 3 2 3" xfId="53065" xr:uid="{8304718F-5D95-40B7-A5CF-901E3470E78A}"/>
    <cellStyle name="Normal 22 3 5 2 3 3" xfId="17645" xr:uid="{3AC0AD08-08B0-41E3-B5C3-4BAEB505B898}"/>
    <cellStyle name="Normal 22 3 5 2 3 4" xfId="31335" xr:uid="{42584A06-E059-4784-BF9C-4B5AB7A0404A}"/>
    <cellStyle name="Normal 22 3 5 2 3 5" xfId="46219" xr:uid="{22B77D13-94E6-4A21-8963-8CF6583BBD76}"/>
    <cellStyle name="Normal 22 3 5 2 4" xfId="21067" xr:uid="{87BDCE7B-68D3-4D96-942E-4E02D85D3FEE}"/>
    <cellStyle name="Normal 22 3 5 2 4 2" xfId="34759" xr:uid="{79EB083D-8210-4519-8759-DE15D79A5EEA}"/>
    <cellStyle name="Normal 22 3 5 2 4 3" xfId="49643" xr:uid="{4962728E-009D-40A6-8C54-F620E6FABD93}"/>
    <cellStyle name="Normal 22 3 5 2 5" xfId="14223" xr:uid="{98B03F0E-86E6-449E-9C98-4184CEE993BF}"/>
    <cellStyle name="Normal 22 3 5 2 6" xfId="27913" xr:uid="{DE8614D4-EBD9-41B0-AB30-68E60260D24D}"/>
    <cellStyle name="Normal 22 3 5 2 7" xfId="42797" xr:uid="{101CBB48-14C9-4AFA-9575-146098C13726}"/>
    <cellStyle name="Normal 22 3 5 3" xfId="9088" xr:uid="{CDC8483E-AA7B-48E7-AE67-C8778147788D}"/>
    <cellStyle name="Normal 22 3 5 3 2" xfId="12510" xr:uid="{6AD23777-6CF3-46F9-976B-41501F3850A8}"/>
    <cellStyle name="Normal 22 3 5 3 2 2" xfId="26200" xr:uid="{7507D45D-5716-4B5D-8295-9C9E67DEB273}"/>
    <cellStyle name="Normal 22 3 5 3 2 2 2" xfId="39892" xr:uid="{4FA9FABD-A5E1-4BA4-98DB-3130BAEB4EF5}"/>
    <cellStyle name="Normal 22 3 5 3 2 2 3" xfId="54776" xr:uid="{1DA8C4F0-36B4-421C-B46B-8E8DBDE35EBB}"/>
    <cellStyle name="Normal 22 3 5 3 2 3" xfId="19356" xr:uid="{56E208B8-96C6-4564-987C-9E1D06478B7D}"/>
    <cellStyle name="Normal 22 3 5 3 2 4" xfId="33046" xr:uid="{8411BC3F-5C09-449B-8771-2899FC0B4718}"/>
    <cellStyle name="Normal 22 3 5 3 2 5" xfId="47930" xr:uid="{58B10E95-3CC2-4CC0-AC5E-AFD77372DD3A}"/>
    <cellStyle name="Normal 22 3 5 3 3" xfId="22778" xr:uid="{12941CFF-140B-499C-B80E-309C3C89EE5B}"/>
    <cellStyle name="Normal 22 3 5 3 3 2" xfId="36470" xr:uid="{9A70AA5A-40A8-4595-9164-115ED56CEE84}"/>
    <cellStyle name="Normal 22 3 5 3 3 3" xfId="51354" xr:uid="{88734A84-BF99-47B7-A377-1F4A3F49FF72}"/>
    <cellStyle name="Normal 22 3 5 3 4" xfId="15934" xr:uid="{A2E2870C-9736-4056-AB97-7B1F11362105}"/>
    <cellStyle name="Normal 22 3 5 3 5" xfId="29624" xr:uid="{1BD387F6-939E-4E78-B00E-5FDA4E3DDA2B}"/>
    <cellStyle name="Normal 22 3 5 3 6" xfId="44508" xr:uid="{6173E724-EC4F-4E23-BE19-532FE596E2C5}"/>
    <cellStyle name="Normal 22 3 5 4" xfId="10798" xr:uid="{B3F10DB8-C1D6-4578-87CF-2595BDE99E9E}"/>
    <cellStyle name="Normal 22 3 5 4 2" xfId="24488" xr:uid="{FA6429B9-58A4-4655-AE8B-CC0EE61D2026}"/>
    <cellStyle name="Normal 22 3 5 4 2 2" xfId="38180" xr:uid="{78D6FE06-A3B3-4699-81CD-BA63979B8BC0}"/>
    <cellStyle name="Normal 22 3 5 4 2 3" xfId="53064" xr:uid="{083D9543-99A0-4C66-A4E1-C75B223275DF}"/>
    <cellStyle name="Normal 22 3 5 4 3" xfId="17644" xr:uid="{C03F0D14-6934-42E1-B5AD-67F19B3C728F}"/>
    <cellStyle name="Normal 22 3 5 4 4" xfId="31334" xr:uid="{D5836B44-173C-4561-AFA5-1E6C827306DF}"/>
    <cellStyle name="Normal 22 3 5 4 5" xfId="46218" xr:uid="{399DE52C-F069-403A-A934-A42F6D7C7016}"/>
    <cellStyle name="Normal 22 3 5 5" xfId="21066" xr:uid="{6A83AA70-FA0A-4C54-A101-AD8B98A065EE}"/>
    <cellStyle name="Normal 22 3 5 5 2" xfId="34758" xr:uid="{FF0E40CB-C58B-43DF-A437-3C753A9E7A21}"/>
    <cellStyle name="Normal 22 3 5 5 3" xfId="49642" xr:uid="{8A78D44D-1BC7-4FBE-B3E2-B4B581B1328A}"/>
    <cellStyle name="Normal 22 3 5 6" xfId="14222" xr:uid="{B7623CBA-3233-4037-8D7E-EE00ACCFD00A}"/>
    <cellStyle name="Normal 22 3 5 7" xfId="27912" xr:uid="{601F5BCF-AF8E-402B-A357-E8E8A941ACBB}"/>
    <cellStyle name="Normal 22 3 5 8" xfId="42796" xr:uid="{F70B040C-1708-4FD7-83D6-3879A2446B7B}"/>
    <cellStyle name="Normal 22 3 6" xfId="7377" xr:uid="{DD8CB333-3EF2-477D-A9B3-E10F6DAC207F}"/>
    <cellStyle name="Normal 22 3 6 2" xfId="9090" xr:uid="{5A208F22-9836-48E0-A437-F05DC76AB032}"/>
    <cellStyle name="Normal 22 3 6 2 2" xfId="12512" xr:uid="{25661FCE-DCCF-4A70-A667-8EBA7B3573C1}"/>
    <cellStyle name="Normal 22 3 6 2 2 2" xfId="26202" xr:uid="{B789A111-C1D2-45BB-9A8E-44828E13C712}"/>
    <cellStyle name="Normal 22 3 6 2 2 2 2" xfId="39894" xr:uid="{1794B180-9BBF-400B-AB0B-9454B1F6720C}"/>
    <cellStyle name="Normal 22 3 6 2 2 2 3" xfId="54778" xr:uid="{032C7D04-EBA4-48BF-8C16-579C26D9D86B}"/>
    <cellStyle name="Normal 22 3 6 2 2 3" xfId="19358" xr:uid="{1F7F31EB-1124-46F6-B434-9119A7D8B3E1}"/>
    <cellStyle name="Normal 22 3 6 2 2 4" xfId="33048" xr:uid="{AA3B2666-111F-4458-A7CE-6B942734B943}"/>
    <cellStyle name="Normal 22 3 6 2 2 5" xfId="47932" xr:uid="{B3441179-15BA-4A51-A466-577CB7598C44}"/>
    <cellStyle name="Normal 22 3 6 2 3" xfId="22780" xr:uid="{FF568194-0B3D-4AA1-897F-3FB4B3AF2D64}"/>
    <cellStyle name="Normal 22 3 6 2 3 2" xfId="36472" xr:uid="{A08A5E80-4EBE-4484-9616-F43CD680805C}"/>
    <cellStyle name="Normal 22 3 6 2 3 3" xfId="51356" xr:uid="{22DDD623-5573-4654-A689-2B10F2850FD7}"/>
    <cellStyle name="Normal 22 3 6 2 4" xfId="15936" xr:uid="{0D750E38-2C6E-4F52-8DD5-3ECA4A2779F3}"/>
    <cellStyle name="Normal 22 3 6 2 5" xfId="29626" xr:uid="{604E4433-56EC-4BB1-91ED-3AC559C00133}"/>
    <cellStyle name="Normal 22 3 6 2 6" xfId="44510" xr:uid="{264A8491-0B75-4C86-A4A2-670913CF7790}"/>
    <cellStyle name="Normal 22 3 6 3" xfId="10800" xr:uid="{648A29EC-0156-4416-A441-74DAD4F77C58}"/>
    <cellStyle name="Normal 22 3 6 3 2" xfId="24490" xr:uid="{63F06795-40B1-4C84-8A55-70C5B940B90A}"/>
    <cellStyle name="Normal 22 3 6 3 2 2" xfId="38182" xr:uid="{D2B6A566-08FE-435C-B00A-2C2641A34A42}"/>
    <cellStyle name="Normal 22 3 6 3 2 3" xfId="53066" xr:uid="{C6FBF3CE-CEFF-4434-90C8-3266513DECEA}"/>
    <cellStyle name="Normal 22 3 6 3 3" xfId="17646" xr:uid="{37EF5B6C-6B81-4216-92E5-7880D66B40F4}"/>
    <cellStyle name="Normal 22 3 6 3 4" xfId="31336" xr:uid="{DEFC8716-4311-4C43-A0BA-4204332BA2C9}"/>
    <cellStyle name="Normal 22 3 6 3 5" xfId="46220" xr:uid="{83A365BC-CF61-45EB-9F2B-8151868A899F}"/>
    <cellStyle name="Normal 22 3 6 4" xfId="21068" xr:uid="{131BD097-13E6-42EE-B002-D42B34051B86}"/>
    <cellStyle name="Normal 22 3 6 4 2" xfId="34760" xr:uid="{39295B97-DD4C-4126-A77F-270E602020E3}"/>
    <cellStyle name="Normal 22 3 6 4 3" xfId="49644" xr:uid="{603723D6-D1BE-4CFF-AC49-3736BF14C75D}"/>
    <cellStyle name="Normal 22 3 6 5" xfId="14224" xr:uid="{D4A0B822-A5A6-443D-99FF-C4C3006FCFC4}"/>
    <cellStyle name="Normal 22 3 6 6" xfId="27914" xr:uid="{BEA03D3B-6121-403B-95C0-66284768B52C}"/>
    <cellStyle name="Normal 22 3 6 7" xfId="42798" xr:uid="{99536D33-5E87-48CC-975B-E757B3F64E6E}"/>
    <cellStyle name="Normal 22 3 7" xfId="7378" xr:uid="{19123C2F-7378-4EEE-8615-41F894240054}"/>
    <cellStyle name="Normal 22 3 7 2" xfId="9091" xr:uid="{3E6CAF20-F0E1-4487-9700-1432CA5C20DB}"/>
    <cellStyle name="Normal 22 3 7 2 2" xfId="12513" xr:uid="{82B36C7C-DF99-462B-B3A9-F0C3ED3254BE}"/>
    <cellStyle name="Normal 22 3 7 2 2 2" xfId="26203" xr:uid="{FC0BD15D-3586-4575-8BDA-D70069DF184D}"/>
    <cellStyle name="Normal 22 3 7 2 2 2 2" xfId="39895" xr:uid="{FF04AB14-DBBE-4197-885F-81A95EEFF1B9}"/>
    <cellStyle name="Normal 22 3 7 2 2 2 3" xfId="54779" xr:uid="{52EC92E7-BE4F-4B81-9A6B-61D98C8413C2}"/>
    <cellStyle name="Normal 22 3 7 2 2 3" xfId="19359" xr:uid="{5999B2B7-3614-4E88-9676-4C3EA614CAAC}"/>
    <cellStyle name="Normal 22 3 7 2 2 4" xfId="33049" xr:uid="{FDDDEBD0-52CB-40F2-A4FD-9BC4DCCD2FD0}"/>
    <cellStyle name="Normal 22 3 7 2 2 5" xfId="47933" xr:uid="{E11C90F9-E037-45E1-9108-202A41110D29}"/>
    <cellStyle name="Normal 22 3 7 2 3" xfId="22781" xr:uid="{54A5772C-7F3A-489A-8A04-B7B733B4FD14}"/>
    <cellStyle name="Normal 22 3 7 2 3 2" xfId="36473" xr:uid="{E25C6D53-BBA2-47F4-9BE0-64B685A07E62}"/>
    <cellStyle name="Normal 22 3 7 2 3 3" xfId="51357" xr:uid="{26E8FF85-86BD-40E8-9E8D-DFB743C30CAC}"/>
    <cellStyle name="Normal 22 3 7 2 4" xfId="15937" xr:uid="{2FCBDA47-31DB-4F45-A9BB-FB07128050E7}"/>
    <cellStyle name="Normal 22 3 7 2 5" xfId="29627" xr:uid="{225F14A3-16BE-4F4E-941A-5769C0CCB028}"/>
    <cellStyle name="Normal 22 3 7 2 6" xfId="44511" xr:uid="{38D30560-FBDF-4221-8BC8-99C2093A1E8B}"/>
    <cellStyle name="Normal 22 3 7 3" xfId="10801" xr:uid="{77529BC4-FCD3-4D9D-8120-F88EA46B764F}"/>
    <cellStyle name="Normal 22 3 7 3 2" xfId="24491" xr:uid="{698AF833-4EF3-4245-92D4-94EAE985DC16}"/>
    <cellStyle name="Normal 22 3 7 3 2 2" xfId="38183" xr:uid="{AFAF920D-1E76-459D-A2D6-0EB74CB341AF}"/>
    <cellStyle name="Normal 22 3 7 3 2 3" xfId="53067" xr:uid="{CCFDB912-0009-47AF-88EB-E99704DBA177}"/>
    <cellStyle name="Normal 22 3 7 3 3" xfId="17647" xr:uid="{AAC301F3-6D05-459F-A028-B9F7F2B337FC}"/>
    <cellStyle name="Normal 22 3 7 3 4" xfId="31337" xr:uid="{086D287B-BD94-4C39-ACC4-CD68AC91DB4F}"/>
    <cellStyle name="Normal 22 3 7 3 5" xfId="46221" xr:uid="{27491D0D-8BA8-4FA6-9E3C-C657FCDF51EA}"/>
    <cellStyle name="Normal 22 3 7 4" xfId="21069" xr:uid="{52ABE007-B435-44BC-B5F6-2240186853BD}"/>
    <cellStyle name="Normal 22 3 7 4 2" xfId="34761" xr:uid="{C267E339-9E04-40F9-AD5E-FEBFF14DCB76}"/>
    <cellStyle name="Normal 22 3 7 4 3" xfId="49645" xr:uid="{223C74ED-3025-4DEE-87ED-AE0EF608C48A}"/>
    <cellStyle name="Normal 22 3 7 5" xfId="14225" xr:uid="{64EB9379-1129-46A4-893B-E21261D480D4}"/>
    <cellStyle name="Normal 22 3 7 6" xfId="27915" xr:uid="{D8600A2F-21EA-4AD1-9DF7-118FFD2A2B88}"/>
    <cellStyle name="Normal 22 3 7 7" xfId="42799" xr:uid="{A3E4D187-7720-4ED1-A2FF-43DD185C18CD}"/>
    <cellStyle name="Normal 22 3 8" xfId="9062" xr:uid="{08244066-87C0-4B1A-8E0B-BFCF5C905716}"/>
    <cellStyle name="Normal 22 3 8 2" xfId="12484" xr:uid="{D9DFDB51-7D6F-451F-8CAE-FAA84B1BDADE}"/>
    <cellStyle name="Normal 22 3 8 2 2" xfId="26174" xr:uid="{D576218A-34FF-4355-8D54-C14D732CF746}"/>
    <cellStyle name="Normal 22 3 8 2 2 2" xfId="39866" xr:uid="{DE542709-722E-4819-A3D4-893D77B4AA79}"/>
    <cellStyle name="Normal 22 3 8 2 2 3" xfId="54750" xr:uid="{2D565C0F-080B-4E27-AA70-B1E49D2E133F}"/>
    <cellStyle name="Normal 22 3 8 2 3" xfId="19330" xr:uid="{2220E0CC-9F94-4714-9977-0C610E6E2C5D}"/>
    <cellStyle name="Normal 22 3 8 2 4" xfId="33020" xr:uid="{2ED956DF-6E01-4E8C-B60C-5A60006E6E2E}"/>
    <cellStyle name="Normal 22 3 8 2 5" xfId="47904" xr:uid="{9703307A-5821-43A5-B4A9-468B45C24A3B}"/>
    <cellStyle name="Normal 22 3 8 3" xfId="22752" xr:uid="{DA536D7F-27F4-4861-9B62-2A5AEC92103D}"/>
    <cellStyle name="Normal 22 3 8 3 2" xfId="36444" xr:uid="{569C0FF5-1FBF-4862-AB07-25B353D319BE}"/>
    <cellStyle name="Normal 22 3 8 3 3" xfId="51328" xr:uid="{12E18F13-3D4A-4CEA-B58E-1E9E7BB78411}"/>
    <cellStyle name="Normal 22 3 8 4" xfId="15908" xr:uid="{36300D87-9676-43E8-9936-259FD6BC5644}"/>
    <cellStyle name="Normal 22 3 8 5" xfId="29598" xr:uid="{B2BC334B-1F22-40B5-A4AE-A72FC937F670}"/>
    <cellStyle name="Normal 22 3 8 6" xfId="44482" xr:uid="{E053CE5B-9D24-4CDB-91C0-793EE0697814}"/>
    <cellStyle name="Normal 22 3 9" xfId="10772" xr:uid="{97A8309E-CCED-441F-99E8-4B2CE993B566}"/>
    <cellStyle name="Normal 22 3 9 2" xfId="24462" xr:uid="{2176F212-E363-447F-BA6F-F3AB2FE9BF66}"/>
    <cellStyle name="Normal 22 3 9 2 2" xfId="38154" xr:uid="{EB92E35F-F3D3-4AEF-8BC7-6589635CA325}"/>
    <cellStyle name="Normal 22 3 9 2 3" xfId="53038" xr:uid="{B1E047B0-27BB-4C04-AF96-D99ACD976DFE}"/>
    <cellStyle name="Normal 22 3 9 3" xfId="17618" xr:uid="{70D7A84B-BCDB-4A45-9624-5D9CB2962B6F}"/>
    <cellStyle name="Normal 22 3 9 4" xfId="31308" xr:uid="{94AB12DD-081A-4F41-98ED-F655DEAB7230}"/>
    <cellStyle name="Normal 22 3 9 5" xfId="46192" xr:uid="{A7BABE62-545C-42B7-9B5A-6877DC6D29ED}"/>
    <cellStyle name="Normal 22 4" xfId="4317" xr:uid="{76E2CEF1-1ED4-4F92-8E1A-E3503B457140}"/>
    <cellStyle name="Normal 22 4 10" xfId="14226" xr:uid="{8DCF8ABA-B0DC-4204-991C-8C6C4F257B4E}"/>
    <cellStyle name="Normal 22 4 10 2" xfId="41318" xr:uid="{6FD78DA6-5156-4795-8882-AD06EDEF7403}"/>
    <cellStyle name="Normal 22 4 11" xfId="27916" xr:uid="{B96A494A-43C6-46A4-9C83-7643B6D712C8}"/>
    <cellStyle name="Normal 22 4 12" xfId="42800" xr:uid="{5EA44B49-C8D0-4AB5-8A2B-AFB3DCCB068B}"/>
    <cellStyle name="Normal 22 4 13" xfId="7379" xr:uid="{73E27CBD-104E-449F-9B8E-C0047DCA92F5}"/>
    <cellStyle name="Normal 22 4 2" xfId="4434" xr:uid="{D2832072-2A57-47DE-BC40-38326BE61AC0}"/>
    <cellStyle name="Normal 22 4 2 10" xfId="42801" xr:uid="{DAF4EA20-80A8-4A9F-B0A8-792F18635836}"/>
    <cellStyle name="Normal 22 4 2 11" xfId="7380" xr:uid="{0B980C2C-ADC0-49CA-9422-63FBAD6C7027}"/>
    <cellStyle name="Normal 22 4 2 2" xfId="7381" xr:uid="{CE2F1C82-D118-4716-822A-AF4FA8C17B26}"/>
    <cellStyle name="Normal 22 4 2 2 2" xfId="7382" xr:uid="{BD5E79C6-0CED-411A-B2E7-3BB6AC086D95}"/>
    <cellStyle name="Normal 22 4 2 2 2 2" xfId="9095" xr:uid="{F4ED218B-9B27-4856-B047-49A0A66A4C8B}"/>
    <cellStyle name="Normal 22 4 2 2 2 2 2" xfId="12517" xr:uid="{6BBA07F4-DB9A-4138-BAE1-5D808BB88A17}"/>
    <cellStyle name="Normal 22 4 2 2 2 2 2 2" xfId="26207" xr:uid="{FEA20C08-7F37-4FAA-BA1F-B4F6EFB8C2D2}"/>
    <cellStyle name="Normal 22 4 2 2 2 2 2 2 2" xfId="39899" xr:uid="{2BF72BEE-57C8-4A05-9A27-70F4166FC4BD}"/>
    <cellStyle name="Normal 22 4 2 2 2 2 2 2 3" xfId="54783" xr:uid="{3D13CC28-3D2A-425A-B011-2C162FD985AD}"/>
    <cellStyle name="Normal 22 4 2 2 2 2 2 3" xfId="19363" xr:uid="{2E95AA7B-1A86-46FC-BEA5-E90F4F35D453}"/>
    <cellStyle name="Normal 22 4 2 2 2 2 2 4" xfId="33053" xr:uid="{0D176316-409C-4FFF-9261-D725C85ABA0D}"/>
    <cellStyle name="Normal 22 4 2 2 2 2 2 5" xfId="47937" xr:uid="{E53D3C58-69BA-4363-A433-B91D17F51772}"/>
    <cellStyle name="Normal 22 4 2 2 2 2 3" xfId="22785" xr:uid="{4B74DDAB-C34F-42EA-BDB5-0866FEE33522}"/>
    <cellStyle name="Normal 22 4 2 2 2 2 3 2" xfId="36477" xr:uid="{20482824-12EF-4692-91FD-33E3FDB70074}"/>
    <cellStyle name="Normal 22 4 2 2 2 2 3 3" xfId="51361" xr:uid="{58456AA2-EC51-45D1-B2C0-4BAFE33D531A}"/>
    <cellStyle name="Normal 22 4 2 2 2 2 4" xfId="15941" xr:uid="{99B36DD4-0ED6-4CED-956D-5E39E2757B2F}"/>
    <cellStyle name="Normal 22 4 2 2 2 2 5" xfId="29631" xr:uid="{3D25CB52-AF21-4AD7-905D-392751C9E58C}"/>
    <cellStyle name="Normal 22 4 2 2 2 2 6" xfId="44515" xr:uid="{0FF961E1-AA67-4E6E-8CF8-8D4D588A3622}"/>
    <cellStyle name="Normal 22 4 2 2 2 3" xfId="10805" xr:uid="{485A6607-0EB7-429A-80C6-9B87FA4E15C5}"/>
    <cellStyle name="Normal 22 4 2 2 2 3 2" xfId="24495" xr:uid="{E193D037-82D2-478E-98A9-834B87BB3F1E}"/>
    <cellStyle name="Normal 22 4 2 2 2 3 2 2" xfId="38187" xr:uid="{0B791A8D-767D-4B60-BD68-EF91337E11B8}"/>
    <cellStyle name="Normal 22 4 2 2 2 3 2 3" xfId="53071" xr:uid="{4B6E198B-31C3-4E2E-B63D-7C02DE96BC96}"/>
    <cellStyle name="Normal 22 4 2 2 2 3 3" xfId="17651" xr:uid="{5B27017A-5259-4C36-B067-C3AFB61BCDBF}"/>
    <cellStyle name="Normal 22 4 2 2 2 3 4" xfId="31341" xr:uid="{BB605A27-85BD-4DC1-A56C-99A952F0B9B5}"/>
    <cellStyle name="Normal 22 4 2 2 2 3 5" xfId="46225" xr:uid="{3C29DCA1-518E-4D0C-A22A-0BBFB9077AB3}"/>
    <cellStyle name="Normal 22 4 2 2 2 4" xfId="21073" xr:uid="{C54044E5-0C94-4C08-816C-363516D8191B}"/>
    <cellStyle name="Normal 22 4 2 2 2 4 2" xfId="34765" xr:uid="{9444E3B9-29D3-4036-B125-FCF458A65283}"/>
    <cellStyle name="Normal 22 4 2 2 2 4 3" xfId="49649" xr:uid="{D08027A5-B26F-46CD-8EA8-A43329BE7026}"/>
    <cellStyle name="Normal 22 4 2 2 2 5" xfId="14229" xr:uid="{277FC3E0-2F56-476E-ACC3-8439521148A5}"/>
    <cellStyle name="Normal 22 4 2 2 2 6" xfId="27919" xr:uid="{1F803363-79A6-4AB3-ABBF-008C5A922231}"/>
    <cellStyle name="Normal 22 4 2 2 2 7" xfId="42803" xr:uid="{13F61309-DAF5-470E-A9C9-EB636DD89379}"/>
    <cellStyle name="Normal 22 4 2 2 3" xfId="9094" xr:uid="{A226C327-1E93-42DC-86FB-41B28F0BF7FD}"/>
    <cellStyle name="Normal 22 4 2 2 3 2" xfId="12516" xr:uid="{88E2F64F-C291-4E0E-AA32-393DBB412AB1}"/>
    <cellStyle name="Normal 22 4 2 2 3 2 2" xfId="26206" xr:uid="{E26456D1-B970-42D4-B87C-461E0F42FB66}"/>
    <cellStyle name="Normal 22 4 2 2 3 2 2 2" xfId="39898" xr:uid="{6FD3270C-7A07-4ACE-A67C-4D4EE327D0A9}"/>
    <cellStyle name="Normal 22 4 2 2 3 2 2 3" xfId="54782" xr:uid="{D6616ECC-291F-470F-92D6-BA1B64215F7B}"/>
    <cellStyle name="Normal 22 4 2 2 3 2 3" xfId="19362" xr:uid="{64BDE8EB-53C7-4C97-8662-F7CF950D8CC7}"/>
    <cellStyle name="Normal 22 4 2 2 3 2 4" xfId="33052" xr:uid="{5BE353B6-7C25-4FD6-81D1-AD31433707C3}"/>
    <cellStyle name="Normal 22 4 2 2 3 2 5" xfId="47936" xr:uid="{D2B212BD-B13A-47FF-9158-2B1A8B8785CB}"/>
    <cellStyle name="Normal 22 4 2 2 3 3" xfId="22784" xr:uid="{E1B81B7A-0124-499B-B60C-259DE68FF958}"/>
    <cellStyle name="Normal 22 4 2 2 3 3 2" xfId="36476" xr:uid="{D4E9425E-E1E3-4F94-A3E2-7CEA22AE01D4}"/>
    <cellStyle name="Normal 22 4 2 2 3 3 3" xfId="51360" xr:uid="{666DD3F1-FBEE-4E6B-BD55-3FE9BBA3C500}"/>
    <cellStyle name="Normal 22 4 2 2 3 4" xfId="15940" xr:uid="{D784409C-88C8-4D20-8F9F-C43C18428332}"/>
    <cellStyle name="Normal 22 4 2 2 3 5" xfId="29630" xr:uid="{01D7B49D-C529-4320-8BFB-C0089D5F2FA6}"/>
    <cellStyle name="Normal 22 4 2 2 3 6" xfId="44514" xr:uid="{9E87EC27-69A4-49C3-8E08-50CC1CCD7085}"/>
    <cellStyle name="Normal 22 4 2 2 4" xfId="10804" xr:uid="{0FE434BE-A93D-40C9-B4A1-6BB47CBB13DD}"/>
    <cellStyle name="Normal 22 4 2 2 4 2" xfId="24494" xr:uid="{AAA99B17-5354-4E00-83FE-9C69775B9A98}"/>
    <cellStyle name="Normal 22 4 2 2 4 2 2" xfId="38186" xr:uid="{6F0C7AA1-E097-402A-B904-98EA40CC8A9B}"/>
    <cellStyle name="Normal 22 4 2 2 4 2 3" xfId="53070" xr:uid="{24D2EB95-9E8B-45C6-85C6-C5E1893CE337}"/>
    <cellStyle name="Normal 22 4 2 2 4 3" xfId="17650" xr:uid="{5F221139-AB57-463F-9DF2-6DCAFB0ECF7F}"/>
    <cellStyle name="Normal 22 4 2 2 4 4" xfId="31340" xr:uid="{327A9C3A-DCC2-4D09-A5CC-AA59F8C09FB3}"/>
    <cellStyle name="Normal 22 4 2 2 4 5" xfId="46224" xr:uid="{F9F7B707-CC52-48FD-B128-523642AC16F7}"/>
    <cellStyle name="Normal 22 4 2 2 5" xfId="21072" xr:uid="{B0C48ABB-C107-4ED3-8A99-163DA4AB65AA}"/>
    <cellStyle name="Normal 22 4 2 2 5 2" xfId="34764" xr:uid="{18E9F27C-20B8-49ED-AD32-BB59684421FB}"/>
    <cellStyle name="Normal 22 4 2 2 5 3" xfId="49648" xr:uid="{AC491766-1D16-4FCE-BCC5-FE4B5527E123}"/>
    <cellStyle name="Normal 22 4 2 2 6" xfId="14228" xr:uid="{FDD7DFE8-6886-4A2C-BCED-52E22C40B002}"/>
    <cellStyle name="Normal 22 4 2 2 7" xfId="27918" xr:uid="{1CCACF5B-6E9C-4D2D-8BB1-E59D2BA256D8}"/>
    <cellStyle name="Normal 22 4 2 2 8" xfId="42802" xr:uid="{9EE29B3D-6040-42E2-953C-1ACB6E5E47C9}"/>
    <cellStyle name="Normal 22 4 2 3" xfId="7383" xr:uid="{B9E1E4C7-7634-4379-B406-43BFEA0B39BE}"/>
    <cellStyle name="Normal 22 4 2 3 2" xfId="9096" xr:uid="{8D70D255-AD43-4DD6-A225-C8F5ADDB4601}"/>
    <cellStyle name="Normal 22 4 2 3 2 2" xfId="12518" xr:uid="{149E8146-66F6-43E7-BD1F-DEDAE7A9B5E8}"/>
    <cellStyle name="Normal 22 4 2 3 2 2 2" xfId="26208" xr:uid="{12A2F62D-C8E8-40B1-A9DC-350184432DDC}"/>
    <cellStyle name="Normal 22 4 2 3 2 2 2 2" xfId="39900" xr:uid="{F6F13896-8E1B-48A4-A141-F43FC19D614F}"/>
    <cellStyle name="Normal 22 4 2 3 2 2 2 3" xfId="54784" xr:uid="{9F920835-308F-49BF-8851-0DCFF7BBF3BF}"/>
    <cellStyle name="Normal 22 4 2 3 2 2 3" xfId="19364" xr:uid="{E5234CC3-E1A2-467E-AFFF-C4A8986A87F8}"/>
    <cellStyle name="Normal 22 4 2 3 2 2 4" xfId="33054" xr:uid="{3E4EBC8D-B6C5-4314-BB4B-DA407FE2DAEB}"/>
    <cellStyle name="Normal 22 4 2 3 2 2 5" xfId="47938" xr:uid="{42BD6C3B-865E-402D-9009-B8B986BEFBEA}"/>
    <cellStyle name="Normal 22 4 2 3 2 3" xfId="22786" xr:uid="{644FC7EF-67CC-4B5C-8DE7-0C7273BB925A}"/>
    <cellStyle name="Normal 22 4 2 3 2 3 2" xfId="36478" xr:uid="{D78395E2-5E8E-46D3-ABAA-9E2D442EA125}"/>
    <cellStyle name="Normal 22 4 2 3 2 3 3" xfId="51362" xr:uid="{2D05C4C3-37F6-4E21-AF6D-3C0B5F8C7DC2}"/>
    <cellStyle name="Normal 22 4 2 3 2 4" xfId="15942" xr:uid="{47669BB3-AB63-423F-8501-E3EF5183D932}"/>
    <cellStyle name="Normal 22 4 2 3 2 5" xfId="29632" xr:uid="{DFC73207-BBAD-4F13-9D0E-94993794F6D8}"/>
    <cellStyle name="Normal 22 4 2 3 2 6" xfId="44516" xr:uid="{144FD5DD-6973-47B6-BDA8-0E6633535129}"/>
    <cellStyle name="Normal 22 4 2 3 3" xfId="10806" xr:uid="{4354A7ED-F9FE-4FCE-B28D-F7EAEDD7E2CB}"/>
    <cellStyle name="Normal 22 4 2 3 3 2" xfId="24496" xr:uid="{731A2F52-2087-4B37-BF39-116DD233CF45}"/>
    <cellStyle name="Normal 22 4 2 3 3 2 2" xfId="38188" xr:uid="{CF05DD7B-F4B0-4969-A912-14ACE8DBDDFB}"/>
    <cellStyle name="Normal 22 4 2 3 3 2 3" xfId="53072" xr:uid="{4515A82C-6E00-4ADF-8E7C-C2E23E2E8516}"/>
    <cellStyle name="Normal 22 4 2 3 3 3" xfId="17652" xr:uid="{C8D56CE4-5E67-46E1-948A-0830CA428CB0}"/>
    <cellStyle name="Normal 22 4 2 3 3 4" xfId="31342" xr:uid="{C1EDA62E-7177-4506-BD01-A5D650E67CE7}"/>
    <cellStyle name="Normal 22 4 2 3 3 5" xfId="46226" xr:uid="{6225399F-E780-43B1-AB79-8B0F7F8D8F49}"/>
    <cellStyle name="Normal 22 4 2 3 4" xfId="21074" xr:uid="{071FC276-F0F8-4515-BBE3-CA66C287EE4F}"/>
    <cellStyle name="Normal 22 4 2 3 4 2" xfId="34766" xr:uid="{8DA5C865-6205-4DD5-A54D-B0B61983EF4E}"/>
    <cellStyle name="Normal 22 4 2 3 4 3" xfId="49650" xr:uid="{0DCCD730-1C81-4120-BAE2-7DFCC03BD028}"/>
    <cellStyle name="Normal 22 4 2 3 5" xfId="14230" xr:uid="{A3C4D7E1-3562-4D6A-9F77-8349B68247A4}"/>
    <cellStyle name="Normal 22 4 2 3 6" xfId="27920" xr:uid="{BC72E0F1-0861-4B4D-BF4F-41D7240B1B4F}"/>
    <cellStyle name="Normal 22 4 2 3 7" xfId="42804" xr:uid="{BC23DDFC-6F57-477B-A061-D4B90355A222}"/>
    <cellStyle name="Normal 22 4 2 4" xfId="7384" xr:uid="{4ED9C78C-B7F9-4D24-8F7B-6A2265B4136B}"/>
    <cellStyle name="Normal 22 4 2 4 2" xfId="9097" xr:uid="{4F4A3168-4DDB-40A0-B4EE-FE85706BAF7C}"/>
    <cellStyle name="Normal 22 4 2 4 2 2" xfId="12519" xr:uid="{0F6AB273-B216-431A-BCB8-E5CBA8E2CB76}"/>
    <cellStyle name="Normal 22 4 2 4 2 2 2" xfId="26209" xr:uid="{A3F80E45-6581-4B7F-831A-B5EF7DCAB4C8}"/>
    <cellStyle name="Normal 22 4 2 4 2 2 2 2" xfId="39901" xr:uid="{A66C3B0D-C706-4C9F-BB9E-F9B2D073BF22}"/>
    <cellStyle name="Normal 22 4 2 4 2 2 2 3" xfId="54785" xr:uid="{F991092A-26D3-4572-9C92-06F1A24B7C13}"/>
    <cellStyle name="Normal 22 4 2 4 2 2 3" xfId="19365" xr:uid="{28EB9A72-0B33-43C1-9017-024C9D85CD71}"/>
    <cellStyle name="Normal 22 4 2 4 2 2 4" xfId="33055" xr:uid="{BA748D4D-B40C-43DD-AA82-F0E690E1D06D}"/>
    <cellStyle name="Normal 22 4 2 4 2 2 5" xfId="47939" xr:uid="{0043421C-4509-4F0F-86D0-C4D662556C09}"/>
    <cellStyle name="Normal 22 4 2 4 2 3" xfId="22787" xr:uid="{7F0FE408-C9D9-418C-9B94-E0DFAA4AB424}"/>
    <cellStyle name="Normal 22 4 2 4 2 3 2" xfId="36479" xr:uid="{26E7173C-1FE1-46C6-A72D-F3B5C8C18E4C}"/>
    <cellStyle name="Normal 22 4 2 4 2 3 3" xfId="51363" xr:uid="{85E09693-A76A-43B4-A293-55C40BB6DCEC}"/>
    <cellStyle name="Normal 22 4 2 4 2 4" xfId="15943" xr:uid="{DF6B328A-8A97-4122-98BD-9B974BF23556}"/>
    <cellStyle name="Normal 22 4 2 4 2 5" xfId="29633" xr:uid="{FC17592E-7329-47BE-A5A0-FCCD0823FD33}"/>
    <cellStyle name="Normal 22 4 2 4 2 6" xfId="44517" xr:uid="{DA2E68D3-248D-4C40-9D2A-667FCB19CA59}"/>
    <cellStyle name="Normal 22 4 2 4 3" xfId="10807" xr:uid="{8D3D4902-F2F6-4946-8786-702A6B3075F7}"/>
    <cellStyle name="Normal 22 4 2 4 3 2" xfId="24497" xr:uid="{03805CFE-316F-4996-895C-4AEDA29CE86D}"/>
    <cellStyle name="Normal 22 4 2 4 3 2 2" xfId="38189" xr:uid="{E604BC03-B589-4CB3-AC1A-0CA231833E8E}"/>
    <cellStyle name="Normal 22 4 2 4 3 2 3" xfId="53073" xr:uid="{E8E261A9-6A0B-4B2A-A0FB-A5295463F05B}"/>
    <cellStyle name="Normal 22 4 2 4 3 3" xfId="17653" xr:uid="{8CA8E5A3-3356-4967-8AD6-EBEB7BC63514}"/>
    <cellStyle name="Normal 22 4 2 4 3 4" xfId="31343" xr:uid="{587F0215-27CB-44B1-8C84-D0DF3281548C}"/>
    <cellStyle name="Normal 22 4 2 4 3 5" xfId="46227" xr:uid="{7D89073F-3EB4-45E6-A9A6-2B3CFA2DCBF3}"/>
    <cellStyle name="Normal 22 4 2 4 4" xfId="21075" xr:uid="{3798484B-EBFB-4505-AA4C-3FE032BECB21}"/>
    <cellStyle name="Normal 22 4 2 4 4 2" xfId="34767" xr:uid="{5A93E4D1-6647-4DE2-A541-194AE51C8A89}"/>
    <cellStyle name="Normal 22 4 2 4 4 3" xfId="49651" xr:uid="{9E111B10-93A1-4889-A1D1-0D5EEF7A4771}"/>
    <cellStyle name="Normal 22 4 2 4 5" xfId="14231" xr:uid="{F36C94C7-C2C8-4AC3-A80D-C39B809BEF80}"/>
    <cellStyle name="Normal 22 4 2 4 6" xfId="27921" xr:uid="{F50A953D-09BC-4900-B39C-6F1688322F0D}"/>
    <cellStyle name="Normal 22 4 2 4 7" xfId="42805" xr:uid="{8E4F1E71-B044-421E-AFB2-FC98B71A1F66}"/>
    <cellStyle name="Normal 22 4 2 5" xfId="9093" xr:uid="{09C07030-55A3-4780-B9F6-3D968ABAD5CB}"/>
    <cellStyle name="Normal 22 4 2 5 2" xfId="12515" xr:uid="{0A91D933-F3DD-41D6-94C0-2FF96B5A6EA0}"/>
    <cellStyle name="Normal 22 4 2 5 2 2" xfId="26205" xr:uid="{9E4DB8C8-9FE6-4CA9-923B-743B392284A9}"/>
    <cellStyle name="Normal 22 4 2 5 2 2 2" xfId="39897" xr:uid="{35E38DC1-4199-48A1-A24F-32D04A127041}"/>
    <cellStyle name="Normal 22 4 2 5 2 2 3" xfId="54781" xr:uid="{84638534-526D-4C5D-BD70-4A4C25C88077}"/>
    <cellStyle name="Normal 22 4 2 5 2 3" xfId="19361" xr:uid="{5CAEF1A4-A55C-4F87-AB2C-2F261515EF14}"/>
    <cellStyle name="Normal 22 4 2 5 2 4" xfId="33051" xr:uid="{E396E3BC-C61E-4CE3-87FA-6AF219B62827}"/>
    <cellStyle name="Normal 22 4 2 5 2 5" xfId="47935" xr:uid="{F1927031-77EB-466A-A447-627E655073EB}"/>
    <cellStyle name="Normal 22 4 2 5 3" xfId="22783" xr:uid="{19615058-6747-4B20-BD6D-E45E17277445}"/>
    <cellStyle name="Normal 22 4 2 5 3 2" xfId="36475" xr:uid="{500EA211-F5CE-46A0-A2ED-531ECC6A6D3D}"/>
    <cellStyle name="Normal 22 4 2 5 3 3" xfId="51359" xr:uid="{160AEEE3-9422-48A7-93AF-9F5DE25D287D}"/>
    <cellStyle name="Normal 22 4 2 5 4" xfId="15939" xr:uid="{FAE9572F-C661-40B6-81DB-E90565E1A025}"/>
    <cellStyle name="Normal 22 4 2 5 5" xfId="29629" xr:uid="{B458797F-2303-4F15-880D-4255EEEA615D}"/>
    <cellStyle name="Normal 22 4 2 5 6" xfId="44513" xr:uid="{E6DCED78-1020-4A92-A434-88FC596488C8}"/>
    <cellStyle name="Normal 22 4 2 6" xfId="10803" xr:uid="{D9DBC6DF-83F3-416D-BFDC-8A77ABA8EA46}"/>
    <cellStyle name="Normal 22 4 2 6 2" xfId="24493" xr:uid="{B72E2C28-4E79-4077-A476-9B1136F7D7B5}"/>
    <cellStyle name="Normal 22 4 2 6 2 2" xfId="38185" xr:uid="{4DA7C6C2-F276-43B8-9D57-198C4ECD66A4}"/>
    <cellStyle name="Normal 22 4 2 6 2 3" xfId="53069" xr:uid="{872ED314-08C5-4D80-86AD-96E7EFC78F4E}"/>
    <cellStyle name="Normal 22 4 2 6 3" xfId="17649" xr:uid="{A87392E1-99C8-456E-A525-E0EB055D8D4C}"/>
    <cellStyle name="Normal 22 4 2 6 4" xfId="31339" xr:uid="{09F5B26E-E39B-4CC9-9150-481AC9A932D2}"/>
    <cellStyle name="Normal 22 4 2 6 5" xfId="46223" xr:uid="{F6428ECF-6DE2-4CA4-BA72-0F26F19CFA26}"/>
    <cellStyle name="Normal 22 4 2 7" xfId="21071" xr:uid="{AC6ADB12-20FD-4693-8A5A-48C763D2A2C0}"/>
    <cellStyle name="Normal 22 4 2 7 2" xfId="34763" xr:uid="{481D8C97-B052-41B1-BA2E-82BF3742C50A}"/>
    <cellStyle name="Normal 22 4 2 7 3" xfId="49647" xr:uid="{CC0EFF1C-85ED-4739-977E-46AF21F6F8C6}"/>
    <cellStyle name="Normal 22 4 2 8" xfId="14227" xr:uid="{16B7F52A-1F9C-429F-9709-11905C4A8E73}"/>
    <cellStyle name="Normal 22 4 2 8 2" xfId="41342" xr:uid="{84158ADD-87F8-485E-ACF2-B49AB6BC14DA}"/>
    <cellStyle name="Normal 22 4 2 9" xfId="27917" xr:uid="{B62C5867-DBC1-4788-8F65-01FF6817072F}"/>
    <cellStyle name="Normal 22 4 3" xfId="4574" xr:uid="{94A1C1E3-9B6D-4D35-BED7-EE2BBCDADE03}"/>
    <cellStyle name="Normal 22 4 3 10" xfId="42806" xr:uid="{CA001159-AA2A-4FFF-9EC5-06C30F011A22}"/>
    <cellStyle name="Normal 22 4 3 11" xfId="7385" xr:uid="{3B5CF507-ADA5-4AE5-9E22-15DC7E6010FC}"/>
    <cellStyle name="Normal 22 4 3 12" xfId="5963" xr:uid="{FA9E321D-9833-4505-AF56-5160800465B8}"/>
    <cellStyle name="Normal 22 4 3 13" xfId="5371" xr:uid="{DF4B4F7C-DCDC-4C10-BEC2-7CF3EE0D5FA0}"/>
    <cellStyle name="Normal 22 4 3 2" xfId="4593" xr:uid="{D12F353D-3808-4BC4-B650-D655F8B7C821}"/>
    <cellStyle name="Normal 22 4 3 2 10" xfId="5965" xr:uid="{049B4332-1E25-40EC-A395-382BEE996923}"/>
    <cellStyle name="Normal 22 4 3 2 11" xfId="5373" xr:uid="{512915A2-EED4-47C9-B843-8C69245868E0}"/>
    <cellStyle name="Normal 22 4 3 2 2" xfId="7387" xr:uid="{A2135AE4-11D4-454B-A8CB-EB39298D52CC}"/>
    <cellStyle name="Normal 22 4 3 2 2 2" xfId="9100" xr:uid="{91048475-FE7F-4AE5-8E46-0FEDBDB77905}"/>
    <cellStyle name="Normal 22 4 3 2 2 2 2" xfId="12522" xr:uid="{93C5018F-88BF-4E57-BA76-BA00BAED2260}"/>
    <cellStyle name="Normal 22 4 3 2 2 2 2 2" xfId="26212" xr:uid="{0B76382D-9313-4655-8C7B-36B3393FC939}"/>
    <cellStyle name="Normal 22 4 3 2 2 2 2 2 2" xfId="39904" xr:uid="{31676FEF-1D7D-4596-88B2-0B4C603014D6}"/>
    <cellStyle name="Normal 22 4 3 2 2 2 2 2 3" xfId="54788" xr:uid="{9D0E0CB5-80D0-422B-B335-DEFA085AFCCB}"/>
    <cellStyle name="Normal 22 4 3 2 2 2 2 3" xfId="19368" xr:uid="{2FCC56D6-98AF-407B-BC4A-5AC49D9AC562}"/>
    <cellStyle name="Normal 22 4 3 2 2 2 2 4" xfId="33058" xr:uid="{80EF4547-4557-4A7F-AD95-1974270F4A70}"/>
    <cellStyle name="Normal 22 4 3 2 2 2 2 5" xfId="47942" xr:uid="{113DC388-F6F0-4D18-A8BB-87107ACAB782}"/>
    <cellStyle name="Normal 22 4 3 2 2 2 3" xfId="22790" xr:uid="{156F1F42-FD49-470E-A775-C52111A4EE3C}"/>
    <cellStyle name="Normal 22 4 3 2 2 2 3 2" xfId="36482" xr:uid="{B3A32414-BEA3-4D35-B1B7-B21BD2705060}"/>
    <cellStyle name="Normal 22 4 3 2 2 2 3 3" xfId="51366" xr:uid="{9D59DBEB-A64E-490B-B22D-7D990924C091}"/>
    <cellStyle name="Normal 22 4 3 2 2 2 4" xfId="15946" xr:uid="{A71F9989-8F5F-4A96-A196-0EB2ED85B622}"/>
    <cellStyle name="Normal 22 4 3 2 2 2 5" xfId="29636" xr:uid="{CB758003-B915-4629-A339-EF2E208B8BEE}"/>
    <cellStyle name="Normal 22 4 3 2 2 2 6" xfId="44520" xr:uid="{2014223E-8560-461B-9EE2-FD1483CA5B38}"/>
    <cellStyle name="Normal 22 4 3 2 2 3" xfId="10810" xr:uid="{B9055E01-65E2-4E13-9724-DE72DC8BF1DE}"/>
    <cellStyle name="Normal 22 4 3 2 2 3 2" xfId="24500" xr:uid="{3BEF18A8-0549-4DD0-9EA4-8323BC82FCE4}"/>
    <cellStyle name="Normal 22 4 3 2 2 3 2 2" xfId="38192" xr:uid="{462FE556-3914-4788-B205-5939C5F6D5CB}"/>
    <cellStyle name="Normal 22 4 3 2 2 3 2 3" xfId="53076" xr:uid="{4CF663A9-F68B-42E1-A866-0C93B3AD963A}"/>
    <cellStyle name="Normal 22 4 3 2 2 3 3" xfId="17656" xr:uid="{BA2D9191-F897-4ED2-9702-ECCE195714D0}"/>
    <cellStyle name="Normal 22 4 3 2 2 3 4" xfId="31346" xr:uid="{67437720-B1AE-4B90-BCC5-7C97DDD9608D}"/>
    <cellStyle name="Normal 22 4 3 2 2 3 5" xfId="46230" xr:uid="{7161BFBE-9513-47B2-A270-2C8B607A181F}"/>
    <cellStyle name="Normal 22 4 3 2 2 4" xfId="21078" xr:uid="{D21D8D0A-01B3-4940-8DAD-B636665707F5}"/>
    <cellStyle name="Normal 22 4 3 2 2 4 2" xfId="34770" xr:uid="{DCB96CA2-7198-4DE9-AE72-06F1C89F0111}"/>
    <cellStyle name="Normal 22 4 3 2 2 4 3" xfId="49654" xr:uid="{38089373-B184-44DA-84F9-07A7B31F34BD}"/>
    <cellStyle name="Normal 22 4 3 2 2 5" xfId="14234" xr:uid="{CF321684-C95C-43C3-A51D-84B63724CAC4}"/>
    <cellStyle name="Normal 22 4 3 2 2 6" xfId="27924" xr:uid="{1530BF10-4206-46E3-954D-217826EE2B9C}"/>
    <cellStyle name="Normal 22 4 3 2 2 7" xfId="42808" xr:uid="{76C73D30-0542-41EE-971A-32A546BDB666}"/>
    <cellStyle name="Normal 22 4 3 2 3" xfId="9099" xr:uid="{EE759CF9-9729-460F-9572-1EACFF12CBCF}"/>
    <cellStyle name="Normal 22 4 3 2 3 2" xfId="12521" xr:uid="{8E93E9DA-6302-40B9-B735-03CBF5FA075D}"/>
    <cellStyle name="Normal 22 4 3 2 3 2 2" xfId="26211" xr:uid="{12732B46-4B25-4476-BCCC-E2A5700B74AB}"/>
    <cellStyle name="Normal 22 4 3 2 3 2 2 2" xfId="39903" xr:uid="{59C9691D-FA61-40E1-ADF4-293886DDD682}"/>
    <cellStyle name="Normal 22 4 3 2 3 2 2 3" xfId="54787" xr:uid="{ACA23751-CE50-426E-BAC0-CE3196AB87D4}"/>
    <cellStyle name="Normal 22 4 3 2 3 2 3" xfId="19367" xr:uid="{F7D3F3D7-1BA2-46B8-AA79-0EE38B19C243}"/>
    <cellStyle name="Normal 22 4 3 2 3 2 4" xfId="33057" xr:uid="{1B73DB4E-DCA5-42A4-BE97-1DE0C18FD770}"/>
    <cellStyle name="Normal 22 4 3 2 3 2 5" xfId="47941" xr:uid="{8780367B-7FD8-45FD-A3B6-558E7ECBCB31}"/>
    <cellStyle name="Normal 22 4 3 2 3 3" xfId="22789" xr:uid="{5B06129F-CE11-477F-A227-59FF5E0AAA9B}"/>
    <cellStyle name="Normal 22 4 3 2 3 3 2" xfId="36481" xr:uid="{C64E2DBE-39CA-4DC9-982C-1508B1C540D4}"/>
    <cellStyle name="Normal 22 4 3 2 3 3 3" xfId="51365" xr:uid="{2E86BF58-A24D-4981-89A1-0F3CB5E69DA4}"/>
    <cellStyle name="Normal 22 4 3 2 3 4" xfId="15945" xr:uid="{1AB86CDF-A1CB-4AFF-8D8E-2A98D808247B}"/>
    <cellStyle name="Normal 22 4 3 2 3 5" xfId="29635" xr:uid="{CC219919-4134-457A-B439-7F489EBA7B8F}"/>
    <cellStyle name="Normal 22 4 3 2 3 6" xfId="44519" xr:uid="{91169B3F-A1D6-4112-BE84-09946476D026}"/>
    <cellStyle name="Normal 22 4 3 2 4" xfId="10809" xr:uid="{18376476-4EEC-46F2-9DF4-404192BDDC9B}"/>
    <cellStyle name="Normal 22 4 3 2 4 2" xfId="24499" xr:uid="{556EB6BA-CCF3-42DD-B4D7-82066F99C175}"/>
    <cellStyle name="Normal 22 4 3 2 4 2 2" xfId="38191" xr:uid="{1000C2A6-C955-42C1-A763-7945D831F82F}"/>
    <cellStyle name="Normal 22 4 3 2 4 2 3" xfId="53075" xr:uid="{3507CF12-E03F-4320-B71D-4344E281AAA8}"/>
    <cellStyle name="Normal 22 4 3 2 4 3" xfId="17655" xr:uid="{E51F8214-7B9F-4874-9834-0A14308ABA8E}"/>
    <cellStyle name="Normal 22 4 3 2 4 4" xfId="31345" xr:uid="{A3608CB9-5F37-4565-8978-B79E6117E2F3}"/>
    <cellStyle name="Normal 22 4 3 2 4 5" xfId="46229" xr:uid="{A521D213-9A36-49B8-86D5-BAA7B4CB1423}"/>
    <cellStyle name="Normal 22 4 3 2 5" xfId="21077" xr:uid="{8AED2C4E-E0D6-47B2-B16F-9436B95FD25F}"/>
    <cellStyle name="Normal 22 4 3 2 5 2" xfId="34769" xr:uid="{EB063A20-8FD8-43E9-A8B0-0C40E27F7213}"/>
    <cellStyle name="Normal 22 4 3 2 5 3" xfId="49653" xr:uid="{50C80FD5-6ACE-428E-9D3C-2C48F2E1393C}"/>
    <cellStyle name="Normal 22 4 3 2 6" xfId="14233" xr:uid="{B689C518-F4C8-43AF-A6AA-B999279B0E41}"/>
    <cellStyle name="Normal 22 4 3 2 6 2" xfId="41362" xr:uid="{618BCB9B-EE07-4E26-8E48-2C0CFEBEBE67}"/>
    <cellStyle name="Normal 22 4 3 2 7" xfId="27923" xr:uid="{0A015CA7-7D2A-4902-9686-E9D86FC328CE}"/>
    <cellStyle name="Normal 22 4 3 2 8" xfId="42807" xr:uid="{2553A582-B330-4591-B4AA-0084EA41ECD4}"/>
    <cellStyle name="Normal 22 4 3 2 9" xfId="7386" xr:uid="{FE70E2B8-DAD5-4408-8426-7B19F64C8D78}"/>
    <cellStyle name="Normal 22 4 3 3" xfId="4751" xr:uid="{6225C17D-BD5D-40C5-9313-681C407B1286}"/>
    <cellStyle name="Normal 22 4 3 3 2" xfId="9101" xr:uid="{1F5A8113-7908-421F-B47B-4DFEB8F1D1DD}"/>
    <cellStyle name="Normal 22 4 3 3 2 2" xfId="12523" xr:uid="{8467E81A-F16F-47C0-A21E-1696BE138CDB}"/>
    <cellStyle name="Normal 22 4 3 3 2 2 2" xfId="26213" xr:uid="{7AF7C52F-BA42-48ED-B46A-65FD402CFBC0}"/>
    <cellStyle name="Normal 22 4 3 3 2 2 2 2" xfId="39905" xr:uid="{DBFB48BC-FA38-47B2-96AC-C5BA030B6B9C}"/>
    <cellStyle name="Normal 22 4 3 3 2 2 2 3" xfId="54789" xr:uid="{FA91626B-65EA-43BD-8423-2B4B8C3AF50E}"/>
    <cellStyle name="Normal 22 4 3 3 2 2 3" xfId="19369" xr:uid="{9939832A-E851-4A81-96DF-A0F6272E6DF5}"/>
    <cellStyle name="Normal 22 4 3 3 2 2 4" xfId="33059" xr:uid="{B11155AC-666C-4411-8B42-8DC1CB0D5260}"/>
    <cellStyle name="Normal 22 4 3 3 2 2 5" xfId="47943" xr:uid="{151ED1B1-DB57-44A6-BA69-9303BB3FA09D}"/>
    <cellStyle name="Normal 22 4 3 3 2 3" xfId="22791" xr:uid="{2A5AD28D-DC8B-489F-9E29-2F81925B31E5}"/>
    <cellStyle name="Normal 22 4 3 3 2 3 2" xfId="36483" xr:uid="{F99F628B-DA97-465A-8652-6AC386CCD731}"/>
    <cellStyle name="Normal 22 4 3 3 2 3 3" xfId="51367" xr:uid="{AF1C3271-433A-47FB-A302-9DBC121C0336}"/>
    <cellStyle name="Normal 22 4 3 3 2 4" xfId="15947" xr:uid="{B8E57BCD-B50C-4743-95D7-1A361A0915BF}"/>
    <cellStyle name="Normal 22 4 3 3 2 5" xfId="29637" xr:uid="{7671095F-6EA5-4499-B556-0F5F2D7517B6}"/>
    <cellStyle name="Normal 22 4 3 3 2 6" xfId="44521" xr:uid="{BC092081-6720-49E8-9594-351A62EC7FB5}"/>
    <cellStyle name="Normal 22 4 3 3 3" xfId="10811" xr:uid="{22D06AF3-A72E-4A67-8299-B8A4FE33C5DB}"/>
    <cellStyle name="Normal 22 4 3 3 3 2" xfId="24501" xr:uid="{5F2DE1ED-8CE3-4523-8F94-C86F6E543687}"/>
    <cellStyle name="Normal 22 4 3 3 3 2 2" xfId="38193" xr:uid="{D472B20A-B49F-41A0-97E8-0F3C5E1F9D62}"/>
    <cellStyle name="Normal 22 4 3 3 3 2 3" xfId="53077" xr:uid="{49C17079-7235-433A-B722-CDEACA0CB393}"/>
    <cellStyle name="Normal 22 4 3 3 3 3" xfId="17657" xr:uid="{FE1E06A5-9DBD-41B7-BEE1-8D3324CF234A}"/>
    <cellStyle name="Normal 22 4 3 3 3 4" xfId="31347" xr:uid="{4827D6D8-0682-4B4A-B045-E2EC74B37179}"/>
    <cellStyle name="Normal 22 4 3 3 3 5" xfId="46231" xr:uid="{0D15F95A-CD4D-402C-B49A-94B79A12AE06}"/>
    <cellStyle name="Normal 22 4 3 3 4" xfId="21079" xr:uid="{BDB13696-13DD-4BC2-BF7E-B0899E89C608}"/>
    <cellStyle name="Normal 22 4 3 3 4 2" xfId="34771" xr:uid="{424EEC45-88E1-473D-A7A7-98F51EF3D04C}"/>
    <cellStyle name="Normal 22 4 3 3 4 3" xfId="49655" xr:uid="{FA3D2411-90C1-41E6-8B25-FC268BF38C71}"/>
    <cellStyle name="Normal 22 4 3 3 5" xfId="14235" xr:uid="{94614FEB-7295-4BAF-8E94-4E1D707CFF2E}"/>
    <cellStyle name="Normal 22 4 3 3 5 2" xfId="41388" xr:uid="{551EE17B-2C8E-431C-A52F-F3BC90986E82}"/>
    <cellStyle name="Normal 22 4 3 3 6" xfId="27925" xr:uid="{44D3C786-2D07-4C3F-87D8-5D421B0A2371}"/>
    <cellStyle name="Normal 22 4 3 3 7" xfId="42809" xr:uid="{8DED4B89-341A-4AA9-A01A-B16D4695C587}"/>
    <cellStyle name="Normal 22 4 3 3 8" xfId="7388" xr:uid="{BEACA19D-50E3-49C3-AE03-8A3C100B21FC}"/>
    <cellStyle name="Normal 22 4 3 4" xfId="7389" xr:uid="{B581A34F-7802-4311-9754-479117FC7463}"/>
    <cellStyle name="Normal 22 4 3 4 2" xfId="9102" xr:uid="{280D9DF5-E821-4AAD-848D-3432D925D30F}"/>
    <cellStyle name="Normal 22 4 3 4 2 2" xfId="12524" xr:uid="{61CD3F95-4907-457A-8D6F-5F9B4889BA5D}"/>
    <cellStyle name="Normal 22 4 3 4 2 2 2" xfId="26214" xr:uid="{DD04BAEE-7680-4859-AC00-59390D053480}"/>
    <cellStyle name="Normal 22 4 3 4 2 2 2 2" xfId="39906" xr:uid="{3CD98764-23D4-4EB2-917B-457B57160B53}"/>
    <cellStyle name="Normal 22 4 3 4 2 2 2 3" xfId="54790" xr:uid="{005B564A-B66B-4AB8-B21D-A22CC6CB02F7}"/>
    <cellStyle name="Normal 22 4 3 4 2 2 3" xfId="19370" xr:uid="{DD97DFF8-673D-4D3A-B914-B0FC0FACFAB8}"/>
    <cellStyle name="Normal 22 4 3 4 2 2 4" xfId="33060" xr:uid="{CB647BAB-200A-46E4-9C11-A253A4086775}"/>
    <cellStyle name="Normal 22 4 3 4 2 2 5" xfId="47944" xr:uid="{BCDDC0D6-9979-4868-890D-B1398DBA531E}"/>
    <cellStyle name="Normal 22 4 3 4 2 3" xfId="22792" xr:uid="{285B3B85-B2DE-4925-AE66-F8838549EB80}"/>
    <cellStyle name="Normal 22 4 3 4 2 3 2" xfId="36484" xr:uid="{0DA1FEC7-ADB5-4B5A-A62C-BA8C5FDE03CB}"/>
    <cellStyle name="Normal 22 4 3 4 2 3 3" xfId="51368" xr:uid="{81713A38-64A2-4698-857E-BAA1D9179A4A}"/>
    <cellStyle name="Normal 22 4 3 4 2 4" xfId="15948" xr:uid="{C73788E2-5F28-4363-A3EF-EE831049871A}"/>
    <cellStyle name="Normal 22 4 3 4 2 5" xfId="29638" xr:uid="{3E1D4997-C8E0-473D-B4F5-1C4D4A1AA0D4}"/>
    <cellStyle name="Normal 22 4 3 4 2 6" xfId="44522" xr:uid="{9BBDBE8B-5C45-4B56-83FD-A1DD0FDFF233}"/>
    <cellStyle name="Normal 22 4 3 4 3" xfId="10812" xr:uid="{5A36F533-A9E0-45F9-BA5D-DF16A0697A8C}"/>
    <cellStyle name="Normal 22 4 3 4 3 2" xfId="24502" xr:uid="{CDB6CC46-2166-47E1-93E2-4F265BDDFA7F}"/>
    <cellStyle name="Normal 22 4 3 4 3 2 2" xfId="38194" xr:uid="{CC348BF0-FF2E-4EE4-B545-D666B9C2CC0C}"/>
    <cellStyle name="Normal 22 4 3 4 3 2 3" xfId="53078" xr:uid="{CEB45F19-8F37-486F-8F76-986C661E1010}"/>
    <cellStyle name="Normal 22 4 3 4 3 3" xfId="17658" xr:uid="{F4A73E6D-7EDD-457D-BEF7-0ADCBDF8855B}"/>
    <cellStyle name="Normal 22 4 3 4 3 4" xfId="31348" xr:uid="{623E0997-CA5E-4D45-ACD1-19044F33A362}"/>
    <cellStyle name="Normal 22 4 3 4 3 5" xfId="46232" xr:uid="{90DADB82-C7CF-4048-B8B0-C0E615A20134}"/>
    <cellStyle name="Normal 22 4 3 4 4" xfId="21080" xr:uid="{D02E8D20-6510-4D4B-8735-11B010351700}"/>
    <cellStyle name="Normal 22 4 3 4 4 2" xfId="34772" xr:uid="{B921F753-895C-496F-82D1-A5A5882566CB}"/>
    <cellStyle name="Normal 22 4 3 4 4 3" xfId="49656" xr:uid="{6BC38A9B-A940-4BA3-ACA5-8A88773C15B9}"/>
    <cellStyle name="Normal 22 4 3 4 5" xfId="14236" xr:uid="{9792BF30-22C6-417F-AD77-E40197E5E99F}"/>
    <cellStyle name="Normal 22 4 3 4 5 2" xfId="41942" xr:uid="{EBC2BA3F-9B74-4A68-98BA-720CC62CB4BC}"/>
    <cellStyle name="Normal 22 4 3 4 6" xfId="27926" xr:uid="{8A35E3CD-0503-4A3D-B57C-0194BF4B4CB2}"/>
    <cellStyle name="Normal 22 4 3 4 7" xfId="42810" xr:uid="{D0B68040-E5C8-41C2-B11E-4F4603508BB8}"/>
    <cellStyle name="Normal 22 4 3 5" xfId="9098" xr:uid="{C02EC71A-3FA9-431F-8233-A932E948BCBD}"/>
    <cellStyle name="Normal 22 4 3 5 2" xfId="12520" xr:uid="{38CEEAE8-EDAC-440F-A74A-C52BD3435194}"/>
    <cellStyle name="Normal 22 4 3 5 2 2" xfId="26210" xr:uid="{1AF4DE94-DADB-4B2F-94AE-7BB22502CE1E}"/>
    <cellStyle name="Normal 22 4 3 5 2 2 2" xfId="39902" xr:uid="{FBB0B1E5-4815-4665-9616-C1AC87198397}"/>
    <cellStyle name="Normal 22 4 3 5 2 2 3" xfId="54786" xr:uid="{093BC629-3D94-4A38-8D66-94E3EB4766DE}"/>
    <cellStyle name="Normal 22 4 3 5 2 3" xfId="19366" xr:uid="{73BA9CCD-50A2-4E7B-BD2B-AB30FB442316}"/>
    <cellStyle name="Normal 22 4 3 5 2 4" xfId="33056" xr:uid="{6802A057-F734-4C60-901E-BDEF4FF25F0B}"/>
    <cellStyle name="Normal 22 4 3 5 2 5" xfId="47940" xr:uid="{D0B501A7-851F-4239-9966-2F760044E9A0}"/>
    <cellStyle name="Normal 22 4 3 5 3" xfId="22788" xr:uid="{54A52BBA-2F5F-416B-9E07-4DEC448454CD}"/>
    <cellStyle name="Normal 22 4 3 5 3 2" xfId="36480" xr:uid="{CD9ECF76-250C-4BA1-8465-A8333BC9D0C8}"/>
    <cellStyle name="Normal 22 4 3 5 3 3" xfId="51364" xr:uid="{6D782496-130E-4218-87A4-D15356C5D922}"/>
    <cellStyle name="Normal 22 4 3 5 4" xfId="15944" xr:uid="{A7AF1E6E-D2CF-49DA-9441-FAA0AB96A437}"/>
    <cellStyle name="Normal 22 4 3 5 4 2" xfId="41938" xr:uid="{F17EAFDF-B2A5-41A4-B49B-00A83CCE0CD5}"/>
    <cellStyle name="Normal 22 4 3 5 5" xfId="29634" xr:uid="{8DD2AB50-64F5-45C0-A371-74ACEF8FF973}"/>
    <cellStyle name="Normal 22 4 3 5 6" xfId="44518" xr:uid="{79A4E47E-8A15-40AC-A9B5-31EB3D2BFC02}"/>
    <cellStyle name="Normal 22 4 3 6" xfId="10808" xr:uid="{CBFA7C57-D5D6-4F03-B07F-80A37E9382EF}"/>
    <cellStyle name="Normal 22 4 3 6 2" xfId="24498" xr:uid="{BBC4544E-C5A8-4965-87C6-BC42FD7C752C}"/>
    <cellStyle name="Normal 22 4 3 6 2 2" xfId="38190" xr:uid="{D3F9C314-7D5D-4C3E-B776-D2FBAA141DB7}"/>
    <cellStyle name="Normal 22 4 3 6 2 3" xfId="53074" xr:uid="{085C46DA-1EDF-427D-AB68-114D0ED3F8DD}"/>
    <cellStyle name="Normal 22 4 3 6 3" xfId="17654" xr:uid="{BBFEC315-4FD5-4CB1-850A-BE27E9CB0848}"/>
    <cellStyle name="Normal 22 4 3 6 4" xfId="31344" xr:uid="{8E649AAD-7E3E-44DD-BC87-148F8B486A59}"/>
    <cellStyle name="Normal 22 4 3 6 5" xfId="46228" xr:uid="{867D5081-B5AD-4739-9647-6A0E507740C9}"/>
    <cellStyle name="Normal 22 4 3 7" xfId="21076" xr:uid="{D440FF35-1903-4C82-B07D-F19A50C33CE9}"/>
    <cellStyle name="Normal 22 4 3 7 2" xfId="34768" xr:uid="{63F95DDC-6D78-4A0A-8E4C-4DABBC19D92D}"/>
    <cellStyle name="Normal 22 4 3 7 3" xfId="49652" xr:uid="{91E65448-B266-458B-BD2C-FF8C9384051F}"/>
    <cellStyle name="Normal 22 4 3 8" xfId="14232" xr:uid="{7E1695D0-C2BC-4DCD-A59A-875C8B04BF18}"/>
    <cellStyle name="Normal 22 4 3 8 2" xfId="41358" xr:uid="{51EEBD98-355F-4702-8800-2FBBEBD47D91}"/>
    <cellStyle name="Normal 22 4 3 9" xfId="27922" xr:uid="{C690329B-C1EE-4710-A9B7-4259F679A325}"/>
    <cellStyle name="Normal 22 4 4" xfId="4695" xr:uid="{1266C377-AFC2-4FA8-90AE-8159BED88B7C}"/>
    <cellStyle name="Normal 22 4 4 2" xfId="7391" xr:uid="{C2C9211C-096F-484F-BD1B-B9962504B897}"/>
    <cellStyle name="Normal 22 4 4 2 2" xfId="9104" xr:uid="{D309D2FE-BABA-4E8E-A3CD-C3F9871D8795}"/>
    <cellStyle name="Normal 22 4 4 2 2 2" xfId="12526" xr:uid="{BD281125-48B6-4C24-B55F-F355E0795EC0}"/>
    <cellStyle name="Normal 22 4 4 2 2 2 2" xfId="26216" xr:uid="{56D00596-9F9E-4759-B46D-DE66F35CADFE}"/>
    <cellStyle name="Normal 22 4 4 2 2 2 2 2" xfId="39908" xr:uid="{9DC8B062-7310-4A42-BE6C-057EA909B10E}"/>
    <cellStyle name="Normal 22 4 4 2 2 2 2 3" xfId="54792" xr:uid="{F803F899-DEAF-4B4F-9B45-26CDEC079E4F}"/>
    <cellStyle name="Normal 22 4 4 2 2 2 3" xfId="19372" xr:uid="{96C04702-88D6-46E3-95DE-730160292AEE}"/>
    <cellStyle name="Normal 22 4 4 2 2 2 4" xfId="33062" xr:uid="{94297D4A-B855-4B97-B565-5CE7AEF43BF9}"/>
    <cellStyle name="Normal 22 4 4 2 2 2 5" xfId="47946" xr:uid="{16242641-5824-4745-8373-52423F86A734}"/>
    <cellStyle name="Normal 22 4 4 2 2 3" xfId="22794" xr:uid="{3A0F0F63-B96C-437D-A503-C562DED07F6B}"/>
    <cellStyle name="Normal 22 4 4 2 2 3 2" xfId="36486" xr:uid="{A42BD609-4F24-4337-91E7-3C864D03B3D4}"/>
    <cellStyle name="Normal 22 4 4 2 2 3 3" xfId="51370" xr:uid="{0E3974EB-884A-4D89-AB57-586222C22921}"/>
    <cellStyle name="Normal 22 4 4 2 2 4" xfId="15950" xr:uid="{24AC978C-64CB-41DB-9B02-FD331C2B4885}"/>
    <cellStyle name="Normal 22 4 4 2 2 5" xfId="29640" xr:uid="{D0F30584-C970-47A0-8BAC-D043CEEC7165}"/>
    <cellStyle name="Normal 22 4 4 2 2 6" xfId="44524" xr:uid="{E17A4523-EA41-4316-8295-732D58E62A54}"/>
    <cellStyle name="Normal 22 4 4 2 3" xfId="10814" xr:uid="{368CD267-A34B-4B81-9A2D-85548F0853EE}"/>
    <cellStyle name="Normal 22 4 4 2 3 2" xfId="24504" xr:uid="{48967764-1F67-4849-A286-7E778344284E}"/>
    <cellStyle name="Normal 22 4 4 2 3 2 2" xfId="38196" xr:uid="{BE682165-E22B-48EA-BF13-2AA8465A3985}"/>
    <cellStyle name="Normal 22 4 4 2 3 2 3" xfId="53080" xr:uid="{75B68865-8BB1-49CC-8512-4DD59EFB7A1D}"/>
    <cellStyle name="Normal 22 4 4 2 3 3" xfId="17660" xr:uid="{4644F4AB-215A-4CDB-8B4F-71A416B4C52E}"/>
    <cellStyle name="Normal 22 4 4 2 3 4" xfId="31350" xr:uid="{56C77567-1651-48B6-99C7-8AE152E93BDA}"/>
    <cellStyle name="Normal 22 4 4 2 3 5" xfId="46234" xr:uid="{41227BE6-3198-4B18-A22E-F89572F0CDFC}"/>
    <cellStyle name="Normal 22 4 4 2 4" xfId="21082" xr:uid="{0784D606-CA92-4DC1-ADE0-DE39292BED2F}"/>
    <cellStyle name="Normal 22 4 4 2 4 2" xfId="34774" xr:uid="{F8E6B035-6622-4DAF-AEA5-6B4DC830084A}"/>
    <cellStyle name="Normal 22 4 4 2 4 3" xfId="49658" xr:uid="{80B7D9A9-092A-4B90-8ABC-6F83C81BB336}"/>
    <cellStyle name="Normal 22 4 4 2 5" xfId="14238" xr:uid="{9172D1CB-EF90-44AF-A10D-74F044175FCC}"/>
    <cellStyle name="Normal 22 4 4 2 6" xfId="27928" xr:uid="{4110E864-A496-4471-9725-33D1F4491B1E}"/>
    <cellStyle name="Normal 22 4 4 2 7" xfId="42812" xr:uid="{133FE046-69E9-42A5-B245-39EA2BF93E8F}"/>
    <cellStyle name="Normal 22 4 4 3" xfId="9103" xr:uid="{222A6B8C-638A-4A62-AE74-304CCA61E2FA}"/>
    <cellStyle name="Normal 22 4 4 3 2" xfId="12525" xr:uid="{2889A51B-5942-4DDF-B785-F2FA48DB8E6B}"/>
    <cellStyle name="Normal 22 4 4 3 2 2" xfId="26215" xr:uid="{EEF23BD3-7312-4303-B8C0-AE06C38C1C05}"/>
    <cellStyle name="Normal 22 4 4 3 2 2 2" xfId="39907" xr:uid="{BAE437E4-192D-4BAA-817B-82DCAD82F4B4}"/>
    <cellStyle name="Normal 22 4 4 3 2 2 3" xfId="54791" xr:uid="{C02EA89A-15EB-454E-B4BD-56FC50629BD0}"/>
    <cellStyle name="Normal 22 4 4 3 2 3" xfId="19371" xr:uid="{828C92DE-3ED6-48D1-AB44-2AD499A7321A}"/>
    <cellStyle name="Normal 22 4 4 3 2 4" xfId="33061" xr:uid="{F7207CA9-BF1B-447E-A134-96F2AFAEA4D7}"/>
    <cellStyle name="Normal 22 4 4 3 2 5" xfId="47945" xr:uid="{BC3BD74D-0848-40CE-B1CF-21DC256C449C}"/>
    <cellStyle name="Normal 22 4 4 3 3" xfId="22793" xr:uid="{D151F569-DA69-4C06-91B8-7ACCDC84E87D}"/>
    <cellStyle name="Normal 22 4 4 3 3 2" xfId="36485" xr:uid="{79632DD9-7DA1-4594-85DE-64D4B50198C9}"/>
    <cellStyle name="Normal 22 4 4 3 3 3" xfId="51369" xr:uid="{96BAB308-596D-4138-9CE1-D320AFD3D7A3}"/>
    <cellStyle name="Normal 22 4 4 3 4" xfId="15949" xr:uid="{71B61E6F-1E7A-4DA9-B2DB-A24565816A95}"/>
    <cellStyle name="Normal 22 4 4 3 5" xfId="29639" xr:uid="{F79A18B7-8A33-4148-9C69-8471AA624370}"/>
    <cellStyle name="Normal 22 4 4 3 6" xfId="44523" xr:uid="{6877D997-808E-42CF-979A-6342F5AAD12D}"/>
    <cellStyle name="Normal 22 4 4 4" xfId="10813" xr:uid="{EEC9A339-83A3-4326-9B6E-454510D22373}"/>
    <cellStyle name="Normal 22 4 4 4 2" xfId="24503" xr:uid="{E4967A90-AE46-4D66-A286-670B1F930B32}"/>
    <cellStyle name="Normal 22 4 4 4 2 2" xfId="38195" xr:uid="{20A51DE7-43FD-4292-BF9C-E47B2C7C7443}"/>
    <cellStyle name="Normal 22 4 4 4 2 3" xfId="53079" xr:uid="{F202C1DB-CF7E-46D7-B546-898DE9EC9276}"/>
    <cellStyle name="Normal 22 4 4 4 3" xfId="17659" xr:uid="{3AEDBF80-3BC3-4752-9CB4-B3EEEC3E2A59}"/>
    <cellStyle name="Normal 22 4 4 4 4" xfId="31349" xr:uid="{DEFFC462-A691-464D-AB2A-2129AE2178B1}"/>
    <cellStyle name="Normal 22 4 4 4 5" xfId="46233" xr:uid="{D4D4C5BA-14BE-4CC0-94DB-D413C84533D8}"/>
    <cellStyle name="Normal 22 4 4 5" xfId="21081" xr:uid="{3204DF32-8A8C-4A11-85E2-EACEA8EEE29E}"/>
    <cellStyle name="Normal 22 4 4 5 2" xfId="34773" xr:uid="{6EA85501-03C2-406A-9007-D79D63BD58BF}"/>
    <cellStyle name="Normal 22 4 4 5 3" xfId="49657" xr:uid="{1F3A0C39-2AC5-4756-B951-AB12382E33AA}"/>
    <cellStyle name="Normal 22 4 4 6" xfId="14237" xr:uid="{CE662BFB-30C3-49F9-9EBE-FC9BA9A326C8}"/>
    <cellStyle name="Normal 22 4 4 6 2" xfId="41378" xr:uid="{C5ED9527-FD7D-4465-955F-61013E9C9A5E}"/>
    <cellStyle name="Normal 22 4 4 7" xfId="27927" xr:uid="{C28EDBDA-E013-4B73-9040-C9FAC001C83F}"/>
    <cellStyle name="Normal 22 4 4 8" xfId="42811" xr:uid="{94DB3FE3-CF97-44D9-AEF6-A8D8AF98D6E4}"/>
    <cellStyle name="Normal 22 4 4 9" xfId="7390" xr:uid="{ACBAEF86-28C6-4488-B709-C1357F2AB446}"/>
    <cellStyle name="Normal 22 4 5" xfId="4607" xr:uid="{757595D8-5F24-4527-9781-303FA0B94C14}"/>
    <cellStyle name="Normal 22 4 5 10" xfId="5374" xr:uid="{14FFA815-7C17-463B-8D9B-8B6C6E96E00A}"/>
    <cellStyle name="Normal 22 4 5 2" xfId="9105" xr:uid="{6BD0103E-72ED-49D9-974E-E3BD2A588818}"/>
    <cellStyle name="Normal 22 4 5 2 2" xfId="12527" xr:uid="{C0047456-C348-4121-A5D1-AC244E558CEC}"/>
    <cellStyle name="Normal 22 4 5 2 2 2" xfId="26217" xr:uid="{97FFD57A-8558-4287-BC5A-3E863F732677}"/>
    <cellStyle name="Normal 22 4 5 2 2 2 2" xfId="39909" xr:uid="{3502C601-3A99-45D4-9ABE-074A1C0607B2}"/>
    <cellStyle name="Normal 22 4 5 2 2 2 3" xfId="54793" xr:uid="{8F51D4B9-047E-40C7-8131-A4350E158905}"/>
    <cellStyle name="Normal 22 4 5 2 2 3" xfId="19373" xr:uid="{C30EF35D-4ABD-45FA-873C-9800CB1F1C28}"/>
    <cellStyle name="Normal 22 4 5 2 2 4" xfId="33063" xr:uid="{08D2F115-A74C-496E-9BDE-C6E282C7E1C8}"/>
    <cellStyle name="Normal 22 4 5 2 2 5" xfId="47947" xr:uid="{42278ED0-D6CE-4075-A212-5E862B2E4BCC}"/>
    <cellStyle name="Normal 22 4 5 2 3" xfId="22795" xr:uid="{E3E31DAD-54F3-42AB-BABF-0EEF835D0F36}"/>
    <cellStyle name="Normal 22 4 5 2 3 2" xfId="36487" xr:uid="{6EED1EA0-09CB-49AD-9CA3-81449C15C0EB}"/>
    <cellStyle name="Normal 22 4 5 2 3 3" xfId="51371" xr:uid="{269768F2-462A-401F-9532-79281F964419}"/>
    <cellStyle name="Normal 22 4 5 2 4" xfId="15951" xr:uid="{B49F5CC6-3A22-4307-A7E8-F129581B959C}"/>
    <cellStyle name="Normal 22 4 5 2 5" xfId="29641" xr:uid="{0DE6E98A-5537-4649-A0E8-BDA70F88CECA}"/>
    <cellStyle name="Normal 22 4 5 2 6" xfId="44525" xr:uid="{D21188FE-55D5-4927-9B33-EF547C0B11FF}"/>
    <cellStyle name="Normal 22 4 5 3" xfId="10815" xr:uid="{47C37F54-F91E-4FEC-A93E-79079F27980B}"/>
    <cellStyle name="Normal 22 4 5 3 2" xfId="24505" xr:uid="{B2B6BD0E-6685-4EEB-8251-66820B58C88A}"/>
    <cellStyle name="Normal 22 4 5 3 2 2" xfId="38197" xr:uid="{BBEED810-E23F-4DCC-8247-BAB76552431A}"/>
    <cellStyle name="Normal 22 4 5 3 2 3" xfId="53081" xr:uid="{47C39887-1E62-4098-838E-039721C9599F}"/>
    <cellStyle name="Normal 22 4 5 3 3" xfId="17661" xr:uid="{89DFEFA0-33B9-4607-85F5-1727C99419B7}"/>
    <cellStyle name="Normal 22 4 5 3 4" xfId="31351" xr:uid="{CCAFA246-9D72-499C-A6EA-5617E704E20E}"/>
    <cellStyle name="Normal 22 4 5 3 5" xfId="46235" xr:uid="{2BB64E76-5B1A-4E29-AC52-2D3805928C81}"/>
    <cellStyle name="Normal 22 4 5 4" xfId="21083" xr:uid="{45C296B7-90DE-4081-BA10-F7C06E2182FE}"/>
    <cellStyle name="Normal 22 4 5 4 2" xfId="34775" xr:uid="{E298C363-B3BA-4829-B812-E84DD0905826}"/>
    <cellStyle name="Normal 22 4 5 4 3" xfId="49659" xr:uid="{D59EF41D-4A47-4679-8CA7-DD9631C428AD}"/>
    <cellStyle name="Normal 22 4 5 5" xfId="14239" xr:uid="{B700C516-6B1E-4AC6-A10F-802280EC1CD9}"/>
    <cellStyle name="Normal 22 4 5 5 2" xfId="41368" xr:uid="{A0F260FB-851D-4918-A4B5-3E62250108EE}"/>
    <cellStyle name="Normal 22 4 5 6" xfId="27929" xr:uid="{80AB7246-C841-4848-9CFC-ABF9E2A4141C}"/>
    <cellStyle name="Normal 22 4 5 7" xfId="42813" xr:uid="{B84DDB8B-564B-4908-82AC-3A09826D15BE}"/>
    <cellStyle name="Normal 22 4 5 8" xfId="7392" xr:uid="{CFA3BC0B-01FC-4411-A5E6-79C289CCF530}"/>
    <cellStyle name="Normal 22 4 5 9" xfId="5966" xr:uid="{427B8131-1CD0-4800-AFFC-88CC9F50C9F3}"/>
    <cellStyle name="Normal 22 4 6" xfId="4598" xr:uid="{3E970CFD-48BC-4179-AED8-10469F5532A2}"/>
    <cellStyle name="Normal 22 4 6 2" xfId="9106" xr:uid="{15BAE0A9-64AA-4C5A-9005-0530B3712558}"/>
    <cellStyle name="Normal 22 4 6 2 2" xfId="12528" xr:uid="{E83E56FF-0DB1-4B1A-AFC2-3B609C25A064}"/>
    <cellStyle name="Normal 22 4 6 2 2 2" xfId="26218" xr:uid="{962F374F-2686-4326-BEAF-775DB543343C}"/>
    <cellStyle name="Normal 22 4 6 2 2 2 2" xfId="39910" xr:uid="{7652E02E-4A4A-4D13-93BD-69E82A36581A}"/>
    <cellStyle name="Normal 22 4 6 2 2 2 3" xfId="54794" xr:uid="{662BB8C6-BFDA-4136-B3A9-938359765CD6}"/>
    <cellStyle name="Normal 22 4 6 2 2 3" xfId="19374" xr:uid="{B584D928-CB9B-4006-BE01-ADF4692B4E43}"/>
    <cellStyle name="Normal 22 4 6 2 2 4" xfId="33064" xr:uid="{433391B9-FC46-431B-A53F-057FB235A8BF}"/>
    <cellStyle name="Normal 22 4 6 2 2 5" xfId="47948" xr:uid="{86B9E9A0-E284-4137-B721-F4CBE84EDC4F}"/>
    <cellStyle name="Normal 22 4 6 2 3" xfId="22796" xr:uid="{E47377B7-B181-468D-A292-645509FAA7C8}"/>
    <cellStyle name="Normal 22 4 6 2 3 2" xfId="36488" xr:uid="{4E34CDEC-4EBD-493F-9322-82E48395BBA1}"/>
    <cellStyle name="Normal 22 4 6 2 3 3" xfId="51372" xr:uid="{DADD3103-794F-478D-81DA-AEF4BC3D902E}"/>
    <cellStyle name="Normal 22 4 6 2 4" xfId="15952" xr:uid="{FD51D09B-212D-4CF3-ACD3-4BF7D1EB0C2C}"/>
    <cellStyle name="Normal 22 4 6 2 5" xfId="29642" xr:uid="{53A624B8-C27C-4703-889F-C6DD687119A3}"/>
    <cellStyle name="Normal 22 4 6 2 6" xfId="44526" xr:uid="{246BB2F1-1885-4B74-83DA-166DA7059854}"/>
    <cellStyle name="Normal 22 4 6 3" xfId="10816" xr:uid="{2AA081AB-5B1C-463F-A17A-9E0C84A1D01B}"/>
    <cellStyle name="Normal 22 4 6 3 2" xfId="24506" xr:uid="{C7966724-45A1-4ABC-894A-EEA725A1EAAD}"/>
    <cellStyle name="Normal 22 4 6 3 2 2" xfId="38198" xr:uid="{8AB21485-12A2-4A97-B057-8DBC60627F9B}"/>
    <cellStyle name="Normal 22 4 6 3 2 3" xfId="53082" xr:uid="{0AB82443-9929-4A61-B9AC-938DAFBF8FE6}"/>
    <cellStyle name="Normal 22 4 6 3 3" xfId="17662" xr:uid="{BAF2D8B9-5F46-4E17-9C2B-781984BDCC41}"/>
    <cellStyle name="Normal 22 4 6 3 4" xfId="31352" xr:uid="{B140B53E-0E2B-4797-9BD8-A8605A8461F2}"/>
    <cellStyle name="Normal 22 4 6 3 5" xfId="46236" xr:uid="{BDE25DA8-EBE9-4487-96FC-DB6B70426D1E}"/>
    <cellStyle name="Normal 22 4 6 4" xfId="21084" xr:uid="{04397865-8B62-45FC-BF83-9C18A89B8BA6}"/>
    <cellStyle name="Normal 22 4 6 4 2" xfId="34776" xr:uid="{D99BF920-DD79-418C-8D6C-3F653F42ACC8}"/>
    <cellStyle name="Normal 22 4 6 4 3" xfId="49660" xr:uid="{854C74C6-28F9-43B7-ADB5-FD81900BF106}"/>
    <cellStyle name="Normal 22 4 6 5" xfId="14240" xr:uid="{78D452E0-D0B0-4173-ADFF-D78088ADD078}"/>
    <cellStyle name="Normal 22 4 6 5 2" xfId="41367" xr:uid="{00C9CBD5-6BFD-4BEA-BA55-9E5809E7F381}"/>
    <cellStyle name="Normal 22 4 6 6" xfId="27930" xr:uid="{E26784DA-73DB-4283-B8C7-21AAB30460B6}"/>
    <cellStyle name="Normal 22 4 6 7" xfId="42814" xr:uid="{101E5576-96A8-4DE6-B382-39AC9DE4BBDD}"/>
    <cellStyle name="Normal 22 4 6 8" xfId="7393" xr:uid="{E4AEF4D3-A0E6-4FD5-B6DD-C7410ADBA632}"/>
    <cellStyle name="Normal 22 4 7" xfId="4597" xr:uid="{B15E3391-1D76-4690-99FD-102CA819AC94}"/>
    <cellStyle name="Normal 22 4 7 2" xfId="12514" xr:uid="{3E04C650-67AE-4694-82C2-003E5B3006FB}"/>
    <cellStyle name="Normal 22 4 7 2 2" xfId="26204" xr:uid="{0DBF2E2B-FB65-4D1C-9040-A2CA4C42C442}"/>
    <cellStyle name="Normal 22 4 7 2 2 2" xfId="39896" xr:uid="{7CDF452E-1E4E-4593-B2FF-5E9430B28373}"/>
    <cellStyle name="Normal 22 4 7 2 2 3" xfId="54780" xr:uid="{A26224A8-5F91-4CF5-8F0D-7B1AE5E83472}"/>
    <cellStyle name="Normal 22 4 7 2 3" xfId="19360" xr:uid="{C44F3FC3-08BE-4DD7-86B6-A91C4815EE5D}"/>
    <cellStyle name="Normal 22 4 7 2 4" xfId="33050" xr:uid="{63E8ED2A-9C46-4E57-A16B-8937216128A6}"/>
    <cellStyle name="Normal 22 4 7 2 5" xfId="47934" xr:uid="{03B31766-A48D-4065-B313-60A8F12B51AA}"/>
    <cellStyle name="Normal 22 4 7 3" xfId="22782" xr:uid="{4BCC1830-295C-439D-83DF-1B9F28AAF155}"/>
    <cellStyle name="Normal 22 4 7 3 2" xfId="36474" xr:uid="{733E4949-942D-4C9B-904B-D18B9888377D}"/>
    <cellStyle name="Normal 22 4 7 3 3" xfId="51358" xr:uid="{D31FF259-AD1D-4F75-B89B-A1D6D02423C1}"/>
    <cellStyle name="Normal 22 4 7 4" xfId="15938" xr:uid="{28C1894A-D173-4535-934F-734C9E8B086B}"/>
    <cellStyle name="Normal 22 4 7 4 2" xfId="41366" xr:uid="{615FA64C-7499-4295-9693-7CF72EE9A35C}"/>
    <cellStyle name="Normal 22 4 7 5" xfId="29628" xr:uid="{A74E6D5C-5D29-46BD-A608-AEA90D57288A}"/>
    <cellStyle name="Normal 22 4 7 6" xfId="44512" xr:uid="{F5786C2B-D451-4C55-95EF-5284587DF1B9}"/>
    <cellStyle name="Normal 22 4 7 7" xfId="9092" xr:uid="{40794CD5-1FDD-4BB6-84CC-95B280975F87}"/>
    <cellStyle name="Normal 22 4 8" xfId="4596" xr:uid="{25130E42-7EB2-40CF-81DB-392A9A017C20}"/>
    <cellStyle name="Normal 22 4 8 2" xfId="24492" xr:uid="{50ABE4EE-495C-4097-BC6B-486959DE522C}"/>
    <cellStyle name="Normal 22 4 8 2 2" xfId="38184" xr:uid="{85ED9495-30D2-4D45-BD01-6A87E2522A32}"/>
    <cellStyle name="Normal 22 4 8 2 3" xfId="53068" xr:uid="{06CFFACD-A0E4-49D4-8456-45855E08304D}"/>
    <cellStyle name="Normal 22 4 8 3" xfId="17648" xr:uid="{F6198EE8-12EC-44FA-861B-747AE63849B4}"/>
    <cellStyle name="Normal 22 4 8 3 2" xfId="41365" xr:uid="{1D0F5BF3-E044-42FC-BA5E-08149A31C979}"/>
    <cellStyle name="Normal 22 4 8 4" xfId="31338" xr:uid="{C4E9E76D-7F5F-4542-A6AD-010EB9568DDE}"/>
    <cellStyle name="Normal 22 4 8 5" xfId="46222" xr:uid="{2591951A-DC84-429B-B98F-AA82ADCB6DCC}"/>
    <cellStyle name="Normal 22 4 8 6" xfId="10802" xr:uid="{A52650AD-BE99-43CA-8469-F260B2ABAE3A}"/>
    <cellStyle name="Normal 22 4 9" xfId="4595" xr:uid="{D97E618B-6934-41F8-878E-5565CAC8934A}"/>
    <cellStyle name="Normal 22 4 9 2" xfId="41364" xr:uid="{D35B826E-3CB2-4C43-B6A2-A09721BFDA57}"/>
    <cellStyle name="Normal 22 4 9 3" xfId="34762" xr:uid="{243A1731-0363-457C-B81F-1D967F6E5030}"/>
    <cellStyle name="Normal 22 4 9 4" xfId="49646" xr:uid="{8143993E-EFFA-40A5-82C1-638A7C67C908}"/>
    <cellStyle name="Normal 22 4 9 5" xfId="21070" xr:uid="{1EF801EC-942D-42ED-9493-E999E08B0CF2}"/>
    <cellStyle name="Normal 22 5" xfId="4741" xr:uid="{A14E2A10-670C-4841-BF17-D7965C878DC6}"/>
    <cellStyle name="Normal 22 5 10" xfId="14241" xr:uid="{C46D4F5D-9392-4B30-8611-44581C0620FC}"/>
    <cellStyle name="Normal 22 5 10 2" xfId="41386" xr:uid="{C5074154-0DBD-4DCF-ACD2-A0702EF8C2E1}"/>
    <cellStyle name="Normal 22 5 11" xfId="27931" xr:uid="{963DF5F2-68B4-434F-8AFD-BB0610688695}"/>
    <cellStyle name="Normal 22 5 12" xfId="42815" xr:uid="{47C66E74-29A6-4B0C-95B0-83780245B72F}"/>
    <cellStyle name="Normal 22 5 13" xfId="7394" xr:uid="{1538694B-14FE-4879-AD72-1CAA726479D2}"/>
    <cellStyle name="Normal 22 5 14" xfId="5977" xr:uid="{B3D2A7DF-5DAC-4BFF-9605-CBCEB04EB39C}"/>
    <cellStyle name="Normal 22 5 15" xfId="5385" xr:uid="{911E7447-B5F2-4798-A75C-D493C3CAB2B5}"/>
    <cellStyle name="Normal 22 5 2" xfId="7395" xr:uid="{B9FB220D-F197-4B72-BDD5-F90F74689608}"/>
    <cellStyle name="Normal 22 5 2 10" xfId="42816" xr:uid="{CFB5BD40-B4F9-46FD-9B97-5ED3AF01C29E}"/>
    <cellStyle name="Normal 22 5 2 2" xfId="7396" xr:uid="{1EC9642C-B88A-40A4-B52E-38CC37DE9503}"/>
    <cellStyle name="Normal 22 5 2 2 2" xfId="7397" xr:uid="{62B5C578-6A72-40C0-BC7B-4E0FBA1D08FA}"/>
    <cellStyle name="Normal 22 5 2 2 2 2" xfId="9110" xr:uid="{DBE25929-0D51-428C-85E9-5CB279EB9E03}"/>
    <cellStyle name="Normal 22 5 2 2 2 2 2" xfId="12532" xr:uid="{DFC40E6A-EAED-454A-9564-BC2BE60AD8F3}"/>
    <cellStyle name="Normal 22 5 2 2 2 2 2 2" xfId="26222" xr:uid="{2E2DE0C6-D83F-4DCA-AFBE-18CF8ED68A87}"/>
    <cellStyle name="Normal 22 5 2 2 2 2 2 2 2" xfId="39914" xr:uid="{FF45DAE8-450C-4F76-8579-6BF45349E252}"/>
    <cellStyle name="Normal 22 5 2 2 2 2 2 2 3" xfId="54798" xr:uid="{13EF237F-1704-4437-9FBF-D96CEB329462}"/>
    <cellStyle name="Normal 22 5 2 2 2 2 2 3" xfId="19378" xr:uid="{DD5CAB69-EB7B-4AEA-A9AC-82A22426AB73}"/>
    <cellStyle name="Normal 22 5 2 2 2 2 2 4" xfId="33068" xr:uid="{9FC5196C-3853-48C2-A277-B860FB594FDA}"/>
    <cellStyle name="Normal 22 5 2 2 2 2 2 5" xfId="47952" xr:uid="{86C2D519-9A1D-4BB0-B98B-2791F11F2797}"/>
    <cellStyle name="Normal 22 5 2 2 2 2 3" xfId="22800" xr:uid="{363FF2FE-856E-4C0A-A962-46B40184C3C9}"/>
    <cellStyle name="Normal 22 5 2 2 2 2 3 2" xfId="36492" xr:uid="{D85A2A8B-8961-4790-87BE-4B4525E322E6}"/>
    <cellStyle name="Normal 22 5 2 2 2 2 3 3" xfId="51376" xr:uid="{AEAC29F0-36E7-4B81-B13D-01D519E2CF64}"/>
    <cellStyle name="Normal 22 5 2 2 2 2 4" xfId="15956" xr:uid="{EF3618BF-CD76-48A2-A8F6-3592E588148D}"/>
    <cellStyle name="Normal 22 5 2 2 2 2 5" xfId="29646" xr:uid="{72E357D7-4BB8-4489-92AA-4F1E6C05521A}"/>
    <cellStyle name="Normal 22 5 2 2 2 2 6" xfId="44530" xr:uid="{BE441708-4B78-4749-9BF0-42635C38AB54}"/>
    <cellStyle name="Normal 22 5 2 2 2 3" xfId="10820" xr:uid="{6CDD48AD-D903-44FE-82B5-C5CFDDE7F453}"/>
    <cellStyle name="Normal 22 5 2 2 2 3 2" xfId="24510" xr:uid="{8BC58636-619C-4843-BCD1-D78DFD17B039}"/>
    <cellStyle name="Normal 22 5 2 2 2 3 2 2" xfId="38202" xr:uid="{8CFCE650-F036-4980-924B-A45C9BB2C623}"/>
    <cellStyle name="Normal 22 5 2 2 2 3 2 3" xfId="53086" xr:uid="{7DD2B7D4-F18F-4B48-B92A-64B94DD708AD}"/>
    <cellStyle name="Normal 22 5 2 2 2 3 3" xfId="17666" xr:uid="{7708BD75-2575-45BE-B924-D5DC3AFB87EE}"/>
    <cellStyle name="Normal 22 5 2 2 2 3 4" xfId="31356" xr:uid="{1A1F9A37-8A23-4E1A-A144-D5883E8589BA}"/>
    <cellStyle name="Normal 22 5 2 2 2 3 5" xfId="46240" xr:uid="{FC11AD82-1DC9-4B88-ABC6-742FF2D1C379}"/>
    <cellStyle name="Normal 22 5 2 2 2 4" xfId="21088" xr:uid="{C1A7C4AC-8FF7-4F25-9828-DF162B17569E}"/>
    <cellStyle name="Normal 22 5 2 2 2 4 2" xfId="34780" xr:uid="{676A05F1-BC7E-4815-93B3-4548C9A0A1A6}"/>
    <cellStyle name="Normal 22 5 2 2 2 4 3" xfId="49664" xr:uid="{F341326A-F62D-462C-8393-E42CF0C0163B}"/>
    <cellStyle name="Normal 22 5 2 2 2 5" xfId="14244" xr:uid="{97D39F5D-C301-40CD-9758-4CDE2E6751D3}"/>
    <cellStyle name="Normal 22 5 2 2 2 6" xfId="27934" xr:uid="{776A7947-3EAE-4569-8F68-07FEB8C6C359}"/>
    <cellStyle name="Normal 22 5 2 2 2 7" xfId="42818" xr:uid="{67821C0D-E1A1-4141-BA8D-2491F7C5D04E}"/>
    <cellStyle name="Normal 22 5 2 2 3" xfId="9109" xr:uid="{8941CAD9-6835-4E8A-8C7A-3430A09D008C}"/>
    <cellStyle name="Normal 22 5 2 2 3 2" xfId="12531" xr:uid="{99DFF650-161D-4BBD-95B4-CE66592F681C}"/>
    <cellStyle name="Normal 22 5 2 2 3 2 2" xfId="26221" xr:uid="{6C243D20-D860-43C8-AC4C-F3AFA1113DB3}"/>
    <cellStyle name="Normal 22 5 2 2 3 2 2 2" xfId="39913" xr:uid="{05178AF4-BA51-402E-91B7-973C01C08F54}"/>
    <cellStyle name="Normal 22 5 2 2 3 2 2 3" xfId="54797" xr:uid="{0675B305-95FF-413C-9EE1-5350708B7922}"/>
    <cellStyle name="Normal 22 5 2 2 3 2 3" xfId="19377" xr:uid="{AEB37920-E14B-46C9-9971-55A241C509DB}"/>
    <cellStyle name="Normal 22 5 2 2 3 2 4" xfId="33067" xr:uid="{6266ECD1-7DFA-4D59-83E4-DFA004BC1EF8}"/>
    <cellStyle name="Normal 22 5 2 2 3 2 5" xfId="47951" xr:uid="{D5A2C491-0CAC-47D2-812E-1330FD4FF0E9}"/>
    <cellStyle name="Normal 22 5 2 2 3 3" xfId="22799" xr:uid="{CD41A8B2-E2E1-40C8-8D33-F8479A9C2628}"/>
    <cellStyle name="Normal 22 5 2 2 3 3 2" xfId="36491" xr:uid="{AD602B34-67CC-40C0-96C0-76749EDB7F82}"/>
    <cellStyle name="Normal 22 5 2 2 3 3 3" xfId="51375" xr:uid="{1DC9FC70-E4D0-4E99-B3AD-A3B96A5D7A33}"/>
    <cellStyle name="Normal 22 5 2 2 3 4" xfId="15955" xr:uid="{1E463D70-7408-400C-9DD1-F04931039954}"/>
    <cellStyle name="Normal 22 5 2 2 3 5" xfId="29645" xr:uid="{55EA578D-5F26-4409-81A3-49988E272BE1}"/>
    <cellStyle name="Normal 22 5 2 2 3 6" xfId="44529" xr:uid="{3937B67B-3165-4CDC-986D-224D1FDA78F6}"/>
    <cellStyle name="Normal 22 5 2 2 4" xfId="10819" xr:uid="{AA5A6766-FA7A-40F2-BE56-F9507F46F481}"/>
    <cellStyle name="Normal 22 5 2 2 4 2" xfId="24509" xr:uid="{33D8C303-C486-4146-AFFF-A981CEA0AAA0}"/>
    <cellStyle name="Normal 22 5 2 2 4 2 2" xfId="38201" xr:uid="{4CB4BDDD-16FF-4C06-9D46-789C890BCEBB}"/>
    <cellStyle name="Normal 22 5 2 2 4 2 3" xfId="53085" xr:uid="{F07C8653-6321-4F57-956B-27E0292BA8E3}"/>
    <cellStyle name="Normal 22 5 2 2 4 3" xfId="17665" xr:uid="{1851FC20-8CD0-4E30-85D3-7A2941059FFA}"/>
    <cellStyle name="Normal 22 5 2 2 4 4" xfId="31355" xr:uid="{272990D1-BB70-4227-BC23-F011A771EC63}"/>
    <cellStyle name="Normal 22 5 2 2 4 5" xfId="46239" xr:uid="{B5E2D8D9-98DB-4759-9CFF-98BC7C01DFF3}"/>
    <cellStyle name="Normal 22 5 2 2 5" xfId="21087" xr:uid="{AEC31566-F438-48A7-878F-B03E79CBFB3F}"/>
    <cellStyle name="Normal 22 5 2 2 5 2" xfId="34779" xr:uid="{BB743417-6B89-4B1C-B7DA-DB8FA68B39EB}"/>
    <cellStyle name="Normal 22 5 2 2 5 3" xfId="49663" xr:uid="{3A2E7247-28F4-4131-9142-53C24DDF3222}"/>
    <cellStyle name="Normal 22 5 2 2 6" xfId="14243" xr:uid="{B6CC1F36-4140-4C47-92CC-C5069015C15F}"/>
    <cellStyle name="Normal 22 5 2 2 7" xfId="27933" xr:uid="{C4068C53-227E-4A8F-9BEE-23AAB695939D}"/>
    <cellStyle name="Normal 22 5 2 2 8" xfId="42817" xr:uid="{8BA62591-48B7-460E-BBC9-2A875C1212CC}"/>
    <cellStyle name="Normal 22 5 2 3" xfId="7398" xr:uid="{1B4B4788-35DA-4EC8-8844-EDAF43420602}"/>
    <cellStyle name="Normal 22 5 2 3 2" xfId="9111" xr:uid="{94A5331C-38CD-4445-B7CE-873DE377585B}"/>
    <cellStyle name="Normal 22 5 2 3 2 2" xfId="12533" xr:uid="{7B0F2728-8B19-4F1D-A842-1BFCE4E7D48A}"/>
    <cellStyle name="Normal 22 5 2 3 2 2 2" xfId="26223" xr:uid="{88AC5EBC-CE3A-42DC-AC6E-92B9C17251D1}"/>
    <cellStyle name="Normal 22 5 2 3 2 2 2 2" xfId="39915" xr:uid="{2ACCF3E5-DD99-4960-95C4-5F8D48348D42}"/>
    <cellStyle name="Normal 22 5 2 3 2 2 2 3" xfId="54799" xr:uid="{0E6DA3EA-D93E-424C-B9AD-165928091E9B}"/>
    <cellStyle name="Normal 22 5 2 3 2 2 3" xfId="19379" xr:uid="{F3D0BACB-D209-4AC8-96FA-9146A47209A1}"/>
    <cellStyle name="Normal 22 5 2 3 2 2 4" xfId="33069" xr:uid="{3077FA10-4693-4F12-98C3-FFEB21D44BDA}"/>
    <cellStyle name="Normal 22 5 2 3 2 2 5" xfId="47953" xr:uid="{7B0C3D60-3A7E-4C42-B9AB-45738AF82808}"/>
    <cellStyle name="Normal 22 5 2 3 2 3" xfId="22801" xr:uid="{5FC0858A-5008-4CF8-9668-894FE4209A46}"/>
    <cellStyle name="Normal 22 5 2 3 2 3 2" xfId="36493" xr:uid="{940BB196-AB04-4DA0-88F2-5B5DC886D6F1}"/>
    <cellStyle name="Normal 22 5 2 3 2 3 3" xfId="51377" xr:uid="{AF19BEE5-6C9D-4F01-9D0A-6F0A194ECDE5}"/>
    <cellStyle name="Normal 22 5 2 3 2 4" xfId="15957" xr:uid="{5D5B5A02-6CFD-4001-986B-D686E9E55502}"/>
    <cellStyle name="Normal 22 5 2 3 2 5" xfId="29647" xr:uid="{C8479E5E-BBA4-43A4-AD91-BDF1FA57A73B}"/>
    <cellStyle name="Normal 22 5 2 3 2 6" xfId="44531" xr:uid="{216EF177-437A-45E5-9548-974D3E82A8C5}"/>
    <cellStyle name="Normal 22 5 2 3 3" xfId="10821" xr:uid="{95D5A305-AEB4-4E7B-A739-FC5FDE77031D}"/>
    <cellStyle name="Normal 22 5 2 3 3 2" xfId="24511" xr:uid="{CFDA4612-B75A-4B96-A0DA-5D3473651133}"/>
    <cellStyle name="Normal 22 5 2 3 3 2 2" xfId="38203" xr:uid="{6ED40B4F-2018-49EF-B916-4EE4837194DA}"/>
    <cellStyle name="Normal 22 5 2 3 3 2 3" xfId="53087" xr:uid="{EE5675CD-29AA-4D76-9237-1736E84F9E19}"/>
    <cellStyle name="Normal 22 5 2 3 3 3" xfId="17667" xr:uid="{09686BF9-4926-40C8-B7B2-27DDC7ED2EB4}"/>
    <cellStyle name="Normal 22 5 2 3 3 4" xfId="31357" xr:uid="{30C75982-3907-489E-B9DA-5D39507B78AA}"/>
    <cellStyle name="Normal 22 5 2 3 3 5" xfId="46241" xr:uid="{A6855617-7E46-492B-9F05-0EE0FBF16CAA}"/>
    <cellStyle name="Normal 22 5 2 3 4" xfId="21089" xr:uid="{C0C22508-3A55-4D83-85E3-07D6E7CAB5CD}"/>
    <cellStyle name="Normal 22 5 2 3 4 2" xfId="34781" xr:uid="{74639601-C2A1-4EB9-90EC-C26154239CF5}"/>
    <cellStyle name="Normal 22 5 2 3 4 3" xfId="49665" xr:uid="{A1D7789D-3AB5-4A83-A37A-DEF41D4D810B}"/>
    <cellStyle name="Normal 22 5 2 3 5" xfId="14245" xr:uid="{0E1F6BCD-771E-4403-BA9A-1763984075B9}"/>
    <cellStyle name="Normal 22 5 2 3 6" xfId="27935" xr:uid="{C9B0C6B8-24A1-4B48-9A97-C979493DF19E}"/>
    <cellStyle name="Normal 22 5 2 3 7" xfId="42819" xr:uid="{F0E0DF60-D473-42E6-9DEE-2821EF4AE3D5}"/>
    <cellStyle name="Normal 22 5 2 4" xfId="7399" xr:uid="{13E15769-8F75-44AE-B012-0B616045BB64}"/>
    <cellStyle name="Normal 22 5 2 4 2" xfId="9112" xr:uid="{BFCE11FD-E535-4E65-A566-151720F0C46D}"/>
    <cellStyle name="Normal 22 5 2 4 2 2" xfId="12534" xr:uid="{D65131A9-96A9-4A77-85F4-0B48F6AB4962}"/>
    <cellStyle name="Normal 22 5 2 4 2 2 2" xfId="26224" xr:uid="{8F9957B0-831E-4F36-AEA7-DAB550BA31F8}"/>
    <cellStyle name="Normal 22 5 2 4 2 2 2 2" xfId="39916" xr:uid="{BD54BEC9-0DB2-4451-AAA2-3B4922DFB61A}"/>
    <cellStyle name="Normal 22 5 2 4 2 2 2 3" xfId="54800" xr:uid="{43E24AA7-488A-4748-8253-9CB8D35AC144}"/>
    <cellStyle name="Normal 22 5 2 4 2 2 3" xfId="19380" xr:uid="{ED7E9168-E28A-440B-A4E3-AF42FEEDF1DE}"/>
    <cellStyle name="Normal 22 5 2 4 2 2 4" xfId="33070" xr:uid="{BFFEA6F7-EEC2-4979-9C68-9C4726AF0348}"/>
    <cellStyle name="Normal 22 5 2 4 2 2 5" xfId="47954" xr:uid="{9E47EA52-E156-48CE-81F1-2F814703B409}"/>
    <cellStyle name="Normal 22 5 2 4 2 3" xfId="22802" xr:uid="{065CC4FE-812F-488D-B45B-1CF31373FDEE}"/>
    <cellStyle name="Normal 22 5 2 4 2 3 2" xfId="36494" xr:uid="{827A8A32-1D79-48D4-8D97-9BB2EB65B499}"/>
    <cellStyle name="Normal 22 5 2 4 2 3 3" xfId="51378" xr:uid="{7A86131C-EA37-4CA6-B3FB-25A3572C471D}"/>
    <cellStyle name="Normal 22 5 2 4 2 4" xfId="15958" xr:uid="{382F0774-F103-4310-8C1F-FCC874EF9FC0}"/>
    <cellStyle name="Normal 22 5 2 4 2 5" xfId="29648" xr:uid="{BBF1CD35-BE8A-4372-8E93-0670F5DC40FD}"/>
    <cellStyle name="Normal 22 5 2 4 2 6" xfId="44532" xr:uid="{04739487-AB80-4DDA-9A0E-A951BE0DD52B}"/>
    <cellStyle name="Normal 22 5 2 4 3" xfId="10822" xr:uid="{BB1B143F-46AD-4FA5-B77D-416D7A2BBBC0}"/>
    <cellStyle name="Normal 22 5 2 4 3 2" xfId="24512" xr:uid="{F68688EC-9D56-40F8-985C-C47F2B52DA68}"/>
    <cellStyle name="Normal 22 5 2 4 3 2 2" xfId="38204" xr:uid="{6734723C-E7BC-4222-8674-C8528C45AC40}"/>
    <cellStyle name="Normal 22 5 2 4 3 2 3" xfId="53088" xr:uid="{4A969334-C750-4343-A708-A22556D9BE33}"/>
    <cellStyle name="Normal 22 5 2 4 3 3" xfId="17668" xr:uid="{47B1358D-B896-4B00-884D-0C8C5E54A33B}"/>
    <cellStyle name="Normal 22 5 2 4 3 4" xfId="31358" xr:uid="{EBCF41F3-E2EC-4F8D-A4E8-6E3EA2FCA28D}"/>
    <cellStyle name="Normal 22 5 2 4 3 5" xfId="46242" xr:uid="{B9170464-2649-4790-8D04-305FBBFD1B4D}"/>
    <cellStyle name="Normal 22 5 2 4 4" xfId="21090" xr:uid="{1E7D5005-6A20-4311-B3D2-701E29AA5E47}"/>
    <cellStyle name="Normal 22 5 2 4 4 2" xfId="34782" xr:uid="{C551982A-ECAE-4FF4-BA79-A870232CCC40}"/>
    <cellStyle name="Normal 22 5 2 4 4 3" xfId="49666" xr:uid="{5F41037C-D956-408B-902E-1B11B8001648}"/>
    <cellStyle name="Normal 22 5 2 4 5" xfId="14246" xr:uid="{19809FD2-3158-4721-99E7-0F44A430F346}"/>
    <cellStyle name="Normal 22 5 2 4 6" xfId="27936" xr:uid="{BC37111E-F4DD-4329-848A-C185120A0FFC}"/>
    <cellStyle name="Normal 22 5 2 4 7" xfId="42820" xr:uid="{21FC49E7-9DEA-4F9A-A8DD-C91711089BA6}"/>
    <cellStyle name="Normal 22 5 2 5" xfId="9108" xr:uid="{91F0E06D-BB2C-4891-A846-90F470414AE1}"/>
    <cellStyle name="Normal 22 5 2 5 2" xfId="12530" xr:uid="{07B73CCA-8249-40C9-B014-C0821D73867E}"/>
    <cellStyle name="Normal 22 5 2 5 2 2" xfId="26220" xr:uid="{EB7C242B-A015-4165-9611-C04F6550C512}"/>
    <cellStyle name="Normal 22 5 2 5 2 2 2" xfId="39912" xr:uid="{F6C1A2B6-A452-4FE3-9027-C91DD6A92189}"/>
    <cellStyle name="Normal 22 5 2 5 2 2 3" xfId="54796" xr:uid="{B04F6F53-3752-4980-96AD-EC2527F47FF4}"/>
    <cellStyle name="Normal 22 5 2 5 2 3" xfId="19376" xr:uid="{D111C1D3-806D-40B9-B786-9A66C97057B9}"/>
    <cellStyle name="Normal 22 5 2 5 2 4" xfId="33066" xr:uid="{DD8FC91D-6B30-4C82-B19A-18B5E5B1A467}"/>
    <cellStyle name="Normal 22 5 2 5 2 5" xfId="47950" xr:uid="{9682C56C-8497-4FF9-84DA-FB4D6554DE4C}"/>
    <cellStyle name="Normal 22 5 2 5 3" xfId="22798" xr:uid="{BD2D6C0E-8382-48C0-82A7-CDDD2E8D4375}"/>
    <cellStyle name="Normal 22 5 2 5 3 2" xfId="36490" xr:uid="{2ECE355A-3696-4A84-9575-0A313A6FBA7C}"/>
    <cellStyle name="Normal 22 5 2 5 3 3" xfId="51374" xr:uid="{2D80D8F7-F61F-41A7-9B25-430D4C61844F}"/>
    <cellStyle name="Normal 22 5 2 5 4" xfId="15954" xr:uid="{804D1485-ECC8-49E7-A59A-5E639165787A}"/>
    <cellStyle name="Normal 22 5 2 5 5" xfId="29644" xr:uid="{A9A8C7F8-7663-4C92-A32D-79438C82AB86}"/>
    <cellStyle name="Normal 22 5 2 5 6" xfId="44528" xr:uid="{3FE52A58-8D72-48E0-A517-53D5039F1B67}"/>
    <cellStyle name="Normal 22 5 2 6" xfId="10818" xr:uid="{142E822B-FE13-4931-9272-2A22657DAE62}"/>
    <cellStyle name="Normal 22 5 2 6 2" xfId="24508" xr:uid="{4BAFB972-4BCF-4B59-B9E8-0BFA0BF56510}"/>
    <cellStyle name="Normal 22 5 2 6 2 2" xfId="38200" xr:uid="{C616E429-C072-4F0C-A535-B0FFF3230F8E}"/>
    <cellStyle name="Normal 22 5 2 6 2 3" xfId="53084" xr:uid="{A074801D-05B1-4664-977D-484075EFEDF1}"/>
    <cellStyle name="Normal 22 5 2 6 3" xfId="17664" xr:uid="{0312C662-9A49-4285-85CE-BA3EA64FE754}"/>
    <cellStyle name="Normal 22 5 2 6 4" xfId="31354" xr:uid="{BA72D741-1E79-4E16-9108-76B260803821}"/>
    <cellStyle name="Normal 22 5 2 6 5" xfId="46238" xr:uid="{8EB4A51C-0CD9-486F-A359-557EC97C0D09}"/>
    <cellStyle name="Normal 22 5 2 7" xfId="21086" xr:uid="{F6AEF9ED-1FE9-4C73-AC40-3CB51762986B}"/>
    <cellStyle name="Normal 22 5 2 7 2" xfId="34778" xr:uid="{0C85DB77-1ADF-499E-9E48-7A462694ECD7}"/>
    <cellStyle name="Normal 22 5 2 7 3" xfId="49662" xr:uid="{1DD9A465-4858-4363-A37C-871FD0BAB556}"/>
    <cellStyle name="Normal 22 5 2 8" xfId="14242" xr:uid="{52F5178E-71FC-422B-8745-24AFB481EF29}"/>
    <cellStyle name="Normal 22 5 2 9" xfId="27932" xr:uid="{C31D2D93-1C51-49EF-BA10-D9A35AF4F0E3}"/>
    <cellStyle name="Normal 22 5 3" xfId="7400" xr:uid="{E4A4A3B6-1E08-43F5-A287-91C4AE07263B}"/>
    <cellStyle name="Normal 22 5 3 10" xfId="42821" xr:uid="{5824A45F-61D0-4F80-A69D-C5E99ACDC0A2}"/>
    <cellStyle name="Normal 22 5 3 2" xfId="7401" xr:uid="{D3D57FC8-10CB-4BD0-8327-F6CAAE21F82D}"/>
    <cellStyle name="Normal 22 5 3 2 2" xfId="7402" xr:uid="{9378568C-60D6-47C6-A688-C2BB2B91AA66}"/>
    <cellStyle name="Normal 22 5 3 2 2 2" xfId="9115" xr:uid="{1DBBB45B-F172-4F8B-BD4B-BF0EBFA83157}"/>
    <cellStyle name="Normal 22 5 3 2 2 2 2" xfId="12537" xr:uid="{AAF0873D-8762-4C3D-96EB-E73C3B1059F9}"/>
    <cellStyle name="Normal 22 5 3 2 2 2 2 2" xfId="26227" xr:uid="{E93CFE84-7ABD-4791-98B5-97ABD44A19A7}"/>
    <cellStyle name="Normal 22 5 3 2 2 2 2 2 2" xfId="39919" xr:uid="{38E2E1F9-0FA9-4833-A568-5B948030746F}"/>
    <cellStyle name="Normal 22 5 3 2 2 2 2 2 3" xfId="54803" xr:uid="{F87C70C8-2B85-4BC5-B14C-295598DE8F90}"/>
    <cellStyle name="Normal 22 5 3 2 2 2 2 3" xfId="19383" xr:uid="{D59DB0BC-FEA1-480E-904A-05D5D7FFBCD9}"/>
    <cellStyle name="Normal 22 5 3 2 2 2 2 4" xfId="33073" xr:uid="{4EE333A0-869D-4EB1-ACA8-4724334FB293}"/>
    <cellStyle name="Normal 22 5 3 2 2 2 2 5" xfId="47957" xr:uid="{6329F9F2-3645-4C58-A398-233D8A2740A3}"/>
    <cellStyle name="Normal 22 5 3 2 2 2 3" xfId="22805" xr:uid="{6FFEA243-31A4-4DBF-86F7-832E4BCA0D4A}"/>
    <cellStyle name="Normal 22 5 3 2 2 2 3 2" xfId="36497" xr:uid="{786A2008-320F-49FD-8829-8DDBA0B48F4E}"/>
    <cellStyle name="Normal 22 5 3 2 2 2 3 3" xfId="51381" xr:uid="{3A2F5E5B-0471-4E72-AE51-157B16926EA4}"/>
    <cellStyle name="Normal 22 5 3 2 2 2 4" xfId="15961" xr:uid="{21C23AF7-F68B-4C42-9A92-4D8162BA5D17}"/>
    <cellStyle name="Normal 22 5 3 2 2 2 5" xfId="29651" xr:uid="{44373D1B-3326-45D5-ACDC-B9C7161FB8CE}"/>
    <cellStyle name="Normal 22 5 3 2 2 2 6" xfId="44535" xr:uid="{921C9775-A0F1-4FD2-AE81-EA90BC2F92B8}"/>
    <cellStyle name="Normal 22 5 3 2 2 3" xfId="10825" xr:uid="{3C7605DF-9F89-4015-ADD1-F65BADCAAF06}"/>
    <cellStyle name="Normal 22 5 3 2 2 3 2" xfId="24515" xr:uid="{B6A14916-13AB-48CF-A86E-62C5EEF3714C}"/>
    <cellStyle name="Normal 22 5 3 2 2 3 2 2" xfId="38207" xr:uid="{6FBBAC5F-420F-46DA-8E3B-385D77355B56}"/>
    <cellStyle name="Normal 22 5 3 2 2 3 2 3" xfId="53091" xr:uid="{515C73A0-CC76-43A4-AF39-28D74B7CF9EC}"/>
    <cellStyle name="Normal 22 5 3 2 2 3 3" xfId="17671" xr:uid="{02EF8014-06AC-4413-A76A-A24D085FA7C5}"/>
    <cellStyle name="Normal 22 5 3 2 2 3 4" xfId="31361" xr:uid="{CBDC72BC-8E53-4AC3-99FF-31947F575D28}"/>
    <cellStyle name="Normal 22 5 3 2 2 3 5" xfId="46245" xr:uid="{20F81D95-44FD-4EEB-A3BF-4B5BBB8B0A7F}"/>
    <cellStyle name="Normal 22 5 3 2 2 4" xfId="21093" xr:uid="{1FFEE486-9D32-49E2-8858-54D7ABC554BA}"/>
    <cellStyle name="Normal 22 5 3 2 2 4 2" xfId="34785" xr:uid="{FF4A1C33-FF3D-4697-96B4-7C1011982E69}"/>
    <cellStyle name="Normal 22 5 3 2 2 4 3" xfId="49669" xr:uid="{92DB71C6-6AE8-41EC-9771-410567CD47DD}"/>
    <cellStyle name="Normal 22 5 3 2 2 5" xfId="14249" xr:uid="{032DCEEE-39DC-4A62-B19D-ACED8AB7BCCE}"/>
    <cellStyle name="Normal 22 5 3 2 2 6" xfId="27939" xr:uid="{C854CCD9-59CC-4D25-B73C-5F0440F39728}"/>
    <cellStyle name="Normal 22 5 3 2 2 7" xfId="42823" xr:uid="{FEA6554E-9B69-4775-BEE8-6001E0A7B3C5}"/>
    <cellStyle name="Normal 22 5 3 2 3" xfId="9114" xr:uid="{EB053CC2-8E1A-4819-9472-18A4DBB7958C}"/>
    <cellStyle name="Normal 22 5 3 2 3 2" xfId="12536" xr:uid="{9AD2BC71-92DE-4B31-9B6C-05C72CDDA565}"/>
    <cellStyle name="Normal 22 5 3 2 3 2 2" xfId="26226" xr:uid="{2C215FE9-D01E-446D-9C35-795883485252}"/>
    <cellStyle name="Normal 22 5 3 2 3 2 2 2" xfId="39918" xr:uid="{1DF7E589-B0D0-46BD-B378-5BC201B35881}"/>
    <cellStyle name="Normal 22 5 3 2 3 2 2 3" xfId="54802" xr:uid="{3FE568ED-C970-4469-B28A-BA35445FE441}"/>
    <cellStyle name="Normal 22 5 3 2 3 2 3" xfId="19382" xr:uid="{10D122F9-22B7-4853-AB31-320A0DB77FA4}"/>
    <cellStyle name="Normal 22 5 3 2 3 2 4" xfId="33072" xr:uid="{2B8AC8C2-63D8-4DD7-B540-7EF89CAD0D03}"/>
    <cellStyle name="Normal 22 5 3 2 3 2 5" xfId="47956" xr:uid="{6C28636C-8C58-4BFC-AD21-9B270011B819}"/>
    <cellStyle name="Normal 22 5 3 2 3 3" xfId="22804" xr:uid="{E7EA340B-77E3-4B70-8150-54E60F3815F0}"/>
    <cellStyle name="Normal 22 5 3 2 3 3 2" xfId="36496" xr:uid="{ACBE6E12-151E-4513-900C-71D092C6C90E}"/>
    <cellStyle name="Normal 22 5 3 2 3 3 3" xfId="51380" xr:uid="{56F0F7DA-DF42-4D2D-B510-A580BA6F2760}"/>
    <cellStyle name="Normal 22 5 3 2 3 4" xfId="15960" xr:uid="{AF76F839-3F1F-4BAF-9361-66D101A6E5B1}"/>
    <cellStyle name="Normal 22 5 3 2 3 5" xfId="29650" xr:uid="{B7C862C4-6AFC-4941-B68E-5E1701F50C74}"/>
    <cellStyle name="Normal 22 5 3 2 3 6" xfId="44534" xr:uid="{7ECDA041-5471-4FE5-80E4-573251C9E80B}"/>
    <cellStyle name="Normal 22 5 3 2 4" xfId="10824" xr:uid="{254D044F-5E9B-48F1-ACCC-D24D510E3816}"/>
    <cellStyle name="Normal 22 5 3 2 4 2" xfId="24514" xr:uid="{731F7310-E3BE-41A5-86D3-423B4A8CCCAE}"/>
    <cellStyle name="Normal 22 5 3 2 4 2 2" xfId="38206" xr:uid="{2384018F-9CF5-47D1-AD44-5EB4A8145D47}"/>
    <cellStyle name="Normal 22 5 3 2 4 2 3" xfId="53090" xr:uid="{647A36E3-E0B4-4F07-B298-EE68990DCD66}"/>
    <cellStyle name="Normal 22 5 3 2 4 3" xfId="17670" xr:uid="{B230E728-A4CF-4BD0-ADD9-DD88DC7C37FA}"/>
    <cellStyle name="Normal 22 5 3 2 4 4" xfId="31360" xr:uid="{195F557F-A961-43E6-AF27-C243822CD626}"/>
    <cellStyle name="Normal 22 5 3 2 4 5" xfId="46244" xr:uid="{2E7B522D-A7AD-4BA3-9F79-74E49E47F1B6}"/>
    <cellStyle name="Normal 22 5 3 2 5" xfId="21092" xr:uid="{AA8BE368-13B4-4A1B-8D11-76530D4D4262}"/>
    <cellStyle name="Normal 22 5 3 2 5 2" xfId="34784" xr:uid="{19D715FF-EC5B-4B4E-A88E-94749554E985}"/>
    <cellStyle name="Normal 22 5 3 2 5 3" xfId="49668" xr:uid="{A589F162-3C1E-4A08-9B1B-FB5092C66D74}"/>
    <cellStyle name="Normal 22 5 3 2 6" xfId="14248" xr:uid="{DA7C6E50-88AB-4542-BC86-1F58DD9C130B}"/>
    <cellStyle name="Normal 22 5 3 2 7" xfId="27938" xr:uid="{8F1EBD71-51C4-484E-BA97-2E0D047121B6}"/>
    <cellStyle name="Normal 22 5 3 2 8" xfId="42822" xr:uid="{A9EBD1DE-479A-4423-93D1-1381531EA3FB}"/>
    <cellStyle name="Normal 22 5 3 3" xfId="7403" xr:uid="{0EF65755-298D-4BAB-9C59-350E230C9ADB}"/>
    <cellStyle name="Normal 22 5 3 3 2" xfId="9116" xr:uid="{11681A04-C40C-473B-8E7B-88EEE2EAE79A}"/>
    <cellStyle name="Normal 22 5 3 3 2 2" xfId="12538" xr:uid="{A6F53365-996E-46C7-B3DE-6140C556C3FF}"/>
    <cellStyle name="Normal 22 5 3 3 2 2 2" xfId="26228" xr:uid="{A81C4BDE-3457-4B9A-8730-78B4AEC46924}"/>
    <cellStyle name="Normal 22 5 3 3 2 2 2 2" xfId="39920" xr:uid="{1517FEF6-DDEB-42F2-95F7-E0F8EEFA6CA1}"/>
    <cellStyle name="Normal 22 5 3 3 2 2 2 3" xfId="54804" xr:uid="{91CA2815-0D1E-494C-90C0-CD1DF4444813}"/>
    <cellStyle name="Normal 22 5 3 3 2 2 3" xfId="19384" xr:uid="{07DE3A78-15BF-44E8-87D9-B424ADD56DEB}"/>
    <cellStyle name="Normal 22 5 3 3 2 2 4" xfId="33074" xr:uid="{7A36A438-82F0-4F67-B126-F70E99E2F051}"/>
    <cellStyle name="Normal 22 5 3 3 2 2 5" xfId="47958" xr:uid="{513128C0-3D5F-49DF-BD69-091A6A1FFEB2}"/>
    <cellStyle name="Normal 22 5 3 3 2 3" xfId="22806" xr:uid="{79ECAAFF-483A-47F6-945C-8441F086CE6A}"/>
    <cellStyle name="Normal 22 5 3 3 2 3 2" xfId="36498" xr:uid="{DFBE4EFB-8E9F-4B45-BBDA-D201989EE3DF}"/>
    <cellStyle name="Normal 22 5 3 3 2 3 3" xfId="51382" xr:uid="{92540AB4-96D3-40D6-9BD7-57A1576197E4}"/>
    <cellStyle name="Normal 22 5 3 3 2 4" xfId="15962" xr:uid="{CDD473A0-254E-4954-AEA7-BBEF1F4740EA}"/>
    <cellStyle name="Normal 22 5 3 3 2 5" xfId="29652" xr:uid="{C75144CF-07F5-4F48-B688-62465D30F8C5}"/>
    <cellStyle name="Normal 22 5 3 3 2 6" xfId="44536" xr:uid="{A93EA6EE-807E-41C9-9DD6-C9FFA9010B65}"/>
    <cellStyle name="Normal 22 5 3 3 3" xfId="10826" xr:uid="{3279E790-26F8-40F9-81BC-58BC20CCBA8C}"/>
    <cellStyle name="Normal 22 5 3 3 3 2" xfId="24516" xr:uid="{CAD29AF9-CF53-4C0B-820C-C9FFB1621D3C}"/>
    <cellStyle name="Normal 22 5 3 3 3 2 2" xfId="38208" xr:uid="{010CC732-FDC0-4369-99CC-C7BE3EE1DFC2}"/>
    <cellStyle name="Normal 22 5 3 3 3 2 3" xfId="53092" xr:uid="{F83AAB5B-B752-42BE-934B-EAD9D98AD3AB}"/>
    <cellStyle name="Normal 22 5 3 3 3 3" xfId="17672" xr:uid="{F4EC3C6B-60BD-491F-9294-A13E6CB93776}"/>
    <cellStyle name="Normal 22 5 3 3 3 4" xfId="31362" xr:uid="{BF4575ED-59D4-4F52-9A28-048B7ACB353A}"/>
    <cellStyle name="Normal 22 5 3 3 3 5" xfId="46246" xr:uid="{6B6DE55E-6821-44FA-A39C-54F520F5F851}"/>
    <cellStyle name="Normal 22 5 3 3 4" xfId="21094" xr:uid="{D0FC65FA-8AE4-433B-A65E-D7B19C64A92C}"/>
    <cellStyle name="Normal 22 5 3 3 4 2" xfId="34786" xr:uid="{5E792979-BF05-497E-848B-DBCE19778FBE}"/>
    <cellStyle name="Normal 22 5 3 3 4 3" xfId="49670" xr:uid="{C197C85B-47AE-479E-9F2C-FAC0B533D8CE}"/>
    <cellStyle name="Normal 22 5 3 3 5" xfId="14250" xr:uid="{842E5168-9F3D-44FA-928A-6415B5C55306}"/>
    <cellStyle name="Normal 22 5 3 3 6" xfId="27940" xr:uid="{765CE4B1-62B9-4289-B278-71EDE13C9771}"/>
    <cellStyle name="Normal 22 5 3 3 7" xfId="42824" xr:uid="{8097A129-B7D2-47C7-BB2E-CAE302DFF5BC}"/>
    <cellStyle name="Normal 22 5 3 4" xfId="7404" xr:uid="{84936F07-3277-4DE6-8BA6-7C093542602E}"/>
    <cellStyle name="Normal 22 5 3 4 2" xfId="9117" xr:uid="{8C1A5EC8-D6AF-49A0-91E4-00EC982526C7}"/>
    <cellStyle name="Normal 22 5 3 4 2 2" xfId="12539" xr:uid="{A13671A9-0F9A-475D-9FE2-61A61A11A1A8}"/>
    <cellStyle name="Normal 22 5 3 4 2 2 2" xfId="26229" xr:uid="{E68F6695-7C6A-41DF-8F52-BE9AA3746150}"/>
    <cellStyle name="Normal 22 5 3 4 2 2 2 2" xfId="39921" xr:uid="{255C313E-CDDF-40FF-8430-657A1FAAFCF1}"/>
    <cellStyle name="Normal 22 5 3 4 2 2 2 3" xfId="54805" xr:uid="{7C8A79A8-7DE8-4E80-B6B9-C5202BD1A2D8}"/>
    <cellStyle name="Normal 22 5 3 4 2 2 3" xfId="19385" xr:uid="{B50BA082-03CB-4501-BF5E-B5855DD83D25}"/>
    <cellStyle name="Normal 22 5 3 4 2 2 4" xfId="33075" xr:uid="{E5B41998-44BF-4390-8418-023BFD6401D9}"/>
    <cellStyle name="Normal 22 5 3 4 2 2 5" xfId="47959" xr:uid="{24A633BA-4104-47D3-838F-3AB5125F452D}"/>
    <cellStyle name="Normal 22 5 3 4 2 3" xfId="22807" xr:uid="{7E1A6206-2CA6-4DDD-A390-F368E716216C}"/>
    <cellStyle name="Normal 22 5 3 4 2 3 2" xfId="36499" xr:uid="{1DC2EACF-2EAD-4429-A256-DB7D97A33304}"/>
    <cellStyle name="Normal 22 5 3 4 2 3 3" xfId="51383" xr:uid="{810ADE77-5395-4D68-B788-08E0BAB1D40A}"/>
    <cellStyle name="Normal 22 5 3 4 2 4" xfId="15963" xr:uid="{31A69BE2-D259-460C-9A11-C4F615498A72}"/>
    <cellStyle name="Normal 22 5 3 4 2 5" xfId="29653" xr:uid="{0253A314-42EF-4E86-9842-615F5B0DB892}"/>
    <cellStyle name="Normal 22 5 3 4 2 6" xfId="44537" xr:uid="{069EE63B-9D35-4B1A-8710-2961AF751D57}"/>
    <cellStyle name="Normal 22 5 3 4 3" xfId="10827" xr:uid="{61B2E95F-5F36-4A71-9BAB-3C0A153088B6}"/>
    <cellStyle name="Normal 22 5 3 4 3 2" xfId="24517" xr:uid="{065AB298-871F-4E71-BA5D-DEC265DBBF8A}"/>
    <cellStyle name="Normal 22 5 3 4 3 2 2" xfId="38209" xr:uid="{4918E1B1-1129-46BD-A6C3-6EFAE73113CE}"/>
    <cellStyle name="Normal 22 5 3 4 3 2 3" xfId="53093" xr:uid="{8C6DB1C2-0D72-4843-9521-D9CA2A6724D6}"/>
    <cellStyle name="Normal 22 5 3 4 3 3" xfId="17673" xr:uid="{69BDACE4-F50D-4BE5-8CF9-2218DCD79F51}"/>
    <cellStyle name="Normal 22 5 3 4 3 4" xfId="31363" xr:uid="{ED462D25-11A1-4573-8557-2D7F05F5A035}"/>
    <cellStyle name="Normal 22 5 3 4 3 5" xfId="46247" xr:uid="{56879AD8-75C3-4F5D-B713-0ED9802998A0}"/>
    <cellStyle name="Normal 22 5 3 4 4" xfId="21095" xr:uid="{349FA71B-0019-49EB-9B1A-AC9BDD6F38A3}"/>
    <cellStyle name="Normal 22 5 3 4 4 2" xfId="34787" xr:uid="{0F273449-221D-4CC2-A640-61369A20C429}"/>
    <cellStyle name="Normal 22 5 3 4 4 3" xfId="49671" xr:uid="{BA198BA1-4625-44ED-A635-ECFBF70C2603}"/>
    <cellStyle name="Normal 22 5 3 4 5" xfId="14251" xr:uid="{380B406D-6B6D-4053-AC78-B20359319CA4}"/>
    <cellStyle name="Normal 22 5 3 4 6" xfId="27941" xr:uid="{2E75BAA9-00C1-447C-A8FC-2DF6DB14CFBD}"/>
    <cellStyle name="Normal 22 5 3 4 7" xfId="42825" xr:uid="{2A0180E4-C83F-47A1-B739-0188A31FFE25}"/>
    <cellStyle name="Normal 22 5 3 5" xfId="9113" xr:uid="{3D5C14F6-10A9-4C9A-8FA3-0D05685D788F}"/>
    <cellStyle name="Normal 22 5 3 5 2" xfId="12535" xr:uid="{59BAD891-71C1-46E2-834D-0D29A28B7D67}"/>
    <cellStyle name="Normal 22 5 3 5 2 2" xfId="26225" xr:uid="{25D42D24-5873-4BB6-87FB-026635991585}"/>
    <cellStyle name="Normal 22 5 3 5 2 2 2" xfId="39917" xr:uid="{87534914-CA61-49C6-B71E-F5AED93B7C1B}"/>
    <cellStyle name="Normal 22 5 3 5 2 2 3" xfId="54801" xr:uid="{60719FEE-438B-4B54-985B-6984DF8FFFE7}"/>
    <cellStyle name="Normal 22 5 3 5 2 3" xfId="19381" xr:uid="{3051E6E1-7F83-4D80-A8D6-6CCBC14A0DB0}"/>
    <cellStyle name="Normal 22 5 3 5 2 4" xfId="33071" xr:uid="{B6CCE28E-52B0-4A5B-9958-088148CA8DEF}"/>
    <cellStyle name="Normal 22 5 3 5 2 5" xfId="47955" xr:uid="{80C0E5FA-1CE7-4568-A8C9-EDE7C435DFA5}"/>
    <cellStyle name="Normal 22 5 3 5 3" xfId="22803" xr:uid="{3EECA0D4-F439-45F1-9F49-DE4AE14E0AFC}"/>
    <cellStyle name="Normal 22 5 3 5 3 2" xfId="36495" xr:uid="{DF6CB791-28B7-4B56-B7FC-B7A43850DF96}"/>
    <cellStyle name="Normal 22 5 3 5 3 3" xfId="51379" xr:uid="{CC320886-275A-488F-B15C-6A62DB14C3A6}"/>
    <cellStyle name="Normal 22 5 3 5 4" xfId="15959" xr:uid="{954B7115-A014-46D1-B405-60DEB745DD12}"/>
    <cellStyle name="Normal 22 5 3 5 5" xfId="29649" xr:uid="{DE490B9D-8D50-40DF-B1CB-D6BE3522D021}"/>
    <cellStyle name="Normal 22 5 3 5 6" xfId="44533" xr:uid="{76699E6D-476B-4A4B-838E-B17CFB4AD3F8}"/>
    <cellStyle name="Normal 22 5 3 6" xfId="10823" xr:uid="{2B541AD2-CDCC-489D-A1BF-FA44F88209A6}"/>
    <cellStyle name="Normal 22 5 3 6 2" xfId="24513" xr:uid="{B499A106-2506-4084-A2BB-CBD70F7AE223}"/>
    <cellStyle name="Normal 22 5 3 6 2 2" xfId="38205" xr:uid="{EBDCF714-7E91-41B4-9CBC-76C798F72241}"/>
    <cellStyle name="Normal 22 5 3 6 2 3" xfId="53089" xr:uid="{A8EAB6DB-3B6C-4135-83B9-479A6EBA0789}"/>
    <cellStyle name="Normal 22 5 3 6 3" xfId="17669" xr:uid="{46411682-3F4C-4CA5-876E-27BB97294940}"/>
    <cellStyle name="Normal 22 5 3 6 4" xfId="31359" xr:uid="{6B7725DB-903A-4B85-8E4F-5EE364E884F1}"/>
    <cellStyle name="Normal 22 5 3 6 5" xfId="46243" xr:uid="{C699D77F-CB5B-460E-BED8-0F5039719364}"/>
    <cellStyle name="Normal 22 5 3 7" xfId="21091" xr:uid="{2281EE24-6941-4619-BE42-1932CB9A09D5}"/>
    <cellStyle name="Normal 22 5 3 7 2" xfId="34783" xr:uid="{AA3BF592-9B85-448B-B1F2-6C43ADDAE951}"/>
    <cellStyle name="Normal 22 5 3 7 3" xfId="49667" xr:uid="{28B9C18A-DF44-4681-AB18-A8F4FE32C32B}"/>
    <cellStyle name="Normal 22 5 3 8" xfId="14247" xr:uid="{94995665-3960-490C-A288-DE125FB83B59}"/>
    <cellStyle name="Normal 22 5 3 9" xfId="27937" xr:uid="{EF2B7869-9299-4FE2-A476-48D0E6B69EC4}"/>
    <cellStyle name="Normal 22 5 4" xfId="7405" xr:uid="{2947F3C2-D85A-4BAB-B727-27E7E9DAE786}"/>
    <cellStyle name="Normal 22 5 4 2" xfId="7406" xr:uid="{728C30B8-D5D6-45A7-AEBF-69E95030C3F1}"/>
    <cellStyle name="Normal 22 5 4 2 2" xfId="9119" xr:uid="{80E1AF9F-421F-4721-98A0-E48F62F9CB7B}"/>
    <cellStyle name="Normal 22 5 4 2 2 2" xfId="12541" xr:uid="{673BC524-D28E-4B49-B38B-3BD6BC36E600}"/>
    <cellStyle name="Normal 22 5 4 2 2 2 2" xfId="26231" xr:uid="{B9BFE875-151D-4E70-8F81-7301571F6D15}"/>
    <cellStyle name="Normal 22 5 4 2 2 2 2 2" xfId="39923" xr:uid="{1B24F528-A3F5-402C-8417-8B6D8CC5D838}"/>
    <cellStyle name="Normal 22 5 4 2 2 2 2 3" xfId="54807" xr:uid="{35CC06E8-5B3E-46FC-A7F0-9FC6BDF2D5CB}"/>
    <cellStyle name="Normal 22 5 4 2 2 2 3" xfId="19387" xr:uid="{2C90CC45-467D-4B83-A0C1-F7F25DC3DEAD}"/>
    <cellStyle name="Normal 22 5 4 2 2 2 4" xfId="33077" xr:uid="{37D299AA-0316-4F28-A5EE-D8C322CFD0DD}"/>
    <cellStyle name="Normal 22 5 4 2 2 2 5" xfId="47961" xr:uid="{6F407DCA-70E5-4B96-89E7-DF895538635E}"/>
    <cellStyle name="Normal 22 5 4 2 2 3" xfId="22809" xr:uid="{1657FF2B-C8E6-4E03-8D2E-0AEF63CBAFD3}"/>
    <cellStyle name="Normal 22 5 4 2 2 3 2" xfId="36501" xr:uid="{C5740920-CC82-483E-8687-1D74BDC78F3D}"/>
    <cellStyle name="Normal 22 5 4 2 2 3 3" xfId="51385" xr:uid="{E9F3996C-1926-4FAF-9E6B-FCE62144C689}"/>
    <cellStyle name="Normal 22 5 4 2 2 4" xfId="15965" xr:uid="{C353CCB7-6D2C-4E8E-9B6B-13EF36671085}"/>
    <cellStyle name="Normal 22 5 4 2 2 5" xfId="29655" xr:uid="{086B3A78-15A8-47CA-9EEB-D04774A47D32}"/>
    <cellStyle name="Normal 22 5 4 2 2 6" xfId="44539" xr:uid="{36182D72-EEB9-4714-BB3F-2CB59C636A2D}"/>
    <cellStyle name="Normal 22 5 4 2 3" xfId="10829" xr:uid="{CCB81677-1764-4A18-A60D-0C29480AE9E1}"/>
    <cellStyle name="Normal 22 5 4 2 3 2" xfId="24519" xr:uid="{BB07F0AF-CD97-43CA-9E4B-8B44A16A3CD1}"/>
    <cellStyle name="Normal 22 5 4 2 3 2 2" xfId="38211" xr:uid="{518BF2C2-5115-411D-A7FC-79C060C0D1FF}"/>
    <cellStyle name="Normal 22 5 4 2 3 2 3" xfId="53095" xr:uid="{445FDF08-64E9-48E7-ACF4-46847A24A661}"/>
    <cellStyle name="Normal 22 5 4 2 3 3" xfId="17675" xr:uid="{F1E68B82-4435-4775-AEB7-20BC4CF4DDD2}"/>
    <cellStyle name="Normal 22 5 4 2 3 4" xfId="31365" xr:uid="{3B146295-32DF-471D-A385-69D3F9A3BFD5}"/>
    <cellStyle name="Normal 22 5 4 2 3 5" xfId="46249" xr:uid="{C3463E25-9A3A-47ED-8B3C-431B100C37B5}"/>
    <cellStyle name="Normal 22 5 4 2 4" xfId="21097" xr:uid="{C1624382-F40D-4E6F-9A9B-B74C30EDFEFF}"/>
    <cellStyle name="Normal 22 5 4 2 4 2" xfId="34789" xr:uid="{8F811488-8E42-4735-89F8-67A381C4235B}"/>
    <cellStyle name="Normal 22 5 4 2 4 3" xfId="49673" xr:uid="{D751A523-1407-4AF7-B694-E6F7361B524A}"/>
    <cellStyle name="Normal 22 5 4 2 5" xfId="14253" xr:uid="{0418CCA8-7597-48A3-AF86-131D0069DF1D}"/>
    <cellStyle name="Normal 22 5 4 2 6" xfId="27943" xr:uid="{92B6B4E5-85FE-440A-ABB7-4590108689BC}"/>
    <cellStyle name="Normal 22 5 4 2 7" xfId="42827" xr:uid="{B93D9540-5B79-487D-A732-156F0ED41688}"/>
    <cellStyle name="Normal 22 5 4 3" xfId="9118" xr:uid="{D3C1C347-756F-4D4C-942E-688F17BDA96A}"/>
    <cellStyle name="Normal 22 5 4 3 2" xfId="12540" xr:uid="{591A9994-594E-42AD-B88D-1FC474FA27D0}"/>
    <cellStyle name="Normal 22 5 4 3 2 2" xfId="26230" xr:uid="{9C0C685E-C7C9-4EB9-9A21-74780DE3402D}"/>
    <cellStyle name="Normal 22 5 4 3 2 2 2" xfId="39922" xr:uid="{F1DC4FEF-A19A-4B8C-98E8-38072B8C4E3C}"/>
    <cellStyle name="Normal 22 5 4 3 2 2 3" xfId="54806" xr:uid="{55C4F471-D349-40B5-B32E-F5828084139A}"/>
    <cellStyle name="Normal 22 5 4 3 2 3" xfId="19386" xr:uid="{D86CD842-91AC-4296-92BB-E4AF93A0F1CC}"/>
    <cellStyle name="Normal 22 5 4 3 2 4" xfId="33076" xr:uid="{340C3254-7D8D-4C1F-8124-4D63803815F1}"/>
    <cellStyle name="Normal 22 5 4 3 2 5" xfId="47960" xr:uid="{BDCB61FB-CBB2-472A-A0AB-D418D649B946}"/>
    <cellStyle name="Normal 22 5 4 3 3" xfId="22808" xr:uid="{DFFE3A1C-1004-48AF-9F39-A0B0B33485B5}"/>
    <cellStyle name="Normal 22 5 4 3 3 2" xfId="36500" xr:uid="{8D8F84D0-4A1E-43AA-8F0B-BBE9158F93A6}"/>
    <cellStyle name="Normal 22 5 4 3 3 3" xfId="51384" xr:uid="{45CEA247-5446-446B-BF25-8292FE7AF948}"/>
    <cellStyle name="Normal 22 5 4 3 4" xfId="15964" xr:uid="{9BA5E876-880B-4BBD-903E-5C90BC25B2C1}"/>
    <cellStyle name="Normal 22 5 4 3 5" xfId="29654" xr:uid="{B923B3A3-B032-4A98-B666-BC902B275FCB}"/>
    <cellStyle name="Normal 22 5 4 3 6" xfId="44538" xr:uid="{4C88F120-872B-451E-ABB8-21F72BE701F0}"/>
    <cellStyle name="Normal 22 5 4 4" xfId="10828" xr:uid="{F19319AF-A31D-4DBD-8C46-5304F4C67AAD}"/>
    <cellStyle name="Normal 22 5 4 4 2" xfId="24518" xr:uid="{0F0CB6F1-D7E8-40A4-B8C3-E8E30C99AA19}"/>
    <cellStyle name="Normal 22 5 4 4 2 2" xfId="38210" xr:uid="{A39D118E-E590-49F5-ADFF-1AFEF7892629}"/>
    <cellStyle name="Normal 22 5 4 4 2 3" xfId="53094" xr:uid="{C2FA6172-3A42-49D4-951E-9AD98A3C3120}"/>
    <cellStyle name="Normal 22 5 4 4 3" xfId="17674" xr:uid="{316F73FA-A467-4089-B12F-10F383147E41}"/>
    <cellStyle name="Normal 22 5 4 4 4" xfId="31364" xr:uid="{37ABFF9C-68E4-4AC1-89F9-E2E089163C40}"/>
    <cellStyle name="Normal 22 5 4 4 5" xfId="46248" xr:uid="{F3343346-121D-4EE7-8B7F-769AC06BD975}"/>
    <cellStyle name="Normal 22 5 4 5" xfId="21096" xr:uid="{03D8DF20-3C0D-4BB7-91F4-F4E2A3EF17A4}"/>
    <cellStyle name="Normal 22 5 4 5 2" xfId="34788" xr:uid="{88416F9F-D727-446C-934C-9AE008F1E95E}"/>
    <cellStyle name="Normal 22 5 4 5 3" xfId="49672" xr:uid="{AA9D2A36-4025-4888-8B94-ED516AB52E04}"/>
    <cellStyle name="Normal 22 5 4 6" xfId="14252" xr:uid="{EF0B1A7D-2685-46BC-B198-B6AD2C124603}"/>
    <cellStyle name="Normal 22 5 4 7" xfId="27942" xr:uid="{1665717B-1F94-44D8-99B0-DB26BE7F23D2}"/>
    <cellStyle name="Normal 22 5 4 8" xfId="42826" xr:uid="{678B0094-081A-4B70-9EFF-D97E8CBA0259}"/>
    <cellStyle name="Normal 22 5 5" xfId="7407" xr:uid="{778FFB2E-8131-4736-81F4-810F25980007}"/>
    <cellStyle name="Normal 22 5 5 2" xfId="9120" xr:uid="{959DEBA6-B093-4A1D-AF9C-F9726E19BDD4}"/>
    <cellStyle name="Normal 22 5 5 2 2" xfId="12542" xr:uid="{F7B1DE14-1511-4B01-9CD2-3CDF8A29F2C7}"/>
    <cellStyle name="Normal 22 5 5 2 2 2" xfId="26232" xr:uid="{2D2CDE86-F024-422D-AED0-B820BF157015}"/>
    <cellStyle name="Normal 22 5 5 2 2 2 2" xfId="39924" xr:uid="{65AAB17A-73C3-4C37-A8C6-51807FE51289}"/>
    <cellStyle name="Normal 22 5 5 2 2 2 3" xfId="54808" xr:uid="{050F74AA-35E5-4114-A26D-BC35B509C9C4}"/>
    <cellStyle name="Normal 22 5 5 2 2 3" xfId="19388" xr:uid="{2A5157B1-C767-4C4A-A476-A554F0D4A66A}"/>
    <cellStyle name="Normal 22 5 5 2 2 4" xfId="33078" xr:uid="{DCB8482A-4AC2-4513-9395-B6E35448683D}"/>
    <cellStyle name="Normal 22 5 5 2 2 5" xfId="47962" xr:uid="{E5C233AE-2E05-4C44-9818-3113F7825C1E}"/>
    <cellStyle name="Normal 22 5 5 2 3" xfId="22810" xr:uid="{F86E71AE-50A5-4749-A34D-55563A5E27F1}"/>
    <cellStyle name="Normal 22 5 5 2 3 2" xfId="36502" xr:uid="{D66B5281-FF12-4A1F-AEF6-6F513F37485B}"/>
    <cellStyle name="Normal 22 5 5 2 3 3" xfId="51386" xr:uid="{5D1DB3D0-8AA9-40F1-AA8A-038D45F1A197}"/>
    <cellStyle name="Normal 22 5 5 2 4" xfId="15966" xr:uid="{0312C740-D08A-4345-9D52-FE1A1E45EAE7}"/>
    <cellStyle name="Normal 22 5 5 2 5" xfId="29656" xr:uid="{5B2D0FD1-BE88-42CC-A7FA-2BDFEC71EFDA}"/>
    <cellStyle name="Normal 22 5 5 2 6" xfId="44540" xr:uid="{BB40EA87-6D27-4E6B-86CC-3DAC8170CDC0}"/>
    <cellStyle name="Normal 22 5 5 3" xfId="10830" xr:uid="{D0E4FB23-FCDF-45E9-A0D6-F0F80B133024}"/>
    <cellStyle name="Normal 22 5 5 3 2" xfId="24520" xr:uid="{CFDD35D8-AE34-42C6-A4D5-18F9BE0D870C}"/>
    <cellStyle name="Normal 22 5 5 3 2 2" xfId="38212" xr:uid="{2C97A65B-AE55-447B-BF98-F4DE9FA90D78}"/>
    <cellStyle name="Normal 22 5 5 3 2 3" xfId="53096" xr:uid="{1DE49E31-51A6-42D9-857C-8A96A61DDC70}"/>
    <cellStyle name="Normal 22 5 5 3 3" xfId="17676" xr:uid="{08639DEE-4D9D-4750-B7D6-CA51E6633BD6}"/>
    <cellStyle name="Normal 22 5 5 3 4" xfId="31366" xr:uid="{2E9C8152-46BE-46AB-9D77-623D389A32F3}"/>
    <cellStyle name="Normal 22 5 5 3 5" xfId="46250" xr:uid="{D85DC9B8-7B6A-4699-9DD5-2BA981DDFA64}"/>
    <cellStyle name="Normal 22 5 5 4" xfId="21098" xr:uid="{CEC15CF5-6836-4486-A72C-E67145F765B3}"/>
    <cellStyle name="Normal 22 5 5 4 2" xfId="34790" xr:uid="{18E6EE70-16A0-4AE3-927E-E29C08708BF5}"/>
    <cellStyle name="Normal 22 5 5 4 3" xfId="49674" xr:uid="{FC78FE52-1AB8-4CB3-89A8-1AA2ABCB4A81}"/>
    <cellStyle name="Normal 22 5 5 5" xfId="14254" xr:uid="{F37CADA9-CB18-4395-B15F-EE4CE53C0E79}"/>
    <cellStyle name="Normal 22 5 5 6" xfId="27944" xr:uid="{828E18CD-6A1A-4B83-A1AD-D312C3AC76E9}"/>
    <cellStyle name="Normal 22 5 5 7" xfId="42828" xr:uid="{643232BA-9447-4030-AB53-193A4D3DAC28}"/>
    <cellStyle name="Normal 22 5 6" xfId="7408" xr:uid="{269EEAC8-39EA-429E-9FA3-6CA7510B17C3}"/>
    <cellStyle name="Normal 22 5 6 2" xfId="9121" xr:uid="{B2824E8D-1AD8-476B-9984-470D43609108}"/>
    <cellStyle name="Normal 22 5 6 2 2" xfId="12543" xr:uid="{16D74B51-C480-4FF8-979F-C92B3BAB82ED}"/>
    <cellStyle name="Normal 22 5 6 2 2 2" xfId="26233" xr:uid="{83BD632B-22C1-4E08-8D41-3340F303E19C}"/>
    <cellStyle name="Normal 22 5 6 2 2 2 2" xfId="39925" xr:uid="{A3D81EFC-F0DA-4E4A-9C40-B1291CB4F826}"/>
    <cellStyle name="Normal 22 5 6 2 2 2 3" xfId="54809" xr:uid="{CED2AB7D-7EA3-4820-BAA5-BAE6D7883B0E}"/>
    <cellStyle name="Normal 22 5 6 2 2 3" xfId="19389" xr:uid="{22630E97-B6F4-46FB-B88B-05AC6C747F75}"/>
    <cellStyle name="Normal 22 5 6 2 2 4" xfId="33079" xr:uid="{EDB74470-94CF-4221-BA99-E91A88896002}"/>
    <cellStyle name="Normal 22 5 6 2 2 5" xfId="47963" xr:uid="{E9693DA9-8758-45A0-BB08-E83D4B287FD6}"/>
    <cellStyle name="Normal 22 5 6 2 3" xfId="22811" xr:uid="{FB9B8441-11A8-416D-BA16-0BB2EE401423}"/>
    <cellStyle name="Normal 22 5 6 2 3 2" xfId="36503" xr:uid="{78BBB495-BFBD-4ED2-9796-1FFF883CB08E}"/>
    <cellStyle name="Normal 22 5 6 2 3 3" xfId="51387" xr:uid="{85CA1DD9-7DA1-4B10-AB34-988D96C01C7A}"/>
    <cellStyle name="Normal 22 5 6 2 4" xfId="15967" xr:uid="{E7415C88-9B30-4E90-A1F8-4A35C83F0E9A}"/>
    <cellStyle name="Normal 22 5 6 2 5" xfId="29657" xr:uid="{6D3BA608-D055-4F92-B61C-2E1ABE8C4D5F}"/>
    <cellStyle name="Normal 22 5 6 2 6" xfId="44541" xr:uid="{0E1FAB79-4AC2-4F0F-AB04-ED7DBCA5B423}"/>
    <cellStyle name="Normal 22 5 6 3" xfId="10831" xr:uid="{5CC78385-A5A9-4CC7-9E65-532A404F1948}"/>
    <cellStyle name="Normal 22 5 6 3 2" xfId="24521" xr:uid="{98519AFD-8BC3-4035-90C0-22503B2224CB}"/>
    <cellStyle name="Normal 22 5 6 3 2 2" xfId="38213" xr:uid="{D2937DB6-44E8-4C8D-80F7-C689011E02FF}"/>
    <cellStyle name="Normal 22 5 6 3 2 3" xfId="53097" xr:uid="{3DB3C91E-EAA7-450E-AC4B-1C91CA88E069}"/>
    <cellStyle name="Normal 22 5 6 3 3" xfId="17677" xr:uid="{7E89FE39-8CA2-4193-995E-262D50C95A5B}"/>
    <cellStyle name="Normal 22 5 6 3 4" xfId="31367" xr:uid="{D298E62F-7E31-46FA-866D-2876BFC9AB52}"/>
    <cellStyle name="Normal 22 5 6 3 5" xfId="46251" xr:uid="{B528CC64-BECE-488E-A281-171061DB367E}"/>
    <cellStyle name="Normal 22 5 6 4" xfId="21099" xr:uid="{1B7B1416-9762-4E03-BD50-0AA92AA8385A}"/>
    <cellStyle name="Normal 22 5 6 4 2" xfId="34791" xr:uid="{3C72819E-85E2-420D-BCE4-7149BF932607}"/>
    <cellStyle name="Normal 22 5 6 4 3" xfId="49675" xr:uid="{CA5A99EE-900E-4AE4-A797-EC457F8DAB8A}"/>
    <cellStyle name="Normal 22 5 6 5" xfId="14255" xr:uid="{C72A9244-8830-4ECB-BC01-07B214B2D167}"/>
    <cellStyle name="Normal 22 5 6 6" xfId="27945" xr:uid="{44017B8C-9F71-4146-A2D8-60FCC371CF98}"/>
    <cellStyle name="Normal 22 5 6 7" xfId="42829" xr:uid="{56EC92A5-98F0-433D-A297-2657CBFF9D4A}"/>
    <cellStyle name="Normal 22 5 7" xfId="9107" xr:uid="{9071273E-DC8D-4322-B593-AF995FAD3E97}"/>
    <cellStyle name="Normal 22 5 7 2" xfId="12529" xr:uid="{3B4AFB27-25A8-4753-977A-67E379545E0A}"/>
    <cellStyle name="Normal 22 5 7 2 2" xfId="26219" xr:uid="{B49BDC75-370A-4981-8676-510A6CEA9E92}"/>
    <cellStyle name="Normal 22 5 7 2 2 2" xfId="39911" xr:uid="{44C65679-769D-47A3-A853-692CF6C24FB4}"/>
    <cellStyle name="Normal 22 5 7 2 2 3" xfId="54795" xr:uid="{F4ECB37E-B043-44D0-8456-B42017BA3B95}"/>
    <cellStyle name="Normal 22 5 7 2 3" xfId="19375" xr:uid="{7E88CED5-FEE3-4A86-803C-0B52C758FA6E}"/>
    <cellStyle name="Normal 22 5 7 2 4" xfId="33065" xr:uid="{D6DCBC9A-3AB7-43C3-B4E3-C9DC648805DF}"/>
    <cellStyle name="Normal 22 5 7 2 5" xfId="47949" xr:uid="{1FE8775C-CE09-44CB-A746-C535DD634E2F}"/>
    <cellStyle name="Normal 22 5 7 3" xfId="22797" xr:uid="{055B56E6-4625-404A-A3BC-C8C1BAC64023}"/>
    <cellStyle name="Normal 22 5 7 3 2" xfId="36489" xr:uid="{2CBAA177-ABD9-46F3-B943-6290A62D3DB3}"/>
    <cellStyle name="Normal 22 5 7 3 3" xfId="51373" xr:uid="{0755700E-B614-4FBA-B228-72B6338228E1}"/>
    <cellStyle name="Normal 22 5 7 4" xfId="15953" xr:uid="{4E6BECAB-6451-4897-80C9-AB706C19043B}"/>
    <cellStyle name="Normal 22 5 7 5" xfId="29643" xr:uid="{8282E15B-60FF-4CB1-BBEB-24861AA20C65}"/>
    <cellStyle name="Normal 22 5 7 6" xfId="44527" xr:uid="{402B877A-293A-4599-85CB-CE9E3CDEF97D}"/>
    <cellStyle name="Normal 22 5 8" xfId="10817" xr:uid="{B3F87B11-C78C-4051-841B-A7EB65B49E9A}"/>
    <cellStyle name="Normal 22 5 8 2" xfId="24507" xr:uid="{627C49D7-D556-4229-928B-5C9BB01E84CE}"/>
    <cellStyle name="Normal 22 5 8 2 2" xfId="38199" xr:uid="{4C14E503-BA0B-4B01-9671-BBEE58DB06F5}"/>
    <cellStyle name="Normal 22 5 8 2 3" xfId="53083" xr:uid="{0F8583FF-07AE-4973-BE6E-153403EE8324}"/>
    <cellStyle name="Normal 22 5 8 3" xfId="17663" xr:uid="{DCF5CD80-0827-4D9E-928A-14D9FBC4028F}"/>
    <cellStyle name="Normal 22 5 8 4" xfId="31353" xr:uid="{8982F7DF-F4B7-4B62-A4DC-2F9CD1FC4947}"/>
    <cellStyle name="Normal 22 5 8 5" xfId="46237" xr:uid="{4406E4EB-9648-4425-9894-9BCF69D0CA75}"/>
    <cellStyle name="Normal 22 5 9" xfId="21085" xr:uid="{A49186EF-EF2F-4DAD-AFE5-8F9108978A0E}"/>
    <cellStyle name="Normal 22 5 9 2" xfId="34777" xr:uid="{57216D84-ECF5-436C-8E28-0BD5D41C4EBC}"/>
    <cellStyle name="Normal 22 5 9 3" xfId="49661" xr:uid="{F75C2034-1DB3-4B50-B1CF-E50375ED3FDD}"/>
    <cellStyle name="Normal 22 6" xfId="7409" xr:uid="{B31F6E04-EF1B-4D7A-833D-DF5F0812BB1E}"/>
    <cellStyle name="Normal 22 6 10" xfId="42830" xr:uid="{2161A57E-3BD6-4DEF-B7BC-2E1779CB1E15}"/>
    <cellStyle name="Normal 22 6 2" xfId="7410" xr:uid="{1BBFCD20-8D01-4FD5-88A4-E8AA5144533D}"/>
    <cellStyle name="Normal 22 6 2 2" xfId="7411" xr:uid="{F3A82FF2-32C6-4740-A9D0-7C93DC940625}"/>
    <cellStyle name="Normal 22 6 2 2 2" xfId="9124" xr:uid="{90ACC096-0F16-4419-B797-70BA29FEE9A3}"/>
    <cellStyle name="Normal 22 6 2 2 2 2" xfId="12546" xr:uid="{392FA614-A158-46F2-B00F-B9FB38A3A456}"/>
    <cellStyle name="Normal 22 6 2 2 2 2 2" xfId="26236" xr:uid="{93784032-F099-40D8-A96B-0A2B7C89FD21}"/>
    <cellStyle name="Normal 22 6 2 2 2 2 2 2" xfId="39928" xr:uid="{EDE1031F-CBE6-4EAF-815F-21C38B1F291D}"/>
    <cellStyle name="Normal 22 6 2 2 2 2 2 3" xfId="54812" xr:uid="{06E77BA8-469D-407D-A215-C571E31061B2}"/>
    <cellStyle name="Normal 22 6 2 2 2 2 3" xfId="19392" xr:uid="{48020BBE-BAEF-47E9-89EA-79080D3CCA2A}"/>
    <cellStyle name="Normal 22 6 2 2 2 2 4" xfId="33082" xr:uid="{72DB3BDA-2CDC-4B4A-9C7A-F825F6ABA543}"/>
    <cellStyle name="Normal 22 6 2 2 2 2 5" xfId="47966" xr:uid="{8954BE12-0736-4276-9D02-9DE5C7CDE198}"/>
    <cellStyle name="Normal 22 6 2 2 2 3" xfId="22814" xr:uid="{65EC5312-586B-46B8-9EFA-8B5F3BCA20D1}"/>
    <cellStyle name="Normal 22 6 2 2 2 3 2" xfId="36506" xr:uid="{F5C615D6-1167-4405-B2D5-8F333942DE8B}"/>
    <cellStyle name="Normal 22 6 2 2 2 3 3" xfId="51390" xr:uid="{60B9EB97-67D0-4F43-91C6-33F732814FE8}"/>
    <cellStyle name="Normal 22 6 2 2 2 4" xfId="15970" xr:uid="{175D0074-B62F-408D-9DBD-BA79CA23630D}"/>
    <cellStyle name="Normal 22 6 2 2 2 5" xfId="29660" xr:uid="{FC176958-FD90-4E5A-A2D7-A0EBBD43B03B}"/>
    <cellStyle name="Normal 22 6 2 2 2 6" xfId="44544" xr:uid="{6E838E92-3DC4-4915-B129-0704A85049EB}"/>
    <cellStyle name="Normal 22 6 2 2 3" xfId="10834" xr:uid="{FBD82AA2-9B0E-42FC-A88B-15A6FF6EF3A8}"/>
    <cellStyle name="Normal 22 6 2 2 3 2" xfId="24524" xr:uid="{03B7DA3D-F3D6-4B8F-A73E-B37A199F8E9C}"/>
    <cellStyle name="Normal 22 6 2 2 3 2 2" xfId="38216" xr:uid="{BB071124-F0B9-42E6-8A64-87CC862A7669}"/>
    <cellStyle name="Normal 22 6 2 2 3 2 3" xfId="53100" xr:uid="{965FC584-665D-45F5-B714-B7E035D3F8DA}"/>
    <cellStyle name="Normal 22 6 2 2 3 3" xfId="17680" xr:uid="{3B04D465-0E63-474C-A8A3-CE1E3510FA2D}"/>
    <cellStyle name="Normal 22 6 2 2 3 4" xfId="31370" xr:uid="{9B6E830A-FC8C-4FD4-B34B-EBAE1173BEEF}"/>
    <cellStyle name="Normal 22 6 2 2 3 5" xfId="46254" xr:uid="{9A3A4512-62D7-4BD7-8E93-62E6AD3AD69D}"/>
    <cellStyle name="Normal 22 6 2 2 4" xfId="21102" xr:uid="{029311F9-F6EA-44D7-B3AF-94C879223851}"/>
    <cellStyle name="Normal 22 6 2 2 4 2" xfId="34794" xr:uid="{8364D436-0675-4A51-89CC-256DA031D703}"/>
    <cellStyle name="Normal 22 6 2 2 4 3" xfId="49678" xr:uid="{B6E7501B-0C5D-448B-9F9B-79D50471BE98}"/>
    <cellStyle name="Normal 22 6 2 2 5" xfId="14258" xr:uid="{39C75FE8-5E5B-41AF-8D09-552BE3704005}"/>
    <cellStyle name="Normal 22 6 2 2 6" xfId="27948" xr:uid="{4A562490-D4DD-4EDD-9B1A-EBEEDFDE4744}"/>
    <cellStyle name="Normal 22 6 2 2 7" xfId="42832" xr:uid="{6D17B7D8-3358-405B-B1EE-8FAFF209EC18}"/>
    <cellStyle name="Normal 22 6 2 3" xfId="9123" xr:uid="{08039041-A0D2-446D-8472-E526DF5CD880}"/>
    <cellStyle name="Normal 22 6 2 3 2" xfId="12545" xr:uid="{6E89DDC6-7BF6-42DE-A4E1-FDA41862B2DB}"/>
    <cellStyle name="Normal 22 6 2 3 2 2" xfId="26235" xr:uid="{95952F4D-5218-4E9E-8286-D071BC14C791}"/>
    <cellStyle name="Normal 22 6 2 3 2 2 2" xfId="39927" xr:uid="{287E05C6-3BB4-4E46-999B-7B88C3D3F53A}"/>
    <cellStyle name="Normal 22 6 2 3 2 2 3" xfId="54811" xr:uid="{1D94214D-DA17-4CF3-963E-860A3DEB38AA}"/>
    <cellStyle name="Normal 22 6 2 3 2 3" xfId="19391" xr:uid="{38C1DCF0-DBD7-4354-BB17-F288347CCF3B}"/>
    <cellStyle name="Normal 22 6 2 3 2 4" xfId="33081" xr:uid="{C81ADE20-8DDE-44A6-B714-F46CFF6FBCFB}"/>
    <cellStyle name="Normal 22 6 2 3 2 5" xfId="47965" xr:uid="{A086A912-EBA0-4937-A050-76DAF83833A9}"/>
    <cellStyle name="Normal 22 6 2 3 3" xfId="22813" xr:uid="{3E5FAD3F-C7C8-485B-BFA3-A1285AC18ED1}"/>
    <cellStyle name="Normal 22 6 2 3 3 2" xfId="36505" xr:uid="{B0CF65F1-9D88-43E0-B392-5EBB948666E7}"/>
    <cellStyle name="Normal 22 6 2 3 3 3" xfId="51389" xr:uid="{DC5C64BD-522D-4479-9B90-58CBC6504887}"/>
    <cellStyle name="Normal 22 6 2 3 4" xfId="15969" xr:uid="{278C01ED-F213-4B6D-8C04-973D1CFC0C39}"/>
    <cellStyle name="Normal 22 6 2 3 5" xfId="29659" xr:uid="{210EC2C4-C77A-4732-8D91-E93DD4E6C543}"/>
    <cellStyle name="Normal 22 6 2 3 6" xfId="44543" xr:uid="{664EA985-08DF-4BD0-B7CF-1999DB0E4481}"/>
    <cellStyle name="Normal 22 6 2 4" xfId="10833" xr:uid="{0953EF76-5BB4-4A6D-BF8C-C2238242DF13}"/>
    <cellStyle name="Normal 22 6 2 4 2" xfId="24523" xr:uid="{BDFA2455-D6A3-4E6F-BE8C-696252797C17}"/>
    <cellStyle name="Normal 22 6 2 4 2 2" xfId="38215" xr:uid="{BFFB1B62-AB24-409E-853E-A62FD67641A0}"/>
    <cellStyle name="Normal 22 6 2 4 2 3" xfId="53099" xr:uid="{30ED1628-C9BB-4DAD-A9E0-D5F60F452756}"/>
    <cellStyle name="Normal 22 6 2 4 3" xfId="17679" xr:uid="{F12BDF54-16E6-468D-8EB5-46687E491094}"/>
    <cellStyle name="Normal 22 6 2 4 4" xfId="31369" xr:uid="{5AED96C5-C48F-40BA-A756-03CAD937491A}"/>
    <cellStyle name="Normal 22 6 2 4 5" xfId="46253" xr:uid="{4BB18F3D-5CEE-4A88-B47F-3DF03CA4524E}"/>
    <cellStyle name="Normal 22 6 2 5" xfId="21101" xr:uid="{6173AA58-C869-4A98-964C-0A841DA1166C}"/>
    <cellStyle name="Normal 22 6 2 5 2" xfId="34793" xr:uid="{CFDD7573-CCED-41F7-AC0C-0280323A8854}"/>
    <cellStyle name="Normal 22 6 2 5 3" xfId="49677" xr:uid="{3576B953-DB0D-4B83-A384-07FE0896B48A}"/>
    <cellStyle name="Normal 22 6 2 6" xfId="14257" xr:uid="{81E42880-B35D-4653-BE18-4FE811725B34}"/>
    <cellStyle name="Normal 22 6 2 7" xfId="27947" xr:uid="{C6FF748E-B5A3-4398-AA0E-2D5039446BE3}"/>
    <cellStyle name="Normal 22 6 2 8" xfId="42831" xr:uid="{50E0B85B-7280-47F9-A2E0-4C725FCF532E}"/>
    <cellStyle name="Normal 22 6 3" xfId="7412" xr:uid="{E9F37B75-2EB5-4B5B-A7F6-3749DBB737AE}"/>
    <cellStyle name="Normal 22 6 3 2" xfId="9125" xr:uid="{7B82B05D-C6D0-47A4-B3E3-2A7DF36EEBAD}"/>
    <cellStyle name="Normal 22 6 3 2 2" xfId="12547" xr:uid="{CB360957-577D-40B8-AA34-720850957DAB}"/>
    <cellStyle name="Normal 22 6 3 2 2 2" xfId="26237" xr:uid="{B6C2552C-8CA7-4685-A6EC-28E24420CE82}"/>
    <cellStyle name="Normal 22 6 3 2 2 2 2" xfId="39929" xr:uid="{3720AEC0-8660-4AAF-BE16-ADEB9F14D16F}"/>
    <cellStyle name="Normal 22 6 3 2 2 2 3" xfId="54813" xr:uid="{CF737F9B-1342-4366-BF34-84A8F6F80674}"/>
    <cellStyle name="Normal 22 6 3 2 2 3" xfId="19393" xr:uid="{5C42E35E-621F-49EC-AEA2-2C67A37C3464}"/>
    <cellStyle name="Normal 22 6 3 2 2 4" xfId="33083" xr:uid="{E14F98B8-36EB-4A82-B5B5-59FC8DD2FFE6}"/>
    <cellStyle name="Normal 22 6 3 2 2 5" xfId="47967" xr:uid="{0DDF4BCC-5B01-4C75-A03E-1C38165B3387}"/>
    <cellStyle name="Normal 22 6 3 2 3" xfId="22815" xr:uid="{13844810-DF3A-48CF-88EC-C88E19EDAF20}"/>
    <cellStyle name="Normal 22 6 3 2 3 2" xfId="36507" xr:uid="{A37865B9-905A-44EF-969A-9301F62453DB}"/>
    <cellStyle name="Normal 22 6 3 2 3 3" xfId="51391" xr:uid="{411912C1-3916-46F7-B14F-0CA6C2F593A8}"/>
    <cellStyle name="Normal 22 6 3 2 4" xfId="15971" xr:uid="{FF70C939-8D7D-4B63-9BAF-F1A7A98B0527}"/>
    <cellStyle name="Normal 22 6 3 2 5" xfId="29661" xr:uid="{820711D1-70A5-4F00-955E-5CCBE3B8367E}"/>
    <cellStyle name="Normal 22 6 3 2 6" xfId="44545" xr:uid="{7C6C5B37-A547-4DD1-8F4B-08563B7CC645}"/>
    <cellStyle name="Normal 22 6 3 3" xfId="10835" xr:uid="{F2C8CCE4-7A9D-45BB-AEDE-EDC2DFA7B5F3}"/>
    <cellStyle name="Normal 22 6 3 3 2" xfId="24525" xr:uid="{E8FC20E7-6766-40C0-BB84-B507CA08CBC1}"/>
    <cellStyle name="Normal 22 6 3 3 2 2" xfId="38217" xr:uid="{146389A2-D2C6-42A0-9B40-B4D5EDF77310}"/>
    <cellStyle name="Normal 22 6 3 3 2 3" xfId="53101" xr:uid="{ECF60C3A-88EE-4E6D-BAAD-D0A9440DBC60}"/>
    <cellStyle name="Normal 22 6 3 3 3" xfId="17681" xr:uid="{FE0B016B-BD13-4C0B-89F6-6E1B2844C1B0}"/>
    <cellStyle name="Normal 22 6 3 3 4" xfId="31371" xr:uid="{D31FCDE4-D34D-43D1-A269-AB5315A469BF}"/>
    <cellStyle name="Normal 22 6 3 3 5" xfId="46255" xr:uid="{419664DB-DB98-4253-99AF-7061E52D2561}"/>
    <cellStyle name="Normal 22 6 3 4" xfId="21103" xr:uid="{37EA6503-DF6E-430D-9DDF-3B1F3021565B}"/>
    <cellStyle name="Normal 22 6 3 4 2" xfId="34795" xr:uid="{0FF26154-9E5E-4B2C-B94D-8E9E96DBAC07}"/>
    <cellStyle name="Normal 22 6 3 4 3" xfId="49679" xr:uid="{975EA519-CBB4-4FAE-963D-1F3F6D5BDA0C}"/>
    <cellStyle name="Normal 22 6 3 5" xfId="14259" xr:uid="{2D19276B-4993-4668-9C2E-BC037DBB70CC}"/>
    <cellStyle name="Normal 22 6 3 6" xfId="27949" xr:uid="{16FDE1AA-814F-4F26-99AF-457A628D4697}"/>
    <cellStyle name="Normal 22 6 3 7" xfId="42833" xr:uid="{7175E469-DD36-4325-865A-30A3A5B8B2B5}"/>
    <cellStyle name="Normal 22 6 4" xfId="7413" xr:uid="{3A8DEFC8-C2EE-4443-B25F-93A46AE730A3}"/>
    <cellStyle name="Normal 22 6 4 2" xfId="9126" xr:uid="{F65549B1-67DB-48B5-AA8E-4E31C41EE66F}"/>
    <cellStyle name="Normal 22 6 4 2 2" xfId="12548" xr:uid="{0EDE243D-4C40-42B0-95D9-7ADBC7BAE50D}"/>
    <cellStyle name="Normal 22 6 4 2 2 2" xfId="26238" xr:uid="{E8727795-87D3-4D57-BDCC-67C55DECA575}"/>
    <cellStyle name="Normal 22 6 4 2 2 2 2" xfId="39930" xr:uid="{6BCCED20-0B70-4A8B-A7C9-861315699153}"/>
    <cellStyle name="Normal 22 6 4 2 2 2 3" xfId="54814" xr:uid="{DB9AB1CA-0FF5-457A-ADFF-EF20EA70FED0}"/>
    <cellStyle name="Normal 22 6 4 2 2 3" xfId="19394" xr:uid="{5D7E86E0-DC5B-47D6-BBAE-DA4F079BA134}"/>
    <cellStyle name="Normal 22 6 4 2 2 4" xfId="33084" xr:uid="{CD0EA1C0-55EE-495E-80BA-69107B0C5C42}"/>
    <cellStyle name="Normal 22 6 4 2 2 5" xfId="47968" xr:uid="{F278386A-C878-4301-9520-9F199ADD9352}"/>
    <cellStyle name="Normal 22 6 4 2 3" xfId="22816" xr:uid="{EE3B7983-48F2-4591-A3D5-0B267C010DBB}"/>
    <cellStyle name="Normal 22 6 4 2 3 2" xfId="36508" xr:uid="{D0D4E6E0-F69C-4B05-8F99-FEB7273CB326}"/>
    <cellStyle name="Normal 22 6 4 2 3 3" xfId="51392" xr:uid="{7598BD33-01BF-4768-BE5A-37594739C788}"/>
    <cellStyle name="Normal 22 6 4 2 4" xfId="15972" xr:uid="{79E3D6E4-FCDE-4E97-8B2A-CD6D9DF8CE82}"/>
    <cellStyle name="Normal 22 6 4 2 5" xfId="29662" xr:uid="{88CF4A1B-786E-413A-B70B-77E952FD383B}"/>
    <cellStyle name="Normal 22 6 4 2 6" xfId="44546" xr:uid="{2B270E47-78EF-4901-B24B-6EB9F4001842}"/>
    <cellStyle name="Normal 22 6 4 3" xfId="10836" xr:uid="{24307FD2-F832-4235-8AD5-D2936872ADDA}"/>
    <cellStyle name="Normal 22 6 4 3 2" xfId="24526" xr:uid="{00CEE6C9-90EA-4D13-B0CB-6F3AB4C311CC}"/>
    <cellStyle name="Normal 22 6 4 3 2 2" xfId="38218" xr:uid="{EDFD585C-AE6C-44F7-B9D6-00EA0CA658B5}"/>
    <cellStyle name="Normal 22 6 4 3 2 3" xfId="53102" xr:uid="{12C8C93A-2A37-42CA-8F53-CF0A806F5A75}"/>
    <cellStyle name="Normal 22 6 4 3 3" xfId="17682" xr:uid="{5290329C-F84F-4CF2-96DB-F9B8F25CA06F}"/>
    <cellStyle name="Normal 22 6 4 3 4" xfId="31372" xr:uid="{992B2F21-82B9-4689-9433-C6C41F31B923}"/>
    <cellStyle name="Normal 22 6 4 3 5" xfId="46256" xr:uid="{8D05DF7D-082B-46D9-9FD2-AB34073978C2}"/>
    <cellStyle name="Normal 22 6 4 4" xfId="21104" xr:uid="{598DBE33-704F-46F2-AE9F-A4ED9528DC7E}"/>
    <cellStyle name="Normal 22 6 4 4 2" xfId="34796" xr:uid="{F12A7041-BC40-434E-A80E-E4A7F8CDE62D}"/>
    <cellStyle name="Normal 22 6 4 4 3" xfId="49680" xr:uid="{758ECEEE-EF6F-44D0-9396-B60DC9991FF7}"/>
    <cellStyle name="Normal 22 6 4 5" xfId="14260" xr:uid="{DD7FDFC8-AADB-4473-9EA5-50750E6F1694}"/>
    <cellStyle name="Normal 22 6 4 6" xfId="27950" xr:uid="{BB43C675-3D6C-4F56-8353-099CEBA3754E}"/>
    <cellStyle name="Normal 22 6 4 7" xfId="42834" xr:uid="{A791B314-4102-4728-B611-2AEC4DC95663}"/>
    <cellStyle name="Normal 22 6 5" xfId="9122" xr:uid="{3F46685B-D75C-4DD9-B4C5-0ABDCDA1DEB3}"/>
    <cellStyle name="Normal 22 6 5 2" xfId="12544" xr:uid="{F6943AAA-7219-4FE2-9936-3CAF5C21EA5E}"/>
    <cellStyle name="Normal 22 6 5 2 2" xfId="26234" xr:uid="{7A161F25-E901-4CC1-80EF-FC9C2C12C969}"/>
    <cellStyle name="Normal 22 6 5 2 2 2" xfId="39926" xr:uid="{DBBCB631-039E-4B67-98D1-ED3BD4570FDA}"/>
    <cellStyle name="Normal 22 6 5 2 2 3" xfId="54810" xr:uid="{11FADF87-C026-49AB-A1F0-223884A868D2}"/>
    <cellStyle name="Normal 22 6 5 2 3" xfId="19390" xr:uid="{65BA5DA1-E7AC-46BD-9319-A018E8A005CE}"/>
    <cellStyle name="Normal 22 6 5 2 4" xfId="33080" xr:uid="{DD22685E-7426-4FFA-A117-1420679A01CB}"/>
    <cellStyle name="Normal 22 6 5 2 5" xfId="47964" xr:uid="{FCA15BA2-54C0-4FEC-8193-AA901B56BE77}"/>
    <cellStyle name="Normal 22 6 5 3" xfId="22812" xr:uid="{0A8D90AF-FB7A-4960-A361-E582C1C962B6}"/>
    <cellStyle name="Normal 22 6 5 3 2" xfId="36504" xr:uid="{172CA4D7-21B5-4E52-B713-835ECB58EBB0}"/>
    <cellStyle name="Normal 22 6 5 3 3" xfId="51388" xr:uid="{41969649-D387-4AEB-801B-41E3198DBC3B}"/>
    <cellStyle name="Normal 22 6 5 4" xfId="15968" xr:uid="{E36EB8A9-5545-420B-BD44-643A9FC7E0C2}"/>
    <cellStyle name="Normal 22 6 5 5" xfId="29658" xr:uid="{2CCA2514-5D35-41A3-965E-2BCAAED91EBD}"/>
    <cellStyle name="Normal 22 6 5 6" xfId="44542" xr:uid="{8425C03F-1D55-4FC7-A45D-675428B27C50}"/>
    <cellStyle name="Normal 22 6 6" xfId="10832" xr:uid="{3186F8C9-15D1-473C-8928-39B7213EB64A}"/>
    <cellStyle name="Normal 22 6 6 2" xfId="24522" xr:uid="{0F6E9983-BD5B-4955-ADA2-AA7DBA42E53B}"/>
    <cellStyle name="Normal 22 6 6 2 2" xfId="38214" xr:uid="{FE3627B3-0E4F-409A-ADDA-EBA5241C6494}"/>
    <cellStyle name="Normal 22 6 6 2 3" xfId="53098" xr:uid="{CBACAE15-0555-4D2F-A7C4-26DB4378F44A}"/>
    <cellStyle name="Normal 22 6 6 3" xfId="17678" xr:uid="{9D0B48C4-22FB-417B-A292-DBC1AB5AEC28}"/>
    <cellStyle name="Normal 22 6 6 4" xfId="31368" xr:uid="{4991DA10-9E39-4FDD-A97A-0CE39ACF2378}"/>
    <cellStyle name="Normal 22 6 6 5" xfId="46252" xr:uid="{22D590D4-715B-4957-9764-7D3D0D6D6038}"/>
    <cellStyle name="Normal 22 6 7" xfId="21100" xr:uid="{D1AF560A-50D5-4B96-B1C4-A640D301205C}"/>
    <cellStyle name="Normal 22 6 7 2" xfId="34792" xr:uid="{565D2233-1E53-4E2B-A89E-2A4F322305B3}"/>
    <cellStyle name="Normal 22 6 7 3" xfId="49676" xr:uid="{04456B11-45AD-4E61-869D-A188272B1C28}"/>
    <cellStyle name="Normal 22 6 8" xfId="14256" xr:uid="{C52DD66B-D902-46BC-B3FB-32EF53BA910D}"/>
    <cellStyle name="Normal 22 6 9" xfId="27946" xr:uid="{D2851C33-B8FC-4362-A45D-E117512AE518}"/>
    <cellStyle name="Normal 22 7" xfId="7414" xr:uid="{FDC467F1-94C0-4A00-ABFC-75A3BFE3346C}"/>
    <cellStyle name="Normal 22 7 10" xfId="42835" xr:uid="{7924288E-D41F-4D2A-8FF4-8D9DF6288176}"/>
    <cellStyle name="Normal 22 7 2" xfId="7415" xr:uid="{063B9D56-F457-4B3A-A075-C9DBFB81EA04}"/>
    <cellStyle name="Normal 22 7 2 2" xfId="7416" xr:uid="{41FCEDE6-2D54-4B95-A7B4-B5FFFEB2853E}"/>
    <cellStyle name="Normal 22 7 2 2 2" xfId="9129" xr:uid="{E6E478E7-79B0-4EC7-81F5-6706510A6BF7}"/>
    <cellStyle name="Normal 22 7 2 2 2 2" xfId="12551" xr:uid="{F442B24D-E832-431C-9083-18331371ACCD}"/>
    <cellStyle name="Normal 22 7 2 2 2 2 2" xfId="26241" xr:uid="{6A950C53-9810-47B0-B68D-D93ECE7E8A7F}"/>
    <cellStyle name="Normal 22 7 2 2 2 2 2 2" xfId="39933" xr:uid="{F0D96113-0DA8-4883-AE01-5FB909BF7BDA}"/>
    <cellStyle name="Normal 22 7 2 2 2 2 2 3" xfId="54817" xr:uid="{E2B5D111-4E07-4C47-A241-B885AEB706F8}"/>
    <cellStyle name="Normal 22 7 2 2 2 2 3" xfId="19397" xr:uid="{5FB93DD4-7F75-4F7D-A95E-37539947E84F}"/>
    <cellStyle name="Normal 22 7 2 2 2 2 4" xfId="33087" xr:uid="{2385A2D8-E003-4CB2-9503-D40540457403}"/>
    <cellStyle name="Normal 22 7 2 2 2 2 5" xfId="47971" xr:uid="{9737BD77-A759-47DC-B2C4-288047CA91A7}"/>
    <cellStyle name="Normal 22 7 2 2 2 3" xfId="22819" xr:uid="{2C7913C4-4E2E-4B74-B017-238462C83464}"/>
    <cellStyle name="Normal 22 7 2 2 2 3 2" xfId="36511" xr:uid="{88F00A9D-A9FE-4732-A6A2-5CAAB2E6A84F}"/>
    <cellStyle name="Normal 22 7 2 2 2 3 3" xfId="51395" xr:uid="{3BB18B4D-2B63-43D3-9FAB-34627FDFC4F8}"/>
    <cellStyle name="Normal 22 7 2 2 2 4" xfId="15975" xr:uid="{D65CD048-1219-49E5-99D8-C2DE62E78F6C}"/>
    <cellStyle name="Normal 22 7 2 2 2 5" xfId="29665" xr:uid="{DBD74018-E367-4A52-B08F-BB3C013E406A}"/>
    <cellStyle name="Normal 22 7 2 2 2 6" xfId="44549" xr:uid="{AF8CFC63-37FA-4A29-B279-849EA32F084E}"/>
    <cellStyle name="Normal 22 7 2 2 3" xfId="10839" xr:uid="{A4CD7E17-787A-4A07-A6CB-A6E23A191F20}"/>
    <cellStyle name="Normal 22 7 2 2 3 2" xfId="24529" xr:uid="{F2C19A46-7287-400E-9BE7-5F53859FBC55}"/>
    <cellStyle name="Normal 22 7 2 2 3 2 2" xfId="38221" xr:uid="{46D63976-0B6F-4427-8302-246CAA11FE11}"/>
    <cellStyle name="Normal 22 7 2 2 3 2 3" xfId="53105" xr:uid="{A57B4A9B-D691-40E9-8F36-6C3CA3E9BD0B}"/>
    <cellStyle name="Normal 22 7 2 2 3 3" xfId="17685" xr:uid="{F646A2D7-00C5-4CAD-8C5B-FBDA61294361}"/>
    <cellStyle name="Normal 22 7 2 2 3 4" xfId="31375" xr:uid="{73D1B0A5-80C0-423C-9FEC-605BFA9476FD}"/>
    <cellStyle name="Normal 22 7 2 2 3 5" xfId="46259" xr:uid="{4E483587-5FEC-49B2-9AD1-A54F54976999}"/>
    <cellStyle name="Normal 22 7 2 2 4" xfId="21107" xr:uid="{64A8C14C-BCC5-497A-9BF2-B8442BF019D3}"/>
    <cellStyle name="Normal 22 7 2 2 4 2" xfId="34799" xr:uid="{124F989A-4D6A-4E17-82D4-C8BA7CFFE27A}"/>
    <cellStyle name="Normal 22 7 2 2 4 3" xfId="49683" xr:uid="{05876497-2410-45BE-BAEF-A960F8F8C9F4}"/>
    <cellStyle name="Normal 22 7 2 2 5" xfId="14263" xr:uid="{B3B0DE2A-38F0-401E-B490-27D6FAD1368B}"/>
    <cellStyle name="Normal 22 7 2 2 6" xfId="27953" xr:uid="{DF5D4CB7-3305-4FA7-A486-355FCB5BCDAD}"/>
    <cellStyle name="Normal 22 7 2 2 7" xfId="42837" xr:uid="{A195454C-A947-4DF5-B3CD-F201AF808D84}"/>
    <cellStyle name="Normal 22 7 2 3" xfId="9128" xr:uid="{8A283CA7-D982-4D9A-8C46-6E63625B5671}"/>
    <cellStyle name="Normal 22 7 2 3 2" xfId="12550" xr:uid="{F579A574-FF59-4BED-9CC9-80AEF205BE25}"/>
    <cellStyle name="Normal 22 7 2 3 2 2" xfId="26240" xr:uid="{9FBE7456-4C3F-4464-AC7B-E1C3E958E90B}"/>
    <cellStyle name="Normal 22 7 2 3 2 2 2" xfId="39932" xr:uid="{C5F91209-BF47-4B91-8D10-D34F259DBBC8}"/>
    <cellStyle name="Normal 22 7 2 3 2 2 3" xfId="54816" xr:uid="{52866B78-F353-444D-8117-052BEECF8F8B}"/>
    <cellStyle name="Normal 22 7 2 3 2 3" xfId="19396" xr:uid="{8B3058A1-686F-48BD-8792-CCF473451EF4}"/>
    <cellStyle name="Normal 22 7 2 3 2 4" xfId="33086" xr:uid="{9E3F3227-F455-44D9-BDD2-F65B3350F14C}"/>
    <cellStyle name="Normal 22 7 2 3 2 5" xfId="47970" xr:uid="{D02588C6-6939-4D32-B554-3F74BD0CCFFE}"/>
    <cellStyle name="Normal 22 7 2 3 3" xfId="22818" xr:uid="{62415056-C16A-44E5-A21D-679E44DD1D32}"/>
    <cellStyle name="Normal 22 7 2 3 3 2" xfId="36510" xr:uid="{2A63F219-28BB-4FCD-896D-155A89F1D5C2}"/>
    <cellStyle name="Normal 22 7 2 3 3 3" xfId="51394" xr:uid="{20047D2E-F682-4B76-A83D-0C96EAA9025D}"/>
    <cellStyle name="Normal 22 7 2 3 4" xfId="15974" xr:uid="{0B701091-8973-48BB-B532-06D41DF228B0}"/>
    <cellStyle name="Normal 22 7 2 3 5" xfId="29664" xr:uid="{10ABB96A-0C1D-49FB-81A1-F3F25C1DBB16}"/>
    <cellStyle name="Normal 22 7 2 3 6" xfId="44548" xr:uid="{5199A437-8AB4-4B6B-AE41-F2EBDB3B6D7D}"/>
    <cellStyle name="Normal 22 7 2 4" xfId="10838" xr:uid="{BD596667-9E97-429F-BC50-9BF71E216E78}"/>
    <cellStyle name="Normal 22 7 2 4 2" xfId="24528" xr:uid="{C4DD1C40-1436-4D26-B0C4-F33BA6178DA1}"/>
    <cellStyle name="Normal 22 7 2 4 2 2" xfId="38220" xr:uid="{4B17292B-2330-48D4-833A-1608919BD975}"/>
    <cellStyle name="Normal 22 7 2 4 2 3" xfId="53104" xr:uid="{E1E04FC2-8275-4F5C-B1CB-DC80045F87D5}"/>
    <cellStyle name="Normal 22 7 2 4 3" xfId="17684" xr:uid="{F1FBB66B-03C6-4D3B-A05C-BB37AA7E66FA}"/>
    <cellStyle name="Normal 22 7 2 4 4" xfId="31374" xr:uid="{793ECFE6-21D1-42BB-AD95-BF742F88899A}"/>
    <cellStyle name="Normal 22 7 2 4 5" xfId="46258" xr:uid="{57E08D0A-838B-4A33-B4D1-EAB710354553}"/>
    <cellStyle name="Normal 22 7 2 5" xfId="21106" xr:uid="{13D64556-1648-46E9-9AEB-6219852C64B9}"/>
    <cellStyle name="Normal 22 7 2 5 2" xfId="34798" xr:uid="{B8A69608-DE51-480A-8386-8F0BE45EAC02}"/>
    <cellStyle name="Normal 22 7 2 5 3" xfId="49682" xr:uid="{858A3EA0-5B4A-4422-9335-90E0E4CDD66A}"/>
    <cellStyle name="Normal 22 7 2 6" xfId="14262" xr:uid="{AF75FDF6-197A-4DCA-A769-F024DE855F6A}"/>
    <cellStyle name="Normal 22 7 2 7" xfId="27952" xr:uid="{037D75ED-99E1-4C58-BEBE-1FC8436ABE5F}"/>
    <cellStyle name="Normal 22 7 2 8" xfId="42836" xr:uid="{BDAD9580-727C-4CEA-AC08-D65AE3A4916F}"/>
    <cellStyle name="Normal 22 7 3" xfId="7417" xr:uid="{071A0915-702D-496B-8A0C-5B7B7D8620FE}"/>
    <cellStyle name="Normal 22 7 3 2" xfId="9130" xr:uid="{3EB564BA-A963-4591-B1DC-3B621513D7C9}"/>
    <cellStyle name="Normal 22 7 3 2 2" xfId="12552" xr:uid="{87C7B54B-5AB9-430F-B876-DF20A0E8976C}"/>
    <cellStyle name="Normal 22 7 3 2 2 2" xfId="26242" xr:uid="{E8318701-038B-4B21-9ADB-9B7F64DE3BE3}"/>
    <cellStyle name="Normal 22 7 3 2 2 2 2" xfId="39934" xr:uid="{37DF6769-3CB3-4876-A6E1-866142542D54}"/>
    <cellStyle name="Normal 22 7 3 2 2 2 3" xfId="54818" xr:uid="{1ECE8849-BB31-498F-91F0-F2C51A7AC5CB}"/>
    <cellStyle name="Normal 22 7 3 2 2 3" xfId="19398" xr:uid="{4A3B6E42-ED67-4F65-AFD0-75012B2CC9A7}"/>
    <cellStyle name="Normal 22 7 3 2 2 4" xfId="33088" xr:uid="{95E75439-9939-43A7-9891-2944B1409AFF}"/>
    <cellStyle name="Normal 22 7 3 2 2 5" xfId="47972" xr:uid="{EF249037-4F1D-4FFD-95F2-864578BCAB41}"/>
    <cellStyle name="Normal 22 7 3 2 3" xfId="22820" xr:uid="{AA023041-B6D9-466C-B21A-AEE63DE4615F}"/>
    <cellStyle name="Normal 22 7 3 2 3 2" xfId="36512" xr:uid="{BA9DA1C0-89E1-4294-83A9-0C0681B1BCBB}"/>
    <cellStyle name="Normal 22 7 3 2 3 3" xfId="51396" xr:uid="{B455E842-6571-4042-ABB4-AF04671D2E14}"/>
    <cellStyle name="Normal 22 7 3 2 4" xfId="15976" xr:uid="{DA108E92-8A15-484C-BFD9-1F70B32A30B3}"/>
    <cellStyle name="Normal 22 7 3 2 5" xfId="29666" xr:uid="{5E6F1D84-0A22-40A3-B1FC-ABF08AA1F780}"/>
    <cellStyle name="Normal 22 7 3 2 6" xfId="44550" xr:uid="{3757E039-6C43-4857-A04E-251C82D92376}"/>
    <cellStyle name="Normal 22 7 3 3" xfId="10840" xr:uid="{3C8B6E76-6F80-4DF8-BA66-E7742BF37747}"/>
    <cellStyle name="Normal 22 7 3 3 2" xfId="24530" xr:uid="{E191B4BB-347B-4284-B6F7-EB4FFFA797A8}"/>
    <cellStyle name="Normal 22 7 3 3 2 2" xfId="38222" xr:uid="{3F8A16C2-02E6-47BA-B3BE-E6B5E2F990EC}"/>
    <cellStyle name="Normal 22 7 3 3 2 3" xfId="53106" xr:uid="{B2772498-2C9A-4403-BFF2-BF8C2E71187C}"/>
    <cellStyle name="Normal 22 7 3 3 3" xfId="17686" xr:uid="{FC8DDD95-3DDF-4709-87F8-D344A60E4F2A}"/>
    <cellStyle name="Normal 22 7 3 3 4" xfId="31376" xr:uid="{F4199272-2D23-4573-B23A-D6A6CD13B2A4}"/>
    <cellStyle name="Normal 22 7 3 3 5" xfId="46260" xr:uid="{3ACDBDDF-9601-400C-A2FE-A5B4C4AD4AC0}"/>
    <cellStyle name="Normal 22 7 3 4" xfId="21108" xr:uid="{171E947A-6E1B-41EB-843B-DC21B8847272}"/>
    <cellStyle name="Normal 22 7 3 4 2" xfId="34800" xr:uid="{CA419570-DAA7-407E-A06B-595524DD50DA}"/>
    <cellStyle name="Normal 22 7 3 4 3" xfId="49684" xr:uid="{BCF94B0D-317A-48BF-8382-C29D6A9CE77A}"/>
    <cellStyle name="Normal 22 7 3 5" xfId="14264" xr:uid="{FB83F021-EF11-4F87-9BE6-8B07FD9BD762}"/>
    <cellStyle name="Normal 22 7 3 6" xfId="27954" xr:uid="{77C542BD-05A3-404F-946F-60566148DF4D}"/>
    <cellStyle name="Normal 22 7 3 7" xfId="42838" xr:uid="{DC19E8D2-3382-436D-9DC5-058557DA2528}"/>
    <cellStyle name="Normal 22 7 4" xfId="7418" xr:uid="{9DC0B9DC-1977-4C09-832A-A326BDA31F97}"/>
    <cellStyle name="Normal 22 7 4 2" xfId="9131" xr:uid="{DE869627-EDC9-4ABE-B900-92C2F830C0F7}"/>
    <cellStyle name="Normal 22 7 4 2 2" xfId="12553" xr:uid="{F144CA59-3AA8-4ABC-9B2B-B0F75DAE3883}"/>
    <cellStyle name="Normal 22 7 4 2 2 2" xfId="26243" xr:uid="{367A42C0-1467-4DC7-AE07-E70F65A22949}"/>
    <cellStyle name="Normal 22 7 4 2 2 2 2" xfId="39935" xr:uid="{F8F22A5B-DE50-4D33-A0E4-6736D172FE47}"/>
    <cellStyle name="Normal 22 7 4 2 2 2 3" xfId="54819" xr:uid="{4D24057D-0B54-4BE8-AC40-18381AFF864F}"/>
    <cellStyle name="Normal 22 7 4 2 2 3" xfId="19399" xr:uid="{054F7FE1-68E7-4324-94C1-8F50764D9016}"/>
    <cellStyle name="Normal 22 7 4 2 2 4" xfId="33089" xr:uid="{6AED9267-5DBB-4883-A759-9582EA0E7C04}"/>
    <cellStyle name="Normal 22 7 4 2 2 5" xfId="47973" xr:uid="{AB641B10-B2C1-42EB-82A4-432D30AE7EAE}"/>
    <cellStyle name="Normal 22 7 4 2 3" xfId="22821" xr:uid="{C315811B-7220-4870-A80A-127D929AA5D6}"/>
    <cellStyle name="Normal 22 7 4 2 3 2" xfId="36513" xr:uid="{07013936-CB23-42B6-AECD-17E202D250D2}"/>
    <cellStyle name="Normal 22 7 4 2 3 3" xfId="51397" xr:uid="{B5B480B4-778F-4D2A-8F62-BDF320D8266E}"/>
    <cellStyle name="Normal 22 7 4 2 4" xfId="15977" xr:uid="{111B95D5-7457-46D3-BE18-943E1E6D9E81}"/>
    <cellStyle name="Normal 22 7 4 2 5" xfId="29667" xr:uid="{4EDD3206-EBE8-4658-B05A-0C1177E81F12}"/>
    <cellStyle name="Normal 22 7 4 2 6" xfId="44551" xr:uid="{29E9F43D-8874-4C2B-ABF2-8581AA2EB659}"/>
    <cellStyle name="Normal 22 7 4 3" xfId="10841" xr:uid="{392EDAAB-D4C0-4C26-96B0-33DD9745616F}"/>
    <cellStyle name="Normal 22 7 4 3 2" xfId="24531" xr:uid="{3D2E4C52-9137-4649-81E1-40C53518D8A7}"/>
    <cellStyle name="Normal 22 7 4 3 2 2" xfId="38223" xr:uid="{85C29449-024C-4339-9DCC-A2385B02D742}"/>
    <cellStyle name="Normal 22 7 4 3 2 3" xfId="53107" xr:uid="{3D2892A9-AA21-4C96-A324-67BA3CA6AEC9}"/>
    <cellStyle name="Normal 22 7 4 3 3" xfId="17687" xr:uid="{4E2F6473-B388-45DE-8365-D50873FB468C}"/>
    <cellStyle name="Normal 22 7 4 3 4" xfId="31377" xr:uid="{F361BC94-960E-4703-BE08-9B471B264085}"/>
    <cellStyle name="Normal 22 7 4 3 5" xfId="46261" xr:uid="{4D146827-ADA6-4212-ACB4-7D3FA045819F}"/>
    <cellStyle name="Normal 22 7 4 4" xfId="21109" xr:uid="{5DC3A920-C55F-4A9C-AC3D-A880EEFC59FD}"/>
    <cellStyle name="Normal 22 7 4 4 2" xfId="34801" xr:uid="{3AF5BAC8-980D-4FFA-B720-3F3D3F717574}"/>
    <cellStyle name="Normal 22 7 4 4 3" xfId="49685" xr:uid="{227C0A93-BD2A-4108-B7C3-9BE12E94A0B6}"/>
    <cellStyle name="Normal 22 7 4 5" xfId="14265" xr:uid="{CD7ED719-6ED2-4CF6-AD8D-208697FBFCFA}"/>
    <cellStyle name="Normal 22 7 4 6" xfId="27955" xr:uid="{A1A8553F-3B79-4723-8E5C-FE807A5DA060}"/>
    <cellStyle name="Normal 22 7 4 7" xfId="42839" xr:uid="{67ECAFFA-DE3C-4CC6-89C4-0CFEA0F1EAAF}"/>
    <cellStyle name="Normal 22 7 5" xfId="9127" xr:uid="{7D332033-7C11-4F8D-9814-6569D7EF5EEF}"/>
    <cellStyle name="Normal 22 7 5 2" xfId="12549" xr:uid="{9A858648-798D-49E1-8176-8362EC4BF7A8}"/>
    <cellStyle name="Normal 22 7 5 2 2" xfId="26239" xr:uid="{F9224BC6-8053-4DEF-88DE-843852C14D86}"/>
    <cellStyle name="Normal 22 7 5 2 2 2" xfId="39931" xr:uid="{AD8D9FE2-2631-430E-ACFF-0D29AD44C0BE}"/>
    <cellStyle name="Normal 22 7 5 2 2 3" xfId="54815" xr:uid="{BF9BE65C-A6E1-487A-B018-B8EE669BCF39}"/>
    <cellStyle name="Normal 22 7 5 2 3" xfId="19395" xr:uid="{2F4B2FE0-74D4-42A9-B9B4-6B0494F60470}"/>
    <cellStyle name="Normal 22 7 5 2 4" xfId="33085" xr:uid="{8483A0CF-CAED-4DB3-B103-3C2CBC3DF1FD}"/>
    <cellStyle name="Normal 22 7 5 2 5" xfId="47969" xr:uid="{023D63C2-AF66-4FCA-B1BA-E255DF49E5CC}"/>
    <cellStyle name="Normal 22 7 5 3" xfId="22817" xr:uid="{28FFC20A-3AFB-40AD-A3BB-B4C8055B9A28}"/>
    <cellStyle name="Normal 22 7 5 3 2" xfId="36509" xr:uid="{33F93D74-85DA-46A4-8696-C059A7545774}"/>
    <cellStyle name="Normal 22 7 5 3 3" xfId="51393" xr:uid="{CE31FCFB-3AB2-4B5A-B774-BD95A1F57C78}"/>
    <cellStyle name="Normal 22 7 5 4" xfId="15973" xr:uid="{E9E83EC9-AB65-489A-AB3B-9F776CB4C283}"/>
    <cellStyle name="Normal 22 7 5 5" xfId="29663" xr:uid="{1A65F5F6-06EB-4151-817D-D6623BF8112C}"/>
    <cellStyle name="Normal 22 7 5 6" xfId="44547" xr:uid="{ADC89D14-97F2-4476-B6D3-491335A74CA4}"/>
    <cellStyle name="Normal 22 7 6" xfId="10837" xr:uid="{988D3740-C9A7-497E-B6A2-8F2BF75839CC}"/>
    <cellStyle name="Normal 22 7 6 2" xfId="24527" xr:uid="{A2146C7D-EFBF-4F98-87B3-7DE281C6E926}"/>
    <cellStyle name="Normal 22 7 6 2 2" xfId="38219" xr:uid="{A0312FF9-A26C-46A1-B8BE-06EC4225971E}"/>
    <cellStyle name="Normal 22 7 6 2 3" xfId="53103" xr:uid="{904A2C6A-C62E-40BB-A887-0A3AC2F59D9F}"/>
    <cellStyle name="Normal 22 7 6 3" xfId="17683" xr:uid="{C8AA3BF1-688A-4E3A-B469-D7999E01F67F}"/>
    <cellStyle name="Normal 22 7 6 4" xfId="31373" xr:uid="{CEE3C2C5-4DDB-42FE-966F-93A6DBF994DB}"/>
    <cellStyle name="Normal 22 7 6 5" xfId="46257" xr:uid="{BCC768C7-8B8A-4585-87A6-12A14353DF7A}"/>
    <cellStyle name="Normal 22 7 7" xfId="21105" xr:uid="{74C65270-94D7-46C2-BDA6-8D35F2583140}"/>
    <cellStyle name="Normal 22 7 7 2" xfId="34797" xr:uid="{F35D4D45-7F0C-4185-97C2-803325098663}"/>
    <cellStyle name="Normal 22 7 7 3" xfId="49681" xr:uid="{8CD36A8B-3A92-4DCB-881B-7DF2B0E4BD4E}"/>
    <cellStyle name="Normal 22 7 8" xfId="14261" xr:uid="{33DBC6EB-7E3F-4ED2-8714-C70825B394B1}"/>
    <cellStyle name="Normal 22 7 9" xfId="27951" xr:uid="{DAB13299-3ACD-40D1-863D-1A458FDEE28D}"/>
    <cellStyle name="Normal 22 8" xfId="7419" xr:uid="{6F32600B-E3C3-40AB-8F40-D9DAB6E2F99B}"/>
    <cellStyle name="Normal 22 8 2" xfId="7420" xr:uid="{D60A5964-8C64-4AA8-B94B-B092B6B0C757}"/>
    <cellStyle name="Normal 22 8 2 2" xfId="9133" xr:uid="{63D7B67F-FFE2-441A-8089-052EC5369C05}"/>
    <cellStyle name="Normal 22 8 2 2 2" xfId="12555" xr:uid="{D58BF699-2F38-47C4-8DF4-85C47EBCDF4A}"/>
    <cellStyle name="Normal 22 8 2 2 2 2" xfId="26245" xr:uid="{2E8A941B-9387-4139-8CC5-8CFA431A936F}"/>
    <cellStyle name="Normal 22 8 2 2 2 2 2" xfId="39937" xr:uid="{152DECA7-A689-4207-A548-A62A84EA49EF}"/>
    <cellStyle name="Normal 22 8 2 2 2 2 3" xfId="54821" xr:uid="{BA65F561-4F8F-4131-A7BB-91C4ED5D5E5A}"/>
    <cellStyle name="Normal 22 8 2 2 2 3" xfId="19401" xr:uid="{434A644A-6542-4DDC-8E31-50AE908CC33B}"/>
    <cellStyle name="Normal 22 8 2 2 2 4" xfId="33091" xr:uid="{EFA2B818-96AA-420A-BB1E-9F7596913030}"/>
    <cellStyle name="Normal 22 8 2 2 2 5" xfId="47975" xr:uid="{8E20EEF4-2D0B-4D19-95F0-CA578BB8EE04}"/>
    <cellStyle name="Normal 22 8 2 2 3" xfId="22823" xr:uid="{A7DC0A0D-04AA-4AA6-8F54-3BCD6B321FBB}"/>
    <cellStyle name="Normal 22 8 2 2 3 2" xfId="36515" xr:uid="{8E7508CE-2A91-418A-957C-DF2AE8EC15AC}"/>
    <cellStyle name="Normal 22 8 2 2 3 3" xfId="51399" xr:uid="{2ADC15C1-AF01-42F7-8C12-8D7F9F884719}"/>
    <cellStyle name="Normal 22 8 2 2 4" xfId="15979" xr:uid="{430D69A4-8089-4CC2-8F15-86BC55958791}"/>
    <cellStyle name="Normal 22 8 2 2 5" xfId="29669" xr:uid="{7C6DF9BE-A6D2-48D1-B09E-AF46D7ACC3EA}"/>
    <cellStyle name="Normal 22 8 2 2 6" xfId="44553" xr:uid="{166DBACF-6277-44AE-AE62-8E199A884373}"/>
    <cellStyle name="Normal 22 8 2 3" xfId="10843" xr:uid="{8DEABBDF-898F-4368-B575-DF616D52F589}"/>
    <cellStyle name="Normal 22 8 2 3 2" xfId="24533" xr:uid="{16E54FB8-A724-4ACC-8C4C-B7CEBA4E3E4B}"/>
    <cellStyle name="Normal 22 8 2 3 2 2" xfId="38225" xr:uid="{44D745BA-511C-4873-A0C8-C12F02C04FE4}"/>
    <cellStyle name="Normal 22 8 2 3 2 3" xfId="53109" xr:uid="{82172F06-B1C6-4CF4-9FC7-5D441B6AE619}"/>
    <cellStyle name="Normal 22 8 2 3 3" xfId="17689" xr:uid="{68D4E8A8-6A91-4AB5-A407-347147602CF7}"/>
    <cellStyle name="Normal 22 8 2 3 4" xfId="31379" xr:uid="{AD73C836-5D7B-495A-8C19-1BB50D16F6D6}"/>
    <cellStyle name="Normal 22 8 2 3 5" xfId="46263" xr:uid="{38B67D04-54E5-40C1-9028-8D06CB2BB6C4}"/>
    <cellStyle name="Normal 22 8 2 4" xfId="21111" xr:uid="{518853B8-8FC5-407E-82EB-7F8E05291C58}"/>
    <cellStyle name="Normal 22 8 2 4 2" xfId="34803" xr:uid="{159EF892-E7D9-4236-B200-FFEE925964DC}"/>
    <cellStyle name="Normal 22 8 2 4 3" xfId="49687" xr:uid="{84E74E15-705F-4782-976B-0625125E928D}"/>
    <cellStyle name="Normal 22 8 2 5" xfId="14267" xr:uid="{24173CE1-DF5F-4DC8-ADB1-634026FAE0C4}"/>
    <cellStyle name="Normal 22 8 2 6" xfId="27957" xr:uid="{400FBAE1-0A88-488F-8C34-3AFAB13AD320}"/>
    <cellStyle name="Normal 22 8 2 7" xfId="42841" xr:uid="{7350CA40-CB24-4364-A1DB-7761354E547B}"/>
    <cellStyle name="Normal 22 8 3" xfId="9132" xr:uid="{24AFF7FE-078D-48F7-AB27-E1EAB736DA98}"/>
    <cellStyle name="Normal 22 8 3 2" xfId="12554" xr:uid="{F424C9EB-B561-435A-9AEF-43FD6B20D01E}"/>
    <cellStyle name="Normal 22 8 3 2 2" xfId="26244" xr:uid="{9F64A97F-C265-4DFF-B9E3-2A1C97D97388}"/>
    <cellStyle name="Normal 22 8 3 2 2 2" xfId="39936" xr:uid="{E03D438D-9129-4A29-8858-B52AEE35890D}"/>
    <cellStyle name="Normal 22 8 3 2 2 3" xfId="54820" xr:uid="{9AF3BEF4-87BF-40FB-8DB4-6A27B7F26016}"/>
    <cellStyle name="Normal 22 8 3 2 3" xfId="19400" xr:uid="{9FCE9491-426D-4A8E-8754-BDAC39A4C15B}"/>
    <cellStyle name="Normal 22 8 3 2 4" xfId="33090" xr:uid="{1C7EF85F-94E9-4AC3-83C1-CA981160B431}"/>
    <cellStyle name="Normal 22 8 3 2 5" xfId="47974" xr:uid="{B8979B48-1212-4165-8B97-7B01EDB8C1ED}"/>
    <cellStyle name="Normal 22 8 3 3" xfId="22822" xr:uid="{A1BD40E4-2776-42C0-AC14-E6D2C9382C88}"/>
    <cellStyle name="Normal 22 8 3 3 2" xfId="36514" xr:uid="{E33D8818-58D9-40AF-A183-27294A4F9EC7}"/>
    <cellStyle name="Normal 22 8 3 3 3" xfId="51398" xr:uid="{4232AE28-762E-401E-B1FF-C83D9185EE8C}"/>
    <cellStyle name="Normal 22 8 3 4" xfId="15978" xr:uid="{3E8A7395-B657-45EA-A8C3-82C6721D3090}"/>
    <cellStyle name="Normal 22 8 3 5" xfId="29668" xr:uid="{ADF4779F-AE95-41C2-8178-17CA39F6ADC2}"/>
    <cellStyle name="Normal 22 8 3 6" xfId="44552" xr:uid="{972EEDB7-1558-4E94-A4C8-22AFBDE878FC}"/>
    <cellStyle name="Normal 22 8 4" xfId="10842" xr:uid="{EE2B4AEE-2DBB-4F73-9BBC-FC26329B203D}"/>
    <cellStyle name="Normal 22 8 4 2" xfId="24532" xr:uid="{564DFFA3-33AF-402E-9372-0B336B920CC4}"/>
    <cellStyle name="Normal 22 8 4 2 2" xfId="38224" xr:uid="{F3056B59-173B-43BC-B7D5-D392DD80B4C8}"/>
    <cellStyle name="Normal 22 8 4 2 3" xfId="53108" xr:uid="{E3833E91-DDF0-46C4-87CD-73199CD86C19}"/>
    <cellStyle name="Normal 22 8 4 3" xfId="17688" xr:uid="{B5A28EE6-1D72-468F-97E5-8A0C24E2CB80}"/>
    <cellStyle name="Normal 22 8 4 4" xfId="31378" xr:uid="{6BE585F5-4F63-46FA-866C-DCBA254263B4}"/>
    <cellStyle name="Normal 22 8 4 5" xfId="46262" xr:uid="{01E4303F-1D08-4AC8-A408-AE27D089CFAA}"/>
    <cellStyle name="Normal 22 8 5" xfId="21110" xr:uid="{DBC79289-FBBB-475F-8447-30077351EFE0}"/>
    <cellStyle name="Normal 22 8 5 2" xfId="34802" xr:uid="{F99BFBBF-65FD-4855-9A8B-8A060BF4A262}"/>
    <cellStyle name="Normal 22 8 5 3" xfId="49686" xr:uid="{B5674EA5-050C-492F-AE0F-18A5436828E6}"/>
    <cellStyle name="Normal 22 8 6" xfId="14266" xr:uid="{78D870DE-9070-433F-AF74-565752AF2DE3}"/>
    <cellStyle name="Normal 22 8 7" xfId="27956" xr:uid="{AFCAD7DC-EEBF-4E37-8209-8D1EF624A68A}"/>
    <cellStyle name="Normal 22 8 8" xfId="42840" xr:uid="{4E622761-FB99-4287-A245-064754BA83C7}"/>
    <cellStyle name="Normal 22 9" xfId="7421" xr:uid="{708B78B1-2DCA-4C98-8BDD-A51348441816}"/>
    <cellStyle name="Normal 22 9 2" xfId="9134" xr:uid="{9AE51889-4514-4628-A216-8F9A25E1093D}"/>
    <cellStyle name="Normal 22 9 2 2" xfId="12556" xr:uid="{7AA21288-8442-4753-9E94-3A1905F0C282}"/>
    <cellStyle name="Normal 22 9 2 2 2" xfId="26246" xr:uid="{0107DCDD-6679-426B-AE10-A92843909607}"/>
    <cellStyle name="Normal 22 9 2 2 2 2" xfId="39938" xr:uid="{F449BC09-0AB5-48AD-9D5A-4FB256CF0E22}"/>
    <cellStyle name="Normal 22 9 2 2 2 3" xfId="54822" xr:uid="{834DBC2B-8B1E-4D12-AEE7-D5344647A411}"/>
    <cellStyle name="Normal 22 9 2 2 3" xfId="19402" xr:uid="{F2C92A1F-F0DC-4DB8-95FC-96C402C77DAB}"/>
    <cellStyle name="Normal 22 9 2 2 4" xfId="33092" xr:uid="{4C298292-8407-4407-A2C5-704C4E29A283}"/>
    <cellStyle name="Normal 22 9 2 2 5" xfId="47976" xr:uid="{2913E2FD-65FF-45B9-BE4A-5ABF41AABBE3}"/>
    <cellStyle name="Normal 22 9 2 3" xfId="22824" xr:uid="{819FA11A-04B4-40F0-A781-ACA22896F6F9}"/>
    <cellStyle name="Normal 22 9 2 3 2" xfId="36516" xr:uid="{C07F1A14-3B5C-4986-8F26-FC7CB54B7DDF}"/>
    <cellStyle name="Normal 22 9 2 3 3" xfId="51400" xr:uid="{2632B7F7-C33B-45C6-9C14-85FE3AE2FA3F}"/>
    <cellStyle name="Normal 22 9 2 4" xfId="15980" xr:uid="{DA34F33D-EAF4-4BFF-AF6A-AB85F33129B8}"/>
    <cellStyle name="Normal 22 9 2 5" xfId="29670" xr:uid="{4BCA0A1C-F76C-44D8-A657-082980BE17D4}"/>
    <cellStyle name="Normal 22 9 2 6" xfId="44554" xr:uid="{0B3B49D0-4ED7-40DB-802B-BC346E6C198D}"/>
    <cellStyle name="Normal 22 9 3" xfId="10844" xr:uid="{CCF75134-13E8-4295-A9F2-1EB66ACAB106}"/>
    <cellStyle name="Normal 22 9 3 2" xfId="24534" xr:uid="{7843D5A9-C3D0-409D-9DB6-2F0865C1899F}"/>
    <cellStyle name="Normal 22 9 3 2 2" xfId="38226" xr:uid="{FB5E5293-28F5-4812-BBD9-4F37693A8AAF}"/>
    <cellStyle name="Normal 22 9 3 2 3" xfId="53110" xr:uid="{30D0B2AC-B744-4F83-AAB6-5948AA8335AE}"/>
    <cellStyle name="Normal 22 9 3 3" xfId="17690" xr:uid="{0CE4159F-E748-495F-9B16-93CB41FF9336}"/>
    <cellStyle name="Normal 22 9 3 4" xfId="31380" xr:uid="{A03EBB2F-992F-4607-8DF7-3FCC94BD7BD4}"/>
    <cellStyle name="Normal 22 9 3 5" xfId="46264" xr:uid="{0D2A7056-71AF-4BCC-A5D1-48E5F0B7C14F}"/>
    <cellStyle name="Normal 22 9 4" xfId="21112" xr:uid="{8E348186-3D87-453C-B3ED-01400A797EAA}"/>
    <cellStyle name="Normal 22 9 4 2" xfId="34804" xr:uid="{34AF54F7-8EA3-4FC7-8119-4404F787CCE3}"/>
    <cellStyle name="Normal 22 9 4 3" xfId="49688" xr:uid="{B57418B6-322E-4E21-868D-B7B5245B6191}"/>
    <cellStyle name="Normal 22 9 5" xfId="14268" xr:uid="{2145FB13-923D-4430-8A71-460719B06C2A}"/>
    <cellStyle name="Normal 22 9 6" xfId="27958" xr:uid="{A9976AF2-9705-425D-847F-1AF73527D1CA}"/>
    <cellStyle name="Normal 22 9 7" xfId="42842" xr:uid="{D3968969-5C76-4E5E-B1A2-677452408E62}"/>
    <cellStyle name="Normal 23" xfId="446" xr:uid="{3347C14B-0B68-43CC-A57A-9F84973B8863}"/>
    <cellStyle name="Normal 23 2" xfId="2504" xr:uid="{9EBDAF72-426B-4652-8944-6BFCA1EF6929}"/>
    <cellStyle name="Normal 23 2 2" xfId="4359" xr:uid="{1CA9D6A8-EC1A-4FCB-A847-1A7DB9DBDF36}"/>
    <cellStyle name="Normal 23 2 2 2" xfId="4754" xr:uid="{C7741A12-399C-46A2-A87C-CA04965312AE}"/>
    <cellStyle name="Normal 23 2 2 3" xfId="4696" xr:uid="{18FECB43-7D1D-433D-A318-7044209F3FF1}"/>
    <cellStyle name="Normal 23 2 2 4" xfId="4666" xr:uid="{6D6697CD-B27F-4E9A-9D0B-51984A9E22E3}"/>
    <cellStyle name="Normal 23 2 3" xfId="4608" xr:uid="{AECFE004-933E-4E20-91FB-20512DD8623F}"/>
    <cellStyle name="Normal 23 2 4" xfId="4715" xr:uid="{3CB4839A-D248-4E9D-A513-C120A82282DD}"/>
    <cellStyle name="Normal 23 2 5" xfId="41116" xr:uid="{17F8C609-985E-445E-804A-9952A9139556}"/>
    <cellStyle name="Normal 23 3" xfId="4429" xr:uid="{917831DD-BEBB-4B9E-B0C8-8BB79B937C6C}"/>
    <cellStyle name="Normal 23 4" xfId="4358" xr:uid="{7DD3E079-E6D2-4C09-B5A3-A254C53E31F3}"/>
    <cellStyle name="Normal 23 5" xfId="4575" xr:uid="{0F12ED4C-17F2-4285-B74D-461BC40DC6AF}"/>
    <cellStyle name="Normal 23 6" xfId="4742" xr:uid="{83F70C93-6BE6-427D-925D-D53D2F9BF8C2}"/>
    <cellStyle name="Normal 23 7" xfId="40804" xr:uid="{BBFAAAFD-7290-411B-BADC-5488607BAAAB}"/>
    <cellStyle name="Normal 24" xfId="447" xr:uid="{A021106B-CDDB-4E51-9521-CCF2728B5EDB}"/>
    <cellStyle name="Normal 24 2" xfId="448" xr:uid="{B3964262-A1DA-4E5C-AEF5-C6610A5C204C}"/>
    <cellStyle name="Normal 24 2 2" xfId="4431" xr:uid="{5AA4C60B-E86C-4032-8086-4921D60AA394}"/>
    <cellStyle name="Normal 24 2 3" xfId="4361" xr:uid="{352D20D2-50FE-4E22-BB98-04E7E2848256}"/>
    <cellStyle name="Normal 24 2 4" xfId="4577" xr:uid="{A7B5E835-C785-4B08-8063-59936782CD06}"/>
    <cellStyle name="Normal 24 2 5" xfId="4744" xr:uid="{BCC53E06-6516-46B3-A10C-012ED11AC9FB}"/>
    <cellStyle name="Normal 24 3" xfId="4430" xr:uid="{F13E56E8-E8F3-4A34-9B21-CE7CBA3173CD}"/>
    <cellStyle name="Normal 24 4" xfId="4360" xr:uid="{6D9F1E8C-6ADF-48F0-A1CD-E98B3054965D}"/>
    <cellStyle name="Normal 24 5" xfId="4576" xr:uid="{66820AAF-158D-4731-9B4E-989BFB80F0BB}"/>
    <cellStyle name="Normal 24 6" xfId="4743" xr:uid="{BAAB119B-B748-42D9-97C4-5751CFA146D7}"/>
    <cellStyle name="Normal 24 7" xfId="40805" xr:uid="{4629DA6A-7D3B-47C0-BDF2-4FF922B1DE4C}"/>
    <cellStyle name="Normal 25" xfId="455" xr:uid="{18BEAA80-7424-42C6-96ED-B8022DF18282}"/>
    <cellStyle name="Normal 25 2" xfId="4363" xr:uid="{F57B42C3-41CB-44FE-B08E-336B16822491}"/>
    <cellStyle name="Normal 25 2 2" xfId="41941" xr:uid="{0E439F27-4642-440F-A814-7E414F310BC1}"/>
    <cellStyle name="Normal 25 2 3" xfId="41334" xr:uid="{773454C5-7AB0-48DA-A290-831C61C38FB9}"/>
    <cellStyle name="Normal 25 2 4" xfId="40749" xr:uid="{4319EF2B-5317-44F5-A56D-BAD62AFB0AF3}"/>
    <cellStyle name="Normal 25 2 5" xfId="55633" xr:uid="{BFA83156-0CF7-4310-BC58-257301245CA4}"/>
    <cellStyle name="Normal 25 2 6" xfId="27057" xr:uid="{FAB79FE3-07D5-47D5-B33C-814ACD25A07D}"/>
    <cellStyle name="Normal 25 3" xfId="4432" xr:uid="{47BEC41F-3CA6-4D3A-BB5B-A62DF64BEF8F}"/>
    <cellStyle name="Normal 25 4" xfId="4362" xr:uid="{671FCDFA-4628-4645-82D4-BCC2FA432AC5}"/>
    <cellStyle name="Normal 25 5" xfId="4578" xr:uid="{4B2B1999-702E-463E-8D9B-9B276C744623}"/>
    <cellStyle name="Normal 25 6" xfId="40807" xr:uid="{19C239DF-9175-40A8-AA1A-B8457D6C1A80}"/>
    <cellStyle name="Normal 25 7" xfId="33903" xr:uid="{8A469FD8-AAB5-404E-A4A4-2016C58709DC}"/>
    <cellStyle name="Normal 25 8" xfId="48787" xr:uid="{A01956BA-916E-45E8-84E9-05CE5E876841}"/>
    <cellStyle name="Normal 25 9" xfId="13367" xr:uid="{60D208C9-B694-487F-B6E4-64BA23788802}"/>
    <cellStyle name="Normal 26" xfId="2502" xr:uid="{30E54021-A08F-4186-914D-B3E28FD3BE25}"/>
    <cellStyle name="Normal 26 2" xfId="2503" xr:uid="{465F5F80-597C-407A-B4D2-6B8AABF10A00}"/>
    <cellStyle name="Normal 26 2 2" xfId="4365" xr:uid="{39653EC4-B6CE-4B7F-8E5F-068D356E99DD}"/>
    <cellStyle name="Normal 26 3" xfId="4364" xr:uid="{F587EC5B-9209-44B5-A9AE-63C84A05B358}"/>
    <cellStyle name="Normal 26 3 2" xfId="4439" xr:uid="{132BC2D6-8EFE-4B1C-94A7-183B307C2D69}"/>
    <cellStyle name="Normal 27" xfId="2511" xr:uid="{1E4ECAA4-7643-48E1-8957-ED172EAC8863}"/>
    <cellStyle name="Normal 27 2" xfId="4367" xr:uid="{687E07B4-761A-4527-B4E4-364517465818}"/>
    <cellStyle name="Normal 27 3" xfId="4366" xr:uid="{F2247EF5-9421-4642-889A-3FBF9C6CC4A7}"/>
    <cellStyle name="Normal 27 4" xfId="4602" xr:uid="{62D4CD5C-6FF1-41E2-A61F-57DAFE5CC5D4}"/>
    <cellStyle name="Normal 27 5" xfId="5323" xr:uid="{CBDF7203-CE34-4079-8C4C-76D86C6B4224}"/>
    <cellStyle name="Normal 27 6" xfId="4592" xr:uid="{D296C047-D0EC-42F1-B63D-A2F9507160C4}"/>
    <cellStyle name="Normal 27 7" xfId="5335" xr:uid="{847C390C-A916-4FF9-9793-4B813E24AA46}"/>
    <cellStyle name="Normal 28" xfId="4368" xr:uid="{E9C818D5-28B2-44A8-A58E-CF4C48D6A9BC}"/>
    <cellStyle name="Normal 28 2" xfId="4369" xr:uid="{E6929A52-8C1D-4AAA-89FB-E8F80C5DED80}"/>
    <cellStyle name="Normal 28 3" xfId="4370" xr:uid="{30DFCC03-E68C-4804-8C57-F714C72C80E7}"/>
    <cellStyle name="Normal 28 3 2" xfId="41335" xr:uid="{9F673A61-7548-46DD-BB39-ACC5DA040734}"/>
    <cellStyle name="Normal 28 3 3" xfId="5956" xr:uid="{E92C58DC-BEDC-4F0B-87F2-57FF472A1680}"/>
    <cellStyle name="Normal 28 3 4" xfId="5364" xr:uid="{6BDCB93A-F2F8-4B7E-BC35-97F2AD73779B}"/>
    <cellStyle name="Normal 29" xfId="4371" xr:uid="{EDF2225C-F437-43F4-B9B2-E151F3A81FC4}"/>
    <cellStyle name="Normal 29 2" xfId="4372" xr:uid="{4646E6C4-D68D-452D-B9D8-2180134CB86D}"/>
    <cellStyle name="Normal 3" xfId="7" xr:uid="{96C919A3-741A-41D6-8D40-6C1ABC1B2A7A}"/>
    <cellStyle name="Normal 3 2" xfId="85" xr:uid="{04E2F520-564D-4FC4-B887-C38A7F00B927}"/>
    <cellStyle name="Normal 3 2 2" xfId="86" xr:uid="{65CB12E6-B7CC-4A96-853A-9FC60D90E76E}"/>
    <cellStyle name="Normal 3 2 2 2" xfId="292" xr:uid="{448841E0-4AA1-42A3-BADE-8DE4687E96DA}"/>
    <cellStyle name="Normal 3 2 2 2 2" xfId="4668" xr:uid="{C04673A4-2194-40B8-B83B-55406C9C5F13}"/>
    <cellStyle name="Normal 3 2 2 3" xfId="4559" xr:uid="{36BAEBC5-EB0F-491A-8C23-709EA89D897C}"/>
    <cellStyle name="Normal 3 2 3" xfId="87" xr:uid="{C3F421EC-F784-49E4-98B2-769E1AF97B56}"/>
    <cellStyle name="Normal 3 2 3 10" xfId="7423" xr:uid="{A1F92DF9-5F26-494D-BC1A-EEB33F172805}"/>
    <cellStyle name="Normal 3 2 3 10 2" xfId="9136" xr:uid="{FA9E68E6-87D7-4D95-91B4-3E020D8B84EC}"/>
    <cellStyle name="Normal 3 2 3 10 2 2" xfId="12558" xr:uid="{B146008D-5499-4879-AE20-F1901F6A5548}"/>
    <cellStyle name="Normal 3 2 3 10 2 2 2" xfId="26248" xr:uid="{5CDF05BA-4538-4A43-8DDD-AF190A2A5FBD}"/>
    <cellStyle name="Normal 3 2 3 10 2 2 2 2" xfId="39940" xr:uid="{42C825AB-3F4C-4C50-A317-0FA1232DD148}"/>
    <cellStyle name="Normal 3 2 3 10 2 2 2 3" xfId="54824" xr:uid="{18901F9F-C702-4D65-BFFE-A466B24C783C}"/>
    <cellStyle name="Normal 3 2 3 10 2 2 3" xfId="19404" xr:uid="{E2150E25-FCAA-40E4-B76C-060A50F13835}"/>
    <cellStyle name="Normal 3 2 3 10 2 2 4" xfId="33094" xr:uid="{4D81C8DC-506C-4B74-BD15-25643FCBB7A2}"/>
    <cellStyle name="Normal 3 2 3 10 2 2 5" xfId="47978" xr:uid="{D9EDE33B-CBD0-4DD4-ABB1-D97277343C1E}"/>
    <cellStyle name="Normal 3 2 3 10 2 3" xfId="22826" xr:uid="{E0874B9F-4BCD-4FB0-B3E7-75A6085C20AF}"/>
    <cellStyle name="Normal 3 2 3 10 2 3 2" xfId="36518" xr:uid="{5E915340-618B-433A-ADB7-5F5DA7E791BE}"/>
    <cellStyle name="Normal 3 2 3 10 2 3 3" xfId="51402" xr:uid="{DE44F780-FA3B-4ECE-9B35-4855031E74FC}"/>
    <cellStyle name="Normal 3 2 3 10 2 4" xfId="15982" xr:uid="{817E06D9-3F72-471A-8B00-F1CD404D0219}"/>
    <cellStyle name="Normal 3 2 3 10 2 5" xfId="29672" xr:uid="{EF0C45D4-7430-4E52-829C-5FDD9525A5EE}"/>
    <cellStyle name="Normal 3 2 3 10 2 6" xfId="44556" xr:uid="{8372A368-69FA-49D2-A7BF-C48A561B5633}"/>
    <cellStyle name="Normal 3 2 3 10 3" xfId="10846" xr:uid="{B50A169A-6C5F-4DC1-A001-8840E51F5F2E}"/>
    <cellStyle name="Normal 3 2 3 10 3 2" xfId="24536" xr:uid="{94D3AD02-442B-4014-872F-02F389F323FA}"/>
    <cellStyle name="Normal 3 2 3 10 3 2 2" xfId="38228" xr:uid="{D94F5C43-ABC4-42D3-90D1-27554DF1D033}"/>
    <cellStyle name="Normal 3 2 3 10 3 2 3" xfId="53112" xr:uid="{A7C0A74E-22B5-49E1-B9CB-C77FBB3B1EE8}"/>
    <cellStyle name="Normal 3 2 3 10 3 3" xfId="17692" xr:uid="{F5901BC4-0FA0-410E-9D80-AA1574DB74E1}"/>
    <cellStyle name="Normal 3 2 3 10 3 4" xfId="31382" xr:uid="{1B98536E-A441-4227-B31C-23E16EFC86F3}"/>
    <cellStyle name="Normal 3 2 3 10 3 5" xfId="46266" xr:uid="{1D80C015-D5CF-49D8-85A5-DE54948C0A79}"/>
    <cellStyle name="Normal 3 2 3 10 4" xfId="21114" xr:uid="{761BBF61-0919-479E-9CAC-66BE3909CCAE}"/>
    <cellStyle name="Normal 3 2 3 10 4 2" xfId="34806" xr:uid="{FAE57FB0-EE65-4F32-BD9F-21875C546ADD}"/>
    <cellStyle name="Normal 3 2 3 10 4 3" xfId="49690" xr:uid="{F559A667-06F6-48D7-9FE8-A96C5CF49949}"/>
    <cellStyle name="Normal 3 2 3 10 5" xfId="14270" xr:uid="{334F8858-8484-445A-ABA0-E0F34DB73CF0}"/>
    <cellStyle name="Normal 3 2 3 10 6" xfId="27960" xr:uid="{7D5B9A45-7FC1-4487-AE95-A6288245138D}"/>
    <cellStyle name="Normal 3 2 3 10 7" xfId="42844" xr:uid="{C12B432F-95F1-4822-9D56-7608948959F0}"/>
    <cellStyle name="Normal 3 2 3 11" xfId="9135" xr:uid="{1D66095A-5234-400D-89D2-ADD7B799D775}"/>
    <cellStyle name="Normal 3 2 3 11 2" xfId="12557" xr:uid="{579720CF-C897-4DE1-950A-067B8777EEBC}"/>
    <cellStyle name="Normal 3 2 3 11 2 2" xfId="26247" xr:uid="{FBD2FBB7-2210-4D13-8AFE-8B7D7F3417A1}"/>
    <cellStyle name="Normal 3 2 3 11 2 2 2" xfId="39939" xr:uid="{C068B2AC-46A4-4F26-A95F-E6AB23F44881}"/>
    <cellStyle name="Normal 3 2 3 11 2 2 3" xfId="54823" xr:uid="{CE6D2F63-6C5C-4045-84B8-8FFB948466AD}"/>
    <cellStyle name="Normal 3 2 3 11 2 3" xfId="19403" xr:uid="{EC557814-59BB-4117-8DB2-CDF05677D2FB}"/>
    <cellStyle name="Normal 3 2 3 11 2 4" xfId="33093" xr:uid="{DB70C2C0-5C47-4E6A-BD71-687A19E1E65F}"/>
    <cellStyle name="Normal 3 2 3 11 2 5" xfId="47977" xr:uid="{240297F0-4F73-4384-A34B-E4C2415A2486}"/>
    <cellStyle name="Normal 3 2 3 11 3" xfId="22825" xr:uid="{1AEF5EFC-CF57-4554-A40C-32D3432BFA70}"/>
    <cellStyle name="Normal 3 2 3 11 3 2" xfId="36517" xr:uid="{F6C5B6E0-BF77-4F06-9380-227E15A3293C}"/>
    <cellStyle name="Normal 3 2 3 11 3 3" xfId="51401" xr:uid="{7AEB8BB3-C689-4A5F-AF50-73366FC9A505}"/>
    <cellStyle name="Normal 3 2 3 11 4" xfId="15981" xr:uid="{1E3E3896-4DB7-42C8-9E1B-EDE6AAEE35D2}"/>
    <cellStyle name="Normal 3 2 3 11 5" xfId="29671" xr:uid="{4FF949A8-CE55-47AB-BA16-3F6A12D9DED0}"/>
    <cellStyle name="Normal 3 2 3 11 6" xfId="44555" xr:uid="{DAAE2259-7F76-4190-B273-EF133FBD0FDD}"/>
    <cellStyle name="Normal 3 2 3 12" xfId="10845" xr:uid="{4203831F-E915-449D-99A1-9D18F4B9E181}"/>
    <cellStyle name="Normal 3 2 3 12 2" xfId="24535" xr:uid="{EC6362F0-3823-4E56-AF51-AC74E0DAEA11}"/>
    <cellStyle name="Normal 3 2 3 12 2 2" xfId="38227" xr:uid="{8148E1CE-20E2-4A4E-8F90-39018C73730A}"/>
    <cellStyle name="Normal 3 2 3 12 2 3" xfId="53111" xr:uid="{2FD746EE-FD49-4C70-B10F-46F53B51B06F}"/>
    <cellStyle name="Normal 3 2 3 12 3" xfId="17691" xr:uid="{8E5A683A-C5F6-414D-A95E-4F8D92E86106}"/>
    <cellStyle name="Normal 3 2 3 12 4" xfId="31381" xr:uid="{4E0DC477-6405-4CCB-AD59-2E4617F051B0}"/>
    <cellStyle name="Normal 3 2 3 12 5" xfId="46265" xr:uid="{7BBB7B66-EC7F-43E7-8994-F1855609B6AB}"/>
    <cellStyle name="Normal 3 2 3 13" xfId="21113" xr:uid="{EF3E1E37-D41D-4F92-9D9B-9DBF8972DEAB}"/>
    <cellStyle name="Normal 3 2 3 13 2" xfId="34805" xr:uid="{6DDBFFF0-0D52-4FAA-BFFE-05ABAC9A837B}"/>
    <cellStyle name="Normal 3 2 3 13 3" xfId="49689" xr:uid="{D4AA42E8-9230-429E-9999-696359937850}"/>
    <cellStyle name="Normal 3 2 3 14" xfId="14269" xr:uid="{10DF0109-588F-48B3-A8FA-6575DD3439BC}"/>
    <cellStyle name="Normal 3 2 3 14 2" xfId="40758" xr:uid="{704B8020-8F2E-48E6-9286-ADD9545A4125}"/>
    <cellStyle name="Normal 3 2 3 15" xfId="27959" xr:uid="{974467A1-58ED-44FF-8937-7BA3124CDC8B}"/>
    <cellStyle name="Normal 3 2 3 16" xfId="42843" xr:uid="{0D73AC8C-A5DC-4776-8F93-7F5F9664A317}"/>
    <cellStyle name="Normal 3 2 3 17" xfId="7422" xr:uid="{D4A09DAC-640A-44B7-988E-8633C3FDDCF7}"/>
    <cellStyle name="Normal 3 2 3 18" xfId="5936" xr:uid="{D48C3093-A1A8-49B5-AB22-6A0C6A61C383}"/>
    <cellStyle name="Normal 3 2 3 19" xfId="5344" xr:uid="{79EBB23F-1332-4127-83C9-3110BE242A50}"/>
    <cellStyle name="Normal 3 2 3 2" xfId="7424" xr:uid="{B49BCD6D-C276-415E-99CF-5C4177D0525D}"/>
    <cellStyle name="Normal 3 2 3 2 10" xfId="9137" xr:uid="{D152C2F5-9912-4C17-A37B-849AE66C3230}"/>
    <cellStyle name="Normal 3 2 3 2 10 2" xfId="12559" xr:uid="{04028480-05A8-43B6-B9EE-1BC1323AE5E9}"/>
    <cellStyle name="Normal 3 2 3 2 10 2 2" xfId="26249" xr:uid="{31BDAE8F-A46E-424E-A994-ED2672480B28}"/>
    <cellStyle name="Normal 3 2 3 2 10 2 2 2" xfId="39941" xr:uid="{CCDB002A-A129-4E34-BCAE-C530DEFD4175}"/>
    <cellStyle name="Normal 3 2 3 2 10 2 2 3" xfId="54825" xr:uid="{D50C235B-64E8-445D-8246-94281C6130A7}"/>
    <cellStyle name="Normal 3 2 3 2 10 2 3" xfId="19405" xr:uid="{AD786CD0-3ACC-4E86-8490-59907C3CE293}"/>
    <cellStyle name="Normal 3 2 3 2 10 2 4" xfId="33095" xr:uid="{871302BC-7ADF-4196-9906-6033FCE250A5}"/>
    <cellStyle name="Normal 3 2 3 2 10 2 5" xfId="47979" xr:uid="{11812B30-45ED-4090-82A6-41AFDAA6CD68}"/>
    <cellStyle name="Normal 3 2 3 2 10 3" xfId="22827" xr:uid="{80EDEFEB-3A75-424B-BF91-CCDC6F7E7D04}"/>
    <cellStyle name="Normal 3 2 3 2 10 3 2" xfId="36519" xr:uid="{97710067-89E1-410B-9AB9-52029BC979F9}"/>
    <cellStyle name="Normal 3 2 3 2 10 3 3" xfId="51403" xr:uid="{A68AF799-281C-40A9-AAAB-5792AAB12D9A}"/>
    <cellStyle name="Normal 3 2 3 2 10 4" xfId="15983" xr:uid="{234B78B2-AD8B-4377-9EC1-16B27757296D}"/>
    <cellStyle name="Normal 3 2 3 2 10 5" xfId="29673" xr:uid="{09457DF5-8C0C-4B16-A3A7-EC7D3D6D3B79}"/>
    <cellStyle name="Normal 3 2 3 2 10 6" xfId="44557" xr:uid="{6726D401-42DE-4880-B989-C0E556BCBB9B}"/>
    <cellStyle name="Normal 3 2 3 2 11" xfId="10847" xr:uid="{B1D4F1EE-7D33-4C33-9F39-3C5E3B00E611}"/>
    <cellStyle name="Normal 3 2 3 2 11 2" xfId="24537" xr:uid="{5BAC12DB-90E2-4326-95D6-6D5231FA5887}"/>
    <cellStyle name="Normal 3 2 3 2 11 2 2" xfId="38229" xr:uid="{0FCC1D72-DC1F-4B2B-9544-8AADB428FD4F}"/>
    <cellStyle name="Normal 3 2 3 2 11 2 3" xfId="53113" xr:uid="{137D117C-6603-4848-98DC-7D7C8EEAA3A1}"/>
    <cellStyle name="Normal 3 2 3 2 11 3" xfId="17693" xr:uid="{270EDB29-D60F-4672-BB95-C684BD362803}"/>
    <cellStyle name="Normal 3 2 3 2 11 4" xfId="31383" xr:uid="{F3466656-40DA-462A-A587-422298989F3F}"/>
    <cellStyle name="Normal 3 2 3 2 11 5" xfId="46267" xr:uid="{F7E33BD1-FADC-40E3-951E-C59EBB9CDF8F}"/>
    <cellStyle name="Normal 3 2 3 2 12" xfId="21115" xr:uid="{320074E1-4494-4252-982F-42D6F1280DE2}"/>
    <cellStyle name="Normal 3 2 3 2 12 2" xfId="34807" xr:uid="{398C9B68-7741-4096-BA66-442821272AE8}"/>
    <cellStyle name="Normal 3 2 3 2 12 3" xfId="49691" xr:uid="{87B4F3CF-18EF-43EB-9B6A-A90E429B9338}"/>
    <cellStyle name="Normal 3 2 3 2 13" xfId="14271" xr:uid="{F9E2DE00-84D9-4E53-9E3D-2C79FE11BE26}"/>
    <cellStyle name="Normal 3 2 3 2 14" xfId="27961" xr:uid="{60EC5A34-FC8C-444E-8356-839D9F0644AD}"/>
    <cellStyle name="Normal 3 2 3 2 15" xfId="42845" xr:uid="{23312112-6387-446B-A9EC-5723DDD2C9EB}"/>
    <cellStyle name="Normal 3 2 3 2 2" xfId="7425" xr:uid="{09335392-0EA3-486C-BECF-D0A9681F0E4D}"/>
    <cellStyle name="Normal 3 2 3 2 2 10" xfId="21116" xr:uid="{F4CA29F6-A6CE-42E8-927B-BCCFCA6CF70B}"/>
    <cellStyle name="Normal 3 2 3 2 2 10 2" xfId="34808" xr:uid="{BE745F31-DBE1-4494-9E42-26F641D2F2BE}"/>
    <cellStyle name="Normal 3 2 3 2 2 10 3" xfId="49692" xr:uid="{EA23F8B7-2852-4C89-99EF-B11F92417CE8}"/>
    <cellStyle name="Normal 3 2 3 2 2 11" xfId="14272" xr:uid="{366326FF-D43D-424A-9960-7EE8AE0A2B01}"/>
    <cellStyle name="Normal 3 2 3 2 2 12" xfId="27962" xr:uid="{E026319A-8E2E-4533-B060-B269713CC8B4}"/>
    <cellStyle name="Normal 3 2 3 2 2 13" xfId="42846" xr:uid="{907B2E15-06BD-4F77-97A4-66F6BCE553FE}"/>
    <cellStyle name="Normal 3 2 3 2 2 2" xfId="7426" xr:uid="{23CEBE6C-81A0-44FC-898E-94133E025F26}"/>
    <cellStyle name="Normal 3 2 3 2 2 2 10" xfId="14273" xr:uid="{188F2519-5506-44ED-AA1B-0EF8E2ABBBF1}"/>
    <cellStyle name="Normal 3 2 3 2 2 2 11" xfId="27963" xr:uid="{06605E0A-DD14-4586-9D86-B7B8639782A1}"/>
    <cellStyle name="Normal 3 2 3 2 2 2 12" xfId="42847" xr:uid="{AE0849A7-B388-44AF-AED5-CBDBE67E601C}"/>
    <cellStyle name="Normal 3 2 3 2 2 2 2" xfId="7427" xr:uid="{A43FF178-8092-44C9-AD7C-B6FC896CE922}"/>
    <cellStyle name="Normal 3 2 3 2 2 2 2 10" xfId="42848" xr:uid="{2B94598D-B7C3-4DF9-8A35-2159F6357C40}"/>
    <cellStyle name="Normal 3 2 3 2 2 2 2 2" xfId="7428" xr:uid="{87BBF6DF-E4E3-4938-821C-1D5C419D4846}"/>
    <cellStyle name="Normal 3 2 3 2 2 2 2 2 2" xfId="7429" xr:uid="{5E4DFDF2-4425-462A-B212-EC46743A51EA}"/>
    <cellStyle name="Normal 3 2 3 2 2 2 2 2 2 2" xfId="9142" xr:uid="{3D4DD461-7CA3-40AC-8548-C7BFED836E55}"/>
    <cellStyle name="Normal 3 2 3 2 2 2 2 2 2 2 2" xfId="12564" xr:uid="{E897CD44-7CBF-4936-8613-907079CBAC17}"/>
    <cellStyle name="Normal 3 2 3 2 2 2 2 2 2 2 2 2" xfId="26254" xr:uid="{E66A6E4C-6E4E-49F3-B793-19E823F7F030}"/>
    <cellStyle name="Normal 3 2 3 2 2 2 2 2 2 2 2 2 2" xfId="39946" xr:uid="{662B6BCF-DC0E-49CD-AE59-82F25DDD9EDB}"/>
    <cellStyle name="Normal 3 2 3 2 2 2 2 2 2 2 2 2 3" xfId="54830" xr:uid="{8CEDF0BA-BEED-4ABA-B8A3-C53D84D2E6F3}"/>
    <cellStyle name="Normal 3 2 3 2 2 2 2 2 2 2 2 3" xfId="19410" xr:uid="{606FF614-B159-4AF4-885B-D3E8FE954A82}"/>
    <cellStyle name="Normal 3 2 3 2 2 2 2 2 2 2 2 4" xfId="33100" xr:uid="{F66D7846-3023-4A58-965B-999ACD5A63B8}"/>
    <cellStyle name="Normal 3 2 3 2 2 2 2 2 2 2 2 5" xfId="47984" xr:uid="{71D7E100-A7EF-4321-9681-95B88342EB81}"/>
    <cellStyle name="Normal 3 2 3 2 2 2 2 2 2 2 3" xfId="22832" xr:uid="{A65F5F9E-DACB-41A0-AE8E-8D0A6BFCB3C4}"/>
    <cellStyle name="Normal 3 2 3 2 2 2 2 2 2 2 3 2" xfId="36524" xr:uid="{85763EFC-36D1-4559-A5C6-5B7E91C1AC07}"/>
    <cellStyle name="Normal 3 2 3 2 2 2 2 2 2 2 3 3" xfId="51408" xr:uid="{FFB83BCE-5735-4670-8ECF-922995B25844}"/>
    <cellStyle name="Normal 3 2 3 2 2 2 2 2 2 2 4" xfId="15988" xr:uid="{46C1C867-BD4F-41A8-A560-4538FFEBC0ED}"/>
    <cellStyle name="Normal 3 2 3 2 2 2 2 2 2 2 5" xfId="29678" xr:uid="{0E8214BD-61F4-4696-AE1B-1CECCC981C40}"/>
    <cellStyle name="Normal 3 2 3 2 2 2 2 2 2 2 6" xfId="44562" xr:uid="{DC159692-5140-443E-B0E3-B0B4BE8AB81A}"/>
    <cellStyle name="Normal 3 2 3 2 2 2 2 2 2 3" xfId="10852" xr:uid="{E3C28E47-09F4-49D5-BE87-6D165D1A2679}"/>
    <cellStyle name="Normal 3 2 3 2 2 2 2 2 2 3 2" xfId="24542" xr:uid="{1047CBD4-34C2-42E8-957D-9710095C4DC6}"/>
    <cellStyle name="Normal 3 2 3 2 2 2 2 2 2 3 2 2" xfId="38234" xr:uid="{CA9211EC-84AD-4C1F-950B-A5E5C39E1182}"/>
    <cellStyle name="Normal 3 2 3 2 2 2 2 2 2 3 2 3" xfId="53118" xr:uid="{B705F82A-53EA-42D7-A7C8-318C76203BCF}"/>
    <cellStyle name="Normal 3 2 3 2 2 2 2 2 2 3 3" xfId="17698" xr:uid="{5C7AE3B0-7B55-4C42-8B30-45B90253C91F}"/>
    <cellStyle name="Normal 3 2 3 2 2 2 2 2 2 3 4" xfId="31388" xr:uid="{6CC8DBE6-EA95-4267-90FE-64F48DB23AE2}"/>
    <cellStyle name="Normal 3 2 3 2 2 2 2 2 2 3 5" xfId="46272" xr:uid="{C22376CA-5DEA-444F-991C-9E12FC2A0380}"/>
    <cellStyle name="Normal 3 2 3 2 2 2 2 2 2 4" xfId="21120" xr:uid="{5129669E-640F-468A-823D-FA88686217E5}"/>
    <cellStyle name="Normal 3 2 3 2 2 2 2 2 2 4 2" xfId="34812" xr:uid="{DBDF90BA-2B8F-4BF8-877F-4DC070D83FDB}"/>
    <cellStyle name="Normal 3 2 3 2 2 2 2 2 2 4 3" xfId="49696" xr:uid="{B7CA6DC6-0DEC-472C-B582-7DD87B00F251}"/>
    <cellStyle name="Normal 3 2 3 2 2 2 2 2 2 5" xfId="14276" xr:uid="{0DABB6F2-A935-43B7-B50B-D2A96267A9BE}"/>
    <cellStyle name="Normal 3 2 3 2 2 2 2 2 2 6" xfId="27966" xr:uid="{9254BC43-C1E4-462F-B7D8-6451C9DE1B40}"/>
    <cellStyle name="Normal 3 2 3 2 2 2 2 2 2 7" xfId="42850" xr:uid="{2164773C-0219-4A58-AFE4-D8E028F03DE7}"/>
    <cellStyle name="Normal 3 2 3 2 2 2 2 2 3" xfId="9141" xr:uid="{D6558426-8F3B-42C5-B2CC-12B3C2BCD79F}"/>
    <cellStyle name="Normal 3 2 3 2 2 2 2 2 3 2" xfId="12563" xr:uid="{BD59EE52-E1AD-4415-AE17-EA7D5DF4D0B2}"/>
    <cellStyle name="Normal 3 2 3 2 2 2 2 2 3 2 2" xfId="26253" xr:uid="{4C320086-27DA-4E08-AB3E-AF5316CF93B8}"/>
    <cellStyle name="Normal 3 2 3 2 2 2 2 2 3 2 2 2" xfId="39945" xr:uid="{2E9F9920-CC0C-48B4-AB53-21F5525CAC9F}"/>
    <cellStyle name="Normal 3 2 3 2 2 2 2 2 3 2 2 3" xfId="54829" xr:uid="{4EB59BF0-B262-4140-AB05-307CA31FC977}"/>
    <cellStyle name="Normal 3 2 3 2 2 2 2 2 3 2 3" xfId="19409" xr:uid="{7411F6FC-2A08-4E06-902C-513F02D36B9B}"/>
    <cellStyle name="Normal 3 2 3 2 2 2 2 2 3 2 4" xfId="33099" xr:uid="{30E784EE-7B37-41FB-BBEE-265E14BBBBB3}"/>
    <cellStyle name="Normal 3 2 3 2 2 2 2 2 3 2 5" xfId="47983" xr:uid="{653BB6AB-6BA9-401E-B0B5-4CD6E95A258F}"/>
    <cellStyle name="Normal 3 2 3 2 2 2 2 2 3 3" xfId="22831" xr:uid="{C971DABE-32CE-4C12-9D60-AEBA67E61E09}"/>
    <cellStyle name="Normal 3 2 3 2 2 2 2 2 3 3 2" xfId="36523" xr:uid="{1CCD647E-BFA5-4AAE-B2CF-A574937049A2}"/>
    <cellStyle name="Normal 3 2 3 2 2 2 2 2 3 3 3" xfId="51407" xr:uid="{40BB6412-424A-48CC-90AD-03EE400895D8}"/>
    <cellStyle name="Normal 3 2 3 2 2 2 2 2 3 4" xfId="15987" xr:uid="{666B2029-85F7-4E75-9612-A0B8615DBBDB}"/>
    <cellStyle name="Normal 3 2 3 2 2 2 2 2 3 5" xfId="29677" xr:uid="{B78CE8B4-0DF9-419F-88E0-959ED8F78ADA}"/>
    <cellStyle name="Normal 3 2 3 2 2 2 2 2 3 6" xfId="44561" xr:uid="{5022CD1D-AF4D-4AB4-9222-828BD2D244BA}"/>
    <cellStyle name="Normal 3 2 3 2 2 2 2 2 4" xfId="10851" xr:uid="{F8D12D13-ACF9-4D30-BF98-50DBB9FD5991}"/>
    <cellStyle name="Normal 3 2 3 2 2 2 2 2 4 2" xfId="24541" xr:uid="{A2F0E37B-5253-4C76-9EC7-10C3F1721213}"/>
    <cellStyle name="Normal 3 2 3 2 2 2 2 2 4 2 2" xfId="38233" xr:uid="{A6175607-539E-4F6A-8DC8-322474F36AA6}"/>
    <cellStyle name="Normal 3 2 3 2 2 2 2 2 4 2 3" xfId="53117" xr:uid="{59D7E2A3-4E9F-44FD-BD9A-185409CD98CF}"/>
    <cellStyle name="Normal 3 2 3 2 2 2 2 2 4 3" xfId="17697" xr:uid="{C282DD3C-BC89-44BA-B201-85E7C55578B5}"/>
    <cellStyle name="Normal 3 2 3 2 2 2 2 2 4 4" xfId="31387" xr:uid="{2EC92C04-BD49-435E-B136-A4CE1799E84D}"/>
    <cellStyle name="Normal 3 2 3 2 2 2 2 2 4 5" xfId="46271" xr:uid="{99415330-6C98-44E4-82B8-51C6CDBAFF5F}"/>
    <cellStyle name="Normal 3 2 3 2 2 2 2 2 5" xfId="21119" xr:uid="{E8E0FA52-9C72-4328-A029-29ACD646C435}"/>
    <cellStyle name="Normal 3 2 3 2 2 2 2 2 5 2" xfId="34811" xr:uid="{C9FB29A1-4838-4580-8399-2050176505F8}"/>
    <cellStyle name="Normal 3 2 3 2 2 2 2 2 5 3" xfId="49695" xr:uid="{D7C38187-FCCF-4907-9BDF-9AE90B96F66F}"/>
    <cellStyle name="Normal 3 2 3 2 2 2 2 2 6" xfId="14275" xr:uid="{5CB3072B-A6D9-4F00-B416-515A1984E80C}"/>
    <cellStyle name="Normal 3 2 3 2 2 2 2 2 7" xfId="27965" xr:uid="{E28CF996-7ACC-4D39-9B5C-5EFEDBDE083E}"/>
    <cellStyle name="Normal 3 2 3 2 2 2 2 2 8" xfId="42849" xr:uid="{06A2383B-F997-4019-B3E9-00DB9225251F}"/>
    <cellStyle name="Normal 3 2 3 2 2 2 2 3" xfId="7430" xr:uid="{A48A51CE-A8F2-4C90-8BE6-612B802ABD3F}"/>
    <cellStyle name="Normal 3 2 3 2 2 2 2 3 2" xfId="9143" xr:uid="{AA1FC09C-8B6D-4EBC-A270-4D16E75AAE49}"/>
    <cellStyle name="Normal 3 2 3 2 2 2 2 3 2 2" xfId="12565" xr:uid="{49340655-A599-4351-8E9A-C57451B24E57}"/>
    <cellStyle name="Normal 3 2 3 2 2 2 2 3 2 2 2" xfId="26255" xr:uid="{0BEC0EEC-FD67-4A36-B5BD-DFE8F5CC6931}"/>
    <cellStyle name="Normal 3 2 3 2 2 2 2 3 2 2 2 2" xfId="39947" xr:uid="{2CC24272-D570-4932-9D27-80A7856BF4DC}"/>
    <cellStyle name="Normal 3 2 3 2 2 2 2 3 2 2 2 3" xfId="54831" xr:uid="{2ECC5305-9957-4B69-BCCB-5D3A6DADE340}"/>
    <cellStyle name="Normal 3 2 3 2 2 2 2 3 2 2 3" xfId="19411" xr:uid="{E951D746-5206-424A-B683-BA5F2071EB08}"/>
    <cellStyle name="Normal 3 2 3 2 2 2 2 3 2 2 4" xfId="33101" xr:uid="{5A29D006-5AF7-46C3-BF13-9B100A450D15}"/>
    <cellStyle name="Normal 3 2 3 2 2 2 2 3 2 2 5" xfId="47985" xr:uid="{DAEA96BA-9B7F-44D7-8261-CD61E91EEFA7}"/>
    <cellStyle name="Normal 3 2 3 2 2 2 2 3 2 3" xfId="22833" xr:uid="{634BD722-EF0F-42B2-A177-177BC322D804}"/>
    <cellStyle name="Normal 3 2 3 2 2 2 2 3 2 3 2" xfId="36525" xr:uid="{3A4FA43D-3451-4E0B-932F-DF9EAA4E112E}"/>
    <cellStyle name="Normal 3 2 3 2 2 2 2 3 2 3 3" xfId="51409" xr:uid="{2CF6038D-B055-4616-9AE2-6CD6F8607F8F}"/>
    <cellStyle name="Normal 3 2 3 2 2 2 2 3 2 4" xfId="15989" xr:uid="{7ED0F4AF-93CE-4020-B02A-2BB676BB8C2D}"/>
    <cellStyle name="Normal 3 2 3 2 2 2 2 3 2 5" xfId="29679" xr:uid="{16CCACD8-7910-4352-BF79-022F41D4D445}"/>
    <cellStyle name="Normal 3 2 3 2 2 2 2 3 2 6" xfId="44563" xr:uid="{55071258-9AC7-4F04-91F3-72AB8306A9A5}"/>
    <cellStyle name="Normal 3 2 3 2 2 2 2 3 3" xfId="10853" xr:uid="{AE8A1F50-68E1-474C-9F9C-65E3C9DD7456}"/>
    <cellStyle name="Normal 3 2 3 2 2 2 2 3 3 2" xfId="24543" xr:uid="{21E5CA26-366A-4399-A420-FDFA50358394}"/>
    <cellStyle name="Normal 3 2 3 2 2 2 2 3 3 2 2" xfId="38235" xr:uid="{0D7ADE5D-08AB-41DC-B983-A1297DD1460F}"/>
    <cellStyle name="Normal 3 2 3 2 2 2 2 3 3 2 3" xfId="53119" xr:uid="{5C916E85-E56C-4355-B0F7-D1EB2AAE852B}"/>
    <cellStyle name="Normal 3 2 3 2 2 2 2 3 3 3" xfId="17699" xr:uid="{E2C267BE-CBF6-4A6B-804C-557533FEABCB}"/>
    <cellStyle name="Normal 3 2 3 2 2 2 2 3 3 4" xfId="31389" xr:uid="{17D44CFC-9E95-4710-8813-D27A1F56A6FF}"/>
    <cellStyle name="Normal 3 2 3 2 2 2 2 3 3 5" xfId="46273" xr:uid="{BC6155D7-A3FC-4FE4-9F61-E7E2325A0671}"/>
    <cellStyle name="Normal 3 2 3 2 2 2 2 3 4" xfId="21121" xr:uid="{62032876-248B-49BA-930B-2B03E2DEFBB7}"/>
    <cellStyle name="Normal 3 2 3 2 2 2 2 3 4 2" xfId="34813" xr:uid="{26D1ADBE-0C15-438B-BC22-B7F233ADAFCD}"/>
    <cellStyle name="Normal 3 2 3 2 2 2 2 3 4 3" xfId="49697" xr:uid="{C6648F43-350C-4EF1-A624-49FB50747681}"/>
    <cellStyle name="Normal 3 2 3 2 2 2 2 3 5" xfId="14277" xr:uid="{4B8092B5-348F-467C-9546-F87ED7061BCF}"/>
    <cellStyle name="Normal 3 2 3 2 2 2 2 3 6" xfId="27967" xr:uid="{B9A1EF05-4D5E-4F61-A413-FECA7129FEE8}"/>
    <cellStyle name="Normal 3 2 3 2 2 2 2 3 7" xfId="42851" xr:uid="{1533C63E-521F-4336-B4B8-8DC1504A00E4}"/>
    <cellStyle name="Normal 3 2 3 2 2 2 2 4" xfId="7431" xr:uid="{E883394E-E225-4F0D-A0D5-43C2C082BE5F}"/>
    <cellStyle name="Normal 3 2 3 2 2 2 2 4 2" xfId="9144" xr:uid="{97630F9A-D43C-485A-B988-EF66C2756F3C}"/>
    <cellStyle name="Normal 3 2 3 2 2 2 2 4 2 2" xfId="12566" xr:uid="{F85BEB52-1C50-4D98-8217-D515B1BAE544}"/>
    <cellStyle name="Normal 3 2 3 2 2 2 2 4 2 2 2" xfId="26256" xr:uid="{EFDC5FCA-8700-4EA4-9D2A-F171FA80A63B}"/>
    <cellStyle name="Normal 3 2 3 2 2 2 2 4 2 2 2 2" xfId="39948" xr:uid="{AA14079D-8CBB-430A-BB06-D9C73CD6735E}"/>
    <cellStyle name="Normal 3 2 3 2 2 2 2 4 2 2 2 3" xfId="54832" xr:uid="{F40ED92E-552F-456E-8E7F-B5C21C12EB5C}"/>
    <cellStyle name="Normal 3 2 3 2 2 2 2 4 2 2 3" xfId="19412" xr:uid="{2D0B8DF0-7FA4-4BD4-9A17-87AD23A096AE}"/>
    <cellStyle name="Normal 3 2 3 2 2 2 2 4 2 2 4" xfId="33102" xr:uid="{29BEA1C0-DF3D-441B-A6D6-FC5E72D4FA8C}"/>
    <cellStyle name="Normal 3 2 3 2 2 2 2 4 2 2 5" xfId="47986" xr:uid="{31E072F3-C1D3-4274-8F95-42CC64963292}"/>
    <cellStyle name="Normal 3 2 3 2 2 2 2 4 2 3" xfId="22834" xr:uid="{05F1E2D8-1C74-4055-B0E1-4BB870A9E715}"/>
    <cellStyle name="Normal 3 2 3 2 2 2 2 4 2 3 2" xfId="36526" xr:uid="{C6543507-F8F0-41AB-B065-022A4CA60984}"/>
    <cellStyle name="Normal 3 2 3 2 2 2 2 4 2 3 3" xfId="51410" xr:uid="{975C2A20-39F9-433F-93A4-11D81C539630}"/>
    <cellStyle name="Normal 3 2 3 2 2 2 2 4 2 4" xfId="15990" xr:uid="{C02C26AE-B8D5-40A3-9310-764A4D6657F3}"/>
    <cellStyle name="Normal 3 2 3 2 2 2 2 4 2 5" xfId="29680" xr:uid="{A4548B48-ACF1-4FD2-A2DF-F8CB3BBF81E3}"/>
    <cellStyle name="Normal 3 2 3 2 2 2 2 4 2 6" xfId="44564" xr:uid="{23BCC476-BB2D-45CB-A5A3-2606C7405F42}"/>
    <cellStyle name="Normal 3 2 3 2 2 2 2 4 3" xfId="10854" xr:uid="{C9244FE7-6A4F-4316-94A6-82D940415B0A}"/>
    <cellStyle name="Normal 3 2 3 2 2 2 2 4 3 2" xfId="24544" xr:uid="{BD8FAFA0-96FA-49EF-B7A7-A11DC87C508D}"/>
    <cellStyle name="Normal 3 2 3 2 2 2 2 4 3 2 2" xfId="38236" xr:uid="{5300ED3B-168F-4151-9C2D-D187115ED8C6}"/>
    <cellStyle name="Normal 3 2 3 2 2 2 2 4 3 2 3" xfId="53120" xr:uid="{26353F88-0EC7-43C7-862C-24608591804A}"/>
    <cellStyle name="Normal 3 2 3 2 2 2 2 4 3 3" xfId="17700" xr:uid="{46CB4C71-36DB-4EBD-8187-FD052E1040A5}"/>
    <cellStyle name="Normal 3 2 3 2 2 2 2 4 3 4" xfId="31390" xr:uid="{643C2AD3-8EA3-4C6C-A865-D791E4AE4F55}"/>
    <cellStyle name="Normal 3 2 3 2 2 2 2 4 3 5" xfId="46274" xr:uid="{7493FA1C-1AED-42F0-A400-6AD17224AE3F}"/>
    <cellStyle name="Normal 3 2 3 2 2 2 2 4 4" xfId="21122" xr:uid="{CE10BF0D-F256-4FE9-8F51-81C34D6C7F79}"/>
    <cellStyle name="Normal 3 2 3 2 2 2 2 4 4 2" xfId="34814" xr:uid="{AF18923A-57AC-4523-B581-7F4088A9C6D2}"/>
    <cellStyle name="Normal 3 2 3 2 2 2 2 4 4 3" xfId="49698" xr:uid="{B3FEEE67-BCFE-4015-B486-54F47B491ADA}"/>
    <cellStyle name="Normal 3 2 3 2 2 2 2 4 5" xfId="14278" xr:uid="{60C08DF0-FEB3-4D66-BD31-240A59F99E05}"/>
    <cellStyle name="Normal 3 2 3 2 2 2 2 4 6" xfId="27968" xr:uid="{0122F520-62B8-42A9-B4ED-61618A1EF71E}"/>
    <cellStyle name="Normal 3 2 3 2 2 2 2 4 7" xfId="42852" xr:uid="{08252654-7941-4E1E-820C-E67842C7F40B}"/>
    <cellStyle name="Normal 3 2 3 2 2 2 2 5" xfId="9140" xr:uid="{D791A297-249C-4EDE-A7E5-2AF47F5EC322}"/>
    <cellStyle name="Normal 3 2 3 2 2 2 2 5 2" xfId="12562" xr:uid="{0E441331-A421-41BC-8BA9-A4FCF5DBED2C}"/>
    <cellStyle name="Normal 3 2 3 2 2 2 2 5 2 2" xfId="26252" xr:uid="{450BE15F-D30B-4DB1-9AE9-F8153392DFEB}"/>
    <cellStyle name="Normal 3 2 3 2 2 2 2 5 2 2 2" xfId="39944" xr:uid="{A0FBFF02-9A6E-4827-ADFD-B4D7C918C9ED}"/>
    <cellStyle name="Normal 3 2 3 2 2 2 2 5 2 2 3" xfId="54828" xr:uid="{A78E7BB4-675F-46CE-AF0B-45A9FB97627E}"/>
    <cellStyle name="Normal 3 2 3 2 2 2 2 5 2 3" xfId="19408" xr:uid="{181E8898-AB5C-456C-BFA4-A4930872149E}"/>
    <cellStyle name="Normal 3 2 3 2 2 2 2 5 2 4" xfId="33098" xr:uid="{EA0B1A44-D1D5-4478-AB91-8207607A89C0}"/>
    <cellStyle name="Normal 3 2 3 2 2 2 2 5 2 5" xfId="47982" xr:uid="{CDE5036A-AC9D-4EBA-A512-AFE08EEEB78F}"/>
    <cellStyle name="Normal 3 2 3 2 2 2 2 5 3" xfId="22830" xr:uid="{0C38C244-6007-4E1B-B037-2C3E26B8461F}"/>
    <cellStyle name="Normal 3 2 3 2 2 2 2 5 3 2" xfId="36522" xr:uid="{129708F3-618D-441E-A3D8-DA076438F72D}"/>
    <cellStyle name="Normal 3 2 3 2 2 2 2 5 3 3" xfId="51406" xr:uid="{AC53A88A-4A4E-486D-A92A-28682CAA3B68}"/>
    <cellStyle name="Normal 3 2 3 2 2 2 2 5 4" xfId="15986" xr:uid="{43365BF1-1072-495D-9722-16F561C38E02}"/>
    <cellStyle name="Normal 3 2 3 2 2 2 2 5 5" xfId="29676" xr:uid="{1E0E1C38-5500-47B2-9A92-388CAFA017F0}"/>
    <cellStyle name="Normal 3 2 3 2 2 2 2 5 6" xfId="44560" xr:uid="{47068685-AAF3-4F9E-93CA-166CE42E746B}"/>
    <cellStyle name="Normal 3 2 3 2 2 2 2 6" xfId="10850" xr:uid="{656491FF-B0F7-409D-A78C-60F661CD8DE4}"/>
    <cellStyle name="Normal 3 2 3 2 2 2 2 6 2" xfId="24540" xr:uid="{55A93117-D57A-48D3-92E5-E497D2733B9A}"/>
    <cellStyle name="Normal 3 2 3 2 2 2 2 6 2 2" xfId="38232" xr:uid="{94B8DB42-C512-4E57-A844-1B8AC61B2B83}"/>
    <cellStyle name="Normal 3 2 3 2 2 2 2 6 2 3" xfId="53116" xr:uid="{CDAC43DC-C11D-4999-9C6A-31786950DB33}"/>
    <cellStyle name="Normal 3 2 3 2 2 2 2 6 3" xfId="17696" xr:uid="{0A74A231-EB86-4445-AF64-88B4F4119ABA}"/>
    <cellStyle name="Normal 3 2 3 2 2 2 2 6 4" xfId="31386" xr:uid="{FE5DF55E-5AFF-4B5B-8AB2-A49A29BEB04E}"/>
    <cellStyle name="Normal 3 2 3 2 2 2 2 6 5" xfId="46270" xr:uid="{9BFEEA5D-ACF7-4D15-B6DD-D32B1A73A803}"/>
    <cellStyle name="Normal 3 2 3 2 2 2 2 7" xfId="21118" xr:uid="{534FB515-1327-4E84-861C-DB9969DC399B}"/>
    <cellStyle name="Normal 3 2 3 2 2 2 2 7 2" xfId="34810" xr:uid="{DCF829DA-DF7E-42F8-B0F2-C8EFB76400C9}"/>
    <cellStyle name="Normal 3 2 3 2 2 2 2 7 3" xfId="49694" xr:uid="{76C13495-AF5E-47C4-AB70-61805765D7C9}"/>
    <cellStyle name="Normal 3 2 3 2 2 2 2 8" xfId="14274" xr:uid="{940258AB-E9FE-4447-97D0-CD0F2EC65D52}"/>
    <cellStyle name="Normal 3 2 3 2 2 2 2 9" xfId="27964" xr:uid="{3D5E8199-D67F-4708-ADF6-2EB45896C712}"/>
    <cellStyle name="Normal 3 2 3 2 2 2 3" xfId="7432" xr:uid="{6360D4F1-5C5E-4C6B-B144-FB081680FBCA}"/>
    <cellStyle name="Normal 3 2 3 2 2 2 3 10" xfId="42853" xr:uid="{F271034F-6209-4B9A-8475-0A81B9B13C4D}"/>
    <cellStyle name="Normal 3 2 3 2 2 2 3 2" xfId="7433" xr:uid="{87DF3C48-D6ED-425C-9B94-086B651EBD72}"/>
    <cellStyle name="Normal 3 2 3 2 2 2 3 2 2" xfId="7434" xr:uid="{1EB5277E-0A36-41BC-9E85-4A886F99E0AD}"/>
    <cellStyle name="Normal 3 2 3 2 2 2 3 2 2 2" xfId="9147" xr:uid="{F1011AD7-87FA-4119-B222-C9ED05CA2A54}"/>
    <cellStyle name="Normal 3 2 3 2 2 2 3 2 2 2 2" xfId="12569" xr:uid="{172DABD2-EF44-48ED-B54F-9D7C38301A03}"/>
    <cellStyle name="Normal 3 2 3 2 2 2 3 2 2 2 2 2" xfId="26259" xr:uid="{824595C1-1796-4B73-9F87-BEA1B106D9A0}"/>
    <cellStyle name="Normal 3 2 3 2 2 2 3 2 2 2 2 2 2" xfId="39951" xr:uid="{F1EF8C90-D657-49EA-9FC3-1C65507E211D}"/>
    <cellStyle name="Normal 3 2 3 2 2 2 3 2 2 2 2 2 3" xfId="54835" xr:uid="{40BCC477-1A1D-4161-801A-EA9C23498A62}"/>
    <cellStyle name="Normal 3 2 3 2 2 2 3 2 2 2 2 3" xfId="19415" xr:uid="{7C2684A1-4FCD-43D0-A0FF-1F9A3B22EA47}"/>
    <cellStyle name="Normal 3 2 3 2 2 2 3 2 2 2 2 4" xfId="33105" xr:uid="{150EB052-7254-4F5B-992B-F2614249237C}"/>
    <cellStyle name="Normal 3 2 3 2 2 2 3 2 2 2 2 5" xfId="47989" xr:uid="{65554A3C-DCBE-498A-A371-54BE598C1738}"/>
    <cellStyle name="Normal 3 2 3 2 2 2 3 2 2 2 3" xfId="22837" xr:uid="{2D1CFB73-B2AA-4946-8212-D5724C458E27}"/>
    <cellStyle name="Normal 3 2 3 2 2 2 3 2 2 2 3 2" xfId="36529" xr:uid="{807D56FC-3257-474E-833D-5A64B9E06F7A}"/>
    <cellStyle name="Normal 3 2 3 2 2 2 3 2 2 2 3 3" xfId="51413" xr:uid="{25220C06-8098-4D7D-BC87-93B159AF3E43}"/>
    <cellStyle name="Normal 3 2 3 2 2 2 3 2 2 2 4" xfId="15993" xr:uid="{CD349DCF-FBA1-4986-B455-0ADF4921A2E6}"/>
    <cellStyle name="Normal 3 2 3 2 2 2 3 2 2 2 5" xfId="29683" xr:uid="{32D52F82-0D87-4EBD-9E69-9C2BC9F1AEF8}"/>
    <cellStyle name="Normal 3 2 3 2 2 2 3 2 2 2 6" xfId="44567" xr:uid="{80B71557-0C1D-4217-95AF-463DFA5B027E}"/>
    <cellStyle name="Normal 3 2 3 2 2 2 3 2 2 3" xfId="10857" xr:uid="{7016B2D3-3859-465C-88AE-2443102B8ADA}"/>
    <cellStyle name="Normal 3 2 3 2 2 2 3 2 2 3 2" xfId="24547" xr:uid="{039A1CF2-CFDF-41F9-B703-1D2B40D1FFB9}"/>
    <cellStyle name="Normal 3 2 3 2 2 2 3 2 2 3 2 2" xfId="38239" xr:uid="{F155A7C0-5100-4FD2-96C5-F0006BD5EC9E}"/>
    <cellStyle name="Normal 3 2 3 2 2 2 3 2 2 3 2 3" xfId="53123" xr:uid="{9AAFBAC0-D045-4CA6-B09E-187163F15A8A}"/>
    <cellStyle name="Normal 3 2 3 2 2 2 3 2 2 3 3" xfId="17703" xr:uid="{62F44F3D-2B62-4F12-B116-8AE6E4B24B03}"/>
    <cellStyle name="Normal 3 2 3 2 2 2 3 2 2 3 4" xfId="31393" xr:uid="{5B895C24-EF75-403F-8C2E-38D73F9F2D3A}"/>
    <cellStyle name="Normal 3 2 3 2 2 2 3 2 2 3 5" xfId="46277" xr:uid="{FDBE2F87-EEAB-4138-AF68-9D8B15B2E9C7}"/>
    <cellStyle name="Normal 3 2 3 2 2 2 3 2 2 4" xfId="21125" xr:uid="{0F6B3FF5-A812-4E3C-BA2C-C594AFB47F3E}"/>
    <cellStyle name="Normal 3 2 3 2 2 2 3 2 2 4 2" xfId="34817" xr:uid="{F2EB7139-ACD2-4A12-B4D1-A7555CEC19B0}"/>
    <cellStyle name="Normal 3 2 3 2 2 2 3 2 2 4 3" xfId="49701" xr:uid="{63C2B6EA-EAA4-4999-ACCB-8DC8B6761234}"/>
    <cellStyle name="Normal 3 2 3 2 2 2 3 2 2 5" xfId="14281" xr:uid="{7FFABA1F-AEAF-4CFC-84D0-38FE0CC3743D}"/>
    <cellStyle name="Normal 3 2 3 2 2 2 3 2 2 6" xfId="27971" xr:uid="{2AEAC1B6-43AA-479B-803E-757295E2EA22}"/>
    <cellStyle name="Normal 3 2 3 2 2 2 3 2 2 7" xfId="42855" xr:uid="{FA4E10B0-928A-402E-A5D0-C2A684CB2EC8}"/>
    <cellStyle name="Normal 3 2 3 2 2 2 3 2 3" xfId="9146" xr:uid="{6284F387-B529-4BE0-8837-75F96E609903}"/>
    <cellStyle name="Normal 3 2 3 2 2 2 3 2 3 2" xfId="12568" xr:uid="{13FFC1D9-8688-4ED3-8028-68630598D1E2}"/>
    <cellStyle name="Normal 3 2 3 2 2 2 3 2 3 2 2" xfId="26258" xr:uid="{B023C72F-6B42-48D6-B809-4EEDAEE39124}"/>
    <cellStyle name="Normal 3 2 3 2 2 2 3 2 3 2 2 2" xfId="39950" xr:uid="{DDAF90C2-4610-4721-BA88-6048117A9457}"/>
    <cellStyle name="Normal 3 2 3 2 2 2 3 2 3 2 2 3" xfId="54834" xr:uid="{9B79C10C-A3AB-44F2-AD14-72AF6C43E3E0}"/>
    <cellStyle name="Normal 3 2 3 2 2 2 3 2 3 2 3" xfId="19414" xr:uid="{B4289E14-6800-43B6-A118-78B74B1B0C52}"/>
    <cellStyle name="Normal 3 2 3 2 2 2 3 2 3 2 4" xfId="33104" xr:uid="{470108FC-C73F-46FF-B1B0-B883438A4044}"/>
    <cellStyle name="Normal 3 2 3 2 2 2 3 2 3 2 5" xfId="47988" xr:uid="{660964DD-A878-497F-9209-F1B143BDD742}"/>
    <cellStyle name="Normal 3 2 3 2 2 2 3 2 3 3" xfId="22836" xr:uid="{324E03F1-6EC5-4C10-B14D-257CCEB544EA}"/>
    <cellStyle name="Normal 3 2 3 2 2 2 3 2 3 3 2" xfId="36528" xr:uid="{26CB9ABC-743A-4435-AA64-02ABD8274B1C}"/>
    <cellStyle name="Normal 3 2 3 2 2 2 3 2 3 3 3" xfId="51412" xr:uid="{AF41C818-4CB7-434A-9F29-6D1D6778989F}"/>
    <cellStyle name="Normal 3 2 3 2 2 2 3 2 3 4" xfId="15992" xr:uid="{88A334DF-57B7-4FAB-865F-9E92B52575D2}"/>
    <cellStyle name="Normal 3 2 3 2 2 2 3 2 3 5" xfId="29682" xr:uid="{495B33E5-37FD-4F6B-81F4-DEFA4BA63BC8}"/>
    <cellStyle name="Normal 3 2 3 2 2 2 3 2 3 6" xfId="44566" xr:uid="{71EEA365-DFBA-4378-B56D-F5A7B3A45D6B}"/>
    <cellStyle name="Normal 3 2 3 2 2 2 3 2 4" xfId="10856" xr:uid="{5513FDA3-F82F-43E3-B2BF-122E0C28322B}"/>
    <cellStyle name="Normal 3 2 3 2 2 2 3 2 4 2" xfId="24546" xr:uid="{8297DE57-976D-4012-8460-B3E35B617E5B}"/>
    <cellStyle name="Normal 3 2 3 2 2 2 3 2 4 2 2" xfId="38238" xr:uid="{AC584D7D-470F-4D7A-B266-12E5D14AACD4}"/>
    <cellStyle name="Normal 3 2 3 2 2 2 3 2 4 2 3" xfId="53122" xr:uid="{08462885-7630-4360-84D0-A6352BA0F715}"/>
    <cellStyle name="Normal 3 2 3 2 2 2 3 2 4 3" xfId="17702" xr:uid="{2C027D5E-8B2C-41A4-8E29-74128DF45B4D}"/>
    <cellStyle name="Normal 3 2 3 2 2 2 3 2 4 4" xfId="31392" xr:uid="{87D63662-1786-436B-8479-2686A391A156}"/>
    <cellStyle name="Normal 3 2 3 2 2 2 3 2 4 5" xfId="46276" xr:uid="{D39D260E-F4A2-4751-A154-A52CB06CE095}"/>
    <cellStyle name="Normal 3 2 3 2 2 2 3 2 5" xfId="21124" xr:uid="{BD8D1995-32B2-41D7-8A93-65BF782C3648}"/>
    <cellStyle name="Normal 3 2 3 2 2 2 3 2 5 2" xfId="34816" xr:uid="{8C9DD567-3FEA-48A9-9855-CC58090BF18E}"/>
    <cellStyle name="Normal 3 2 3 2 2 2 3 2 5 3" xfId="49700" xr:uid="{205248C3-F0BD-42F4-A597-EC0B417DB65B}"/>
    <cellStyle name="Normal 3 2 3 2 2 2 3 2 6" xfId="14280" xr:uid="{CBB2161D-AAB0-4239-9115-B0D1A157525D}"/>
    <cellStyle name="Normal 3 2 3 2 2 2 3 2 7" xfId="27970" xr:uid="{7FC4F91A-1712-4604-AF5C-F45AD3F8A7F8}"/>
    <cellStyle name="Normal 3 2 3 2 2 2 3 2 8" xfId="42854" xr:uid="{59688D0A-146D-4FAE-B60D-F8750D382765}"/>
    <cellStyle name="Normal 3 2 3 2 2 2 3 3" xfId="7435" xr:uid="{AB50F6DA-3A56-409C-8810-5217166C0491}"/>
    <cellStyle name="Normal 3 2 3 2 2 2 3 3 2" xfId="9148" xr:uid="{1CCCD0A1-2842-4D02-A412-C52B0FA583BE}"/>
    <cellStyle name="Normal 3 2 3 2 2 2 3 3 2 2" xfId="12570" xr:uid="{4AACDC3D-365A-4CF0-9534-D1E974740C73}"/>
    <cellStyle name="Normal 3 2 3 2 2 2 3 3 2 2 2" xfId="26260" xr:uid="{F9A03E1F-3A25-4EFB-A604-BA698FD9A26C}"/>
    <cellStyle name="Normal 3 2 3 2 2 2 3 3 2 2 2 2" xfId="39952" xr:uid="{4FA25FA7-E559-4D88-AE25-94E4D6889516}"/>
    <cellStyle name="Normal 3 2 3 2 2 2 3 3 2 2 2 3" xfId="54836" xr:uid="{44BA4BAC-F5FB-4E7B-93CE-60DBE80ECCF4}"/>
    <cellStyle name="Normal 3 2 3 2 2 2 3 3 2 2 3" xfId="19416" xr:uid="{C9382EE9-6BC8-4CAF-96CD-C3B611C893A3}"/>
    <cellStyle name="Normal 3 2 3 2 2 2 3 3 2 2 4" xfId="33106" xr:uid="{4CE79CD4-7598-4347-9D99-6D47BA6541E4}"/>
    <cellStyle name="Normal 3 2 3 2 2 2 3 3 2 2 5" xfId="47990" xr:uid="{D45C7353-9D1F-4B8E-91B5-2C20D19ED8CF}"/>
    <cellStyle name="Normal 3 2 3 2 2 2 3 3 2 3" xfId="22838" xr:uid="{DBF7BD05-8802-417A-9862-1B27BB12E827}"/>
    <cellStyle name="Normal 3 2 3 2 2 2 3 3 2 3 2" xfId="36530" xr:uid="{4E27C9EA-C54E-4130-9FF5-C94557AA709D}"/>
    <cellStyle name="Normal 3 2 3 2 2 2 3 3 2 3 3" xfId="51414" xr:uid="{6BFCE77F-500F-4E70-83F5-300CDD97D7CB}"/>
    <cellStyle name="Normal 3 2 3 2 2 2 3 3 2 4" xfId="15994" xr:uid="{AF191567-4A60-4CFB-BE3B-132A45724848}"/>
    <cellStyle name="Normal 3 2 3 2 2 2 3 3 2 5" xfId="29684" xr:uid="{8974B54C-2F5B-40F9-A5E1-A2B1445D702B}"/>
    <cellStyle name="Normal 3 2 3 2 2 2 3 3 2 6" xfId="44568" xr:uid="{1CE9F264-A826-4251-8067-1185E1C7D507}"/>
    <cellStyle name="Normal 3 2 3 2 2 2 3 3 3" xfId="10858" xr:uid="{D622402F-16F9-4477-92FC-AD6B74849091}"/>
    <cellStyle name="Normal 3 2 3 2 2 2 3 3 3 2" xfId="24548" xr:uid="{52FF8160-2579-4AA8-91D0-8BB7E4DD373A}"/>
    <cellStyle name="Normal 3 2 3 2 2 2 3 3 3 2 2" xfId="38240" xr:uid="{BEB27743-E931-4B85-A61F-6AFC2FAC7351}"/>
    <cellStyle name="Normal 3 2 3 2 2 2 3 3 3 2 3" xfId="53124" xr:uid="{79734865-21CC-4A41-86B8-CAFCD408B929}"/>
    <cellStyle name="Normal 3 2 3 2 2 2 3 3 3 3" xfId="17704" xr:uid="{0E18E7E4-FD0C-4680-B98E-CCF70A040B50}"/>
    <cellStyle name="Normal 3 2 3 2 2 2 3 3 3 4" xfId="31394" xr:uid="{C8440B8F-8502-4858-A9CC-023C4016B2D1}"/>
    <cellStyle name="Normal 3 2 3 2 2 2 3 3 3 5" xfId="46278" xr:uid="{CA500148-DB90-4895-934C-4CF0F00AD1E1}"/>
    <cellStyle name="Normal 3 2 3 2 2 2 3 3 4" xfId="21126" xr:uid="{874400C9-37EA-4E5E-804D-647D41A3C727}"/>
    <cellStyle name="Normal 3 2 3 2 2 2 3 3 4 2" xfId="34818" xr:uid="{E000CBE9-61CE-437E-8E89-911B8564C3F7}"/>
    <cellStyle name="Normal 3 2 3 2 2 2 3 3 4 3" xfId="49702" xr:uid="{828FFA57-FD4D-404D-BD13-0BA32A2725C0}"/>
    <cellStyle name="Normal 3 2 3 2 2 2 3 3 5" xfId="14282" xr:uid="{88092E6F-2D15-4894-8A9D-EB0F47FA2FE6}"/>
    <cellStyle name="Normal 3 2 3 2 2 2 3 3 6" xfId="27972" xr:uid="{5FCE387B-1DB9-40C1-A73C-EE6E302B2F14}"/>
    <cellStyle name="Normal 3 2 3 2 2 2 3 3 7" xfId="42856" xr:uid="{12C02138-A55D-406E-963F-F85547A72A43}"/>
    <cellStyle name="Normal 3 2 3 2 2 2 3 4" xfId="7436" xr:uid="{DF8A7E86-2627-47F5-B544-F917555E8B06}"/>
    <cellStyle name="Normal 3 2 3 2 2 2 3 4 2" xfId="9149" xr:uid="{82D4AEF5-14C4-40D0-B01B-DB40A9816A2D}"/>
    <cellStyle name="Normal 3 2 3 2 2 2 3 4 2 2" xfId="12571" xr:uid="{D9B26539-A347-4169-878E-178D32E2774F}"/>
    <cellStyle name="Normal 3 2 3 2 2 2 3 4 2 2 2" xfId="26261" xr:uid="{0599FA1C-E4A6-4839-B74C-7D4850B116B0}"/>
    <cellStyle name="Normal 3 2 3 2 2 2 3 4 2 2 2 2" xfId="39953" xr:uid="{33687C38-B47B-489F-9377-B15D10C79C21}"/>
    <cellStyle name="Normal 3 2 3 2 2 2 3 4 2 2 2 3" xfId="54837" xr:uid="{67875293-A155-4FE5-BB9E-67C9599AC3EF}"/>
    <cellStyle name="Normal 3 2 3 2 2 2 3 4 2 2 3" xfId="19417" xr:uid="{D4B446FD-CA2D-4B3F-97BA-556B5EA289AE}"/>
    <cellStyle name="Normal 3 2 3 2 2 2 3 4 2 2 4" xfId="33107" xr:uid="{873BF693-810E-401D-8513-60DC4A418441}"/>
    <cellStyle name="Normal 3 2 3 2 2 2 3 4 2 2 5" xfId="47991" xr:uid="{D4D819C2-0C01-4C1D-9DBE-7479BB4DC4FC}"/>
    <cellStyle name="Normal 3 2 3 2 2 2 3 4 2 3" xfId="22839" xr:uid="{214DE4B6-A2DB-44EA-B506-D1CD35957CA4}"/>
    <cellStyle name="Normal 3 2 3 2 2 2 3 4 2 3 2" xfId="36531" xr:uid="{35008273-0ADF-4821-AAEC-BE2059097DDD}"/>
    <cellStyle name="Normal 3 2 3 2 2 2 3 4 2 3 3" xfId="51415" xr:uid="{4B247558-DF3B-4583-B5AD-FB98758F46C8}"/>
    <cellStyle name="Normal 3 2 3 2 2 2 3 4 2 4" xfId="15995" xr:uid="{21D0BF4D-A376-4911-B2E5-26155547A1C3}"/>
    <cellStyle name="Normal 3 2 3 2 2 2 3 4 2 5" xfId="29685" xr:uid="{376A9DD3-9A01-4BF2-B636-51BB8ACDA6E3}"/>
    <cellStyle name="Normal 3 2 3 2 2 2 3 4 2 6" xfId="44569" xr:uid="{EC829984-93BB-429A-8E06-2D8E79F5F083}"/>
    <cellStyle name="Normal 3 2 3 2 2 2 3 4 3" xfId="10859" xr:uid="{5AE56F43-8D84-469A-9E6A-37A24EDDFC02}"/>
    <cellStyle name="Normal 3 2 3 2 2 2 3 4 3 2" xfId="24549" xr:uid="{F7063AEA-D0F3-4E11-8345-F62DA2F8EF09}"/>
    <cellStyle name="Normal 3 2 3 2 2 2 3 4 3 2 2" xfId="38241" xr:uid="{6A64E007-77DF-434E-9BC0-B476BE3330B1}"/>
    <cellStyle name="Normal 3 2 3 2 2 2 3 4 3 2 3" xfId="53125" xr:uid="{57BC213F-8364-4D50-9760-192A0CCD0533}"/>
    <cellStyle name="Normal 3 2 3 2 2 2 3 4 3 3" xfId="17705" xr:uid="{35241CA4-40DA-466E-B0F0-02FE00D561E1}"/>
    <cellStyle name="Normal 3 2 3 2 2 2 3 4 3 4" xfId="31395" xr:uid="{9BD9155D-068A-4D17-9394-9A99DBBF16AD}"/>
    <cellStyle name="Normal 3 2 3 2 2 2 3 4 3 5" xfId="46279" xr:uid="{B7CAA45A-8265-48BA-83BD-937DECA9AF7B}"/>
    <cellStyle name="Normal 3 2 3 2 2 2 3 4 4" xfId="21127" xr:uid="{6656917C-B407-4A59-8636-AB0FBB032420}"/>
    <cellStyle name="Normal 3 2 3 2 2 2 3 4 4 2" xfId="34819" xr:uid="{1FA86EDC-C65C-4D30-9831-5D3CB26CC706}"/>
    <cellStyle name="Normal 3 2 3 2 2 2 3 4 4 3" xfId="49703" xr:uid="{344AE967-CB42-4819-9AAB-9D28211D005D}"/>
    <cellStyle name="Normal 3 2 3 2 2 2 3 4 5" xfId="14283" xr:uid="{FFD89D64-FC2A-46B2-81AC-BC4FCB9B0E4D}"/>
    <cellStyle name="Normal 3 2 3 2 2 2 3 4 6" xfId="27973" xr:uid="{8771DE47-0BCB-4F8B-910F-1FBF4E9BAF38}"/>
    <cellStyle name="Normal 3 2 3 2 2 2 3 4 7" xfId="42857" xr:uid="{F714255D-2109-4625-B8CE-A088CEC2D8FB}"/>
    <cellStyle name="Normal 3 2 3 2 2 2 3 5" xfId="9145" xr:uid="{C78DAAC2-4029-42D9-9F7E-F33C3DFF3CA5}"/>
    <cellStyle name="Normal 3 2 3 2 2 2 3 5 2" xfId="12567" xr:uid="{5E505DC2-C84D-43CA-BC5B-A84BE19F4B12}"/>
    <cellStyle name="Normal 3 2 3 2 2 2 3 5 2 2" xfId="26257" xr:uid="{18643310-A9BF-4898-BFB3-0FF0E467DE44}"/>
    <cellStyle name="Normal 3 2 3 2 2 2 3 5 2 2 2" xfId="39949" xr:uid="{D98B5628-6FCB-4859-9B34-4A2813BBAE56}"/>
    <cellStyle name="Normal 3 2 3 2 2 2 3 5 2 2 3" xfId="54833" xr:uid="{8C957940-601C-4F5F-BE79-78488271BD56}"/>
    <cellStyle name="Normal 3 2 3 2 2 2 3 5 2 3" xfId="19413" xr:uid="{85A3C1C4-7F82-4C2F-82DA-DF275E1E8ED5}"/>
    <cellStyle name="Normal 3 2 3 2 2 2 3 5 2 4" xfId="33103" xr:uid="{1B2342CB-C5AA-481B-874E-E185F73627E6}"/>
    <cellStyle name="Normal 3 2 3 2 2 2 3 5 2 5" xfId="47987" xr:uid="{8AF556C3-22C5-44F9-8542-EC6B389B34F4}"/>
    <cellStyle name="Normal 3 2 3 2 2 2 3 5 3" xfId="22835" xr:uid="{B0C4807A-41AC-49AE-8DC5-8800ECA1C75F}"/>
    <cellStyle name="Normal 3 2 3 2 2 2 3 5 3 2" xfId="36527" xr:uid="{47453F16-28FD-4BD4-A860-643C753AB531}"/>
    <cellStyle name="Normal 3 2 3 2 2 2 3 5 3 3" xfId="51411" xr:uid="{A2A5EC6C-3453-41CD-AF61-B7FF65A3AEAE}"/>
    <cellStyle name="Normal 3 2 3 2 2 2 3 5 4" xfId="15991" xr:uid="{4BB34793-B2F7-4B11-AB00-ABEEE036605D}"/>
    <cellStyle name="Normal 3 2 3 2 2 2 3 5 5" xfId="29681" xr:uid="{55D17655-C131-40F0-A2DB-FA37900F1C36}"/>
    <cellStyle name="Normal 3 2 3 2 2 2 3 5 6" xfId="44565" xr:uid="{1ED431DB-397A-4517-8151-589F6582B3A8}"/>
    <cellStyle name="Normal 3 2 3 2 2 2 3 6" xfId="10855" xr:uid="{ED3CA646-FE0B-4EF0-99D2-F20E8D5C1083}"/>
    <cellStyle name="Normal 3 2 3 2 2 2 3 6 2" xfId="24545" xr:uid="{8F0E38B2-111F-4B35-9BE2-AD773CFE4235}"/>
    <cellStyle name="Normal 3 2 3 2 2 2 3 6 2 2" xfId="38237" xr:uid="{FC00A69C-D94F-456F-B058-EBB237EB07AD}"/>
    <cellStyle name="Normal 3 2 3 2 2 2 3 6 2 3" xfId="53121" xr:uid="{960F02A5-74FA-4F71-B18A-6D5AF3762C00}"/>
    <cellStyle name="Normal 3 2 3 2 2 2 3 6 3" xfId="17701" xr:uid="{403A76A5-8506-44EF-9AEA-3360EFF173AC}"/>
    <cellStyle name="Normal 3 2 3 2 2 2 3 6 4" xfId="31391" xr:uid="{0D2F0B65-B36D-4D91-9202-78DA11DF8E11}"/>
    <cellStyle name="Normal 3 2 3 2 2 2 3 6 5" xfId="46275" xr:uid="{0AC811FD-59DA-4037-826C-60878A99DEFA}"/>
    <cellStyle name="Normal 3 2 3 2 2 2 3 7" xfId="21123" xr:uid="{6BDD3406-826B-49F4-8FA4-263A171FF078}"/>
    <cellStyle name="Normal 3 2 3 2 2 2 3 7 2" xfId="34815" xr:uid="{74816C0D-C215-4A9E-A295-207FB89A2485}"/>
    <cellStyle name="Normal 3 2 3 2 2 2 3 7 3" xfId="49699" xr:uid="{3A8220F0-C4F4-4D4E-9541-00BBE1AB90CB}"/>
    <cellStyle name="Normal 3 2 3 2 2 2 3 8" xfId="14279" xr:uid="{949620E1-B4ED-46F8-93B7-8D90438A1E5D}"/>
    <cellStyle name="Normal 3 2 3 2 2 2 3 9" xfId="27969" xr:uid="{D54CE0F5-1B6A-4D75-8104-CC1C29D9A81A}"/>
    <cellStyle name="Normal 3 2 3 2 2 2 4" xfId="7437" xr:uid="{C20945AF-084A-468B-82B2-1D6FD794ADF1}"/>
    <cellStyle name="Normal 3 2 3 2 2 2 4 2" xfId="7438" xr:uid="{CE592E80-E5BD-40EA-BB88-45E1557FB9E1}"/>
    <cellStyle name="Normal 3 2 3 2 2 2 4 2 2" xfId="9151" xr:uid="{C8950761-C283-432B-93E3-5B03D18868CB}"/>
    <cellStyle name="Normal 3 2 3 2 2 2 4 2 2 2" xfId="12573" xr:uid="{49E8F8BF-6A28-4E05-BEBD-F284D3165944}"/>
    <cellStyle name="Normal 3 2 3 2 2 2 4 2 2 2 2" xfId="26263" xr:uid="{227B7747-B160-4472-9221-04F9B2DD836B}"/>
    <cellStyle name="Normal 3 2 3 2 2 2 4 2 2 2 2 2" xfId="39955" xr:uid="{2BAFB5D7-2C3F-46B3-BFB2-EAF61E6B0AA3}"/>
    <cellStyle name="Normal 3 2 3 2 2 2 4 2 2 2 2 3" xfId="54839" xr:uid="{5597E5B4-7098-4D01-8BB1-C9AC6707E533}"/>
    <cellStyle name="Normal 3 2 3 2 2 2 4 2 2 2 3" xfId="19419" xr:uid="{39662853-AD75-40A7-B762-FF72CFD37DA5}"/>
    <cellStyle name="Normal 3 2 3 2 2 2 4 2 2 2 4" xfId="33109" xr:uid="{5986816F-4CDD-4C3C-9C6F-1AEFCDD3F069}"/>
    <cellStyle name="Normal 3 2 3 2 2 2 4 2 2 2 5" xfId="47993" xr:uid="{1491B50C-B4A6-48E5-ABE5-2C55C7EC19F0}"/>
    <cellStyle name="Normal 3 2 3 2 2 2 4 2 2 3" xfId="22841" xr:uid="{84B007BA-0607-4008-950F-88F55232AFDB}"/>
    <cellStyle name="Normal 3 2 3 2 2 2 4 2 2 3 2" xfId="36533" xr:uid="{186A2A85-5A5A-461C-8DD7-FA302FB1774C}"/>
    <cellStyle name="Normal 3 2 3 2 2 2 4 2 2 3 3" xfId="51417" xr:uid="{FDD4E853-F7E7-40D3-BB73-9F6DB64C51D3}"/>
    <cellStyle name="Normal 3 2 3 2 2 2 4 2 2 4" xfId="15997" xr:uid="{3D366ED8-7302-454B-8665-A0BFC913AE36}"/>
    <cellStyle name="Normal 3 2 3 2 2 2 4 2 2 5" xfId="29687" xr:uid="{36A97196-743D-4202-8D4D-77E65057C338}"/>
    <cellStyle name="Normal 3 2 3 2 2 2 4 2 2 6" xfId="44571" xr:uid="{1C239FDC-38A8-46C6-A883-B6FCF8DDCF4C}"/>
    <cellStyle name="Normal 3 2 3 2 2 2 4 2 3" xfId="10861" xr:uid="{769914A4-72F0-4C81-9D42-D22609AD5E7D}"/>
    <cellStyle name="Normal 3 2 3 2 2 2 4 2 3 2" xfId="24551" xr:uid="{A70802E6-2FFD-48B7-AEA9-9DD9D41145CE}"/>
    <cellStyle name="Normal 3 2 3 2 2 2 4 2 3 2 2" xfId="38243" xr:uid="{BCA9F5A8-80A0-4FBC-BD8F-FCC82C3265CD}"/>
    <cellStyle name="Normal 3 2 3 2 2 2 4 2 3 2 3" xfId="53127" xr:uid="{9E8AC893-FA77-4260-BE8B-CB1B8EF7F8CA}"/>
    <cellStyle name="Normal 3 2 3 2 2 2 4 2 3 3" xfId="17707" xr:uid="{47ADD1AE-D224-406D-B361-E43EF1CE8C78}"/>
    <cellStyle name="Normal 3 2 3 2 2 2 4 2 3 4" xfId="31397" xr:uid="{64F1597B-F279-4563-8A6C-3B7099A74271}"/>
    <cellStyle name="Normal 3 2 3 2 2 2 4 2 3 5" xfId="46281" xr:uid="{678DD3AC-BCDC-4A97-836D-DF913912A43D}"/>
    <cellStyle name="Normal 3 2 3 2 2 2 4 2 4" xfId="21129" xr:uid="{02B6D2A5-12B4-4A97-8020-32A0B107E45A}"/>
    <cellStyle name="Normal 3 2 3 2 2 2 4 2 4 2" xfId="34821" xr:uid="{24193201-4CA2-485A-A33E-2DB7B8FF3237}"/>
    <cellStyle name="Normal 3 2 3 2 2 2 4 2 4 3" xfId="49705" xr:uid="{AEBB3BDD-B789-4B12-ACAE-9420B01A3817}"/>
    <cellStyle name="Normal 3 2 3 2 2 2 4 2 5" xfId="14285" xr:uid="{DE1E2014-C4C0-4AAE-84B5-3D2B5D8F9770}"/>
    <cellStyle name="Normal 3 2 3 2 2 2 4 2 6" xfId="27975" xr:uid="{CB4D4E6B-1045-4D89-95D6-935F4EAA6784}"/>
    <cellStyle name="Normal 3 2 3 2 2 2 4 2 7" xfId="42859" xr:uid="{199F2D9B-13C3-4291-A6CD-9D480B5F2E45}"/>
    <cellStyle name="Normal 3 2 3 2 2 2 4 3" xfId="9150" xr:uid="{194262CF-38A4-4F51-8D40-CD8C2B304F35}"/>
    <cellStyle name="Normal 3 2 3 2 2 2 4 3 2" xfId="12572" xr:uid="{108C1FEA-8309-41E3-8DC9-7A59E625629F}"/>
    <cellStyle name="Normal 3 2 3 2 2 2 4 3 2 2" xfId="26262" xr:uid="{837FD603-8A24-4314-B015-863292D16D28}"/>
    <cellStyle name="Normal 3 2 3 2 2 2 4 3 2 2 2" xfId="39954" xr:uid="{A917CCE9-A607-42F8-94D8-FD5CD4676D69}"/>
    <cellStyle name="Normal 3 2 3 2 2 2 4 3 2 2 3" xfId="54838" xr:uid="{C0541E26-5EF1-47A7-9E0E-E11219E1023B}"/>
    <cellStyle name="Normal 3 2 3 2 2 2 4 3 2 3" xfId="19418" xr:uid="{18D05449-E3DA-47F1-BF11-683D72232602}"/>
    <cellStyle name="Normal 3 2 3 2 2 2 4 3 2 4" xfId="33108" xr:uid="{FDC48D54-AC72-47D6-AD7B-344911724B4A}"/>
    <cellStyle name="Normal 3 2 3 2 2 2 4 3 2 5" xfId="47992" xr:uid="{C8074E80-56A4-477D-95DC-91EDDC38ECC7}"/>
    <cellStyle name="Normal 3 2 3 2 2 2 4 3 3" xfId="22840" xr:uid="{09D4B66B-1EC1-4704-9D4E-1AD31EB653F0}"/>
    <cellStyle name="Normal 3 2 3 2 2 2 4 3 3 2" xfId="36532" xr:uid="{8A36FEFE-0297-4F7A-B41D-25EEEFA75F67}"/>
    <cellStyle name="Normal 3 2 3 2 2 2 4 3 3 3" xfId="51416" xr:uid="{B5C6195C-2C21-4616-A387-09D331E46B15}"/>
    <cellStyle name="Normal 3 2 3 2 2 2 4 3 4" xfId="15996" xr:uid="{636E5180-FE4D-4AB7-8520-F950402D1181}"/>
    <cellStyle name="Normal 3 2 3 2 2 2 4 3 5" xfId="29686" xr:uid="{D87FF33B-75C7-4C49-946C-040C73312891}"/>
    <cellStyle name="Normal 3 2 3 2 2 2 4 3 6" xfId="44570" xr:uid="{587AB53D-72C1-4145-87FD-853D79F12EF5}"/>
    <cellStyle name="Normal 3 2 3 2 2 2 4 4" xfId="10860" xr:uid="{B71FD47E-6BB5-4EE3-B565-93A44E6909E6}"/>
    <cellStyle name="Normal 3 2 3 2 2 2 4 4 2" xfId="24550" xr:uid="{1CAA234B-D1D4-4AA4-8CF0-3996958E4C7E}"/>
    <cellStyle name="Normal 3 2 3 2 2 2 4 4 2 2" xfId="38242" xr:uid="{ED28F395-934D-406D-85C6-8BFEACCCEFC9}"/>
    <cellStyle name="Normal 3 2 3 2 2 2 4 4 2 3" xfId="53126" xr:uid="{4A0AB647-A1F9-47C7-A2CA-264AF193419B}"/>
    <cellStyle name="Normal 3 2 3 2 2 2 4 4 3" xfId="17706" xr:uid="{B8DFEC23-E877-493C-BE3F-D02CA5E38379}"/>
    <cellStyle name="Normal 3 2 3 2 2 2 4 4 4" xfId="31396" xr:uid="{E1085805-2EA5-42CC-ABCF-1E618C137F14}"/>
    <cellStyle name="Normal 3 2 3 2 2 2 4 4 5" xfId="46280" xr:uid="{0820A1A7-80DE-43BB-B089-8EE1D76603B6}"/>
    <cellStyle name="Normal 3 2 3 2 2 2 4 5" xfId="21128" xr:uid="{24F2F6FA-F362-46BB-9F50-8426561A62EA}"/>
    <cellStyle name="Normal 3 2 3 2 2 2 4 5 2" xfId="34820" xr:uid="{AA8A9478-8F2E-4D37-99EE-42D4AF21CEA7}"/>
    <cellStyle name="Normal 3 2 3 2 2 2 4 5 3" xfId="49704" xr:uid="{56AD8A86-1912-4660-B9E5-EBF4646F0543}"/>
    <cellStyle name="Normal 3 2 3 2 2 2 4 6" xfId="14284" xr:uid="{5587FFEE-A8DE-4B47-9E2D-120AA6203BF9}"/>
    <cellStyle name="Normal 3 2 3 2 2 2 4 7" xfId="27974" xr:uid="{1CB51001-1E75-468A-BC2E-946810D1501A}"/>
    <cellStyle name="Normal 3 2 3 2 2 2 4 8" xfId="42858" xr:uid="{ED440BDF-F099-4986-B209-1FA92E76615B}"/>
    <cellStyle name="Normal 3 2 3 2 2 2 5" xfId="7439" xr:uid="{2E9FC3EE-0A9E-4C22-9FF2-D1FCF2656B29}"/>
    <cellStyle name="Normal 3 2 3 2 2 2 5 2" xfId="9152" xr:uid="{15F37375-EFA2-4F69-B2E5-00D3BC180551}"/>
    <cellStyle name="Normal 3 2 3 2 2 2 5 2 2" xfId="12574" xr:uid="{7CE4CE46-2227-47AC-8782-AFC4D0B0FFC9}"/>
    <cellStyle name="Normal 3 2 3 2 2 2 5 2 2 2" xfId="26264" xr:uid="{3D6D3685-69BB-44E7-BC92-FB17E61AB0A4}"/>
    <cellStyle name="Normal 3 2 3 2 2 2 5 2 2 2 2" xfId="39956" xr:uid="{42E2C8F7-E1ED-4704-AB03-170FA908E0AC}"/>
    <cellStyle name="Normal 3 2 3 2 2 2 5 2 2 2 3" xfId="54840" xr:uid="{3D34B504-500E-4C1C-A9B8-942A6C2D86FE}"/>
    <cellStyle name="Normal 3 2 3 2 2 2 5 2 2 3" xfId="19420" xr:uid="{BA577E75-9282-4E57-BF57-BB14D87391D9}"/>
    <cellStyle name="Normal 3 2 3 2 2 2 5 2 2 4" xfId="33110" xr:uid="{06FF6A2E-2A14-4E37-971D-1BCC53A9B755}"/>
    <cellStyle name="Normal 3 2 3 2 2 2 5 2 2 5" xfId="47994" xr:uid="{86D28B4F-FF72-44E5-8FF2-6604047B4D93}"/>
    <cellStyle name="Normal 3 2 3 2 2 2 5 2 3" xfId="22842" xr:uid="{E46C1A7B-2BD2-48B0-A4C0-B2208835D3A7}"/>
    <cellStyle name="Normal 3 2 3 2 2 2 5 2 3 2" xfId="36534" xr:uid="{A1683541-BC0F-4C99-A39F-5D6A82C271F3}"/>
    <cellStyle name="Normal 3 2 3 2 2 2 5 2 3 3" xfId="51418" xr:uid="{6FF91933-58C1-4E0C-9776-DA7927B0E48E}"/>
    <cellStyle name="Normal 3 2 3 2 2 2 5 2 4" xfId="15998" xr:uid="{D496FD35-32D9-4163-A806-C1517F734FB5}"/>
    <cellStyle name="Normal 3 2 3 2 2 2 5 2 5" xfId="29688" xr:uid="{312DE9AA-8E76-40B2-8962-0144A58FB054}"/>
    <cellStyle name="Normal 3 2 3 2 2 2 5 2 6" xfId="44572" xr:uid="{212EE104-8286-4D71-8A5E-BC6F1D41ADD4}"/>
    <cellStyle name="Normal 3 2 3 2 2 2 5 3" xfId="10862" xr:uid="{32F46168-682A-4A7E-8A43-DA1A5048EE2B}"/>
    <cellStyle name="Normal 3 2 3 2 2 2 5 3 2" xfId="24552" xr:uid="{C7F5DB26-A5CC-475E-8271-18412DCD4B0E}"/>
    <cellStyle name="Normal 3 2 3 2 2 2 5 3 2 2" xfId="38244" xr:uid="{1F91D9AF-FB12-4F33-8363-5B2C8494F311}"/>
    <cellStyle name="Normal 3 2 3 2 2 2 5 3 2 3" xfId="53128" xr:uid="{0DD06F60-D62B-4FC1-A2FD-77C1ED422EC1}"/>
    <cellStyle name="Normal 3 2 3 2 2 2 5 3 3" xfId="17708" xr:uid="{D0B9436E-72F5-4DE7-8034-44BE7241B0B1}"/>
    <cellStyle name="Normal 3 2 3 2 2 2 5 3 4" xfId="31398" xr:uid="{F13E581D-0E63-4470-8852-5695C26E1730}"/>
    <cellStyle name="Normal 3 2 3 2 2 2 5 3 5" xfId="46282" xr:uid="{2F6B2784-76B0-40D8-94DF-F5F1C5AA8B92}"/>
    <cellStyle name="Normal 3 2 3 2 2 2 5 4" xfId="21130" xr:uid="{D6046FA4-FADE-44A2-8AF9-EA18BC7985B5}"/>
    <cellStyle name="Normal 3 2 3 2 2 2 5 4 2" xfId="34822" xr:uid="{9F2E2872-8ED5-4C86-9106-E45F3916185B}"/>
    <cellStyle name="Normal 3 2 3 2 2 2 5 4 3" xfId="49706" xr:uid="{486A494D-9BA5-4DDD-87E9-8BE87574153B}"/>
    <cellStyle name="Normal 3 2 3 2 2 2 5 5" xfId="14286" xr:uid="{D0964BFA-CB8A-4EB8-98EF-BB06F82B6B5E}"/>
    <cellStyle name="Normal 3 2 3 2 2 2 5 6" xfId="27976" xr:uid="{5F9900B7-A4CA-4142-97E2-29FF140B8490}"/>
    <cellStyle name="Normal 3 2 3 2 2 2 5 7" xfId="42860" xr:uid="{754FFE08-8DE3-4EF7-8C64-DA633B330431}"/>
    <cellStyle name="Normal 3 2 3 2 2 2 6" xfId="7440" xr:uid="{88A51C6B-47D6-4E4F-B572-9B449313AE57}"/>
    <cellStyle name="Normal 3 2 3 2 2 2 6 2" xfId="9153" xr:uid="{D1119BE0-9A8D-4F7C-B1BB-F0A343BA5DE3}"/>
    <cellStyle name="Normal 3 2 3 2 2 2 6 2 2" xfId="12575" xr:uid="{4F2420E5-F6B7-44D1-9DF2-D603A91215B0}"/>
    <cellStyle name="Normal 3 2 3 2 2 2 6 2 2 2" xfId="26265" xr:uid="{231D00CC-AF88-4ED3-A8CA-2E812A1F8A4C}"/>
    <cellStyle name="Normal 3 2 3 2 2 2 6 2 2 2 2" xfId="39957" xr:uid="{F98116B2-3008-4020-B2A6-724BC6BDD597}"/>
    <cellStyle name="Normal 3 2 3 2 2 2 6 2 2 2 3" xfId="54841" xr:uid="{14E9582C-1474-44E1-8CAF-5FD27683F550}"/>
    <cellStyle name="Normal 3 2 3 2 2 2 6 2 2 3" xfId="19421" xr:uid="{CD34FB77-69BB-4974-9CA9-E265EB2ED71B}"/>
    <cellStyle name="Normal 3 2 3 2 2 2 6 2 2 4" xfId="33111" xr:uid="{82FA6E32-24A4-44E6-915B-295815A1757C}"/>
    <cellStyle name="Normal 3 2 3 2 2 2 6 2 2 5" xfId="47995" xr:uid="{C368D383-9141-4EFB-8B86-66707BEB7930}"/>
    <cellStyle name="Normal 3 2 3 2 2 2 6 2 3" xfId="22843" xr:uid="{935BC5D2-FD91-453C-8BCC-37E585248E58}"/>
    <cellStyle name="Normal 3 2 3 2 2 2 6 2 3 2" xfId="36535" xr:uid="{4EF4E324-702C-40F7-BDFC-F774B3F34039}"/>
    <cellStyle name="Normal 3 2 3 2 2 2 6 2 3 3" xfId="51419" xr:uid="{D00255E3-B1DB-49A5-AC76-F1F00F770677}"/>
    <cellStyle name="Normal 3 2 3 2 2 2 6 2 4" xfId="15999" xr:uid="{5AD2D456-B701-4D47-A8E1-9B5646EB4618}"/>
    <cellStyle name="Normal 3 2 3 2 2 2 6 2 5" xfId="29689" xr:uid="{05A38E5C-D504-47FE-AF07-8E5E282FF498}"/>
    <cellStyle name="Normal 3 2 3 2 2 2 6 2 6" xfId="44573" xr:uid="{B922D1A0-260D-4981-99C9-9B6CAC01094B}"/>
    <cellStyle name="Normal 3 2 3 2 2 2 6 3" xfId="10863" xr:uid="{8E7F8377-479B-4068-A5D0-C6CB4B6EF95D}"/>
    <cellStyle name="Normal 3 2 3 2 2 2 6 3 2" xfId="24553" xr:uid="{3920BD83-DF9D-4EBB-94BC-F362575D48D3}"/>
    <cellStyle name="Normal 3 2 3 2 2 2 6 3 2 2" xfId="38245" xr:uid="{7A529612-977D-4F68-BFE6-941605EB8FFB}"/>
    <cellStyle name="Normal 3 2 3 2 2 2 6 3 2 3" xfId="53129" xr:uid="{A2646363-C34F-4E47-8E16-B5D79FEA5177}"/>
    <cellStyle name="Normal 3 2 3 2 2 2 6 3 3" xfId="17709" xr:uid="{BF66BDAC-15BA-4BAF-957E-B820210BB189}"/>
    <cellStyle name="Normal 3 2 3 2 2 2 6 3 4" xfId="31399" xr:uid="{A533BAC0-9A76-433B-9FCE-BCF905622620}"/>
    <cellStyle name="Normal 3 2 3 2 2 2 6 3 5" xfId="46283" xr:uid="{0018A9AE-69A4-4418-BD6D-AFA6D66C16D8}"/>
    <cellStyle name="Normal 3 2 3 2 2 2 6 4" xfId="21131" xr:uid="{946EE98E-B7DA-459E-8726-916D2A7978B2}"/>
    <cellStyle name="Normal 3 2 3 2 2 2 6 4 2" xfId="34823" xr:uid="{D743B98C-602E-4061-B931-6C23FD3CF345}"/>
    <cellStyle name="Normal 3 2 3 2 2 2 6 4 3" xfId="49707" xr:uid="{2C52A012-7740-46B0-9AF8-1B2E1A2EBB20}"/>
    <cellStyle name="Normal 3 2 3 2 2 2 6 5" xfId="14287" xr:uid="{B69C8B2F-D6F3-4F17-9AD4-227806FDF85A}"/>
    <cellStyle name="Normal 3 2 3 2 2 2 6 6" xfId="27977" xr:uid="{C4CD08D2-8CFC-490C-B2AE-94C4BCC54B4F}"/>
    <cellStyle name="Normal 3 2 3 2 2 2 6 7" xfId="42861" xr:uid="{6AE5D29B-CBFA-4C87-89ED-B5F9D40284A5}"/>
    <cellStyle name="Normal 3 2 3 2 2 2 7" xfId="9139" xr:uid="{38B98C3A-DB74-4209-AE22-32685AC1FE56}"/>
    <cellStyle name="Normal 3 2 3 2 2 2 7 2" xfId="12561" xr:uid="{595858A8-9083-489B-8D48-0E9D29E4AAFC}"/>
    <cellStyle name="Normal 3 2 3 2 2 2 7 2 2" xfId="26251" xr:uid="{BF0ED9E6-C762-46E4-BB13-5658122EE109}"/>
    <cellStyle name="Normal 3 2 3 2 2 2 7 2 2 2" xfId="39943" xr:uid="{41A5066A-1C25-4AE7-9CA1-E4C72873B6B6}"/>
    <cellStyle name="Normal 3 2 3 2 2 2 7 2 2 3" xfId="54827" xr:uid="{3ECDEE24-6467-475F-AD71-E2E18BAE446E}"/>
    <cellStyle name="Normal 3 2 3 2 2 2 7 2 3" xfId="19407" xr:uid="{772008BB-A034-4923-A99A-232DA1ABFB45}"/>
    <cellStyle name="Normal 3 2 3 2 2 2 7 2 4" xfId="33097" xr:uid="{25D989D2-5AE1-4E03-8F10-936A65A1F729}"/>
    <cellStyle name="Normal 3 2 3 2 2 2 7 2 5" xfId="47981" xr:uid="{BEC2BA46-14A4-4CB8-9EA1-71C68BC19604}"/>
    <cellStyle name="Normal 3 2 3 2 2 2 7 3" xfId="22829" xr:uid="{132C3108-7977-4B73-B440-061451DC2563}"/>
    <cellStyle name="Normal 3 2 3 2 2 2 7 3 2" xfId="36521" xr:uid="{B9735AC4-1876-4276-B12B-AC51064DF2D3}"/>
    <cellStyle name="Normal 3 2 3 2 2 2 7 3 3" xfId="51405" xr:uid="{979F1F53-115D-4806-9870-327A30A81190}"/>
    <cellStyle name="Normal 3 2 3 2 2 2 7 4" xfId="15985" xr:uid="{057F5459-34BA-46A3-B526-680F6D54EB68}"/>
    <cellStyle name="Normal 3 2 3 2 2 2 7 5" xfId="29675" xr:uid="{A0DAE231-D108-44AD-BFF3-B0322968A14D}"/>
    <cellStyle name="Normal 3 2 3 2 2 2 7 6" xfId="44559" xr:uid="{8ADDB57B-D444-485A-8E85-7FE9C7ACAAD8}"/>
    <cellStyle name="Normal 3 2 3 2 2 2 8" xfId="10849" xr:uid="{9B1AFFD1-3601-495A-9B72-97E8FD7499CF}"/>
    <cellStyle name="Normal 3 2 3 2 2 2 8 2" xfId="24539" xr:uid="{BB06325B-EEC3-4ACD-A8B5-365D00B7FBF8}"/>
    <cellStyle name="Normal 3 2 3 2 2 2 8 2 2" xfId="38231" xr:uid="{6739ED83-E848-49B0-B914-4D86EA16DD32}"/>
    <cellStyle name="Normal 3 2 3 2 2 2 8 2 3" xfId="53115" xr:uid="{A64ADEDE-DF8D-4264-8AD8-2359F32D709A}"/>
    <cellStyle name="Normal 3 2 3 2 2 2 8 3" xfId="17695" xr:uid="{0765799E-2C10-4F1B-946C-18E21BDE2AF7}"/>
    <cellStyle name="Normal 3 2 3 2 2 2 8 4" xfId="31385" xr:uid="{D7764215-1D52-4C87-9D5E-487AEF60D4F4}"/>
    <cellStyle name="Normal 3 2 3 2 2 2 8 5" xfId="46269" xr:uid="{D045D46C-E960-47E0-BA5C-4B3DF91EAC17}"/>
    <cellStyle name="Normal 3 2 3 2 2 2 9" xfId="21117" xr:uid="{8563F2DB-7D6F-4E4E-B602-B7FC95CD0A90}"/>
    <cellStyle name="Normal 3 2 3 2 2 2 9 2" xfId="34809" xr:uid="{01B077BA-B472-4740-A22C-39C1531DD259}"/>
    <cellStyle name="Normal 3 2 3 2 2 2 9 3" xfId="49693" xr:uid="{006AD26D-8AA6-4F1E-BE6B-45EAC3B9DD44}"/>
    <cellStyle name="Normal 3 2 3 2 2 3" xfId="7441" xr:uid="{99B05B79-9340-4DFE-A9D9-5F1B3969ECA6}"/>
    <cellStyle name="Normal 3 2 3 2 2 3 10" xfId="42862" xr:uid="{BCD7E04F-5011-4083-8251-4DCA7EA44AB8}"/>
    <cellStyle name="Normal 3 2 3 2 2 3 2" xfId="7442" xr:uid="{6574AE88-77BD-4F23-A6B6-60EECADE3A1C}"/>
    <cellStyle name="Normal 3 2 3 2 2 3 2 2" xfId="7443" xr:uid="{C6218519-C2F5-4AE2-93A9-7D3948C6F798}"/>
    <cellStyle name="Normal 3 2 3 2 2 3 2 2 2" xfId="9156" xr:uid="{52E0C039-7FD1-4F34-8546-AB8F83C84525}"/>
    <cellStyle name="Normal 3 2 3 2 2 3 2 2 2 2" xfId="12578" xr:uid="{92B11F0F-A250-4A24-8698-785416207192}"/>
    <cellStyle name="Normal 3 2 3 2 2 3 2 2 2 2 2" xfId="26268" xr:uid="{FEE03667-421D-4066-BEF4-07776E244557}"/>
    <cellStyle name="Normal 3 2 3 2 2 3 2 2 2 2 2 2" xfId="39960" xr:uid="{E536E346-1278-4DB5-B3CD-414CF1945FA2}"/>
    <cellStyle name="Normal 3 2 3 2 2 3 2 2 2 2 2 3" xfId="54844" xr:uid="{536F8D74-4AFB-423E-8C21-9EAD6950970E}"/>
    <cellStyle name="Normal 3 2 3 2 2 3 2 2 2 2 3" xfId="19424" xr:uid="{3FCDF50C-EFAD-4009-BC21-9B6B3384B65B}"/>
    <cellStyle name="Normal 3 2 3 2 2 3 2 2 2 2 4" xfId="33114" xr:uid="{050A0243-4A16-4A38-B1B1-ACFC64BBDA4F}"/>
    <cellStyle name="Normal 3 2 3 2 2 3 2 2 2 2 5" xfId="47998" xr:uid="{C3E2BF78-2C7D-4645-A77A-FF9CA6A9CAEE}"/>
    <cellStyle name="Normal 3 2 3 2 2 3 2 2 2 3" xfId="22846" xr:uid="{471607F0-C949-4938-8463-F55E7F84B9EB}"/>
    <cellStyle name="Normal 3 2 3 2 2 3 2 2 2 3 2" xfId="36538" xr:uid="{D0D30F2B-455A-45C6-B77C-095E1B1DAEB1}"/>
    <cellStyle name="Normal 3 2 3 2 2 3 2 2 2 3 3" xfId="51422" xr:uid="{9A4103F9-1615-4C2C-B666-D568EA67277F}"/>
    <cellStyle name="Normal 3 2 3 2 2 3 2 2 2 4" xfId="16002" xr:uid="{2C647702-8A2D-4BA1-A589-CA850FD12C3A}"/>
    <cellStyle name="Normal 3 2 3 2 2 3 2 2 2 5" xfId="29692" xr:uid="{E0166D6A-3C1D-4360-9188-AB742B3A1752}"/>
    <cellStyle name="Normal 3 2 3 2 2 3 2 2 2 6" xfId="44576" xr:uid="{830A736A-7833-4EA8-A11D-7ABD5CFF12F5}"/>
    <cellStyle name="Normal 3 2 3 2 2 3 2 2 3" xfId="10866" xr:uid="{BC9FF513-10F8-4BAF-B689-C53138D76965}"/>
    <cellStyle name="Normal 3 2 3 2 2 3 2 2 3 2" xfId="24556" xr:uid="{29B1E2AF-CA22-4508-B227-8A5816D36281}"/>
    <cellStyle name="Normal 3 2 3 2 2 3 2 2 3 2 2" xfId="38248" xr:uid="{6F504CB3-E978-4BD6-BE43-7FE64FC8E66F}"/>
    <cellStyle name="Normal 3 2 3 2 2 3 2 2 3 2 3" xfId="53132" xr:uid="{0944672E-530D-4DCE-9D66-50CA431B2B4A}"/>
    <cellStyle name="Normal 3 2 3 2 2 3 2 2 3 3" xfId="17712" xr:uid="{AE2E279B-9C81-485A-A565-0E922F13EB82}"/>
    <cellStyle name="Normal 3 2 3 2 2 3 2 2 3 4" xfId="31402" xr:uid="{9F272208-4FAE-48FF-BA66-17055CD85393}"/>
    <cellStyle name="Normal 3 2 3 2 2 3 2 2 3 5" xfId="46286" xr:uid="{095BBDBB-709E-4F35-942A-FCE0D01D48BC}"/>
    <cellStyle name="Normal 3 2 3 2 2 3 2 2 4" xfId="21134" xr:uid="{9A6022EE-DD5F-4BDD-9C93-D5085121DFAF}"/>
    <cellStyle name="Normal 3 2 3 2 2 3 2 2 4 2" xfId="34826" xr:uid="{3BBB86AC-96E3-4F04-AE0D-376FD4680465}"/>
    <cellStyle name="Normal 3 2 3 2 2 3 2 2 4 3" xfId="49710" xr:uid="{6E10933F-16C5-43D9-BB8A-291F5C8A743B}"/>
    <cellStyle name="Normal 3 2 3 2 2 3 2 2 5" xfId="14290" xr:uid="{DEAB60D9-9E5E-491D-8ABC-02222757C2DD}"/>
    <cellStyle name="Normal 3 2 3 2 2 3 2 2 6" xfId="27980" xr:uid="{0955DF9D-C30B-4097-BE34-C6DDCD56F15B}"/>
    <cellStyle name="Normal 3 2 3 2 2 3 2 2 7" xfId="42864" xr:uid="{54BFAD66-1B48-4625-BB5A-F7976950A61D}"/>
    <cellStyle name="Normal 3 2 3 2 2 3 2 3" xfId="9155" xr:uid="{463D9934-3E2E-468C-B22B-4591933B6B3F}"/>
    <cellStyle name="Normal 3 2 3 2 2 3 2 3 2" xfId="12577" xr:uid="{829E931D-A67F-4F70-ACD3-1228A0375900}"/>
    <cellStyle name="Normal 3 2 3 2 2 3 2 3 2 2" xfId="26267" xr:uid="{A5719705-978E-48B6-9EFE-969B450D7FDE}"/>
    <cellStyle name="Normal 3 2 3 2 2 3 2 3 2 2 2" xfId="39959" xr:uid="{2EF4072E-48C6-4E99-AECC-68A48A9924EA}"/>
    <cellStyle name="Normal 3 2 3 2 2 3 2 3 2 2 3" xfId="54843" xr:uid="{E543A36C-BDB1-4F71-93A0-078A87FFA737}"/>
    <cellStyle name="Normal 3 2 3 2 2 3 2 3 2 3" xfId="19423" xr:uid="{55842432-99F8-4B6D-BA8F-4DD37C0BD782}"/>
    <cellStyle name="Normal 3 2 3 2 2 3 2 3 2 4" xfId="33113" xr:uid="{C2FCC618-A9B9-47E7-B73F-FBFF0F2EBFD5}"/>
    <cellStyle name="Normal 3 2 3 2 2 3 2 3 2 5" xfId="47997" xr:uid="{BD4BFA09-0E6B-41E7-B334-CD0BC66DAB36}"/>
    <cellStyle name="Normal 3 2 3 2 2 3 2 3 3" xfId="22845" xr:uid="{4FCD4A72-5EB0-4499-A77C-8F4BE42B4147}"/>
    <cellStyle name="Normal 3 2 3 2 2 3 2 3 3 2" xfId="36537" xr:uid="{7AE807C3-F1B1-4632-8B6D-FB83F6285CD6}"/>
    <cellStyle name="Normal 3 2 3 2 2 3 2 3 3 3" xfId="51421" xr:uid="{D0407CD3-D3B6-4127-B784-693BC4803245}"/>
    <cellStyle name="Normal 3 2 3 2 2 3 2 3 4" xfId="16001" xr:uid="{C38C2C0B-6762-438E-A7F8-C32B2A704052}"/>
    <cellStyle name="Normal 3 2 3 2 2 3 2 3 5" xfId="29691" xr:uid="{2500BB74-277F-42F5-A0AA-AA3D083A6E7C}"/>
    <cellStyle name="Normal 3 2 3 2 2 3 2 3 6" xfId="44575" xr:uid="{73AB304B-F7E7-4D37-BCD0-FA22CECBD87E}"/>
    <cellStyle name="Normal 3 2 3 2 2 3 2 4" xfId="10865" xr:uid="{FC15BABB-4EAA-49E2-9807-2C40967CF950}"/>
    <cellStyle name="Normal 3 2 3 2 2 3 2 4 2" xfId="24555" xr:uid="{12AF432E-96E9-4BC5-9EF4-2967765DBFFF}"/>
    <cellStyle name="Normal 3 2 3 2 2 3 2 4 2 2" xfId="38247" xr:uid="{2171CC8B-4C85-4680-8A81-FAF5E5D39FF7}"/>
    <cellStyle name="Normal 3 2 3 2 2 3 2 4 2 3" xfId="53131" xr:uid="{A5D067F5-B497-402D-AE57-3295EA0255A3}"/>
    <cellStyle name="Normal 3 2 3 2 2 3 2 4 3" xfId="17711" xr:uid="{A55D996C-56E9-4F33-99A6-6347C40A84B1}"/>
    <cellStyle name="Normal 3 2 3 2 2 3 2 4 4" xfId="31401" xr:uid="{2B9B3E4D-5ABC-41C6-84C6-DACBE93B6284}"/>
    <cellStyle name="Normal 3 2 3 2 2 3 2 4 5" xfId="46285" xr:uid="{CAE65E32-219C-4A25-9D91-BFB96C5D609A}"/>
    <cellStyle name="Normal 3 2 3 2 2 3 2 5" xfId="21133" xr:uid="{886028DD-438E-4BB3-8CEE-CDDA32954C07}"/>
    <cellStyle name="Normal 3 2 3 2 2 3 2 5 2" xfId="34825" xr:uid="{F0F2E6E8-4198-4F61-B479-8B99A5959A84}"/>
    <cellStyle name="Normal 3 2 3 2 2 3 2 5 3" xfId="49709" xr:uid="{DFD58BF7-60BE-4A0C-AB8D-C75BF89985BD}"/>
    <cellStyle name="Normal 3 2 3 2 2 3 2 6" xfId="14289" xr:uid="{EEB44F65-E7C9-4E5D-967E-82C766261997}"/>
    <cellStyle name="Normal 3 2 3 2 2 3 2 7" xfId="27979" xr:uid="{1E79A8EE-8E2E-48AD-8FC2-927577AA28E8}"/>
    <cellStyle name="Normal 3 2 3 2 2 3 2 8" xfId="42863" xr:uid="{A5B11623-0441-4594-8C96-4DD56F27FFCD}"/>
    <cellStyle name="Normal 3 2 3 2 2 3 3" xfId="7444" xr:uid="{7AC6FCE6-7FC3-47B9-94E4-484FEEE49227}"/>
    <cellStyle name="Normal 3 2 3 2 2 3 3 2" xfId="9157" xr:uid="{D0D04B96-2AF7-4397-B259-26A0C6AB35FC}"/>
    <cellStyle name="Normal 3 2 3 2 2 3 3 2 2" xfId="12579" xr:uid="{D35DF162-AB00-4EF3-A615-20CABA2B7BB0}"/>
    <cellStyle name="Normal 3 2 3 2 2 3 3 2 2 2" xfId="26269" xr:uid="{097C5C35-C64D-42C8-87C6-33146D6F0A4D}"/>
    <cellStyle name="Normal 3 2 3 2 2 3 3 2 2 2 2" xfId="39961" xr:uid="{D2D80D90-2551-4861-AE17-79CB947BC352}"/>
    <cellStyle name="Normal 3 2 3 2 2 3 3 2 2 2 3" xfId="54845" xr:uid="{FE0A4200-9125-483D-959A-9E0DAFB04142}"/>
    <cellStyle name="Normal 3 2 3 2 2 3 3 2 2 3" xfId="19425" xr:uid="{9BBC6D76-83C2-484D-BD62-7BE52910D786}"/>
    <cellStyle name="Normal 3 2 3 2 2 3 3 2 2 4" xfId="33115" xr:uid="{F48A311B-5877-4411-844F-651553BA384F}"/>
    <cellStyle name="Normal 3 2 3 2 2 3 3 2 2 5" xfId="47999" xr:uid="{038E9C45-B973-4B84-97FF-AAF1A40075E7}"/>
    <cellStyle name="Normal 3 2 3 2 2 3 3 2 3" xfId="22847" xr:uid="{EF6D5D52-E15B-47E6-82B8-892AB5D47993}"/>
    <cellStyle name="Normal 3 2 3 2 2 3 3 2 3 2" xfId="36539" xr:uid="{A3FF25FC-60C2-4458-94F2-FB2E82840B2B}"/>
    <cellStyle name="Normal 3 2 3 2 2 3 3 2 3 3" xfId="51423" xr:uid="{31010FFD-F705-415F-8B9C-F127CD7221C8}"/>
    <cellStyle name="Normal 3 2 3 2 2 3 3 2 4" xfId="16003" xr:uid="{5B3A4FC9-E17D-4BA6-B7D7-802381005503}"/>
    <cellStyle name="Normal 3 2 3 2 2 3 3 2 5" xfId="29693" xr:uid="{EDEBEF0A-E575-422F-B282-9E93255C2BA4}"/>
    <cellStyle name="Normal 3 2 3 2 2 3 3 2 6" xfId="44577" xr:uid="{CFEBE4C8-8AA9-4FFC-B11B-777639B33B18}"/>
    <cellStyle name="Normal 3 2 3 2 2 3 3 3" xfId="10867" xr:uid="{97B10A7D-2C04-4962-855B-CF5BEA6DE0E6}"/>
    <cellStyle name="Normal 3 2 3 2 2 3 3 3 2" xfId="24557" xr:uid="{618D925B-9042-4FFA-BB3C-0D0E831A1E0C}"/>
    <cellStyle name="Normal 3 2 3 2 2 3 3 3 2 2" xfId="38249" xr:uid="{F8DDBEFF-B30E-47B3-A29C-8691D90ACAF1}"/>
    <cellStyle name="Normal 3 2 3 2 2 3 3 3 2 3" xfId="53133" xr:uid="{06E5D663-7D55-4771-9EF1-DA9C1A52431E}"/>
    <cellStyle name="Normal 3 2 3 2 2 3 3 3 3" xfId="17713" xr:uid="{765A8A7A-0294-45E5-A8A8-4FE79CBFB046}"/>
    <cellStyle name="Normal 3 2 3 2 2 3 3 3 4" xfId="31403" xr:uid="{CC526305-6CA5-440C-8306-BED0B572A4B3}"/>
    <cellStyle name="Normal 3 2 3 2 2 3 3 3 5" xfId="46287" xr:uid="{27A089D0-36E6-4D72-88FE-DB322CC4ECE3}"/>
    <cellStyle name="Normal 3 2 3 2 2 3 3 4" xfId="21135" xr:uid="{622849D0-C5D4-4611-9CE8-58BFF3EA4F66}"/>
    <cellStyle name="Normal 3 2 3 2 2 3 3 4 2" xfId="34827" xr:uid="{EBFC3DDD-350F-4CED-9201-768F365A9F5D}"/>
    <cellStyle name="Normal 3 2 3 2 2 3 3 4 3" xfId="49711" xr:uid="{63039428-4B5E-49CC-83B4-5BD8E8DACAB4}"/>
    <cellStyle name="Normal 3 2 3 2 2 3 3 5" xfId="14291" xr:uid="{8B20E60B-0426-4C9A-9EA7-3A700E2A89C6}"/>
    <cellStyle name="Normal 3 2 3 2 2 3 3 6" xfId="27981" xr:uid="{44C75F96-5464-4CBD-BE7C-B04DDF27B840}"/>
    <cellStyle name="Normal 3 2 3 2 2 3 3 7" xfId="42865" xr:uid="{13B9F0A6-7EBA-424A-AC86-33BBB91C47C3}"/>
    <cellStyle name="Normal 3 2 3 2 2 3 4" xfId="7445" xr:uid="{90FA6A96-6BFB-430A-B8D2-B81F38042FDC}"/>
    <cellStyle name="Normal 3 2 3 2 2 3 4 2" xfId="9158" xr:uid="{3F259CCE-B793-4DA7-8D06-8A97A0A62E3B}"/>
    <cellStyle name="Normal 3 2 3 2 2 3 4 2 2" xfId="12580" xr:uid="{B47C6BAD-B845-478D-A3A3-7789BD54B789}"/>
    <cellStyle name="Normal 3 2 3 2 2 3 4 2 2 2" xfId="26270" xr:uid="{35387CE2-4345-4ADD-A2DB-C5656F6E2FD8}"/>
    <cellStyle name="Normal 3 2 3 2 2 3 4 2 2 2 2" xfId="39962" xr:uid="{E87354B0-6D8F-4506-ABCE-8F9F19B79318}"/>
    <cellStyle name="Normal 3 2 3 2 2 3 4 2 2 2 3" xfId="54846" xr:uid="{1B27B730-47D5-47F6-B42F-30D3865726C7}"/>
    <cellStyle name="Normal 3 2 3 2 2 3 4 2 2 3" xfId="19426" xr:uid="{50A15D50-8DD4-41BF-B799-83A0D6429638}"/>
    <cellStyle name="Normal 3 2 3 2 2 3 4 2 2 4" xfId="33116" xr:uid="{D1F003D2-DE5D-46B6-8F59-E9C1E99F420A}"/>
    <cellStyle name="Normal 3 2 3 2 2 3 4 2 2 5" xfId="48000" xr:uid="{ED120B23-C44B-468F-BD91-B95647F4D85D}"/>
    <cellStyle name="Normal 3 2 3 2 2 3 4 2 3" xfId="22848" xr:uid="{7915D1DC-B1E7-4A8A-AB46-F6F28190FF8D}"/>
    <cellStyle name="Normal 3 2 3 2 2 3 4 2 3 2" xfId="36540" xr:uid="{C401CE54-66EC-4522-A2C8-3D9215246CCE}"/>
    <cellStyle name="Normal 3 2 3 2 2 3 4 2 3 3" xfId="51424" xr:uid="{CD244923-B455-4C65-92EC-3F1B62B5DC23}"/>
    <cellStyle name="Normal 3 2 3 2 2 3 4 2 4" xfId="16004" xr:uid="{8357BDFA-FFE2-4EC0-86BE-A700B60AEC73}"/>
    <cellStyle name="Normal 3 2 3 2 2 3 4 2 5" xfId="29694" xr:uid="{322525C1-EEFB-4D35-9DB1-33700F4BB69C}"/>
    <cellStyle name="Normal 3 2 3 2 2 3 4 2 6" xfId="44578" xr:uid="{E01BD10F-1ABC-4B3E-8913-25E185DE8A6E}"/>
    <cellStyle name="Normal 3 2 3 2 2 3 4 3" xfId="10868" xr:uid="{DC93987E-1BA7-467B-BF02-848F31E960BF}"/>
    <cellStyle name="Normal 3 2 3 2 2 3 4 3 2" xfId="24558" xr:uid="{160C4F60-1FFA-43F2-B771-35A6121BE1A0}"/>
    <cellStyle name="Normal 3 2 3 2 2 3 4 3 2 2" xfId="38250" xr:uid="{9B8A8CAE-49A4-4E19-82D6-A9EBCB9EABA5}"/>
    <cellStyle name="Normal 3 2 3 2 2 3 4 3 2 3" xfId="53134" xr:uid="{E4D6353F-E0D2-46AA-B932-3ACAB1FB3295}"/>
    <cellStyle name="Normal 3 2 3 2 2 3 4 3 3" xfId="17714" xr:uid="{ECF4E6BA-43E8-45F5-BA39-CF0AF99283F4}"/>
    <cellStyle name="Normal 3 2 3 2 2 3 4 3 4" xfId="31404" xr:uid="{971AC096-87C8-4E64-B063-4D47D0D34643}"/>
    <cellStyle name="Normal 3 2 3 2 2 3 4 3 5" xfId="46288" xr:uid="{38373959-8571-4BFA-A866-2F921389D5BD}"/>
    <cellStyle name="Normal 3 2 3 2 2 3 4 4" xfId="21136" xr:uid="{799601F4-BD72-4319-9CD2-E385698D1D6E}"/>
    <cellStyle name="Normal 3 2 3 2 2 3 4 4 2" xfId="34828" xr:uid="{4C192948-6E41-4BE3-BB4E-453A7DCDFA22}"/>
    <cellStyle name="Normal 3 2 3 2 2 3 4 4 3" xfId="49712" xr:uid="{50C6298D-3549-4656-A7BF-74DC79014EAC}"/>
    <cellStyle name="Normal 3 2 3 2 2 3 4 5" xfId="14292" xr:uid="{435ACE6E-1128-46D5-AD3D-F4FB32B28296}"/>
    <cellStyle name="Normal 3 2 3 2 2 3 4 6" xfId="27982" xr:uid="{6459A11F-F7B2-417B-9946-C313D5C41627}"/>
    <cellStyle name="Normal 3 2 3 2 2 3 4 7" xfId="42866" xr:uid="{754C9D9F-C945-49AA-A443-D63E10555CA5}"/>
    <cellStyle name="Normal 3 2 3 2 2 3 5" xfId="9154" xr:uid="{7A16A70B-2BF4-4028-9D21-E4D0BB74605F}"/>
    <cellStyle name="Normal 3 2 3 2 2 3 5 2" xfId="12576" xr:uid="{8B929D80-C7E9-4F13-A4ED-51875089EA93}"/>
    <cellStyle name="Normal 3 2 3 2 2 3 5 2 2" xfId="26266" xr:uid="{A5445D7E-C972-4635-ACE2-A60DCAD3DA2E}"/>
    <cellStyle name="Normal 3 2 3 2 2 3 5 2 2 2" xfId="39958" xr:uid="{3B9AE2BD-7575-4129-AAEB-0549956262A8}"/>
    <cellStyle name="Normal 3 2 3 2 2 3 5 2 2 3" xfId="54842" xr:uid="{BC390A1C-FC50-42C7-B0B6-EBAF289DDAD6}"/>
    <cellStyle name="Normal 3 2 3 2 2 3 5 2 3" xfId="19422" xr:uid="{8B4ADF76-CA5D-4515-A1FD-6E2EC85E68D7}"/>
    <cellStyle name="Normal 3 2 3 2 2 3 5 2 4" xfId="33112" xr:uid="{64AD2CC6-170B-478F-9E4A-2A4F3248842C}"/>
    <cellStyle name="Normal 3 2 3 2 2 3 5 2 5" xfId="47996" xr:uid="{F9F9CECB-9856-49BB-8EF3-8A5B9493A069}"/>
    <cellStyle name="Normal 3 2 3 2 2 3 5 3" xfId="22844" xr:uid="{48832470-9155-4083-ABF6-67FD5D3B91DA}"/>
    <cellStyle name="Normal 3 2 3 2 2 3 5 3 2" xfId="36536" xr:uid="{1293D143-872F-45AB-B574-47465506108E}"/>
    <cellStyle name="Normal 3 2 3 2 2 3 5 3 3" xfId="51420" xr:uid="{F42F7A0A-D8B1-4A50-995D-B5061611025D}"/>
    <cellStyle name="Normal 3 2 3 2 2 3 5 4" xfId="16000" xr:uid="{B3C7258C-863E-4F1D-A0CA-47C46BC45B85}"/>
    <cellStyle name="Normal 3 2 3 2 2 3 5 5" xfId="29690" xr:uid="{2A4A1F5E-BCF1-4E36-BF9B-0758748E0C96}"/>
    <cellStyle name="Normal 3 2 3 2 2 3 5 6" xfId="44574" xr:uid="{A2305CFB-61A9-458E-BCE0-310363166AFB}"/>
    <cellStyle name="Normal 3 2 3 2 2 3 6" xfId="10864" xr:uid="{72DD5562-82E7-40F5-AF0B-E4452A9232A3}"/>
    <cellStyle name="Normal 3 2 3 2 2 3 6 2" xfId="24554" xr:uid="{31B53750-40E1-43A8-9E43-44FC8BAF0A3B}"/>
    <cellStyle name="Normal 3 2 3 2 2 3 6 2 2" xfId="38246" xr:uid="{CC119B8F-8A99-45A4-AE85-67EC8A851013}"/>
    <cellStyle name="Normal 3 2 3 2 2 3 6 2 3" xfId="53130" xr:uid="{F09FF3E7-6F80-4862-AF84-77B0B1E15A74}"/>
    <cellStyle name="Normal 3 2 3 2 2 3 6 3" xfId="17710" xr:uid="{3CC2C3FF-91D3-4B4F-BDE6-A7ADC3C78B47}"/>
    <cellStyle name="Normal 3 2 3 2 2 3 6 4" xfId="31400" xr:uid="{1C5C9351-FC7E-4B96-BFEE-DF4AADC04F7E}"/>
    <cellStyle name="Normal 3 2 3 2 2 3 6 5" xfId="46284" xr:uid="{C609EE1E-63BC-4300-86CF-9EAB5260C398}"/>
    <cellStyle name="Normal 3 2 3 2 2 3 7" xfId="21132" xr:uid="{9448D86A-326E-4A2E-83DF-884C89DEE2B7}"/>
    <cellStyle name="Normal 3 2 3 2 2 3 7 2" xfId="34824" xr:uid="{7DD9F26F-AA69-45BA-8BB3-DEF8041EB64F}"/>
    <cellStyle name="Normal 3 2 3 2 2 3 7 3" xfId="49708" xr:uid="{C4CDBCDF-4739-4237-9D22-3BECFE0DF35E}"/>
    <cellStyle name="Normal 3 2 3 2 2 3 8" xfId="14288" xr:uid="{44030886-9C01-4414-8198-5193200DD38C}"/>
    <cellStyle name="Normal 3 2 3 2 2 3 9" xfId="27978" xr:uid="{6E4ADDAE-0097-41A0-967E-35284B397092}"/>
    <cellStyle name="Normal 3 2 3 2 2 4" xfId="7446" xr:uid="{EDDF2275-DE3A-49B7-A13D-D220A92DCF52}"/>
    <cellStyle name="Normal 3 2 3 2 2 4 10" xfId="42867" xr:uid="{CED5B375-523C-49E7-BEEA-7E9C1CC17346}"/>
    <cellStyle name="Normal 3 2 3 2 2 4 2" xfId="7447" xr:uid="{3F0B3F74-AC92-4A6A-8F85-0BDB688EB996}"/>
    <cellStyle name="Normal 3 2 3 2 2 4 2 2" xfId="7448" xr:uid="{28EB9969-E30F-4AFB-90D9-222F5D018064}"/>
    <cellStyle name="Normal 3 2 3 2 2 4 2 2 2" xfId="9161" xr:uid="{3BC848A6-6D16-4A13-A58B-B9B9D55EC3E1}"/>
    <cellStyle name="Normal 3 2 3 2 2 4 2 2 2 2" xfId="12583" xr:uid="{328F7BD6-2603-48DA-A3BE-9F39D500DA74}"/>
    <cellStyle name="Normal 3 2 3 2 2 4 2 2 2 2 2" xfId="26273" xr:uid="{B815441A-F85A-430B-A8C8-FD45FDFCA54B}"/>
    <cellStyle name="Normal 3 2 3 2 2 4 2 2 2 2 2 2" xfId="39965" xr:uid="{FD39DD08-CF38-4132-A46E-2B22A286144E}"/>
    <cellStyle name="Normal 3 2 3 2 2 4 2 2 2 2 2 3" xfId="54849" xr:uid="{BFF562D3-964C-4745-AF03-4A6299F4A7E5}"/>
    <cellStyle name="Normal 3 2 3 2 2 4 2 2 2 2 3" xfId="19429" xr:uid="{6A7827E6-339E-4CA7-8194-64F4CB57A0AD}"/>
    <cellStyle name="Normal 3 2 3 2 2 4 2 2 2 2 4" xfId="33119" xr:uid="{00214C5A-72CE-48F7-A216-EA80D3257A4F}"/>
    <cellStyle name="Normal 3 2 3 2 2 4 2 2 2 2 5" xfId="48003" xr:uid="{4475CDF8-0B7E-44A4-B014-A049DAFD2298}"/>
    <cellStyle name="Normal 3 2 3 2 2 4 2 2 2 3" xfId="22851" xr:uid="{317E8D90-4BDA-4D1B-A1B9-E9D8581D29D0}"/>
    <cellStyle name="Normal 3 2 3 2 2 4 2 2 2 3 2" xfId="36543" xr:uid="{A1C07B86-0BF2-4DF0-A723-0498D02D7E77}"/>
    <cellStyle name="Normal 3 2 3 2 2 4 2 2 2 3 3" xfId="51427" xr:uid="{E4CB7266-4C6A-4EB1-A78B-07A923546124}"/>
    <cellStyle name="Normal 3 2 3 2 2 4 2 2 2 4" xfId="16007" xr:uid="{D219E5A7-8B67-46E7-B50A-1C29760BCD36}"/>
    <cellStyle name="Normal 3 2 3 2 2 4 2 2 2 5" xfId="29697" xr:uid="{645A3F7F-446B-43F0-827B-D09284FBEBE7}"/>
    <cellStyle name="Normal 3 2 3 2 2 4 2 2 2 6" xfId="44581" xr:uid="{7C5C8DA5-C2B2-4E22-9A1D-5159CBA8E601}"/>
    <cellStyle name="Normal 3 2 3 2 2 4 2 2 3" xfId="10871" xr:uid="{7E455266-6E4C-4B0B-B207-C4093FF3A1F0}"/>
    <cellStyle name="Normal 3 2 3 2 2 4 2 2 3 2" xfId="24561" xr:uid="{99FBC515-071B-4FE1-A513-0BD0083A24DE}"/>
    <cellStyle name="Normal 3 2 3 2 2 4 2 2 3 2 2" xfId="38253" xr:uid="{53274EF1-2A9B-4486-9CD2-B0E3F6129A09}"/>
    <cellStyle name="Normal 3 2 3 2 2 4 2 2 3 2 3" xfId="53137" xr:uid="{E3A0D9F4-CA2E-4CFE-80E5-5ED196484240}"/>
    <cellStyle name="Normal 3 2 3 2 2 4 2 2 3 3" xfId="17717" xr:uid="{5A814832-224F-4453-AFA3-D24F4C0C1624}"/>
    <cellStyle name="Normal 3 2 3 2 2 4 2 2 3 4" xfId="31407" xr:uid="{5A674212-ADFA-4939-B9DC-AD3D53A97AE1}"/>
    <cellStyle name="Normal 3 2 3 2 2 4 2 2 3 5" xfId="46291" xr:uid="{C8285430-DC61-4553-9A52-BAEB6DDEB119}"/>
    <cellStyle name="Normal 3 2 3 2 2 4 2 2 4" xfId="21139" xr:uid="{1D7AC29C-6061-4BA7-A8AE-6A959C64F236}"/>
    <cellStyle name="Normal 3 2 3 2 2 4 2 2 4 2" xfId="34831" xr:uid="{48ECD69E-6CBD-4ADF-9559-C606312CFF97}"/>
    <cellStyle name="Normal 3 2 3 2 2 4 2 2 4 3" xfId="49715" xr:uid="{E9C9AF24-BA3F-4113-B768-4CEC20DB793B}"/>
    <cellStyle name="Normal 3 2 3 2 2 4 2 2 5" xfId="14295" xr:uid="{9141731C-A933-4FCC-A405-EE3161B92EAC}"/>
    <cellStyle name="Normal 3 2 3 2 2 4 2 2 6" xfId="27985" xr:uid="{7DD2CD92-27A4-4A48-BAF8-7D3D1563F6CF}"/>
    <cellStyle name="Normal 3 2 3 2 2 4 2 2 7" xfId="42869" xr:uid="{D2A2CC54-3D23-4C8A-A6F7-D5B622B20539}"/>
    <cellStyle name="Normal 3 2 3 2 2 4 2 3" xfId="9160" xr:uid="{DF53D19C-0CD7-45F5-8798-224F4A044FC4}"/>
    <cellStyle name="Normal 3 2 3 2 2 4 2 3 2" xfId="12582" xr:uid="{975D3E78-55EA-472D-B9EE-56D042591896}"/>
    <cellStyle name="Normal 3 2 3 2 2 4 2 3 2 2" xfId="26272" xr:uid="{3C1AA8C6-6C85-4791-9765-1C100E6C476D}"/>
    <cellStyle name="Normal 3 2 3 2 2 4 2 3 2 2 2" xfId="39964" xr:uid="{C1F5E6A9-F0E8-4C56-8D61-5F2DE3DD33DA}"/>
    <cellStyle name="Normal 3 2 3 2 2 4 2 3 2 2 3" xfId="54848" xr:uid="{55C18936-9387-4DA2-B927-49EB3693E0A3}"/>
    <cellStyle name="Normal 3 2 3 2 2 4 2 3 2 3" xfId="19428" xr:uid="{4A2E18D2-D0EC-4EFE-82E9-B9F293A92465}"/>
    <cellStyle name="Normal 3 2 3 2 2 4 2 3 2 4" xfId="33118" xr:uid="{3E032DD8-E201-4418-B535-D850B043D99E}"/>
    <cellStyle name="Normal 3 2 3 2 2 4 2 3 2 5" xfId="48002" xr:uid="{54581A9D-1ADE-42C7-B4C9-57CDF97CEE7E}"/>
    <cellStyle name="Normal 3 2 3 2 2 4 2 3 3" xfId="22850" xr:uid="{43A5AA46-BC55-4AE8-B474-3A53A24761DE}"/>
    <cellStyle name="Normal 3 2 3 2 2 4 2 3 3 2" xfId="36542" xr:uid="{4CFB0D95-A6BB-4BE7-9EA2-FC0E6E456EFE}"/>
    <cellStyle name="Normal 3 2 3 2 2 4 2 3 3 3" xfId="51426" xr:uid="{F4FC8202-E13B-458E-8267-3A1E94FD633F}"/>
    <cellStyle name="Normal 3 2 3 2 2 4 2 3 4" xfId="16006" xr:uid="{B544079A-76AE-4F73-AF96-0FAD6BD83DCA}"/>
    <cellStyle name="Normal 3 2 3 2 2 4 2 3 5" xfId="29696" xr:uid="{9417B1AA-9432-4B4F-9528-1087E44560D9}"/>
    <cellStyle name="Normal 3 2 3 2 2 4 2 3 6" xfId="44580" xr:uid="{A7151367-A7BA-4A4B-B457-C95C34EF51CD}"/>
    <cellStyle name="Normal 3 2 3 2 2 4 2 4" xfId="10870" xr:uid="{1B7B72AC-7C82-4277-A4C4-8917726F225C}"/>
    <cellStyle name="Normal 3 2 3 2 2 4 2 4 2" xfId="24560" xr:uid="{8D736E66-61C2-4C8A-87E8-288E7AA59469}"/>
    <cellStyle name="Normal 3 2 3 2 2 4 2 4 2 2" xfId="38252" xr:uid="{67550FA3-2CEE-4EED-A909-17E4035090AE}"/>
    <cellStyle name="Normal 3 2 3 2 2 4 2 4 2 3" xfId="53136" xr:uid="{6C6DA8C8-54AE-4BA3-9293-CF7244F6E14F}"/>
    <cellStyle name="Normal 3 2 3 2 2 4 2 4 3" xfId="17716" xr:uid="{8E9CB1D9-015C-40A2-A3CC-148EBBC87942}"/>
    <cellStyle name="Normal 3 2 3 2 2 4 2 4 4" xfId="31406" xr:uid="{662C252D-A4EC-40B6-82DA-A86D706FEF60}"/>
    <cellStyle name="Normal 3 2 3 2 2 4 2 4 5" xfId="46290" xr:uid="{E0C0C7EF-6CEF-41AE-9C55-503EE0E4BC99}"/>
    <cellStyle name="Normal 3 2 3 2 2 4 2 5" xfId="21138" xr:uid="{D6C1039B-AF30-4748-927C-9E4931FE3D1C}"/>
    <cellStyle name="Normal 3 2 3 2 2 4 2 5 2" xfId="34830" xr:uid="{31386D37-2EBD-4876-8A8E-475286DEB552}"/>
    <cellStyle name="Normal 3 2 3 2 2 4 2 5 3" xfId="49714" xr:uid="{72BE2A30-0927-49F8-B09F-9C71E6E915E6}"/>
    <cellStyle name="Normal 3 2 3 2 2 4 2 6" xfId="14294" xr:uid="{2438227A-1B65-41A1-8F24-C8E2BC1A0E38}"/>
    <cellStyle name="Normal 3 2 3 2 2 4 2 7" xfId="27984" xr:uid="{860EE0E1-06BA-4C82-B482-D2D38913E9F1}"/>
    <cellStyle name="Normal 3 2 3 2 2 4 2 8" xfId="42868" xr:uid="{0F9BB57C-6D26-48B4-A28A-233F4F74B3A5}"/>
    <cellStyle name="Normal 3 2 3 2 2 4 3" xfId="7449" xr:uid="{C97E6197-C806-4EBB-9F1C-54B0BF1D5E2D}"/>
    <cellStyle name="Normal 3 2 3 2 2 4 3 2" xfId="9162" xr:uid="{46A880FC-A46D-4070-A125-9B41B181148A}"/>
    <cellStyle name="Normal 3 2 3 2 2 4 3 2 2" xfId="12584" xr:uid="{0ABC3424-B846-4657-AEE3-AA6A0BA1CBEA}"/>
    <cellStyle name="Normal 3 2 3 2 2 4 3 2 2 2" xfId="26274" xr:uid="{04F7D888-2DFB-4269-86D8-E79F58A05B9F}"/>
    <cellStyle name="Normal 3 2 3 2 2 4 3 2 2 2 2" xfId="39966" xr:uid="{5ADFD8F6-FC63-423F-BDCF-034F8BABCA49}"/>
    <cellStyle name="Normal 3 2 3 2 2 4 3 2 2 2 3" xfId="54850" xr:uid="{F53E9ED8-558A-4383-91E1-F54635D9755C}"/>
    <cellStyle name="Normal 3 2 3 2 2 4 3 2 2 3" xfId="19430" xr:uid="{9E982090-E88E-4328-A231-0CF19C9DC907}"/>
    <cellStyle name="Normal 3 2 3 2 2 4 3 2 2 4" xfId="33120" xr:uid="{421EE419-EAB5-4385-9790-72D190C8D774}"/>
    <cellStyle name="Normal 3 2 3 2 2 4 3 2 2 5" xfId="48004" xr:uid="{691A6FB6-3FD9-4A37-8EC5-9778AD26AF40}"/>
    <cellStyle name="Normal 3 2 3 2 2 4 3 2 3" xfId="22852" xr:uid="{A7BBFA2D-358B-4CC1-B902-9DCE14A5B69A}"/>
    <cellStyle name="Normal 3 2 3 2 2 4 3 2 3 2" xfId="36544" xr:uid="{54127F78-5647-41D8-B809-5123A10B29BB}"/>
    <cellStyle name="Normal 3 2 3 2 2 4 3 2 3 3" xfId="51428" xr:uid="{961D1F92-26AA-4564-808E-93EC62BE580D}"/>
    <cellStyle name="Normal 3 2 3 2 2 4 3 2 4" xfId="16008" xr:uid="{278DBBEC-4F9F-46ED-83AF-5B12532B0982}"/>
    <cellStyle name="Normal 3 2 3 2 2 4 3 2 5" xfId="29698" xr:uid="{06070F81-B590-4076-AD75-9D363A314680}"/>
    <cellStyle name="Normal 3 2 3 2 2 4 3 2 6" xfId="44582" xr:uid="{08E00FB8-C2C7-4ADD-8316-576A7AED8988}"/>
    <cellStyle name="Normal 3 2 3 2 2 4 3 3" xfId="10872" xr:uid="{6DFB88AF-1F21-429E-9AAE-289C679C6828}"/>
    <cellStyle name="Normal 3 2 3 2 2 4 3 3 2" xfId="24562" xr:uid="{726070D5-DF6D-4976-8993-D5964B43F2A9}"/>
    <cellStyle name="Normal 3 2 3 2 2 4 3 3 2 2" xfId="38254" xr:uid="{136C232C-8E24-40CF-B791-F8ED2EFAF76E}"/>
    <cellStyle name="Normal 3 2 3 2 2 4 3 3 2 3" xfId="53138" xr:uid="{0C90D0E6-D4D3-4A5E-832E-32AF487F0BE5}"/>
    <cellStyle name="Normal 3 2 3 2 2 4 3 3 3" xfId="17718" xr:uid="{CE8F6930-852D-4449-898F-EE229E2F1D21}"/>
    <cellStyle name="Normal 3 2 3 2 2 4 3 3 4" xfId="31408" xr:uid="{6BE9F965-5923-4295-BC18-0C883A3D30B6}"/>
    <cellStyle name="Normal 3 2 3 2 2 4 3 3 5" xfId="46292" xr:uid="{806C361B-C308-4DFB-ACA0-DACEDEEEF32A}"/>
    <cellStyle name="Normal 3 2 3 2 2 4 3 4" xfId="21140" xr:uid="{66D15B72-A31B-4282-AAB1-967EAA922831}"/>
    <cellStyle name="Normal 3 2 3 2 2 4 3 4 2" xfId="34832" xr:uid="{99502959-54F2-4197-842B-946638DF3181}"/>
    <cellStyle name="Normal 3 2 3 2 2 4 3 4 3" xfId="49716" xr:uid="{A7B011A8-E7E2-42EC-A40A-686A85290F5B}"/>
    <cellStyle name="Normal 3 2 3 2 2 4 3 5" xfId="14296" xr:uid="{64F49246-205B-4CEE-87B7-A3C41DD45E91}"/>
    <cellStyle name="Normal 3 2 3 2 2 4 3 6" xfId="27986" xr:uid="{FF8DE113-77C0-41B0-95E5-6703550A1123}"/>
    <cellStyle name="Normal 3 2 3 2 2 4 3 7" xfId="42870" xr:uid="{71DC149F-A71D-43DC-B6FC-677428FDC413}"/>
    <cellStyle name="Normal 3 2 3 2 2 4 4" xfId="7450" xr:uid="{4029D5AD-6C5A-423C-A8CB-FCD257C08999}"/>
    <cellStyle name="Normal 3 2 3 2 2 4 4 2" xfId="9163" xr:uid="{60CF971B-E559-4C10-966C-C717DE03DCED}"/>
    <cellStyle name="Normal 3 2 3 2 2 4 4 2 2" xfId="12585" xr:uid="{8AA977D6-A185-4148-BC01-B144259887B7}"/>
    <cellStyle name="Normal 3 2 3 2 2 4 4 2 2 2" xfId="26275" xr:uid="{34F86CB5-E7E2-44F6-8056-5F1357F5014D}"/>
    <cellStyle name="Normal 3 2 3 2 2 4 4 2 2 2 2" xfId="39967" xr:uid="{9DF7799F-49C0-404D-B745-1EB1032D821F}"/>
    <cellStyle name="Normal 3 2 3 2 2 4 4 2 2 2 3" xfId="54851" xr:uid="{98D254BC-F122-464F-840B-C56C095410E5}"/>
    <cellStyle name="Normal 3 2 3 2 2 4 4 2 2 3" xfId="19431" xr:uid="{A3692676-0B4A-4044-8648-61E0CCFC1F0B}"/>
    <cellStyle name="Normal 3 2 3 2 2 4 4 2 2 4" xfId="33121" xr:uid="{21228152-B9C9-4C14-948C-233F96E0C78F}"/>
    <cellStyle name="Normal 3 2 3 2 2 4 4 2 2 5" xfId="48005" xr:uid="{1FA677C3-0AC3-4F5F-B1A4-BAAA74AC0FE6}"/>
    <cellStyle name="Normal 3 2 3 2 2 4 4 2 3" xfId="22853" xr:uid="{2EBD3C79-351F-4A49-B82D-BA39AD991CA8}"/>
    <cellStyle name="Normal 3 2 3 2 2 4 4 2 3 2" xfId="36545" xr:uid="{B3A7A920-1D60-4B44-840D-2238A1E72102}"/>
    <cellStyle name="Normal 3 2 3 2 2 4 4 2 3 3" xfId="51429" xr:uid="{8F8EDB05-BB54-450D-8E61-DB7A7A2149DD}"/>
    <cellStyle name="Normal 3 2 3 2 2 4 4 2 4" xfId="16009" xr:uid="{398EE4F7-21EF-444B-A22A-C63717C51B73}"/>
    <cellStyle name="Normal 3 2 3 2 2 4 4 2 5" xfId="29699" xr:uid="{E7068771-374C-476E-A647-6AA39E7A9751}"/>
    <cellStyle name="Normal 3 2 3 2 2 4 4 2 6" xfId="44583" xr:uid="{238EDCB0-A388-44BC-B024-A07CA8C96B88}"/>
    <cellStyle name="Normal 3 2 3 2 2 4 4 3" xfId="10873" xr:uid="{AC008F62-7C03-4549-BE21-2D7FE4F03BDD}"/>
    <cellStyle name="Normal 3 2 3 2 2 4 4 3 2" xfId="24563" xr:uid="{A1EAAE42-65B1-43F9-A5C8-3AF0ECAC9D70}"/>
    <cellStyle name="Normal 3 2 3 2 2 4 4 3 2 2" xfId="38255" xr:uid="{A72B42B4-893A-4171-9F33-6258D717AEE7}"/>
    <cellStyle name="Normal 3 2 3 2 2 4 4 3 2 3" xfId="53139" xr:uid="{13A70BB6-83E7-4B33-B6B5-8DC615587137}"/>
    <cellStyle name="Normal 3 2 3 2 2 4 4 3 3" xfId="17719" xr:uid="{69E75D0F-E331-4082-B227-A2BDBF7E7C17}"/>
    <cellStyle name="Normal 3 2 3 2 2 4 4 3 4" xfId="31409" xr:uid="{666E7405-1B1F-4F95-8DE5-95965EDF5050}"/>
    <cellStyle name="Normal 3 2 3 2 2 4 4 3 5" xfId="46293" xr:uid="{031E06C9-7411-47A1-A85F-EDFB2BD8E61F}"/>
    <cellStyle name="Normal 3 2 3 2 2 4 4 4" xfId="21141" xr:uid="{201B84A5-BD48-465A-99E0-7C4892B5B5E0}"/>
    <cellStyle name="Normal 3 2 3 2 2 4 4 4 2" xfId="34833" xr:uid="{5CBA5B2D-34A5-4108-8481-2B843E1CA35D}"/>
    <cellStyle name="Normal 3 2 3 2 2 4 4 4 3" xfId="49717" xr:uid="{5D493156-CDA7-474A-90DE-1D2F44D8DB78}"/>
    <cellStyle name="Normal 3 2 3 2 2 4 4 5" xfId="14297" xr:uid="{FEA7488C-C2FE-4918-B768-F8F411CAA7A4}"/>
    <cellStyle name="Normal 3 2 3 2 2 4 4 6" xfId="27987" xr:uid="{0DADD939-153E-4B4E-B3DB-19940C3CC2B1}"/>
    <cellStyle name="Normal 3 2 3 2 2 4 4 7" xfId="42871" xr:uid="{6D2DDA8D-E01F-461F-AB90-5DC5B09436EB}"/>
    <cellStyle name="Normal 3 2 3 2 2 4 5" xfId="9159" xr:uid="{4285A5D0-533F-4C9B-92AE-5D2655849E37}"/>
    <cellStyle name="Normal 3 2 3 2 2 4 5 2" xfId="12581" xr:uid="{3529C9C9-A3D2-4AD7-A574-AAB28279EE6E}"/>
    <cellStyle name="Normal 3 2 3 2 2 4 5 2 2" xfId="26271" xr:uid="{35E7FE37-A0F6-4BF9-8232-8B1C6C51B38C}"/>
    <cellStyle name="Normal 3 2 3 2 2 4 5 2 2 2" xfId="39963" xr:uid="{1AA59F5C-47BC-4C2D-A10D-19C1C196692D}"/>
    <cellStyle name="Normal 3 2 3 2 2 4 5 2 2 3" xfId="54847" xr:uid="{DE966C04-5E60-4650-BD68-186FF10BFEAF}"/>
    <cellStyle name="Normal 3 2 3 2 2 4 5 2 3" xfId="19427" xr:uid="{FDBF5176-6B4E-43EA-9733-28926F255EFF}"/>
    <cellStyle name="Normal 3 2 3 2 2 4 5 2 4" xfId="33117" xr:uid="{8CF7831A-52F6-408A-BFA7-CC69F813E6F6}"/>
    <cellStyle name="Normal 3 2 3 2 2 4 5 2 5" xfId="48001" xr:uid="{DD76A50C-D660-4F1D-9BD1-6204CBD23979}"/>
    <cellStyle name="Normal 3 2 3 2 2 4 5 3" xfId="22849" xr:uid="{E3100633-B35F-4279-AAAC-0C191B32AF45}"/>
    <cellStyle name="Normal 3 2 3 2 2 4 5 3 2" xfId="36541" xr:uid="{4308338B-C6CC-4F9E-BB20-1C11DD76B1F9}"/>
    <cellStyle name="Normal 3 2 3 2 2 4 5 3 3" xfId="51425" xr:uid="{C5C5E783-7CE1-4D6A-8568-2631C3F9B126}"/>
    <cellStyle name="Normal 3 2 3 2 2 4 5 4" xfId="16005" xr:uid="{0D211392-C03A-469E-AFBB-9E4D7E596F7B}"/>
    <cellStyle name="Normal 3 2 3 2 2 4 5 5" xfId="29695" xr:uid="{ACFB4D2E-ADDB-4D7D-8950-C9DE61E012AF}"/>
    <cellStyle name="Normal 3 2 3 2 2 4 5 6" xfId="44579" xr:uid="{77E9844C-C321-4AAD-806C-73E40D1C0837}"/>
    <cellStyle name="Normal 3 2 3 2 2 4 6" xfId="10869" xr:uid="{00446AAA-3374-4882-A2A3-F233D9F10DC8}"/>
    <cellStyle name="Normal 3 2 3 2 2 4 6 2" xfId="24559" xr:uid="{8C7867B6-2570-45CA-B524-351AA1F063A7}"/>
    <cellStyle name="Normal 3 2 3 2 2 4 6 2 2" xfId="38251" xr:uid="{A9224FB3-88F7-4261-8A37-F028158C6453}"/>
    <cellStyle name="Normal 3 2 3 2 2 4 6 2 3" xfId="53135" xr:uid="{7FDCFA08-EF4B-47A7-8275-B7FBFFC0704B}"/>
    <cellStyle name="Normal 3 2 3 2 2 4 6 3" xfId="17715" xr:uid="{884D640E-0190-4E6D-985A-5C2641708333}"/>
    <cellStyle name="Normal 3 2 3 2 2 4 6 4" xfId="31405" xr:uid="{C7B66BCF-BE59-4728-BB5C-7AD4F7721309}"/>
    <cellStyle name="Normal 3 2 3 2 2 4 6 5" xfId="46289" xr:uid="{4A19CD68-4DF3-4C39-9EF4-233C95D74F46}"/>
    <cellStyle name="Normal 3 2 3 2 2 4 7" xfId="21137" xr:uid="{35A591A7-D89C-43F3-8A1E-826FEDB60CE4}"/>
    <cellStyle name="Normal 3 2 3 2 2 4 7 2" xfId="34829" xr:uid="{1FFE2718-930F-4C53-BB54-7569335A1818}"/>
    <cellStyle name="Normal 3 2 3 2 2 4 7 3" xfId="49713" xr:uid="{A7420E3E-A922-4847-AB8A-2A471CF66994}"/>
    <cellStyle name="Normal 3 2 3 2 2 4 8" xfId="14293" xr:uid="{3E09E894-5E6B-4A58-A03F-03C6DAA97A0E}"/>
    <cellStyle name="Normal 3 2 3 2 2 4 9" xfId="27983" xr:uid="{1719CA4B-43D3-4EC9-A730-FE869B75EFE0}"/>
    <cellStyle name="Normal 3 2 3 2 2 5" xfId="7451" xr:uid="{465704FC-E419-47E1-9CF0-03ECFC5CB6E1}"/>
    <cellStyle name="Normal 3 2 3 2 2 5 2" xfId="7452" xr:uid="{F9F4DFA8-516A-444E-971C-85CD014DBC85}"/>
    <cellStyle name="Normal 3 2 3 2 2 5 2 2" xfId="9165" xr:uid="{8F88A989-24BC-49FF-9E6E-C0E7F7F688D1}"/>
    <cellStyle name="Normal 3 2 3 2 2 5 2 2 2" xfId="12587" xr:uid="{48789B37-D77D-4BC9-8A89-B27D239AC167}"/>
    <cellStyle name="Normal 3 2 3 2 2 5 2 2 2 2" xfId="26277" xr:uid="{CD3F4185-D11D-42AB-88FD-E62B4A08095D}"/>
    <cellStyle name="Normal 3 2 3 2 2 5 2 2 2 2 2" xfId="39969" xr:uid="{8956D072-136C-4319-A7BC-91C2F4CFD5A7}"/>
    <cellStyle name="Normal 3 2 3 2 2 5 2 2 2 2 3" xfId="54853" xr:uid="{CB93F25B-6625-4500-9E14-2F788640F84E}"/>
    <cellStyle name="Normal 3 2 3 2 2 5 2 2 2 3" xfId="19433" xr:uid="{07AA2D74-39DB-4FDE-80CF-0232DFB9ECA0}"/>
    <cellStyle name="Normal 3 2 3 2 2 5 2 2 2 4" xfId="33123" xr:uid="{AFD1B8FB-C132-4E48-9F0D-4782385ADFC9}"/>
    <cellStyle name="Normal 3 2 3 2 2 5 2 2 2 5" xfId="48007" xr:uid="{4A22514A-DEDC-45D1-9178-4C40631C61CD}"/>
    <cellStyle name="Normal 3 2 3 2 2 5 2 2 3" xfId="22855" xr:uid="{43C0511F-FA8F-41B8-83D5-05C709315799}"/>
    <cellStyle name="Normal 3 2 3 2 2 5 2 2 3 2" xfId="36547" xr:uid="{42A98493-3207-4673-B584-C6B80E509880}"/>
    <cellStyle name="Normal 3 2 3 2 2 5 2 2 3 3" xfId="51431" xr:uid="{172D7EDC-ED21-4AD5-B264-0EDAD546247C}"/>
    <cellStyle name="Normal 3 2 3 2 2 5 2 2 4" xfId="16011" xr:uid="{A6B31A26-919A-4C6C-81A5-72A4D7E25C9F}"/>
    <cellStyle name="Normal 3 2 3 2 2 5 2 2 5" xfId="29701" xr:uid="{7DDB4CC2-C53F-4FFC-9F5A-9D65DEA11C99}"/>
    <cellStyle name="Normal 3 2 3 2 2 5 2 2 6" xfId="44585" xr:uid="{273A306F-8777-4BBB-84E9-BC4E70812703}"/>
    <cellStyle name="Normal 3 2 3 2 2 5 2 3" xfId="10875" xr:uid="{3A2518BC-1EB6-40E6-87AF-34848637544F}"/>
    <cellStyle name="Normal 3 2 3 2 2 5 2 3 2" xfId="24565" xr:uid="{E62E5A20-9D0B-44CB-AF88-FD2022A12371}"/>
    <cellStyle name="Normal 3 2 3 2 2 5 2 3 2 2" xfId="38257" xr:uid="{DAE325CC-818C-41F1-8A64-7B1194979128}"/>
    <cellStyle name="Normal 3 2 3 2 2 5 2 3 2 3" xfId="53141" xr:uid="{7F01A0CD-50DE-4B0B-A032-C504844B1BB1}"/>
    <cellStyle name="Normal 3 2 3 2 2 5 2 3 3" xfId="17721" xr:uid="{B767D695-1E46-4DF6-8811-B2A725267DAF}"/>
    <cellStyle name="Normal 3 2 3 2 2 5 2 3 4" xfId="31411" xr:uid="{E8D59C2E-72D4-4169-AB7F-73CBF98CF230}"/>
    <cellStyle name="Normal 3 2 3 2 2 5 2 3 5" xfId="46295" xr:uid="{DD393CCB-1B6E-4398-AEA7-CC20226623BC}"/>
    <cellStyle name="Normal 3 2 3 2 2 5 2 4" xfId="21143" xr:uid="{991A3C31-C033-4D35-8055-AED64E956F66}"/>
    <cellStyle name="Normal 3 2 3 2 2 5 2 4 2" xfId="34835" xr:uid="{ED758273-8FDE-4D89-9228-A629CBC5C28B}"/>
    <cellStyle name="Normal 3 2 3 2 2 5 2 4 3" xfId="49719" xr:uid="{5EC4B3E7-83DB-4DDD-B6E8-2EA4AE6C5558}"/>
    <cellStyle name="Normal 3 2 3 2 2 5 2 5" xfId="14299" xr:uid="{2E8BF562-0000-4D1C-9428-A37BAAB8DC28}"/>
    <cellStyle name="Normal 3 2 3 2 2 5 2 6" xfId="27989" xr:uid="{DE51B579-6E24-4A8A-9A94-0B8D730CEEF4}"/>
    <cellStyle name="Normal 3 2 3 2 2 5 2 7" xfId="42873" xr:uid="{C9E56C47-D8DC-4D3F-ACA2-B327B8938770}"/>
    <cellStyle name="Normal 3 2 3 2 2 5 3" xfId="9164" xr:uid="{73FC80E7-D37C-4DC9-B5BA-D24493424264}"/>
    <cellStyle name="Normal 3 2 3 2 2 5 3 2" xfId="12586" xr:uid="{854C7475-5E9D-443D-A6C4-D9CB3338A505}"/>
    <cellStyle name="Normal 3 2 3 2 2 5 3 2 2" xfId="26276" xr:uid="{0A85CB85-B247-42E8-9250-1B55B3A08504}"/>
    <cellStyle name="Normal 3 2 3 2 2 5 3 2 2 2" xfId="39968" xr:uid="{7B39E55C-D11D-49FF-88BF-292925FF01CB}"/>
    <cellStyle name="Normal 3 2 3 2 2 5 3 2 2 3" xfId="54852" xr:uid="{B04F4673-24CB-4A0C-B05B-757F8F5D7D7E}"/>
    <cellStyle name="Normal 3 2 3 2 2 5 3 2 3" xfId="19432" xr:uid="{E6A68568-84CD-4C35-B683-617C0A5608CB}"/>
    <cellStyle name="Normal 3 2 3 2 2 5 3 2 4" xfId="33122" xr:uid="{F865A7E7-4C7C-40E4-83CE-C31E28451222}"/>
    <cellStyle name="Normal 3 2 3 2 2 5 3 2 5" xfId="48006" xr:uid="{A1F3039E-5D0E-4046-861C-3D8C8A693952}"/>
    <cellStyle name="Normal 3 2 3 2 2 5 3 3" xfId="22854" xr:uid="{237287D4-8A69-4341-8BA1-F49C0FB3CCB2}"/>
    <cellStyle name="Normal 3 2 3 2 2 5 3 3 2" xfId="36546" xr:uid="{48918AA8-9C78-43D8-B3E0-1C9FFBF7F232}"/>
    <cellStyle name="Normal 3 2 3 2 2 5 3 3 3" xfId="51430" xr:uid="{336C67BC-DBBA-4371-9AEF-05716885B85E}"/>
    <cellStyle name="Normal 3 2 3 2 2 5 3 4" xfId="16010" xr:uid="{BB5B2F3F-C325-4551-A89A-ED6172A24A07}"/>
    <cellStyle name="Normal 3 2 3 2 2 5 3 5" xfId="29700" xr:uid="{E90F184A-634D-4D0B-A996-3C0646780504}"/>
    <cellStyle name="Normal 3 2 3 2 2 5 3 6" xfId="44584" xr:uid="{38C9C440-AC86-42F7-8112-7AB2D87ADED4}"/>
    <cellStyle name="Normal 3 2 3 2 2 5 4" xfId="10874" xr:uid="{908A7E13-D2E5-47A1-9AD8-651A0A67A6A8}"/>
    <cellStyle name="Normal 3 2 3 2 2 5 4 2" xfId="24564" xr:uid="{6C8BA86D-5E0A-451C-8C14-E671CAE98B68}"/>
    <cellStyle name="Normal 3 2 3 2 2 5 4 2 2" xfId="38256" xr:uid="{9BCE208D-C1B2-4A23-84FF-4CAE1E5DDB8D}"/>
    <cellStyle name="Normal 3 2 3 2 2 5 4 2 3" xfId="53140" xr:uid="{6C127898-D417-4B7A-A103-688A8E1A1BDD}"/>
    <cellStyle name="Normal 3 2 3 2 2 5 4 3" xfId="17720" xr:uid="{D9394D6C-C109-40A8-8233-2836E640C10B}"/>
    <cellStyle name="Normal 3 2 3 2 2 5 4 4" xfId="31410" xr:uid="{4338F728-130C-4D3A-8D26-6442D8024826}"/>
    <cellStyle name="Normal 3 2 3 2 2 5 4 5" xfId="46294" xr:uid="{8C1B304E-F326-49C8-89A9-121D4F11C831}"/>
    <cellStyle name="Normal 3 2 3 2 2 5 5" xfId="21142" xr:uid="{BB976E84-1DC6-4B70-9264-C0D8C039DD79}"/>
    <cellStyle name="Normal 3 2 3 2 2 5 5 2" xfId="34834" xr:uid="{8DDED81C-82E8-4814-9143-BA8F919F6F00}"/>
    <cellStyle name="Normal 3 2 3 2 2 5 5 3" xfId="49718" xr:uid="{6DD10026-C132-4F23-96C9-CB7BA8DD9C91}"/>
    <cellStyle name="Normal 3 2 3 2 2 5 6" xfId="14298" xr:uid="{DD3787F1-AC5B-4053-A5AA-0B1D64006264}"/>
    <cellStyle name="Normal 3 2 3 2 2 5 7" xfId="27988" xr:uid="{1627E5A1-7B3A-48BD-880F-B266C094085F}"/>
    <cellStyle name="Normal 3 2 3 2 2 5 8" xfId="42872" xr:uid="{5BA3E688-7569-4EA0-A85B-6AB91F70BA10}"/>
    <cellStyle name="Normal 3 2 3 2 2 6" xfId="7453" xr:uid="{D1EE8D74-0F83-4611-9374-243A8379713D}"/>
    <cellStyle name="Normal 3 2 3 2 2 6 2" xfId="9166" xr:uid="{0976A124-7D6D-4878-863F-BC465EAD41D5}"/>
    <cellStyle name="Normal 3 2 3 2 2 6 2 2" xfId="12588" xr:uid="{0E31C843-7C38-460B-BC19-24C587065C75}"/>
    <cellStyle name="Normal 3 2 3 2 2 6 2 2 2" xfId="26278" xr:uid="{88EB9BEB-86D1-4CD0-A1A8-EAEC125F5E1A}"/>
    <cellStyle name="Normal 3 2 3 2 2 6 2 2 2 2" xfId="39970" xr:uid="{EFA974BB-010E-4D3D-B315-53B01D4EDBA1}"/>
    <cellStyle name="Normal 3 2 3 2 2 6 2 2 2 3" xfId="54854" xr:uid="{6F847032-CFB4-497B-8DDE-4C2E901F118D}"/>
    <cellStyle name="Normal 3 2 3 2 2 6 2 2 3" xfId="19434" xr:uid="{465ADFBE-8E0F-40E6-8338-C50D376B8086}"/>
    <cellStyle name="Normal 3 2 3 2 2 6 2 2 4" xfId="33124" xr:uid="{0CFADF43-FE39-4E42-8121-9D79AD2614CE}"/>
    <cellStyle name="Normal 3 2 3 2 2 6 2 2 5" xfId="48008" xr:uid="{0C5C4DA3-A119-45E3-B2B9-37C1601EFCB2}"/>
    <cellStyle name="Normal 3 2 3 2 2 6 2 3" xfId="22856" xr:uid="{27FE34CB-4E57-4463-98F2-5153F39A0E55}"/>
    <cellStyle name="Normal 3 2 3 2 2 6 2 3 2" xfId="36548" xr:uid="{F3C9AEDC-A118-4C80-9F08-187FB737B969}"/>
    <cellStyle name="Normal 3 2 3 2 2 6 2 3 3" xfId="51432" xr:uid="{14D9D772-3ED2-4E5A-A99E-8B16A7681502}"/>
    <cellStyle name="Normal 3 2 3 2 2 6 2 4" xfId="16012" xr:uid="{25AD779D-C602-4C25-9B03-3FA6E27FCFEE}"/>
    <cellStyle name="Normal 3 2 3 2 2 6 2 5" xfId="29702" xr:uid="{A944F131-B056-4034-98F8-B2E5E4C9B994}"/>
    <cellStyle name="Normal 3 2 3 2 2 6 2 6" xfId="44586" xr:uid="{913BE23E-677A-4EC4-A348-6C70304C79D2}"/>
    <cellStyle name="Normal 3 2 3 2 2 6 3" xfId="10876" xr:uid="{41A5DDA5-4FC7-4BFF-AE88-092858945930}"/>
    <cellStyle name="Normal 3 2 3 2 2 6 3 2" xfId="24566" xr:uid="{EA1119BA-9CBA-4DB3-8654-1C45C1751A2A}"/>
    <cellStyle name="Normal 3 2 3 2 2 6 3 2 2" xfId="38258" xr:uid="{A262FAB1-B80B-4EAB-908A-7C57CA6C87B8}"/>
    <cellStyle name="Normal 3 2 3 2 2 6 3 2 3" xfId="53142" xr:uid="{13B376F4-E8BB-4DAB-A565-6523DA2663F2}"/>
    <cellStyle name="Normal 3 2 3 2 2 6 3 3" xfId="17722" xr:uid="{5F4E43DB-FF47-4F8A-8590-89416A66BC55}"/>
    <cellStyle name="Normal 3 2 3 2 2 6 3 4" xfId="31412" xr:uid="{281C9AB0-6E97-4CB7-A343-E58EE893E90E}"/>
    <cellStyle name="Normal 3 2 3 2 2 6 3 5" xfId="46296" xr:uid="{AB30F2BA-98E4-49D6-B177-5B9FEFB6F1B8}"/>
    <cellStyle name="Normal 3 2 3 2 2 6 4" xfId="21144" xr:uid="{5AE5D8E8-622B-41F9-ADD1-311D6A9C3190}"/>
    <cellStyle name="Normal 3 2 3 2 2 6 4 2" xfId="34836" xr:uid="{2BA05365-FEB0-4373-ABA3-6A08A8AB3D2C}"/>
    <cellStyle name="Normal 3 2 3 2 2 6 4 3" xfId="49720" xr:uid="{E0E89CCA-2A5E-4B69-B696-106C1FE9A07B}"/>
    <cellStyle name="Normal 3 2 3 2 2 6 5" xfId="14300" xr:uid="{B4E01AB9-FB14-4EE6-B923-7C6A708D05B2}"/>
    <cellStyle name="Normal 3 2 3 2 2 6 6" xfId="27990" xr:uid="{B8B26468-E502-48D4-B897-FC36D173D056}"/>
    <cellStyle name="Normal 3 2 3 2 2 6 7" xfId="42874" xr:uid="{7C53D948-DE4E-4DC8-A867-ED5216875A31}"/>
    <cellStyle name="Normal 3 2 3 2 2 7" xfId="7454" xr:uid="{724F3EFD-0A9E-4D2F-BDB4-40A7C1BF6D4D}"/>
    <cellStyle name="Normal 3 2 3 2 2 7 2" xfId="9167" xr:uid="{0DEA51AC-C39D-4BEE-B65B-A449B6228325}"/>
    <cellStyle name="Normal 3 2 3 2 2 7 2 2" xfId="12589" xr:uid="{FCA003E3-7513-4D03-971F-F58BFCE15DCC}"/>
    <cellStyle name="Normal 3 2 3 2 2 7 2 2 2" xfId="26279" xr:uid="{40008A86-FAA5-431D-BFD2-6609C3C56D97}"/>
    <cellStyle name="Normal 3 2 3 2 2 7 2 2 2 2" xfId="39971" xr:uid="{A4B0392F-4E1A-4588-9001-F54CAA4A3C44}"/>
    <cellStyle name="Normal 3 2 3 2 2 7 2 2 2 3" xfId="54855" xr:uid="{DCCCF47F-6963-4D7A-9ECB-682CD5FF5340}"/>
    <cellStyle name="Normal 3 2 3 2 2 7 2 2 3" xfId="19435" xr:uid="{EBC7293A-B325-494A-8E4F-6739FDAC1F04}"/>
    <cellStyle name="Normal 3 2 3 2 2 7 2 2 4" xfId="33125" xr:uid="{F19E6F99-7443-44A2-89F6-6C2FD91E5C31}"/>
    <cellStyle name="Normal 3 2 3 2 2 7 2 2 5" xfId="48009" xr:uid="{2F223F6F-39A4-48C4-96EB-D9C0AAD51016}"/>
    <cellStyle name="Normal 3 2 3 2 2 7 2 3" xfId="22857" xr:uid="{756D2ACF-3F68-4B49-A3A5-4601415FA28D}"/>
    <cellStyle name="Normal 3 2 3 2 2 7 2 3 2" xfId="36549" xr:uid="{2C36F14D-A0DB-495B-815E-DD3F115CE552}"/>
    <cellStyle name="Normal 3 2 3 2 2 7 2 3 3" xfId="51433" xr:uid="{BF3FDE9C-1D48-49D5-A6AF-4DAF8C0A294C}"/>
    <cellStyle name="Normal 3 2 3 2 2 7 2 4" xfId="16013" xr:uid="{01CF789D-18E0-4E14-912E-B5F2624F57C1}"/>
    <cellStyle name="Normal 3 2 3 2 2 7 2 5" xfId="29703" xr:uid="{34A64EAA-A24E-4D4C-8EC8-BCCF71035008}"/>
    <cellStyle name="Normal 3 2 3 2 2 7 2 6" xfId="44587" xr:uid="{C30CD047-4C01-4E04-8E9A-34C3BD043CC2}"/>
    <cellStyle name="Normal 3 2 3 2 2 7 3" xfId="10877" xr:uid="{6CEE858B-955F-4538-81D6-01EF48C3AF98}"/>
    <cellStyle name="Normal 3 2 3 2 2 7 3 2" xfId="24567" xr:uid="{78AA5177-47B0-46A2-A6ED-41566C799ECB}"/>
    <cellStyle name="Normal 3 2 3 2 2 7 3 2 2" xfId="38259" xr:uid="{6349F94B-0F14-4FC5-8AE8-1E17426A7F76}"/>
    <cellStyle name="Normal 3 2 3 2 2 7 3 2 3" xfId="53143" xr:uid="{5A1AC950-7006-4D78-877B-72BCE7770BE4}"/>
    <cellStyle name="Normal 3 2 3 2 2 7 3 3" xfId="17723" xr:uid="{61B9277F-AB18-4ADE-914F-38AB53A4AB9D}"/>
    <cellStyle name="Normal 3 2 3 2 2 7 3 4" xfId="31413" xr:uid="{73434BF8-51E7-4D67-81F6-15EFC45EA8A4}"/>
    <cellStyle name="Normal 3 2 3 2 2 7 3 5" xfId="46297" xr:uid="{3B2C5B03-4261-48A1-964F-E34779876C63}"/>
    <cellStyle name="Normal 3 2 3 2 2 7 4" xfId="21145" xr:uid="{6347D3F2-9B92-49B1-8DB3-01499116259B}"/>
    <cellStyle name="Normal 3 2 3 2 2 7 4 2" xfId="34837" xr:uid="{31B8E7D8-3CDC-47A6-AFCB-9EB8189E0D35}"/>
    <cellStyle name="Normal 3 2 3 2 2 7 4 3" xfId="49721" xr:uid="{B70A19EC-04DB-4DBA-8A2C-3E0C105BDF8D}"/>
    <cellStyle name="Normal 3 2 3 2 2 7 5" xfId="14301" xr:uid="{4DE1ECC4-E048-48E4-A388-3823CA16366C}"/>
    <cellStyle name="Normal 3 2 3 2 2 7 6" xfId="27991" xr:uid="{4D451090-86E6-48FA-B7F0-050FD62B3B33}"/>
    <cellStyle name="Normal 3 2 3 2 2 7 7" xfId="42875" xr:uid="{F6830D34-68F7-4771-B852-7A685794D0E6}"/>
    <cellStyle name="Normal 3 2 3 2 2 8" xfId="9138" xr:uid="{188453AC-ED18-40BE-B8BE-4D8F4F6470BB}"/>
    <cellStyle name="Normal 3 2 3 2 2 8 2" xfId="12560" xr:uid="{A37B21BC-64F5-467B-82DE-C15B9CEE4CAE}"/>
    <cellStyle name="Normal 3 2 3 2 2 8 2 2" xfId="26250" xr:uid="{92E20760-84B7-4CC2-A526-59815B6649E7}"/>
    <cellStyle name="Normal 3 2 3 2 2 8 2 2 2" xfId="39942" xr:uid="{F83F16AF-423D-42E5-A82C-A6A34466770F}"/>
    <cellStyle name="Normal 3 2 3 2 2 8 2 2 3" xfId="54826" xr:uid="{D3C19BB3-C576-46A2-986A-155648A42B0D}"/>
    <cellStyle name="Normal 3 2 3 2 2 8 2 3" xfId="19406" xr:uid="{D95BAA47-889F-47B7-8CEF-9703C1A4A815}"/>
    <cellStyle name="Normal 3 2 3 2 2 8 2 4" xfId="33096" xr:uid="{7A9A0474-5371-4AF6-81A2-E40B74201069}"/>
    <cellStyle name="Normal 3 2 3 2 2 8 2 5" xfId="47980" xr:uid="{5B01D9A9-20CA-41D3-9DC8-6337F0A5D72E}"/>
    <cellStyle name="Normal 3 2 3 2 2 8 3" xfId="22828" xr:uid="{AC5FBC2C-BEF8-4A00-A291-61600915115B}"/>
    <cellStyle name="Normal 3 2 3 2 2 8 3 2" xfId="36520" xr:uid="{2FF764DD-9C8E-42A8-8B20-41D02E88E1AF}"/>
    <cellStyle name="Normal 3 2 3 2 2 8 3 3" xfId="51404" xr:uid="{D4BC3597-7FC5-4324-B50E-E45AECADD215}"/>
    <cellStyle name="Normal 3 2 3 2 2 8 4" xfId="15984" xr:uid="{0978737C-0FCE-41CF-957A-2141898FD42B}"/>
    <cellStyle name="Normal 3 2 3 2 2 8 5" xfId="29674" xr:uid="{7B814C13-7395-42C9-95D1-0756E03F0E9A}"/>
    <cellStyle name="Normal 3 2 3 2 2 8 6" xfId="44558" xr:uid="{41CCFF94-DBA7-4236-8E6D-C083C59EEDBA}"/>
    <cellStyle name="Normal 3 2 3 2 2 9" xfId="10848" xr:uid="{76B99D11-4DE6-4DA9-9CE5-F0C4BAECB48B}"/>
    <cellStyle name="Normal 3 2 3 2 2 9 2" xfId="24538" xr:uid="{A00193FA-6A63-42D6-8356-00FEC16AC824}"/>
    <cellStyle name="Normal 3 2 3 2 2 9 2 2" xfId="38230" xr:uid="{71485199-D682-4751-A25C-12F799EC8DA3}"/>
    <cellStyle name="Normal 3 2 3 2 2 9 2 3" xfId="53114" xr:uid="{2E6D74CC-1D8B-4DC7-A4AB-1F1FC5AED0E8}"/>
    <cellStyle name="Normal 3 2 3 2 2 9 3" xfId="17694" xr:uid="{461103A0-FA9F-4FE5-AA53-9B611D40AF95}"/>
    <cellStyle name="Normal 3 2 3 2 2 9 4" xfId="31384" xr:uid="{A1BA094B-E79B-499D-8972-1708746D3D88}"/>
    <cellStyle name="Normal 3 2 3 2 2 9 5" xfId="46268" xr:uid="{0DC32745-871E-4C7F-BCBA-5D524920841A}"/>
    <cellStyle name="Normal 3 2 3 2 3" xfId="7455" xr:uid="{22BB8E43-1BBD-4122-996B-AD592764EF1D}"/>
    <cellStyle name="Normal 3 2 3 2 3 10" xfId="14302" xr:uid="{4E55D57D-6BB6-4867-B529-52D6B5C7202F}"/>
    <cellStyle name="Normal 3 2 3 2 3 11" xfId="27992" xr:uid="{C7C8A2D4-2EF2-4791-9AC1-F900D4023B5A}"/>
    <cellStyle name="Normal 3 2 3 2 3 12" xfId="42876" xr:uid="{6B0A4189-C05D-49E8-97E6-D9465F99BB86}"/>
    <cellStyle name="Normal 3 2 3 2 3 2" xfId="7456" xr:uid="{DA39899A-BDA4-43E5-BBAA-A572847B1D5F}"/>
    <cellStyle name="Normal 3 2 3 2 3 2 10" xfId="42877" xr:uid="{CD0A27EC-EA5E-400A-81E0-EDA4E360E203}"/>
    <cellStyle name="Normal 3 2 3 2 3 2 2" xfId="7457" xr:uid="{F0E3BE5B-1DB1-4567-AFC4-3E5ADF831CEC}"/>
    <cellStyle name="Normal 3 2 3 2 3 2 2 2" xfId="7458" xr:uid="{0B7BFADD-BC52-4042-AB2F-94C9DE02AD5C}"/>
    <cellStyle name="Normal 3 2 3 2 3 2 2 2 2" xfId="9171" xr:uid="{55653447-B7E1-4431-80B7-A57EC10FEDF5}"/>
    <cellStyle name="Normal 3 2 3 2 3 2 2 2 2 2" xfId="12593" xr:uid="{8F1E66D3-1229-49FC-8C7A-46487F2F492A}"/>
    <cellStyle name="Normal 3 2 3 2 3 2 2 2 2 2 2" xfId="26283" xr:uid="{D53F8C8E-A62F-4826-B50B-96E17D3E7CDB}"/>
    <cellStyle name="Normal 3 2 3 2 3 2 2 2 2 2 2 2" xfId="39975" xr:uid="{094EB746-03D8-46C3-9169-A1CB1A70F4C9}"/>
    <cellStyle name="Normal 3 2 3 2 3 2 2 2 2 2 2 3" xfId="54859" xr:uid="{2734D1C0-B9D5-4FD5-9080-E065FCE694F0}"/>
    <cellStyle name="Normal 3 2 3 2 3 2 2 2 2 2 3" xfId="19439" xr:uid="{86F10069-A79D-412A-8A8F-207ABCF22613}"/>
    <cellStyle name="Normal 3 2 3 2 3 2 2 2 2 2 4" xfId="33129" xr:uid="{C0556A87-75CB-4BC4-B0D7-B8FB341ACA33}"/>
    <cellStyle name="Normal 3 2 3 2 3 2 2 2 2 2 5" xfId="48013" xr:uid="{41012331-7928-4788-9615-F3DB4344C54B}"/>
    <cellStyle name="Normal 3 2 3 2 3 2 2 2 2 3" xfId="22861" xr:uid="{A465AE45-179F-4F8A-837A-AE156183AE91}"/>
    <cellStyle name="Normal 3 2 3 2 3 2 2 2 2 3 2" xfId="36553" xr:uid="{7502162F-A497-4804-BD97-B32C904D7687}"/>
    <cellStyle name="Normal 3 2 3 2 3 2 2 2 2 3 3" xfId="51437" xr:uid="{7DC86D4E-4EF0-4974-A404-613E56D41B04}"/>
    <cellStyle name="Normal 3 2 3 2 3 2 2 2 2 4" xfId="16017" xr:uid="{98A21E2D-9F88-4CEE-891F-0DA4BA692B9D}"/>
    <cellStyle name="Normal 3 2 3 2 3 2 2 2 2 5" xfId="29707" xr:uid="{C42B346A-D82D-40BE-9C74-C9A4DE68FF81}"/>
    <cellStyle name="Normal 3 2 3 2 3 2 2 2 2 6" xfId="44591" xr:uid="{7FF6588D-B4AC-4101-9B7E-7976A8556A2A}"/>
    <cellStyle name="Normal 3 2 3 2 3 2 2 2 3" xfId="10881" xr:uid="{D58CCC8B-2E8D-4052-90BC-01BC68F5E5C4}"/>
    <cellStyle name="Normal 3 2 3 2 3 2 2 2 3 2" xfId="24571" xr:uid="{4EF97F5F-B18B-4F33-B645-79B3945D83AC}"/>
    <cellStyle name="Normal 3 2 3 2 3 2 2 2 3 2 2" xfId="38263" xr:uid="{CE7A75A0-9EBF-4F4B-A2FC-BB97E378742E}"/>
    <cellStyle name="Normal 3 2 3 2 3 2 2 2 3 2 3" xfId="53147" xr:uid="{AD48D8BC-386B-4E68-AAA9-7AC1A60706A4}"/>
    <cellStyle name="Normal 3 2 3 2 3 2 2 2 3 3" xfId="17727" xr:uid="{DFFDF5A0-2AA0-4ED1-A0EF-538390B05CC4}"/>
    <cellStyle name="Normal 3 2 3 2 3 2 2 2 3 4" xfId="31417" xr:uid="{120FE26B-C411-4368-8DD1-ED2957E8EC95}"/>
    <cellStyle name="Normal 3 2 3 2 3 2 2 2 3 5" xfId="46301" xr:uid="{29298B2E-E0CF-436B-840A-59D7E11CF148}"/>
    <cellStyle name="Normal 3 2 3 2 3 2 2 2 4" xfId="21149" xr:uid="{BA26128F-9C80-4081-9FC4-36551B1B64C4}"/>
    <cellStyle name="Normal 3 2 3 2 3 2 2 2 4 2" xfId="34841" xr:uid="{247A2307-F4DD-4F33-A900-4FFDE1FF0A96}"/>
    <cellStyle name="Normal 3 2 3 2 3 2 2 2 4 3" xfId="49725" xr:uid="{5AEFB4D0-90BA-4A6F-BBF6-C89594A2D074}"/>
    <cellStyle name="Normal 3 2 3 2 3 2 2 2 5" xfId="14305" xr:uid="{4DF0E967-5979-46C5-BD3D-3A519FF461D5}"/>
    <cellStyle name="Normal 3 2 3 2 3 2 2 2 6" xfId="27995" xr:uid="{AD4C07C3-D6BC-4D1D-B759-21A1F17E3F6A}"/>
    <cellStyle name="Normal 3 2 3 2 3 2 2 2 7" xfId="42879" xr:uid="{F414F17A-30B9-4F94-876A-3B6176F46413}"/>
    <cellStyle name="Normal 3 2 3 2 3 2 2 3" xfId="9170" xr:uid="{06D5F119-2379-4480-A80B-357FE3A614C9}"/>
    <cellStyle name="Normal 3 2 3 2 3 2 2 3 2" xfId="12592" xr:uid="{05263E54-8F59-4197-9A7E-0F01CD12A7E9}"/>
    <cellStyle name="Normal 3 2 3 2 3 2 2 3 2 2" xfId="26282" xr:uid="{BD249825-F271-4E86-92A8-357CE5A84350}"/>
    <cellStyle name="Normal 3 2 3 2 3 2 2 3 2 2 2" xfId="39974" xr:uid="{FC13CAFF-78D5-4E71-906F-1E72DDEE612C}"/>
    <cellStyle name="Normal 3 2 3 2 3 2 2 3 2 2 3" xfId="54858" xr:uid="{4A36839A-87DC-453F-B047-C7BE6456B798}"/>
    <cellStyle name="Normal 3 2 3 2 3 2 2 3 2 3" xfId="19438" xr:uid="{4B94450F-F843-483E-B4C6-B5E5B20E39A5}"/>
    <cellStyle name="Normal 3 2 3 2 3 2 2 3 2 4" xfId="33128" xr:uid="{CF1B2885-4F40-4594-8A3A-EA8BBDF5EE98}"/>
    <cellStyle name="Normal 3 2 3 2 3 2 2 3 2 5" xfId="48012" xr:uid="{B4CFE851-9728-4CE6-B050-982179D515DE}"/>
    <cellStyle name="Normal 3 2 3 2 3 2 2 3 3" xfId="22860" xr:uid="{58214B63-1B54-4EB6-B082-86CAED0735E2}"/>
    <cellStyle name="Normal 3 2 3 2 3 2 2 3 3 2" xfId="36552" xr:uid="{65ACDA8A-53E6-49E5-A765-9727579C5526}"/>
    <cellStyle name="Normal 3 2 3 2 3 2 2 3 3 3" xfId="51436" xr:uid="{9E3056FF-7C01-41C6-A911-94DFDAC7DA29}"/>
    <cellStyle name="Normal 3 2 3 2 3 2 2 3 4" xfId="16016" xr:uid="{62A29C9A-3020-49F2-BECA-EC75010EB9B8}"/>
    <cellStyle name="Normal 3 2 3 2 3 2 2 3 5" xfId="29706" xr:uid="{E9DE7AD4-A6F9-4D95-AE10-571E0A3158C6}"/>
    <cellStyle name="Normal 3 2 3 2 3 2 2 3 6" xfId="44590" xr:uid="{93581AEA-E457-488E-9D54-50983595CA14}"/>
    <cellStyle name="Normal 3 2 3 2 3 2 2 4" xfId="10880" xr:uid="{AB72CDA6-E7EA-4A3A-9B90-3FF124D7AC93}"/>
    <cellStyle name="Normal 3 2 3 2 3 2 2 4 2" xfId="24570" xr:uid="{5F55C065-8E13-47A1-8D40-36F6B8D9D3C9}"/>
    <cellStyle name="Normal 3 2 3 2 3 2 2 4 2 2" xfId="38262" xr:uid="{3A133482-8A8D-4029-BDC2-B0B1A6200541}"/>
    <cellStyle name="Normal 3 2 3 2 3 2 2 4 2 3" xfId="53146" xr:uid="{A38C8903-5D0F-4E08-8482-B2FE1DEBCC30}"/>
    <cellStyle name="Normal 3 2 3 2 3 2 2 4 3" xfId="17726" xr:uid="{FB827FD7-1502-4517-8123-D57033AD24BF}"/>
    <cellStyle name="Normal 3 2 3 2 3 2 2 4 4" xfId="31416" xr:uid="{03E0E716-45F0-4955-ADD1-5F780C5ED369}"/>
    <cellStyle name="Normal 3 2 3 2 3 2 2 4 5" xfId="46300" xr:uid="{434E6BB1-0B47-40E0-8047-4CE5179720DB}"/>
    <cellStyle name="Normal 3 2 3 2 3 2 2 5" xfId="21148" xr:uid="{F97B0F46-B920-4015-A628-801729B617E9}"/>
    <cellStyle name="Normal 3 2 3 2 3 2 2 5 2" xfId="34840" xr:uid="{C079B4B1-47DC-441A-A087-D1352670EB37}"/>
    <cellStyle name="Normal 3 2 3 2 3 2 2 5 3" xfId="49724" xr:uid="{8DCF9109-C3D2-4C4D-9097-ACA8B428A02B}"/>
    <cellStyle name="Normal 3 2 3 2 3 2 2 6" xfId="14304" xr:uid="{F25AB656-B4A3-4608-AB5F-93F1F0010EC6}"/>
    <cellStyle name="Normal 3 2 3 2 3 2 2 7" xfId="27994" xr:uid="{9F05444F-CCC2-4419-BDBA-35101192E90F}"/>
    <cellStyle name="Normal 3 2 3 2 3 2 2 8" xfId="42878" xr:uid="{93AE7817-C938-4BD8-B056-3ACE89C34B05}"/>
    <cellStyle name="Normal 3 2 3 2 3 2 3" xfId="7459" xr:uid="{54177075-5064-47B3-A253-AE49CF5A82ED}"/>
    <cellStyle name="Normal 3 2 3 2 3 2 3 2" xfId="9172" xr:uid="{E59A6EE4-99A6-4076-B447-BD08A6DC6B20}"/>
    <cellStyle name="Normal 3 2 3 2 3 2 3 2 2" xfId="12594" xr:uid="{F846484D-391D-4AAA-897E-52A400ED5C48}"/>
    <cellStyle name="Normal 3 2 3 2 3 2 3 2 2 2" xfId="26284" xr:uid="{87937B2E-997B-474E-A43C-CDABFA2E97E1}"/>
    <cellStyle name="Normal 3 2 3 2 3 2 3 2 2 2 2" xfId="39976" xr:uid="{C0DD0B57-9D8E-4454-94DF-660F48353B38}"/>
    <cellStyle name="Normal 3 2 3 2 3 2 3 2 2 2 3" xfId="54860" xr:uid="{5F7ADBDD-9300-49B6-8365-9EA495E5DDF6}"/>
    <cellStyle name="Normal 3 2 3 2 3 2 3 2 2 3" xfId="19440" xr:uid="{FB835E05-65EB-493F-9676-E71A0629EFB0}"/>
    <cellStyle name="Normal 3 2 3 2 3 2 3 2 2 4" xfId="33130" xr:uid="{7310124A-47AD-4CAF-BA00-B7DD12ACACDB}"/>
    <cellStyle name="Normal 3 2 3 2 3 2 3 2 2 5" xfId="48014" xr:uid="{3FC5BC72-D253-4583-89ED-612A4919CF05}"/>
    <cellStyle name="Normal 3 2 3 2 3 2 3 2 3" xfId="22862" xr:uid="{95D6E604-60E6-4E1F-BA58-5F1E16B7B828}"/>
    <cellStyle name="Normal 3 2 3 2 3 2 3 2 3 2" xfId="36554" xr:uid="{9522A11E-2878-49B3-BC49-43636F30A4C6}"/>
    <cellStyle name="Normal 3 2 3 2 3 2 3 2 3 3" xfId="51438" xr:uid="{72D918B5-7C88-4F1A-95BD-4E3D53A2D02E}"/>
    <cellStyle name="Normal 3 2 3 2 3 2 3 2 4" xfId="16018" xr:uid="{0F34A6AB-111C-4AB9-ACEC-7CD497461B54}"/>
    <cellStyle name="Normal 3 2 3 2 3 2 3 2 5" xfId="29708" xr:uid="{D19C92FA-98E8-4C4D-92CE-5ED88F4B5C49}"/>
    <cellStyle name="Normal 3 2 3 2 3 2 3 2 6" xfId="44592" xr:uid="{6EB1E87D-B728-4469-A299-BB843CE107CF}"/>
    <cellStyle name="Normal 3 2 3 2 3 2 3 3" xfId="10882" xr:uid="{B44350D1-5350-46CC-BEC0-3366CF0D4AEF}"/>
    <cellStyle name="Normal 3 2 3 2 3 2 3 3 2" xfId="24572" xr:uid="{0ED00C1D-03D4-4D70-B88B-C24BCFC1A6BB}"/>
    <cellStyle name="Normal 3 2 3 2 3 2 3 3 2 2" xfId="38264" xr:uid="{449C4386-53A9-4C6C-87E9-E4CE056D95C7}"/>
    <cellStyle name="Normal 3 2 3 2 3 2 3 3 2 3" xfId="53148" xr:uid="{9AE02570-4907-48E2-83E7-C35A0E6D80B8}"/>
    <cellStyle name="Normal 3 2 3 2 3 2 3 3 3" xfId="17728" xr:uid="{160261A4-C819-44BE-A28C-D13C292CEFC0}"/>
    <cellStyle name="Normal 3 2 3 2 3 2 3 3 4" xfId="31418" xr:uid="{E26DFAD7-7E6A-4515-9DA0-3179D6F04F1C}"/>
    <cellStyle name="Normal 3 2 3 2 3 2 3 3 5" xfId="46302" xr:uid="{9EB92460-2C70-4D16-97AF-97AFBDEA5B2E}"/>
    <cellStyle name="Normal 3 2 3 2 3 2 3 4" xfId="21150" xr:uid="{EF8AE010-3448-4036-B43A-037F96DACF2B}"/>
    <cellStyle name="Normal 3 2 3 2 3 2 3 4 2" xfId="34842" xr:uid="{F40156D9-D2F6-4F92-8B3D-80A4B855B1BB}"/>
    <cellStyle name="Normal 3 2 3 2 3 2 3 4 3" xfId="49726" xr:uid="{CA89D5DD-C5BB-4418-AC1E-19966917BED5}"/>
    <cellStyle name="Normal 3 2 3 2 3 2 3 5" xfId="14306" xr:uid="{46B25E37-23D4-4319-8467-FB53DE9DC45D}"/>
    <cellStyle name="Normal 3 2 3 2 3 2 3 6" xfId="27996" xr:uid="{67CE2503-E372-46EE-8A2C-D6C309D0A0C1}"/>
    <cellStyle name="Normal 3 2 3 2 3 2 3 7" xfId="42880" xr:uid="{E960A132-976C-4891-895F-819710174553}"/>
    <cellStyle name="Normal 3 2 3 2 3 2 4" xfId="7460" xr:uid="{34B3D196-E666-48E0-8ADB-CA8D984BE5AA}"/>
    <cellStyle name="Normal 3 2 3 2 3 2 4 2" xfId="9173" xr:uid="{2DB0F76D-6609-4AB1-9ADA-D07B5C165699}"/>
    <cellStyle name="Normal 3 2 3 2 3 2 4 2 2" xfId="12595" xr:uid="{0D1F9A85-F416-4EAC-A9F8-259467CD68E3}"/>
    <cellStyle name="Normal 3 2 3 2 3 2 4 2 2 2" xfId="26285" xr:uid="{254DE30D-47BF-47B4-A0D4-59303542EEFC}"/>
    <cellStyle name="Normal 3 2 3 2 3 2 4 2 2 2 2" xfId="39977" xr:uid="{3B24864C-4376-4767-9832-5820E0697BD0}"/>
    <cellStyle name="Normal 3 2 3 2 3 2 4 2 2 2 3" xfId="54861" xr:uid="{38C85907-43F3-4773-B5B6-3C76A632A172}"/>
    <cellStyle name="Normal 3 2 3 2 3 2 4 2 2 3" xfId="19441" xr:uid="{5B915DAC-E052-4960-A227-EEBF6CA127EE}"/>
    <cellStyle name="Normal 3 2 3 2 3 2 4 2 2 4" xfId="33131" xr:uid="{019E7C25-4291-4315-AD67-D8F340D21307}"/>
    <cellStyle name="Normal 3 2 3 2 3 2 4 2 2 5" xfId="48015" xr:uid="{4DDE1E7D-0ECD-4916-BF22-9205A95F4250}"/>
    <cellStyle name="Normal 3 2 3 2 3 2 4 2 3" xfId="22863" xr:uid="{B1F98F05-3B8D-4F58-92B9-ACF52AF3E6C1}"/>
    <cellStyle name="Normal 3 2 3 2 3 2 4 2 3 2" xfId="36555" xr:uid="{C38CCD90-EAC5-4E31-8598-3E1EFC05308E}"/>
    <cellStyle name="Normal 3 2 3 2 3 2 4 2 3 3" xfId="51439" xr:uid="{3CD2D0E9-C1D4-4959-972F-27C993420B4D}"/>
    <cellStyle name="Normal 3 2 3 2 3 2 4 2 4" xfId="16019" xr:uid="{D078998B-BFA3-4447-801A-8AEFF6B4A446}"/>
    <cellStyle name="Normal 3 2 3 2 3 2 4 2 5" xfId="29709" xr:uid="{AD2275D8-4B95-40DD-B2F5-682A18C4E199}"/>
    <cellStyle name="Normal 3 2 3 2 3 2 4 2 6" xfId="44593" xr:uid="{030E40E7-27B4-463C-8C8C-057C4B5B969E}"/>
    <cellStyle name="Normal 3 2 3 2 3 2 4 3" xfId="10883" xr:uid="{02140938-3639-428E-A02E-92A1ADF2246E}"/>
    <cellStyle name="Normal 3 2 3 2 3 2 4 3 2" xfId="24573" xr:uid="{800EE6D8-B40C-4A05-B6D7-E4A8CACD735A}"/>
    <cellStyle name="Normal 3 2 3 2 3 2 4 3 2 2" xfId="38265" xr:uid="{09DDC97A-BDDC-461C-BE25-5E61CE7531F2}"/>
    <cellStyle name="Normal 3 2 3 2 3 2 4 3 2 3" xfId="53149" xr:uid="{FF1C9467-41F1-46F3-A99A-2B06A58DB7DB}"/>
    <cellStyle name="Normal 3 2 3 2 3 2 4 3 3" xfId="17729" xr:uid="{869122A1-0A1C-48E4-89E3-32D359A2F073}"/>
    <cellStyle name="Normal 3 2 3 2 3 2 4 3 4" xfId="31419" xr:uid="{E352F605-BCB9-4809-9B82-5A3B9F972B23}"/>
    <cellStyle name="Normal 3 2 3 2 3 2 4 3 5" xfId="46303" xr:uid="{85508042-306B-4495-9501-3ACBF6292B29}"/>
    <cellStyle name="Normal 3 2 3 2 3 2 4 4" xfId="21151" xr:uid="{ED665BED-63FA-4DDE-918E-4D3D07A41417}"/>
    <cellStyle name="Normal 3 2 3 2 3 2 4 4 2" xfId="34843" xr:uid="{514F3520-A515-4797-8844-44AA1FAF528B}"/>
    <cellStyle name="Normal 3 2 3 2 3 2 4 4 3" xfId="49727" xr:uid="{6926A156-2270-4BDE-9F2F-2914E1CB3173}"/>
    <cellStyle name="Normal 3 2 3 2 3 2 4 5" xfId="14307" xr:uid="{0BDF006B-9FD4-4598-8E77-9B876E78659A}"/>
    <cellStyle name="Normal 3 2 3 2 3 2 4 6" xfId="27997" xr:uid="{1ED6FABC-F15B-4015-93D0-32559AF06EDA}"/>
    <cellStyle name="Normal 3 2 3 2 3 2 4 7" xfId="42881" xr:uid="{43BDBEC0-75A7-4EC9-9BDA-0039E9A094CD}"/>
    <cellStyle name="Normal 3 2 3 2 3 2 5" xfId="9169" xr:uid="{522E599C-F03C-4C22-B6D3-501D78F03658}"/>
    <cellStyle name="Normal 3 2 3 2 3 2 5 2" xfId="12591" xr:uid="{1DD3163C-1EED-4895-B1EB-256ABE17B88C}"/>
    <cellStyle name="Normal 3 2 3 2 3 2 5 2 2" xfId="26281" xr:uid="{5EB07AC4-DE73-429F-AF08-CBA8C5401EDB}"/>
    <cellStyle name="Normal 3 2 3 2 3 2 5 2 2 2" xfId="39973" xr:uid="{E089CCB9-4D5B-4CD5-A476-F0ED3362D076}"/>
    <cellStyle name="Normal 3 2 3 2 3 2 5 2 2 3" xfId="54857" xr:uid="{9BCE7BFA-F464-49B5-89A4-C7DA486C427E}"/>
    <cellStyle name="Normal 3 2 3 2 3 2 5 2 3" xfId="19437" xr:uid="{0A07DAC4-F372-406B-993D-87723128EF20}"/>
    <cellStyle name="Normal 3 2 3 2 3 2 5 2 4" xfId="33127" xr:uid="{135664FB-88F4-4AA5-A0C3-C0A42E071246}"/>
    <cellStyle name="Normal 3 2 3 2 3 2 5 2 5" xfId="48011" xr:uid="{E7B6CC5E-79E1-4A45-B30F-F0FFD3894CEF}"/>
    <cellStyle name="Normal 3 2 3 2 3 2 5 3" xfId="22859" xr:uid="{B1999006-ACA1-4930-9293-10A97498969E}"/>
    <cellStyle name="Normal 3 2 3 2 3 2 5 3 2" xfId="36551" xr:uid="{5313D9D4-5C74-44D9-9546-386AF0F896D4}"/>
    <cellStyle name="Normal 3 2 3 2 3 2 5 3 3" xfId="51435" xr:uid="{AB1D7D8E-BCAD-426D-A0A1-EBBB29831E82}"/>
    <cellStyle name="Normal 3 2 3 2 3 2 5 4" xfId="16015" xr:uid="{5206E5D6-5144-4D6D-BBF0-9A9C02186AD7}"/>
    <cellStyle name="Normal 3 2 3 2 3 2 5 5" xfId="29705" xr:uid="{822D6129-11F0-4C10-BF1F-4727FE89F469}"/>
    <cellStyle name="Normal 3 2 3 2 3 2 5 6" xfId="44589" xr:uid="{12651950-53EC-446C-9833-8C2F2517D42D}"/>
    <cellStyle name="Normal 3 2 3 2 3 2 6" xfId="10879" xr:uid="{68D9C58F-C2A4-400B-A18A-E9DFCC559879}"/>
    <cellStyle name="Normal 3 2 3 2 3 2 6 2" xfId="24569" xr:uid="{F71709B2-2156-4291-A493-85298C4BBE28}"/>
    <cellStyle name="Normal 3 2 3 2 3 2 6 2 2" xfId="38261" xr:uid="{7742E6AC-1A66-4976-99E1-C188C3F39839}"/>
    <cellStyle name="Normal 3 2 3 2 3 2 6 2 3" xfId="53145" xr:uid="{69D519CB-F9A3-4F9C-AA0E-E7D85D3BCFEE}"/>
    <cellStyle name="Normal 3 2 3 2 3 2 6 3" xfId="17725" xr:uid="{A75B18F1-88E2-4470-ABD0-2B930AB39B06}"/>
    <cellStyle name="Normal 3 2 3 2 3 2 6 4" xfId="31415" xr:uid="{23DD7998-E8B2-4DF8-810F-D5E3D99AD596}"/>
    <cellStyle name="Normal 3 2 3 2 3 2 6 5" xfId="46299" xr:uid="{C734FF1A-654E-4090-8048-E978E95924E3}"/>
    <cellStyle name="Normal 3 2 3 2 3 2 7" xfId="21147" xr:uid="{91CB0742-159F-4987-A7CA-4CAC8FA7A84B}"/>
    <cellStyle name="Normal 3 2 3 2 3 2 7 2" xfId="34839" xr:uid="{94A22FE6-8757-4DA9-AC1A-CD4A1B24AAEC}"/>
    <cellStyle name="Normal 3 2 3 2 3 2 7 3" xfId="49723" xr:uid="{1E72EBF7-8E4D-4214-85DB-ECF73132E27F}"/>
    <cellStyle name="Normal 3 2 3 2 3 2 8" xfId="14303" xr:uid="{9EEA2A53-E570-4CA6-8746-9F49EB5589CA}"/>
    <cellStyle name="Normal 3 2 3 2 3 2 9" xfId="27993" xr:uid="{79CD0B19-6418-4989-AED3-F9E6EA38304D}"/>
    <cellStyle name="Normal 3 2 3 2 3 3" xfId="7461" xr:uid="{D530BD5E-1C1E-49D4-84CC-92582CED3E14}"/>
    <cellStyle name="Normal 3 2 3 2 3 3 10" xfId="42882" xr:uid="{0D79790C-C496-4AEA-AB23-09D99B830817}"/>
    <cellStyle name="Normal 3 2 3 2 3 3 2" xfId="7462" xr:uid="{A76ACB4A-6F3D-480F-AE2E-7B4BC4D8B448}"/>
    <cellStyle name="Normal 3 2 3 2 3 3 2 2" xfId="7463" xr:uid="{ED90F672-916C-4AFB-BEC4-6A321817F1F4}"/>
    <cellStyle name="Normal 3 2 3 2 3 3 2 2 2" xfId="9176" xr:uid="{80AE75B8-6BC4-4B13-B0E1-42CCF945E69A}"/>
    <cellStyle name="Normal 3 2 3 2 3 3 2 2 2 2" xfId="12598" xr:uid="{0CB53951-19A8-4784-9566-4189FC183465}"/>
    <cellStyle name="Normal 3 2 3 2 3 3 2 2 2 2 2" xfId="26288" xr:uid="{1C8CE042-CC2F-4772-8F0E-DF02D3755989}"/>
    <cellStyle name="Normal 3 2 3 2 3 3 2 2 2 2 2 2" xfId="39980" xr:uid="{73CAC0D5-8063-4EBA-8A01-CAB48FA8CE8B}"/>
    <cellStyle name="Normal 3 2 3 2 3 3 2 2 2 2 2 3" xfId="54864" xr:uid="{2417469A-C7AB-4B1C-9AE4-32E0A654D33B}"/>
    <cellStyle name="Normal 3 2 3 2 3 3 2 2 2 2 3" xfId="19444" xr:uid="{2E588757-B172-4CCD-B9F8-6B198B850E9A}"/>
    <cellStyle name="Normal 3 2 3 2 3 3 2 2 2 2 4" xfId="33134" xr:uid="{74146C94-A8F1-4B07-B002-7A74F9F09B09}"/>
    <cellStyle name="Normal 3 2 3 2 3 3 2 2 2 2 5" xfId="48018" xr:uid="{A3B754B9-D199-4F26-8C70-6ECC12FF7708}"/>
    <cellStyle name="Normal 3 2 3 2 3 3 2 2 2 3" xfId="22866" xr:uid="{E60EF2ED-0C7A-4F8F-9BD6-4EABEA114D9D}"/>
    <cellStyle name="Normal 3 2 3 2 3 3 2 2 2 3 2" xfId="36558" xr:uid="{81AEB5E4-216C-4896-A243-7178B8D4C88F}"/>
    <cellStyle name="Normal 3 2 3 2 3 3 2 2 2 3 3" xfId="51442" xr:uid="{CEAEE1BA-7735-4ED5-83F1-30803CD19092}"/>
    <cellStyle name="Normal 3 2 3 2 3 3 2 2 2 4" xfId="16022" xr:uid="{92CEF554-A459-4CCE-9838-D649502CBB7E}"/>
    <cellStyle name="Normal 3 2 3 2 3 3 2 2 2 5" xfId="29712" xr:uid="{08FE9E9F-514F-45AE-9B12-4E3C469F79CB}"/>
    <cellStyle name="Normal 3 2 3 2 3 3 2 2 2 6" xfId="44596" xr:uid="{82A10463-D28B-41F0-ABF3-E7DF45D7087C}"/>
    <cellStyle name="Normal 3 2 3 2 3 3 2 2 3" xfId="10886" xr:uid="{C5B200EE-5B46-43C2-81D6-018398CF307F}"/>
    <cellStyle name="Normal 3 2 3 2 3 3 2 2 3 2" xfId="24576" xr:uid="{6FCBD0B0-119D-4F97-B2A6-87B209A3E7BC}"/>
    <cellStyle name="Normal 3 2 3 2 3 3 2 2 3 2 2" xfId="38268" xr:uid="{865547B5-CC56-45D8-952E-DEE7A81DE10B}"/>
    <cellStyle name="Normal 3 2 3 2 3 3 2 2 3 2 3" xfId="53152" xr:uid="{7669EEAD-9812-4862-AF76-BA61AEE14F39}"/>
    <cellStyle name="Normal 3 2 3 2 3 3 2 2 3 3" xfId="17732" xr:uid="{BF16D639-9EB8-4E02-86C2-2F448185F919}"/>
    <cellStyle name="Normal 3 2 3 2 3 3 2 2 3 4" xfId="31422" xr:uid="{4435A7D4-AD92-4039-98CA-6A7492AC3F46}"/>
    <cellStyle name="Normal 3 2 3 2 3 3 2 2 3 5" xfId="46306" xr:uid="{77FB17BF-43BB-4073-B529-5314200C6FE7}"/>
    <cellStyle name="Normal 3 2 3 2 3 3 2 2 4" xfId="21154" xr:uid="{C517BBFA-DB38-4AA5-8601-42E7F9845259}"/>
    <cellStyle name="Normal 3 2 3 2 3 3 2 2 4 2" xfId="34846" xr:uid="{03F56B6D-9F97-4CD0-898E-FA0ED6F0BC25}"/>
    <cellStyle name="Normal 3 2 3 2 3 3 2 2 4 3" xfId="49730" xr:uid="{17982E8F-308A-491E-981F-571AAEC0F3F0}"/>
    <cellStyle name="Normal 3 2 3 2 3 3 2 2 5" xfId="14310" xr:uid="{A970B6D9-9228-4E5A-A348-10447DBF8141}"/>
    <cellStyle name="Normal 3 2 3 2 3 3 2 2 6" xfId="28000" xr:uid="{48EE1CE9-E822-450A-A9D7-DB43616A2855}"/>
    <cellStyle name="Normal 3 2 3 2 3 3 2 2 7" xfId="42884" xr:uid="{4350E8BA-D91D-496A-BE09-55FB7CA8811D}"/>
    <cellStyle name="Normal 3 2 3 2 3 3 2 3" xfId="9175" xr:uid="{5080D220-2021-4D95-968E-50A4C0EB9C67}"/>
    <cellStyle name="Normal 3 2 3 2 3 3 2 3 2" xfId="12597" xr:uid="{2A17AAC8-22AF-43CB-9745-8EFD798BC797}"/>
    <cellStyle name="Normal 3 2 3 2 3 3 2 3 2 2" xfId="26287" xr:uid="{87578B02-A19F-49BE-BFA5-11A4DF33547A}"/>
    <cellStyle name="Normal 3 2 3 2 3 3 2 3 2 2 2" xfId="39979" xr:uid="{68D7C280-F781-405E-B8FC-4E5319B0D71A}"/>
    <cellStyle name="Normal 3 2 3 2 3 3 2 3 2 2 3" xfId="54863" xr:uid="{4ADC5770-5F5B-4B4D-B3A5-16A1A7E8BA11}"/>
    <cellStyle name="Normal 3 2 3 2 3 3 2 3 2 3" xfId="19443" xr:uid="{B094AA32-638F-4405-9AB5-2FB0FC8A6750}"/>
    <cellStyle name="Normal 3 2 3 2 3 3 2 3 2 4" xfId="33133" xr:uid="{62E783A2-8343-4508-B791-55AAF472B868}"/>
    <cellStyle name="Normal 3 2 3 2 3 3 2 3 2 5" xfId="48017" xr:uid="{520D5C64-4124-44F8-B366-95FEEC4BD4C2}"/>
    <cellStyle name="Normal 3 2 3 2 3 3 2 3 3" xfId="22865" xr:uid="{1BEC9F88-716E-438D-9272-BEBC21943527}"/>
    <cellStyle name="Normal 3 2 3 2 3 3 2 3 3 2" xfId="36557" xr:uid="{C2917CD6-9178-404B-BB69-70C8A49AB007}"/>
    <cellStyle name="Normal 3 2 3 2 3 3 2 3 3 3" xfId="51441" xr:uid="{27D659E2-C538-462B-8244-68C6D16D530F}"/>
    <cellStyle name="Normal 3 2 3 2 3 3 2 3 4" xfId="16021" xr:uid="{B803874E-FDD2-4802-9CF3-1DAD47BCF30D}"/>
    <cellStyle name="Normal 3 2 3 2 3 3 2 3 5" xfId="29711" xr:uid="{4DEE107D-5B3F-4FFD-A26F-13B62D044A35}"/>
    <cellStyle name="Normal 3 2 3 2 3 3 2 3 6" xfId="44595" xr:uid="{FC86346C-FD66-4D39-937E-35A07D89EC14}"/>
    <cellStyle name="Normal 3 2 3 2 3 3 2 4" xfId="10885" xr:uid="{CFB1F73A-A426-475C-B3EE-7055B33B76E2}"/>
    <cellStyle name="Normal 3 2 3 2 3 3 2 4 2" xfId="24575" xr:uid="{72F7D8A9-0709-437F-BB94-DA53F045AE5E}"/>
    <cellStyle name="Normal 3 2 3 2 3 3 2 4 2 2" xfId="38267" xr:uid="{1FBB09DC-C93F-4CBF-BAA1-87002FD0F93D}"/>
    <cellStyle name="Normal 3 2 3 2 3 3 2 4 2 3" xfId="53151" xr:uid="{83F80733-A1CD-49DE-A1C6-2FF4C443A878}"/>
    <cellStyle name="Normal 3 2 3 2 3 3 2 4 3" xfId="17731" xr:uid="{3A5EF34C-2E36-4EF3-A92F-29229CFD0BAE}"/>
    <cellStyle name="Normal 3 2 3 2 3 3 2 4 4" xfId="31421" xr:uid="{05CBC649-1391-40E6-85CF-53579BFF23D3}"/>
    <cellStyle name="Normal 3 2 3 2 3 3 2 4 5" xfId="46305" xr:uid="{90047DE9-9A11-421B-B9DD-F6786D9E9166}"/>
    <cellStyle name="Normal 3 2 3 2 3 3 2 5" xfId="21153" xr:uid="{BFE07973-38FC-40FF-82F0-0F282E00FA83}"/>
    <cellStyle name="Normal 3 2 3 2 3 3 2 5 2" xfId="34845" xr:uid="{6EC9FDE8-45F1-4EA3-B8DD-37B78F12508B}"/>
    <cellStyle name="Normal 3 2 3 2 3 3 2 5 3" xfId="49729" xr:uid="{8ED1EA2F-814E-4FAC-9EAF-2E8609A5E0C3}"/>
    <cellStyle name="Normal 3 2 3 2 3 3 2 6" xfId="14309" xr:uid="{AB381589-B3F6-4368-9053-229B23ACB745}"/>
    <cellStyle name="Normal 3 2 3 2 3 3 2 7" xfId="27999" xr:uid="{A7857707-5865-454B-9785-40546812AFB8}"/>
    <cellStyle name="Normal 3 2 3 2 3 3 2 8" xfId="42883" xr:uid="{DB7D14FB-B390-43F3-8EE2-2ACF1464995D}"/>
    <cellStyle name="Normal 3 2 3 2 3 3 3" xfId="7464" xr:uid="{06C2D55A-F1C6-4EE6-9F6A-DAED4BC99B50}"/>
    <cellStyle name="Normal 3 2 3 2 3 3 3 2" xfId="9177" xr:uid="{C6AA6608-53F4-4D5D-AC5A-1A9E2BADB4CB}"/>
    <cellStyle name="Normal 3 2 3 2 3 3 3 2 2" xfId="12599" xr:uid="{BABBAB60-B7CE-4956-B477-3C0BA313CE3C}"/>
    <cellStyle name="Normal 3 2 3 2 3 3 3 2 2 2" xfId="26289" xr:uid="{2545D827-719F-47A6-97C3-1582E7FA1A04}"/>
    <cellStyle name="Normal 3 2 3 2 3 3 3 2 2 2 2" xfId="39981" xr:uid="{F2C2BF9B-55C3-469C-9476-6C575B8EE57F}"/>
    <cellStyle name="Normal 3 2 3 2 3 3 3 2 2 2 3" xfId="54865" xr:uid="{F4BDB4BD-1110-42F4-889E-091FA318086A}"/>
    <cellStyle name="Normal 3 2 3 2 3 3 3 2 2 3" xfId="19445" xr:uid="{22E3B783-D386-4E75-9C15-05E15F71503C}"/>
    <cellStyle name="Normal 3 2 3 2 3 3 3 2 2 4" xfId="33135" xr:uid="{675D2BFF-765D-44A1-B6C5-0213AD39F8C2}"/>
    <cellStyle name="Normal 3 2 3 2 3 3 3 2 2 5" xfId="48019" xr:uid="{3EEEB3C2-BA4F-4230-ABAA-9CC9306EB55C}"/>
    <cellStyle name="Normal 3 2 3 2 3 3 3 2 3" xfId="22867" xr:uid="{25647BDD-F688-4250-A3D3-1D579F88F04A}"/>
    <cellStyle name="Normal 3 2 3 2 3 3 3 2 3 2" xfId="36559" xr:uid="{0603D95C-AF64-4FEA-81A8-FFE1352129C7}"/>
    <cellStyle name="Normal 3 2 3 2 3 3 3 2 3 3" xfId="51443" xr:uid="{B9B07EF5-2111-4FDA-953C-07764251E709}"/>
    <cellStyle name="Normal 3 2 3 2 3 3 3 2 4" xfId="16023" xr:uid="{95931E1E-E8C9-40CF-B4B1-C8E57B98C4B2}"/>
    <cellStyle name="Normal 3 2 3 2 3 3 3 2 5" xfId="29713" xr:uid="{66CCB1AD-8D82-4EA2-879A-FACBFA62AD6A}"/>
    <cellStyle name="Normal 3 2 3 2 3 3 3 2 6" xfId="44597" xr:uid="{64EFB9DB-0A4C-414F-8145-AAF3A6549216}"/>
    <cellStyle name="Normal 3 2 3 2 3 3 3 3" xfId="10887" xr:uid="{30AD2194-DFAD-4758-B3FE-57B02590418E}"/>
    <cellStyle name="Normal 3 2 3 2 3 3 3 3 2" xfId="24577" xr:uid="{4FCE7D01-240E-4CF2-B3FC-E286791923E5}"/>
    <cellStyle name="Normal 3 2 3 2 3 3 3 3 2 2" xfId="38269" xr:uid="{59F1A518-0B46-4A2E-858F-F48A54CDAD1F}"/>
    <cellStyle name="Normal 3 2 3 2 3 3 3 3 2 3" xfId="53153" xr:uid="{CCABBD04-B932-49BB-9B6B-6D617899E2F3}"/>
    <cellStyle name="Normal 3 2 3 2 3 3 3 3 3" xfId="17733" xr:uid="{6DFD9F0B-77E2-4A6D-8135-0D4AF2372898}"/>
    <cellStyle name="Normal 3 2 3 2 3 3 3 3 4" xfId="31423" xr:uid="{816C8E62-6B21-4BE7-B4C6-AB1976666FF3}"/>
    <cellStyle name="Normal 3 2 3 2 3 3 3 3 5" xfId="46307" xr:uid="{8A1E8895-6310-46D8-B390-8F9C63615746}"/>
    <cellStyle name="Normal 3 2 3 2 3 3 3 4" xfId="21155" xr:uid="{51A86FE8-CD31-4F76-88A4-19F74CF296C0}"/>
    <cellStyle name="Normal 3 2 3 2 3 3 3 4 2" xfId="34847" xr:uid="{31B08175-DD09-4AAB-A24F-E910C7E82940}"/>
    <cellStyle name="Normal 3 2 3 2 3 3 3 4 3" xfId="49731" xr:uid="{99A84836-BFFC-497B-93D0-D4AA63A6CA09}"/>
    <cellStyle name="Normal 3 2 3 2 3 3 3 5" xfId="14311" xr:uid="{EB4AB62E-D406-41D8-9905-751572D3751C}"/>
    <cellStyle name="Normal 3 2 3 2 3 3 3 6" xfId="28001" xr:uid="{6FF3DFCC-9650-40D6-AF4B-214DEDFB80F8}"/>
    <cellStyle name="Normal 3 2 3 2 3 3 3 7" xfId="42885" xr:uid="{89320245-4CA7-4D51-9637-4BEEB1CFDF97}"/>
    <cellStyle name="Normal 3 2 3 2 3 3 4" xfId="7465" xr:uid="{53715311-EFEE-4348-8740-90C6553754FB}"/>
    <cellStyle name="Normal 3 2 3 2 3 3 4 2" xfId="9178" xr:uid="{52136283-9194-4BA8-9EAF-87CC38EEB00E}"/>
    <cellStyle name="Normal 3 2 3 2 3 3 4 2 2" xfId="12600" xr:uid="{35470B5D-6D06-46E3-A317-6B7955E2F150}"/>
    <cellStyle name="Normal 3 2 3 2 3 3 4 2 2 2" xfId="26290" xr:uid="{F548FDD8-1804-4B39-8343-4FE460C0B9FA}"/>
    <cellStyle name="Normal 3 2 3 2 3 3 4 2 2 2 2" xfId="39982" xr:uid="{1F92D44A-C29E-4556-A8C3-F4CC8E97755A}"/>
    <cellStyle name="Normal 3 2 3 2 3 3 4 2 2 2 3" xfId="54866" xr:uid="{CCE24099-CA4F-460E-B4C5-3C06A55368DC}"/>
    <cellStyle name="Normal 3 2 3 2 3 3 4 2 2 3" xfId="19446" xr:uid="{36759D85-2C56-4287-8F04-F8900A85AD3E}"/>
    <cellStyle name="Normal 3 2 3 2 3 3 4 2 2 4" xfId="33136" xr:uid="{964E7085-39A3-4F04-BEFE-5CAAF173EFBF}"/>
    <cellStyle name="Normal 3 2 3 2 3 3 4 2 2 5" xfId="48020" xr:uid="{29DF426C-9B37-4D3C-85D5-B778838074D6}"/>
    <cellStyle name="Normal 3 2 3 2 3 3 4 2 3" xfId="22868" xr:uid="{49B9C7F9-0242-4299-B379-7247EBD9220D}"/>
    <cellStyle name="Normal 3 2 3 2 3 3 4 2 3 2" xfId="36560" xr:uid="{F59A4E52-6429-452A-AB68-B2EF5954B8F7}"/>
    <cellStyle name="Normal 3 2 3 2 3 3 4 2 3 3" xfId="51444" xr:uid="{C0140502-C4FF-40B6-A6B0-3C4E7A3E74D1}"/>
    <cellStyle name="Normal 3 2 3 2 3 3 4 2 4" xfId="16024" xr:uid="{A7DDADA8-1EAB-4FD8-B7E7-9D71B3F475BA}"/>
    <cellStyle name="Normal 3 2 3 2 3 3 4 2 5" xfId="29714" xr:uid="{DC51757A-7B6C-432B-816B-E25BB4AB6CFE}"/>
    <cellStyle name="Normal 3 2 3 2 3 3 4 2 6" xfId="44598" xr:uid="{C8AD740A-905C-4799-A6D0-E2F5AF8F46D5}"/>
    <cellStyle name="Normal 3 2 3 2 3 3 4 3" xfId="10888" xr:uid="{AF643792-B894-4343-9E71-763A15084674}"/>
    <cellStyle name="Normal 3 2 3 2 3 3 4 3 2" xfId="24578" xr:uid="{47F624CF-F76B-4746-B001-555B947F1344}"/>
    <cellStyle name="Normal 3 2 3 2 3 3 4 3 2 2" xfId="38270" xr:uid="{B7C2BB79-A6F7-42E8-B2E5-B9E531D72205}"/>
    <cellStyle name="Normal 3 2 3 2 3 3 4 3 2 3" xfId="53154" xr:uid="{880BBA07-D1D4-4941-A68D-30145FBC5B0B}"/>
    <cellStyle name="Normal 3 2 3 2 3 3 4 3 3" xfId="17734" xr:uid="{3C92B853-AF03-4342-A01F-0E186F8A2981}"/>
    <cellStyle name="Normal 3 2 3 2 3 3 4 3 4" xfId="31424" xr:uid="{FAF603D5-0BFC-4325-9D63-5314C419EA6B}"/>
    <cellStyle name="Normal 3 2 3 2 3 3 4 3 5" xfId="46308" xr:uid="{950DCB53-62B5-4CA6-99A8-9ACD065171E9}"/>
    <cellStyle name="Normal 3 2 3 2 3 3 4 4" xfId="21156" xr:uid="{D9E1A6B3-4DBA-4C30-AB99-2134D095FF67}"/>
    <cellStyle name="Normal 3 2 3 2 3 3 4 4 2" xfId="34848" xr:uid="{1C5F2240-1740-4165-9B5A-431C4AD306BB}"/>
    <cellStyle name="Normal 3 2 3 2 3 3 4 4 3" xfId="49732" xr:uid="{AACB2317-D0BB-47E3-9558-32A7979246EB}"/>
    <cellStyle name="Normal 3 2 3 2 3 3 4 5" xfId="14312" xr:uid="{E7E414FD-2E12-495F-929E-C7044E646B19}"/>
    <cellStyle name="Normal 3 2 3 2 3 3 4 6" xfId="28002" xr:uid="{42BA9007-009F-4001-857D-FCB0FE6B041E}"/>
    <cellStyle name="Normal 3 2 3 2 3 3 4 7" xfId="42886" xr:uid="{AECD9DC6-328F-4325-AF04-B4D86F009925}"/>
    <cellStyle name="Normal 3 2 3 2 3 3 5" xfId="9174" xr:uid="{679B9CE9-6065-4D4B-B1B0-84ABD957EC18}"/>
    <cellStyle name="Normal 3 2 3 2 3 3 5 2" xfId="12596" xr:uid="{6644749C-AEEB-4F0B-9FA5-31DBD7E560F8}"/>
    <cellStyle name="Normal 3 2 3 2 3 3 5 2 2" xfId="26286" xr:uid="{194438C1-11D1-4598-A55B-819A6268A52F}"/>
    <cellStyle name="Normal 3 2 3 2 3 3 5 2 2 2" xfId="39978" xr:uid="{AC3BB58A-8A60-4DCF-9401-F32552FCF6DB}"/>
    <cellStyle name="Normal 3 2 3 2 3 3 5 2 2 3" xfId="54862" xr:uid="{DB2B0199-8B1E-4C9F-8FEC-DAD52882FD4B}"/>
    <cellStyle name="Normal 3 2 3 2 3 3 5 2 3" xfId="19442" xr:uid="{9451415E-24D6-407F-88F4-0576DC491A97}"/>
    <cellStyle name="Normal 3 2 3 2 3 3 5 2 4" xfId="33132" xr:uid="{1A2D55F0-A894-4F57-B1BC-EBF6AEEF681B}"/>
    <cellStyle name="Normal 3 2 3 2 3 3 5 2 5" xfId="48016" xr:uid="{1DB42D85-AB75-49A4-AFDF-A0520C9E46FD}"/>
    <cellStyle name="Normal 3 2 3 2 3 3 5 3" xfId="22864" xr:uid="{66848F0E-DCAD-426E-9242-CCF6FF4CBF6E}"/>
    <cellStyle name="Normal 3 2 3 2 3 3 5 3 2" xfId="36556" xr:uid="{9FEBA768-6FDE-48F2-A98A-9938ED206707}"/>
    <cellStyle name="Normal 3 2 3 2 3 3 5 3 3" xfId="51440" xr:uid="{6F0FFEE0-0783-49D5-934A-8C8C8410C301}"/>
    <cellStyle name="Normal 3 2 3 2 3 3 5 4" xfId="16020" xr:uid="{96ABC4F9-EB06-40A1-8FE3-60A65523542B}"/>
    <cellStyle name="Normal 3 2 3 2 3 3 5 5" xfId="29710" xr:uid="{4F994ECF-39EC-4E7E-ABA0-31954CC0C918}"/>
    <cellStyle name="Normal 3 2 3 2 3 3 5 6" xfId="44594" xr:uid="{F8D8218E-C8EC-4527-AB0C-3B8E4168CA45}"/>
    <cellStyle name="Normal 3 2 3 2 3 3 6" xfId="10884" xr:uid="{65FC7EC6-7AE2-43E1-AC5D-42298CEFC82B}"/>
    <cellStyle name="Normal 3 2 3 2 3 3 6 2" xfId="24574" xr:uid="{F049142D-A2A7-401B-BA33-54090935C21E}"/>
    <cellStyle name="Normal 3 2 3 2 3 3 6 2 2" xfId="38266" xr:uid="{8264EF77-F1FA-435A-9A73-8EED2B7410A3}"/>
    <cellStyle name="Normal 3 2 3 2 3 3 6 2 3" xfId="53150" xr:uid="{02E1E211-667B-4D6A-BD1D-7F692A5FBC3F}"/>
    <cellStyle name="Normal 3 2 3 2 3 3 6 3" xfId="17730" xr:uid="{A09B202B-8747-4276-AF38-DEEC1A9BFC0B}"/>
    <cellStyle name="Normal 3 2 3 2 3 3 6 4" xfId="31420" xr:uid="{1BEEDAFD-6609-4444-8D4D-8861346F6550}"/>
    <cellStyle name="Normal 3 2 3 2 3 3 6 5" xfId="46304" xr:uid="{A1EBD16C-2402-45A4-951C-E2202C6C23DF}"/>
    <cellStyle name="Normal 3 2 3 2 3 3 7" xfId="21152" xr:uid="{B3EF3F43-6292-490F-934E-26F90F96588D}"/>
    <cellStyle name="Normal 3 2 3 2 3 3 7 2" xfId="34844" xr:uid="{797F0EE2-0802-4CCE-860B-E19C6DF5EC90}"/>
    <cellStyle name="Normal 3 2 3 2 3 3 7 3" xfId="49728" xr:uid="{DA651F96-7090-4CA3-965B-ED65C7B6C5FC}"/>
    <cellStyle name="Normal 3 2 3 2 3 3 8" xfId="14308" xr:uid="{D14FF420-99EC-4FCB-9534-432CCB368989}"/>
    <cellStyle name="Normal 3 2 3 2 3 3 9" xfId="27998" xr:uid="{AA881298-C172-43F2-B686-6915FA7AAEDB}"/>
    <cellStyle name="Normal 3 2 3 2 3 4" xfId="7466" xr:uid="{AF78DD03-4B50-42E9-A42A-9D76A738A612}"/>
    <cellStyle name="Normal 3 2 3 2 3 4 2" xfId="7467" xr:uid="{C76E3316-C841-44FC-991F-2CC12DD7E8EE}"/>
    <cellStyle name="Normal 3 2 3 2 3 4 2 2" xfId="9180" xr:uid="{0359564C-1A8C-4EA7-A93B-2ADCF4019168}"/>
    <cellStyle name="Normal 3 2 3 2 3 4 2 2 2" xfId="12602" xr:uid="{A2EB3FBD-7846-4570-9D4C-37B6BBB47974}"/>
    <cellStyle name="Normal 3 2 3 2 3 4 2 2 2 2" xfId="26292" xr:uid="{450DE39B-D6BD-45BC-8135-E811986F19B7}"/>
    <cellStyle name="Normal 3 2 3 2 3 4 2 2 2 2 2" xfId="39984" xr:uid="{0333FCE6-7BAB-4C7E-90FD-4AFFC36CDBAE}"/>
    <cellStyle name="Normal 3 2 3 2 3 4 2 2 2 2 3" xfId="54868" xr:uid="{698ED0FE-8AB0-47D0-AA70-7A9E48E5B49B}"/>
    <cellStyle name="Normal 3 2 3 2 3 4 2 2 2 3" xfId="19448" xr:uid="{FAF9CC04-7BC6-499C-A0D8-0557C3492655}"/>
    <cellStyle name="Normal 3 2 3 2 3 4 2 2 2 4" xfId="33138" xr:uid="{B091240E-1258-460C-B97A-F93857362E9F}"/>
    <cellStyle name="Normal 3 2 3 2 3 4 2 2 2 5" xfId="48022" xr:uid="{401DAE14-9F83-4759-98CD-58121915919E}"/>
    <cellStyle name="Normal 3 2 3 2 3 4 2 2 3" xfId="22870" xr:uid="{1565EA0A-2EF0-4BBE-85A9-05F68D4BB50D}"/>
    <cellStyle name="Normal 3 2 3 2 3 4 2 2 3 2" xfId="36562" xr:uid="{D89DFA8D-B79E-46A7-AD82-BA98EA1CAA1E}"/>
    <cellStyle name="Normal 3 2 3 2 3 4 2 2 3 3" xfId="51446" xr:uid="{67F3BA80-D1CC-4A91-8D5E-248A210F6E76}"/>
    <cellStyle name="Normal 3 2 3 2 3 4 2 2 4" xfId="16026" xr:uid="{914C2B21-1E17-47AB-9EA6-CB7E31DB130A}"/>
    <cellStyle name="Normal 3 2 3 2 3 4 2 2 5" xfId="29716" xr:uid="{4E085587-A06B-41F6-B16E-0A4F22E5F6B5}"/>
    <cellStyle name="Normal 3 2 3 2 3 4 2 2 6" xfId="44600" xr:uid="{F46431A2-C3EB-4D40-9B2D-1DE48A0EAA7B}"/>
    <cellStyle name="Normal 3 2 3 2 3 4 2 3" xfId="10890" xr:uid="{FBD7A1FC-5BD7-4E04-A8AB-96A024F42255}"/>
    <cellStyle name="Normal 3 2 3 2 3 4 2 3 2" xfId="24580" xr:uid="{C6E95BBC-7938-44BC-A0F0-390C05534165}"/>
    <cellStyle name="Normal 3 2 3 2 3 4 2 3 2 2" xfId="38272" xr:uid="{A75D7B22-BF4A-4601-A866-8CE126F2CAB7}"/>
    <cellStyle name="Normal 3 2 3 2 3 4 2 3 2 3" xfId="53156" xr:uid="{6DD3DB51-6916-4107-9DFE-9AB558E8CAB7}"/>
    <cellStyle name="Normal 3 2 3 2 3 4 2 3 3" xfId="17736" xr:uid="{AD684636-7E06-417E-A040-29C2986BA878}"/>
    <cellStyle name="Normal 3 2 3 2 3 4 2 3 4" xfId="31426" xr:uid="{F2B1D64C-0926-4427-8F71-11AA8000CC4F}"/>
    <cellStyle name="Normal 3 2 3 2 3 4 2 3 5" xfId="46310" xr:uid="{D180F7ED-2600-44EB-9FB8-4136108AFD6D}"/>
    <cellStyle name="Normal 3 2 3 2 3 4 2 4" xfId="21158" xr:uid="{52BAB342-9D53-4C97-9740-BCB0F47D1E34}"/>
    <cellStyle name="Normal 3 2 3 2 3 4 2 4 2" xfId="34850" xr:uid="{3B73C5BC-0B2D-4AA1-80BA-BE93185BB8B8}"/>
    <cellStyle name="Normal 3 2 3 2 3 4 2 4 3" xfId="49734" xr:uid="{62F7DB40-8ACA-4367-A795-12AA821FC539}"/>
    <cellStyle name="Normal 3 2 3 2 3 4 2 5" xfId="14314" xr:uid="{B4279B7B-BD3D-4DFA-917E-3F67E7938522}"/>
    <cellStyle name="Normal 3 2 3 2 3 4 2 6" xfId="28004" xr:uid="{379C6144-F814-42B5-93D1-7A3F2A436147}"/>
    <cellStyle name="Normal 3 2 3 2 3 4 2 7" xfId="42888" xr:uid="{C528FE0C-35B9-4A7A-A35B-A0A3EDE42DF7}"/>
    <cellStyle name="Normal 3 2 3 2 3 4 3" xfId="9179" xr:uid="{16E7C89B-A964-4F6F-A60E-C719A1E72D73}"/>
    <cellStyle name="Normal 3 2 3 2 3 4 3 2" xfId="12601" xr:uid="{649B82DF-2AD5-480E-A348-41E2FC8F2EF6}"/>
    <cellStyle name="Normal 3 2 3 2 3 4 3 2 2" xfId="26291" xr:uid="{06EBD1C6-CA96-49F4-BB4C-39AD04A647DF}"/>
    <cellStyle name="Normal 3 2 3 2 3 4 3 2 2 2" xfId="39983" xr:uid="{A0D10CB8-36B6-4A5B-AE7A-DBB8B6F585BD}"/>
    <cellStyle name="Normal 3 2 3 2 3 4 3 2 2 3" xfId="54867" xr:uid="{EBC66F95-F612-4F45-84CE-AADDFC9AA43A}"/>
    <cellStyle name="Normal 3 2 3 2 3 4 3 2 3" xfId="19447" xr:uid="{9B33B18D-8896-48E2-95E1-AFBE27EA0B05}"/>
    <cellStyle name="Normal 3 2 3 2 3 4 3 2 4" xfId="33137" xr:uid="{62FBDB14-4EA7-41E0-9DB0-188839CF6937}"/>
    <cellStyle name="Normal 3 2 3 2 3 4 3 2 5" xfId="48021" xr:uid="{3E924E63-8BAC-480C-AA11-F472912A6588}"/>
    <cellStyle name="Normal 3 2 3 2 3 4 3 3" xfId="22869" xr:uid="{FEA06FE9-47AC-4A92-8B10-76F3D34B0B5D}"/>
    <cellStyle name="Normal 3 2 3 2 3 4 3 3 2" xfId="36561" xr:uid="{CBC0EC73-241B-4B5D-B16A-F49D92BD43D2}"/>
    <cellStyle name="Normal 3 2 3 2 3 4 3 3 3" xfId="51445" xr:uid="{9F167501-187F-4616-93E1-0C7E96BBF47E}"/>
    <cellStyle name="Normal 3 2 3 2 3 4 3 4" xfId="16025" xr:uid="{297F4635-0B83-490A-AB44-90D19A576B81}"/>
    <cellStyle name="Normal 3 2 3 2 3 4 3 5" xfId="29715" xr:uid="{9C11CBFF-D81C-46A3-A08A-70E4019BE216}"/>
    <cellStyle name="Normal 3 2 3 2 3 4 3 6" xfId="44599" xr:uid="{2508E26B-46BE-4EB9-8E39-5C3AE49C9A4A}"/>
    <cellStyle name="Normal 3 2 3 2 3 4 4" xfId="10889" xr:uid="{A7A2F620-57B0-4725-A082-C9F0B1FA9A41}"/>
    <cellStyle name="Normal 3 2 3 2 3 4 4 2" xfId="24579" xr:uid="{E7DF00DB-ABD8-4B11-A7FC-E949DFEC0ADA}"/>
    <cellStyle name="Normal 3 2 3 2 3 4 4 2 2" xfId="38271" xr:uid="{CC153401-38F4-4284-9E78-2C67BE9CACA1}"/>
    <cellStyle name="Normal 3 2 3 2 3 4 4 2 3" xfId="53155" xr:uid="{DA6BA6C7-A02B-403B-AD57-DCA31BF78E39}"/>
    <cellStyle name="Normal 3 2 3 2 3 4 4 3" xfId="17735" xr:uid="{87A439F0-A125-4174-ACD1-36902DAC79D3}"/>
    <cellStyle name="Normal 3 2 3 2 3 4 4 4" xfId="31425" xr:uid="{A1C1E666-E351-4FA0-B276-FDF74AF1B8A5}"/>
    <cellStyle name="Normal 3 2 3 2 3 4 4 5" xfId="46309" xr:uid="{CA4BC991-1B12-4AE1-ACCB-BFFE53A058B4}"/>
    <cellStyle name="Normal 3 2 3 2 3 4 5" xfId="21157" xr:uid="{BE74E51A-21E0-490F-92AB-A6EA4A96D1F7}"/>
    <cellStyle name="Normal 3 2 3 2 3 4 5 2" xfId="34849" xr:uid="{02FA06B4-2091-4A94-925A-93718E25EF5B}"/>
    <cellStyle name="Normal 3 2 3 2 3 4 5 3" xfId="49733" xr:uid="{39A954C1-1E41-451C-8C59-9A02B8EB9E28}"/>
    <cellStyle name="Normal 3 2 3 2 3 4 6" xfId="14313" xr:uid="{89E4DC3C-AEBB-472F-8CBB-A6FE403EEE63}"/>
    <cellStyle name="Normal 3 2 3 2 3 4 7" xfId="28003" xr:uid="{51E0A26E-38EB-40D1-84E1-0B2EEE8C130A}"/>
    <cellStyle name="Normal 3 2 3 2 3 4 8" xfId="42887" xr:uid="{2CB59ADB-8E78-45F8-80A5-1DDE4FD46ECE}"/>
    <cellStyle name="Normal 3 2 3 2 3 5" xfId="7468" xr:uid="{A22894B2-05F9-433E-907E-18B2AA57ADBA}"/>
    <cellStyle name="Normal 3 2 3 2 3 5 2" xfId="9181" xr:uid="{9072F9A5-8713-4DE5-B294-91B90355D5C0}"/>
    <cellStyle name="Normal 3 2 3 2 3 5 2 2" xfId="12603" xr:uid="{81FCB491-237D-49B5-8D1F-5286E220F81D}"/>
    <cellStyle name="Normal 3 2 3 2 3 5 2 2 2" xfId="26293" xr:uid="{2AEB877B-3507-4C22-BCB5-04A27BD2B696}"/>
    <cellStyle name="Normal 3 2 3 2 3 5 2 2 2 2" xfId="39985" xr:uid="{A7FE84FA-CF05-47B6-9E32-A950E5689126}"/>
    <cellStyle name="Normal 3 2 3 2 3 5 2 2 2 3" xfId="54869" xr:uid="{7CDEF761-26DD-4F6A-8069-107BB4E53FE5}"/>
    <cellStyle name="Normal 3 2 3 2 3 5 2 2 3" xfId="19449" xr:uid="{C283C275-9A15-4CFF-A400-E74824CF65F5}"/>
    <cellStyle name="Normal 3 2 3 2 3 5 2 2 4" xfId="33139" xr:uid="{E844D463-502B-4626-ACD1-B9F2860A9FD7}"/>
    <cellStyle name="Normal 3 2 3 2 3 5 2 2 5" xfId="48023" xr:uid="{3946B831-25A9-4921-9B13-F996A0DCDE4A}"/>
    <cellStyle name="Normal 3 2 3 2 3 5 2 3" xfId="22871" xr:uid="{FBF7AA25-FEED-4778-B553-937B9CA5BE70}"/>
    <cellStyle name="Normal 3 2 3 2 3 5 2 3 2" xfId="36563" xr:uid="{E354EAD6-F604-4B45-A235-702939DA38DB}"/>
    <cellStyle name="Normal 3 2 3 2 3 5 2 3 3" xfId="51447" xr:uid="{69450917-FE09-4345-A44B-D8F7A016D28F}"/>
    <cellStyle name="Normal 3 2 3 2 3 5 2 4" xfId="16027" xr:uid="{1A8F7E36-4380-490B-9ECF-4B469CBBB9D1}"/>
    <cellStyle name="Normal 3 2 3 2 3 5 2 5" xfId="29717" xr:uid="{1755343F-C3CF-450B-ABE0-FC052087D30B}"/>
    <cellStyle name="Normal 3 2 3 2 3 5 2 6" xfId="44601" xr:uid="{B8FCB9AC-CE7D-46AC-BAE3-23DAA304B6EF}"/>
    <cellStyle name="Normal 3 2 3 2 3 5 3" xfId="10891" xr:uid="{0D491587-6E69-4A87-8D3A-BE0A46D753CE}"/>
    <cellStyle name="Normal 3 2 3 2 3 5 3 2" xfId="24581" xr:uid="{BF711A22-ED59-410B-B879-236BF4D4E435}"/>
    <cellStyle name="Normal 3 2 3 2 3 5 3 2 2" xfId="38273" xr:uid="{F28106D3-6703-4B6C-81BA-76C102021A70}"/>
    <cellStyle name="Normal 3 2 3 2 3 5 3 2 3" xfId="53157" xr:uid="{20A152B4-9DB8-4778-B67D-4A67385B94F7}"/>
    <cellStyle name="Normal 3 2 3 2 3 5 3 3" xfId="17737" xr:uid="{64E8D6BE-AA9F-419E-B7B2-5BB75687CAB1}"/>
    <cellStyle name="Normal 3 2 3 2 3 5 3 4" xfId="31427" xr:uid="{ED1C8281-EB4C-4958-8F51-362E420FC1C7}"/>
    <cellStyle name="Normal 3 2 3 2 3 5 3 5" xfId="46311" xr:uid="{F57D25D4-E09E-4CBC-8ECF-C635D4E46290}"/>
    <cellStyle name="Normal 3 2 3 2 3 5 4" xfId="21159" xr:uid="{F3294EF2-8F1E-4FE1-8B4E-59AA0F5459C6}"/>
    <cellStyle name="Normal 3 2 3 2 3 5 4 2" xfId="34851" xr:uid="{217E5521-95C8-409D-9E7E-42D78CB0FE7B}"/>
    <cellStyle name="Normal 3 2 3 2 3 5 4 3" xfId="49735" xr:uid="{3A04931F-3DC9-412C-8143-EBC50BEFC6DF}"/>
    <cellStyle name="Normal 3 2 3 2 3 5 5" xfId="14315" xr:uid="{2FA5E422-57C1-4860-93FD-441F6097809A}"/>
    <cellStyle name="Normal 3 2 3 2 3 5 6" xfId="28005" xr:uid="{0B4D56C1-00E2-40F2-99FB-3497B26CFF61}"/>
    <cellStyle name="Normal 3 2 3 2 3 5 7" xfId="42889" xr:uid="{24A0A707-B46D-4F1C-BE16-E757A46833D5}"/>
    <cellStyle name="Normal 3 2 3 2 3 6" xfId="7469" xr:uid="{E5600FC4-2637-4081-ACEF-EC8AB7A04948}"/>
    <cellStyle name="Normal 3 2 3 2 3 6 2" xfId="9182" xr:uid="{5A5CAA4A-83F2-44BF-B971-BED7F4653F08}"/>
    <cellStyle name="Normal 3 2 3 2 3 6 2 2" xfId="12604" xr:uid="{9CE92430-C113-45C1-9E68-582F376DE601}"/>
    <cellStyle name="Normal 3 2 3 2 3 6 2 2 2" xfId="26294" xr:uid="{05CFE54E-FFC1-4B53-8ECB-51FC318E4FCB}"/>
    <cellStyle name="Normal 3 2 3 2 3 6 2 2 2 2" xfId="39986" xr:uid="{C3EDDE10-ACAD-4C3B-9CDA-AC31DD3D8961}"/>
    <cellStyle name="Normal 3 2 3 2 3 6 2 2 2 3" xfId="54870" xr:uid="{CDE70996-0800-42DE-A0B5-91EA022768E0}"/>
    <cellStyle name="Normal 3 2 3 2 3 6 2 2 3" xfId="19450" xr:uid="{9F558E98-5BEE-419D-9899-78A7F00E1274}"/>
    <cellStyle name="Normal 3 2 3 2 3 6 2 2 4" xfId="33140" xr:uid="{C196AC1D-8DF3-41AC-B83F-0A7DCAE06C13}"/>
    <cellStyle name="Normal 3 2 3 2 3 6 2 2 5" xfId="48024" xr:uid="{97A15B2D-E58F-437D-9657-206D1B3DD53A}"/>
    <cellStyle name="Normal 3 2 3 2 3 6 2 3" xfId="22872" xr:uid="{A993F93D-A548-4CE3-A546-3D8B249992BA}"/>
    <cellStyle name="Normal 3 2 3 2 3 6 2 3 2" xfId="36564" xr:uid="{D87B5D30-FC80-4363-B809-F49EBB1F8102}"/>
    <cellStyle name="Normal 3 2 3 2 3 6 2 3 3" xfId="51448" xr:uid="{154E7155-5D59-417E-8FB5-D549AF9E2223}"/>
    <cellStyle name="Normal 3 2 3 2 3 6 2 4" xfId="16028" xr:uid="{A3C8727F-3330-47EE-AEDE-E2B773304CAB}"/>
    <cellStyle name="Normal 3 2 3 2 3 6 2 5" xfId="29718" xr:uid="{C723F40E-9522-434A-821E-1BFF489B97EF}"/>
    <cellStyle name="Normal 3 2 3 2 3 6 2 6" xfId="44602" xr:uid="{123EFB7F-3FED-4B28-8FE5-78BF0B9A7C63}"/>
    <cellStyle name="Normal 3 2 3 2 3 6 3" xfId="10892" xr:uid="{5E592559-7E37-45DE-A74A-01A59D204131}"/>
    <cellStyle name="Normal 3 2 3 2 3 6 3 2" xfId="24582" xr:uid="{1FC27295-BD04-401F-A479-0A0BCB352C2F}"/>
    <cellStyle name="Normal 3 2 3 2 3 6 3 2 2" xfId="38274" xr:uid="{AD323D3D-4C17-485A-B848-4C312A0B28DD}"/>
    <cellStyle name="Normal 3 2 3 2 3 6 3 2 3" xfId="53158" xr:uid="{A87C6EE7-7CDA-4AAC-9ED9-2CA82F0ECFEA}"/>
    <cellStyle name="Normal 3 2 3 2 3 6 3 3" xfId="17738" xr:uid="{19C9CE00-6DF4-4447-926A-5EFE73C140BA}"/>
    <cellStyle name="Normal 3 2 3 2 3 6 3 4" xfId="31428" xr:uid="{C02234AE-1DD4-4F56-93A0-2C2F9E212558}"/>
    <cellStyle name="Normal 3 2 3 2 3 6 3 5" xfId="46312" xr:uid="{276EDA5D-3551-473B-AE0A-1DBCC59ACE17}"/>
    <cellStyle name="Normal 3 2 3 2 3 6 4" xfId="21160" xr:uid="{2C93411F-49C0-4E81-864E-52B49482AEA9}"/>
    <cellStyle name="Normal 3 2 3 2 3 6 4 2" xfId="34852" xr:uid="{14B2627F-59F8-4273-86FC-8C438EA07F3F}"/>
    <cellStyle name="Normal 3 2 3 2 3 6 4 3" xfId="49736" xr:uid="{1E0BF5CC-E41B-458A-AF4A-2AC108440913}"/>
    <cellStyle name="Normal 3 2 3 2 3 6 5" xfId="14316" xr:uid="{1A5219BA-9419-42C9-9C9A-B4A5AB9D25A0}"/>
    <cellStyle name="Normal 3 2 3 2 3 6 6" xfId="28006" xr:uid="{E28E7FA4-A1CA-4874-A13C-F2440E626872}"/>
    <cellStyle name="Normal 3 2 3 2 3 6 7" xfId="42890" xr:uid="{77303FC6-25CE-420A-A2FC-AB566CC913D8}"/>
    <cellStyle name="Normal 3 2 3 2 3 7" xfId="9168" xr:uid="{5948E913-B612-4437-A500-6A3FEC0DBBD8}"/>
    <cellStyle name="Normal 3 2 3 2 3 7 2" xfId="12590" xr:uid="{CA06B4F3-0099-4509-B28D-0DDCBF5B3976}"/>
    <cellStyle name="Normal 3 2 3 2 3 7 2 2" xfId="26280" xr:uid="{4C78B4F9-C28B-4F06-9879-626F51FB3735}"/>
    <cellStyle name="Normal 3 2 3 2 3 7 2 2 2" xfId="39972" xr:uid="{4D443250-6FD8-407D-AA16-6D2F39F59604}"/>
    <cellStyle name="Normal 3 2 3 2 3 7 2 2 3" xfId="54856" xr:uid="{682C6B0B-6E77-4F37-891C-688F427A2EC4}"/>
    <cellStyle name="Normal 3 2 3 2 3 7 2 3" xfId="19436" xr:uid="{0DBD415E-5245-4E3E-AF59-CD7AB161C0DE}"/>
    <cellStyle name="Normal 3 2 3 2 3 7 2 4" xfId="33126" xr:uid="{1418FE94-D6E6-416C-BBA8-7FE2EEFF06BD}"/>
    <cellStyle name="Normal 3 2 3 2 3 7 2 5" xfId="48010" xr:uid="{37011F2C-C31A-44BF-894F-87E8B7F4E24A}"/>
    <cellStyle name="Normal 3 2 3 2 3 7 3" xfId="22858" xr:uid="{56DEC269-C558-4215-B15C-BCD38DD04AA9}"/>
    <cellStyle name="Normal 3 2 3 2 3 7 3 2" xfId="36550" xr:uid="{69973D1E-08AD-486C-8406-052F9297DA56}"/>
    <cellStyle name="Normal 3 2 3 2 3 7 3 3" xfId="51434" xr:uid="{CA33FF1C-38DF-4264-BA28-0E1E3B2D53BE}"/>
    <cellStyle name="Normal 3 2 3 2 3 7 4" xfId="16014" xr:uid="{3A87C6F0-A0D5-4838-94F0-551400BEFDBC}"/>
    <cellStyle name="Normal 3 2 3 2 3 7 5" xfId="29704" xr:uid="{328526A8-6861-4820-9650-86E6C8325721}"/>
    <cellStyle name="Normal 3 2 3 2 3 7 6" xfId="44588" xr:uid="{1475F733-50CE-4F0D-ABC5-DF96A5A9D609}"/>
    <cellStyle name="Normal 3 2 3 2 3 8" xfId="10878" xr:uid="{6B45275B-5567-4024-8247-7EC1FCF16E3F}"/>
    <cellStyle name="Normal 3 2 3 2 3 8 2" xfId="24568" xr:uid="{274A3D5A-AA32-4626-A1A1-22988B83E27A}"/>
    <cellStyle name="Normal 3 2 3 2 3 8 2 2" xfId="38260" xr:uid="{3A54ADCD-FC83-48E8-9625-4AC1ACD6B0B3}"/>
    <cellStyle name="Normal 3 2 3 2 3 8 2 3" xfId="53144" xr:uid="{237E15AD-92D7-4E73-90BE-4D86F4026B87}"/>
    <cellStyle name="Normal 3 2 3 2 3 8 3" xfId="17724" xr:uid="{7F97202F-AA4F-411E-B25B-61F3BD5CFB74}"/>
    <cellStyle name="Normal 3 2 3 2 3 8 4" xfId="31414" xr:uid="{2A982176-DC29-46CB-B3A9-33477566DA38}"/>
    <cellStyle name="Normal 3 2 3 2 3 8 5" xfId="46298" xr:uid="{BF8A7519-34C5-4A4A-800A-4D38019B2584}"/>
    <cellStyle name="Normal 3 2 3 2 3 9" xfId="21146" xr:uid="{65975C6B-8F0D-4661-932A-EDEC725FD9AA}"/>
    <cellStyle name="Normal 3 2 3 2 3 9 2" xfId="34838" xr:uid="{807C10FF-0186-490D-8B1B-05F4663F9973}"/>
    <cellStyle name="Normal 3 2 3 2 3 9 3" xfId="49722" xr:uid="{11112D93-422E-4CC5-B9C4-B35EE1A3A9BA}"/>
    <cellStyle name="Normal 3 2 3 2 4" xfId="7470" xr:uid="{5986D254-52FC-45B4-990C-9DBC3DAF0DCD}"/>
    <cellStyle name="Normal 3 2 3 2 4 10" xfId="14317" xr:uid="{04750122-66F2-42DC-828A-81EF15FAD8C9}"/>
    <cellStyle name="Normal 3 2 3 2 4 11" xfId="28007" xr:uid="{E8E92E37-AD7E-418B-84CD-088BAF136843}"/>
    <cellStyle name="Normal 3 2 3 2 4 12" xfId="42891" xr:uid="{CCF8E63A-AB56-48BB-AECA-6B0FA59DD4AD}"/>
    <cellStyle name="Normal 3 2 3 2 4 2" xfId="7471" xr:uid="{68F63F4B-DE79-4C36-BC83-24662ADDBDA3}"/>
    <cellStyle name="Normal 3 2 3 2 4 2 10" xfId="42892" xr:uid="{91546CF1-AE50-4C83-9D59-C89972481177}"/>
    <cellStyle name="Normal 3 2 3 2 4 2 2" xfId="7472" xr:uid="{6B0499D8-A6B2-42FE-AE2A-72A6E15D68E0}"/>
    <cellStyle name="Normal 3 2 3 2 4 2 2 2" xfId="7473" xr:uid="{19F8A993-7440-432A-BAF1-C28E8330BBA1}"/>
    <cellStyle name="Normal 3 2 3 2 4 2 2 2 2" xfId="9186" xr:uid="{82B13934-1066-4F5F-A42F-A6BD1ABD789F}"/>
    <cellStyle name="Normal 3 2 3 2 4 2 2 2 2 2" xfId="12608" xr:uid="{CAE9B832-3E7F-41D7-95BD-B040FC28E1BE}"/>
    <cellStyle name="Normal 3 2 3 2 4 2 2 2 2 2 2" xfId="26298" xr:uid="{1EEF0686-EF5A-4282-ABC8-AC5BE7D80126}"/>
    <cellStyle name="Normal 3 2 3 2 4 2 2 2 2 2 2 2" xfId="39990" xr:uid="{BAFC58B7-4845-40F1-8A0C-8DF2CB92457A}"/>
    <cellStyle name="Normal 3 2 3 2 4 2 2 2 2 2 2 3" xfId="54874" xr:uid="{66FF4464-C5DE-4184-8377-09A22E53693F}"/>
    <cellStyle name="Normal 3 2 3 2 4 2 2 2 2 2 3" xfId="19454" xr:uid="{AACFA8F3-6B34-4418-91F0-FC1AC06A546D}"/>
    <cellStyle name="Normal 3 2 3 2 4 2 2 2 2 2 4" xfId="33144" xr:uid="{C502202D-F8B4-416B-92D0-561E09312870}"/>
    <cellStyle name="Normal 3 2 3 2 4 2 2 2 2 2 5" xfId="48028" xr:uid="{8408520B-8B7F-4C7F-8CBE-5B4D71D7D756}"/>
    <cellStyle name="Normal 3 2 3 2 4 2 2 2 2 3" xfId="22876" xr:uid="{24098DE3-892F-48AF-8C3D-101AE2E14E84}"/>
    <cellStyle name="Normal 3 2 3 2 4 2 2 2 2 3 2" xfId="36568" xr:uid="{FC939942-9B1C-4437-868B-8C0C7F155914}"/>
    <cellStyle name="Normal 3 2 3 2 4 2 2 2 2 3 3" xfId="51452" xr:uid="{D6C9DC31-0D96-4BF6-8276-D5A41225404E}"/>
    <cellStyle name="Normal 3 2 3 2 4 2 2 2 2 4" xfId="16032" xr:uid="{F2A83572-83BE-4119-87EB-067A233E094C}"/>
    <cellStyle name="Normal 3 2 3 2 4 2 2 2 2 5" xfId="29722" xr:uid="{42033EEB-D17F-46D0-9884-FB6273514EF0}"/>
    <cellStyle name="Normal 3 2 3 2 4 2 2 2 2 6" xfId="44606" xr:uid="{27D21B83-6DB2-4DF0-ADC3-E5E50A9DF082}"/>
    <cellStyle name="Normal 3 2 3 2 4 2 2 2 3" xfId="10896" xr:uid="{A68A1189-340A-4716-B5C2-E93B0ACB468F}"/>
    <cellStyle name="Normal 3 2 3 2 4 2 2 2 3 2" xfId="24586" xr:uid="{48ECE138-7AF7-4FBC-B020-680214C5815F}"/>
    <cellStyle name="Normal 3 2 3 2 4 2 2 2 3 2 2" xfId="38278" xr:uid="{79AD6516-17A2-4318-9804-CAF8197FECBC}"/>
    <cellStyle name="Normal 3 2 3 2 4 2 2 2 3 2 3" xfId="53162" xr:uid="{F055F40C-7446-409E-895F-CA7E744DAD60}"/>
    <cellStyle name="Normal 3 2 3 2 4 2 2 2 3 3" xfId="17742" xr:uid="{1542B4A9-D78F-4ADB-A9FE-9A00376BF0CC}"/>
    <cellStyle name="Normal 3 2 3 2 4 2 2 2 3 4" xfId="31432" xr:uid="{EC25E58A-7561-440E-BE9A-BF3F3BBD54D0}"/>
    <cellStyle name="Normal 3 2 3 2 4 2 2 2 3 5" xfId="46316" xr:uid="{524B8BC0-9291-4E90-BC72-326D5931F6AE}"/>
    <cellStyle name="Normal 3 2 3 2 4 2 2 2 4" xfId="21164" xr:uid="{EA46F5AB-0B27-4C51-B58D-DE13B3816F79}"/>
    <cellStyle name="Normal 3 2 3 2 4 2 2 2 4 2" xfId="34856" xr:uid="{AEEB459B-94B9-49CD-9091-1164138B6525}"/>
    <cellStyle name="Normal 3 2 3 2 4 2 2 2 4 3" xfId="49740" xr:uid="{831BDE77-1F68-4AAD-BEB3-5777FDEE2A94}"/>
    <cellStyle name="Normal 3 2 3 2 4 2 2 2 5" xfId="14320" xr:uid="{A1A40113-04D1-4A17-A4BC-836E649CB835}"/>
    <cellStyle name="Normal 3 2 3 2 4 2 2 2 6" xfId="28010" xr:uid="{DEC24359-E8B4-44B7-8819-1E1ABA09E4EB}"/>
    <cellStyle name="Normal 3 2 3 2 4 2 2 2 7" xfId="42894" xr:uid="{24F5284A-002D-491E-9842-04FB88BC0C93}"/>
    <cellStyle name="Normal 3 2 3 2 4 2 2 3" xfId="9185" xr:uid="{ADC5BFA3-D9D5-4C41-822D-BE203CD26309}"/>
    <cellStyle name="Normal 3 2 3 2 4 2 2 3 2" xfId="12607" xr:uid="{97534FDD-2D2D-44A5-9B0E-022085323FA0}"/>
    <cellStyle name="Normal 3 2 3 2 4 2 2 3 2 2" xfId="26297" xr:uid="{B4A8B114-5ACD-4C02-9A67-29FA40ECDD16}"/>
    <cellStyle name="Normal 3 2 3 2 4 2 2 3 2 2 2" xfId="39989" xr:uid="{152073CE-9F88-4D28-8FBE-EADA39F3B787}"/>
    <cellStyle name="Normal 3 2 3 2 4 2 2 3 2 2 3" xfId="54873" xr:uid="{FA7CF07E-C997-4A5F-B579-500B1771CD19}"/>
    <cellStyle name="Normal 3 2 3 2 4 2 2 3 2 3" xfId="19453" xr:uid="{DF4A2273-615E-4E9D-88CF-343DE22E68F8}"/>
    <cellStyle name="Normal 3 2 3 2 4 2 2 3 2 4" xfId="33143" xr:uid="{B16C464F-9E8C-49A5-95F4-7131C0AC299B}"/>
    <cellStyle name="Normal 3 2 3 2 4 2 2 3 2 5" xfId="48027" xr:uid="{D6F3CF1A-16DA-483D-B861-294C021820AE}"/>
    <cellStyle name="Normal 3 2 3 2 4 2 2 3 3" xfId="22875" xr:uid="{F2E12294-9789-4B0A-A3DB-13022EDBDFB1}"/>
    <cellStyle name="Normal 3 2 3 2 4 2 2 3 3 2" xfId="36567" xr:uid="{13520E97-D567-41F2-B8E6-8D5AAF06649F}"/>
    <cellStyle name="Normal 3 2 3 2 4 2 2 3 3 3" xfId="51451" xr:uid="{207792BE-D22E-494C-8015-1DC668647F28}"/>
    <cellStyle name="Normal 3 2 3 2 4 2 2 3 4" xfId="16031" xr:uid="{8869167F-10C3-4481-B2AB-735345CFB86A}"/>
    <cellStyle name="Normal 3 2 3 2 4 2 2 3 5" xfId="29721" xr:uid="{9AB09CEC-244C-49A6-8D45-33A9B24AB1C8}"/>
    <cellStyle name="Normal 3 2 3 2 4 2 2 3 6" xfId="44605" xr:uid="{1EBD8E52-1DFF-4BF5-979A-933174FD6C97}"/>
    <cellStyle name="Normal 3 2 3 2 4 2 2 4" xfId="10895" xr:uid="{B8F1CA25-291B-4048-B036-7D0C0BCC2FCF}"/>
    <cellStyle name="Normal 3 2 3 2 4 2 2 4 2" xfId="24585" xr:uid="{1C520896-D1F5-493E-BC52-F01EEC4F1222}"/>
    <cellStyle name="Normal 3 2 3 2 4 2 2 4 2 2" xfId="38277" xr:uid="{9292EAE0-BDFE-4816-98CA-6721F9D40DD9}"/>
    <cellStyle name="Normal 3 2 3 2 4 2 2 4 2 3" xfId="53161" xr:uid="{F96E6D43-032B-4D85-B1FC-BFBC1F5626CE}"/>
    <cellStyle name="Normal 3 2 3 2 4 2 2 4 3" xfId="17741" xr:uid="{8DA98907-3A10-4AE4-A308-506836B8248D}"/>
    <cellStyle name="Normal 3 2 3 2 4 2 2 4 4" xfId="31431" xr:uid="{F3EBC145-0C24-42A8-9641-46D5F6FB9DA0}"/>
    <cellStyle name="Normal 3 2 3 2 4 2 2 4 5" xfId="46315" xr:uid="{0EE55C0D-90E6-427F-9B8A-5047613A256B}"/>
    <cellStyle name="Normal 3 2 3 2 4 2 2 5" xfId="21163" xr:uid="{3EDED982-3A08-4CAE-9876-BCC439108353}"/>
    <cellStyle name="Normal 3 2 3 2 4 2 2 5 2" xfId="34855" xr:uid="{0AF5A3D2-60EA-41ED-BED5-05A0FC186CB9}"/>
    <cellStyle name="Normal 3 2 3 2 4 2 2 5 3" xfId="49739" xr:uid="{C886E79B-0B09-4153-AEA8-42198ACDF8D5}"/>
    <cellStyle name="Normal 3 2 3 2 4 2 2 6" xfId="14319" xr:uid="{CF9E9242-B573-444B-9263-9645E180C774}"/>
    <cellStyle name="Normal 3 2 3 2 4 2 2 7" xfId="28009" xr:uid="{8814F506-4DFB-49B2-B4AE-1865CBE6305F}"/>
    <cellStyle name="Normal 3 2 3 2 4 2 2 8" xfId="42893" xr:uid="{23430EB4-0E14-4F61-B5D1-A4F7231B245C}"/>
    <cellStyle name="Normal 3 2 3 2 4 2 3" xfId="7474" xr:uid="{33BC90D4-C642-4282-980B-97E2021A3EDE}"/>
    <cellStyle name="Normal 3 2 3 2 4 2 3 2" xfId="9187" xr:uid="{B7471E1B-B77C-44FE-9770-8F2E2ADDBF5A}"/>
    <cellStyle name="Normal 3 2 3 2 4 2 3 2 2" xfId="12609" xr:uid="{E4F7050D-A559-4BFB-A6E4-D736979666EA}"/>
    <cellStyle name="Normal 3 2 3 2 4 2 3 2 2 2" xfId="26299" xr:uid="{08CD0648-7466-429D-90F1-12ABAC06C8E2}"/>
    <cellStyle name="Normal 3 2 3 2 4 2 3 2 2 2 2" xfId="39991" xr:uid="{069B8899-E011-47F1-ADEA-100FF541CFDE}"/>
    <cellStyle name="Normal 3 2 3 2 4 2 3 2 2 2 3" xfId="54875" xr:uid="{C69659E9-3770-4BD7-9680-323294AB1BF0}"/>
    <cellStyle name="Normal 3 2 3 2 4 2 3 2 2 3" xfId="19455" xr:uid="{3C75AC54-7BFD-4B34-9E37-039DACE48CE6}"/>
    <cellStyle name="Normal 3 2 3 2 4 2 3 2 2 4" xfId="33145" xr:uid="{844BC4D7-4104-49D7-BA9E-B92E37C2F78D}"/>
    <cellStyle name="Normal 3 2 3 2 4 2 3 2 2 5" xfId="48029" xr:uid="{5C3A7CDC-25DF-47B1-9218-C2EBC46E43CD}"/>
    <cellStyle name="Normal 3 2 3 2 4 2 3 2 3" xfId="22877" xr:uid="{F4DAF30A-BA0E-4C74-81FF-2051CBB39618}"/>
    <cellStyle name="Normal 3 2 3 2 4 2 3 2 3 2" xfId="36569" xr:uid="{AF6F0EEF-EB70-46E7-97CD-80216C230FFD}"/>
    <cellStyle name="Normal 3 2 3 2 4 2 3 2 3 3" xfId="51453" xr:uid="{8E6A8A82-1126-4241-B93F-4ECFF3BA60E8}"/>
    <cellStyle name="Normal 3 2 3 2 4 2 3 2 4" xfId="16033" xr:uid="{7081AF7D-770A-41DA-ACE4-C40DF831A852}"/>
    <cellStyle name="Normal 3 2 3 2 4 2 3 2 5" xfId="29723" xr:uid="{B23EA266-16B5-4A33-B813-C54A96B44F17}"/>
    <cellStyle name="Normal 3 2 3 2 4 2 3 2 6" xfId="44607" xr:uid="{2593CBD9-D378-49F3-8124-EC8D55FC621D}"/>
    <cellStyle name="Normal 3 2 3 2 4 2 3 3" xfId="10897" xr:uid="{EF992F74-8176-41A1-8351-6E75663A97A2}"/>
    <cellStyle name="Normal 3 2 3 2 4 2 3 3 2" xfId="24587" xr:uid="{FBB5D94E-E589-4E51-9C69-5875FEA21A2A}"/>
    <cellStyle name="Normal 3 2 3 2 4 2 3 3 2 2" xfId="38279" xr:uid="{A6E8E859-78CE-40B6-9BE9-09585A1D6626}"/>
    <cellStyle name="Normal 3 2 3 2 4 2 3 3 2 3" xfId="53163" xr:uid="{C2D2CB7C-6067-44EB-94D2-6FC9FC9CC2BD}"/>
    <cellStyle name="Normal 3 2 3 2 4 2 3 3 3" xfId="17743" xr:uid="{2A1086B1-A23D-4A6E-A958-5502A5854F98}"/>
    <cellStyle name="Normal 3 2 3 2 4 2 3 3 4" xfId="31433" xr:uid="{83029AF6-B2AA-4372-8BB2-75D7F1A8A44D}"/>
    <cellStyle name="Normal 3 2 3 2 4 2 3 3 5" xfId="46317" xr:uid="{69B7BE20-6A9C-4351-B649-3F0E87FB277C}"/>
    <cellStyle name="Normal 3 2 3 2 4 2 3 4" xfId="21165" xr:uid="{2EB7B244-0C9A-4576-B8E8-54AB705D1B4B}"/>
    <cellStyle name="Normal 3 2 3 2 4 2 3 4 2" xfId="34857" xr:uid="{ED7F34E3-DBC0-4944-82C0-BB2344144F9D}"/>
    <cellStyle name="Normal 3 2 3 2 4 2 3 4 3" xfId="49741" xr:uid="{F5003492-D73E-4819-A374-53BC39E89F19}"/>
    <cellStyle name="Normal 3 2 3 2 4 2 3 5" xfId="14321" xr:uid="{B8FE3DDA-1C66-43AA-AE8D-0CA4BA3F6CC5}"/>
    <cellStyle name="Normal 3 2 3 2 4 2 3 6" xfId="28011" xr:uid="{FE37033C-F83D-43F1-908D-426BF4DADFA4}"/>
    <cellStyle name="Normal 3 2 3 2 4 2 3 7" xfId="42895" xr:uid="{D1EE4901-5EE4-4920-8A7F-14B9CA510F7D}"/>
    <cellStyle name="Normal 3 2 3 2 4 2 4" xfId="7475" xr:uid="{DA179C97-F7D0-449C-AF38-8E4EAB9436E0}"/>
    <cellStyle name="Normal 3 2 3 2 4 2 4 2" xfId="9188" xr:uid="{23946D60-DE16-4825-82B5-C299AE22DBDE}"/>
    <cellStyle name="Normal 3 2 3 2 4 2 4 2 2" xfId="12610" xr:uid="{0DFB839E-5A30-4710-ADF5-AD5C594FCC3A}"/>
    <cellStyle name="Normal 3 2 3 2 4 2 4 2 2 2" xfId="26300" xr:uid="{5DB19239-4118-42BF-9A4C-357E4F362266}"/>
    <cellStyle name="Normal 3 2 3 2 4 2 4 2 2 2 2" xfId="39992" xr:uid="{069A8D94-FBE1-4029-ABC8-50EF41CB7E87}"/>
    <cellStyle name="Normal 3 2 3 2 4 2 4 2 2 2 3" xfId="54876" xr:uid="{AF3A0093-0B70-4EEA-9FD4-74FA3F5C0734}"/>
    <cellStyle name="Normal 3 2 3 2 4 2 4 2 2 3" xfId="19456" xr:uid="{EBB10432-CF34-4E70-AEEC-B35B5490FC29}"/>
    <cellStyle name="Normal 3 2 3 2 4 2 4 2 2 4" xfId="33146" xr:uid="{726EA378-DFD6-4E7A-A0D5-95DD7FEB8330}"/>
    <cellStyle name="Normal 3 2 3 2 4 2 4 2 2 5" xfId="48030" xr:uid="{DC323209-C65B-4BF0-9FEC-20D59C773A40}"/>
    <cellStyle name="Normal 3 2 3 2 4 2 4 2 3" xfId="22878" xr:uid="{C211706D-A482-42A6-9785-2906661E3ABD}"/>
    <cellStyle name="Normal 3 2 3 2 4 2 4 2 3 2" xfId="36570" xr:uid="{E769A881-99F8-4422-9888-E09ABB65334C}"/>
    <cellStyle name="Normal 3 2 3 2 4 2 4 2 3 3" xfId="51454" xr:uid="{774E6A73-5CDF-44AE-91DD-6201FEF44A5A}"/>
    <cellStyle name="Normal 3 2 3 2 4 2 4 2 4" xfId="16034" xr:uid="{F635028B-BB20-4916-A18F-80933E95831E}"/>
    <cellStyle name="Normal 3 2 3 2 4 2 4 2 5" xfId="29724" xr:uid="{93C7E235-43B9-4005-A7E4-DE1B6F37C4E2}"/>
    <cellStyle name="Normal 3 2 3 2 4 2 4 2 6" xfId="44608" xr:uid="{BB2A3F0E-9E98-4A29-9ED1-FA44BA5A7BDF}"/>
    <cellStyle name="Normal 3 2 3 2 4 2 4 3" xfId="10898" xr:uid="{5024BD5D-F1B3-4B2C-976D-B8C5FE3EEF83}"/>
    <cellStyle name="Normal 3 2 3 2 4 2 4 3 2" xfId="24588" xr:uid="{A5042ED6-CCE6-40CB-92B6-B763AB087ADD}"/>
    <cellStyle name="Normal 3 2 3 2 4 2 4 3 2 2" xfId="38280" xr:uid="{2A0022F3-B106-40D2-B6E0-77509FB7E83F}"/>
    <cellStyle name="Normal 3 2 3 2 4 2 4 3 2 3" xfId="53164" xr:uid="{611BD1D3-CA03-4CF2-B86C-B258A937A662}"/>
    <cellStyle name="Normal 3 2 3 2 4 2 4 3 3" xfId="17744" xr:uid="{2BD303CD-581D-4EF2-8A18-7171D368BC10}"/>
    <cellStyle name="Normal 3 2 3 2 4 2 4 3 4" xfId="31434" xr:uid="{9AFB7DA4-5319-4269-81A1-4B35235E4F1B}"/>
    <cellStyle name="Normal 3 2 3 2 4 2 4 3 5" xfId="46318" xr:uid="{7153DD9F-C909-42F4-BB74-09007B6EDE42}"/>
    <cellStyle name="Normal 3 2 3 2 4 2 4 4" xfId="21166" xr:uid="{4A5E10FC-82CA-455B-ABD3-CD17E91999E0}"/>
    <cellStyle name="Normal 3 2 3 2 4 2 4 4 2" xfId="34858" xr:uid="{8AA0217A-5D5E-43F5-8B42-C8E0D351E910}"/>
    <cellStyle name="Normal 3 2 3 2 4 2 4 4 3" xfId="49742" xr:uid="{94ED9B00-917B-4EE3-A849-F0CDB95F3ACF}"/>
    <cellStyle name="Normal 3 2 3 2 4 2 4 5" xfId="14322" xr:uid="{76FA65F0-1F04-4445-8025-CE299ED51B28}"/>
    <cellStyle name="Normal 3 2 3 2 4 2 4 6" xfId="28012" xr:uid="{0B9E4367-0C61-415A-8105-7D74354723A6}"/>
    <cellStyle name="Normal 3 2 3 2 4 2 4 7" xfId="42896" xr:uid="{B36B5007-47A2-4027-813B-4E3C2F075E0A}"/>
    <cellStyle name="Normal 3 2 3 2 4 2 5" xfId="9184" xr:uid="{36C27FCE-34B9-4332-ACC4-A6054D4D82FF}"/>
    <cellStyle name="Normal 3 2 3 2 4 2 5 2" xfId="12606" xr:uid="{68D16166-7BD8-46D0-A56F-09420AF454BC}"/>
    <cellStyle name="Normal 3 2 3 2 4 2 5 2 2" xfId="26296" xr:uid="{C366645E-80E0-4911-AC2D-2B69067A08E1}"/>
    <cellStyle name="Normal 3 2 3 2 4 2 5 2 2 2" xfId="39988" xr:uid="{0AEEE581-D26F-46D8-A860-3FE7324C079C}"/>
    <cellStyle name="Normal 3 2 3 2 4 2 5 2 2 3" xfId="54872" xr:uid="{EFD467EC-26CC-40BC-9CE3-FFDAC518D9F2}"/>
    <cellStyle name="Normal 3 2 3 2 4 2 5 2 3" xfId="19452" xr:uid="{960E9F94-78E0-400D-8C70-6E5121AF53D5}"/>
    <cellStyle name="Normal 3 2 3 2 4 2 5 2 4" xfId="33142" xr:uid="{39DD2912-BF88-4158-9518-2071781DD57B}"/>
    <cellStyle name="Normal 3 2 3 2 4 2 5 2 5" xfId="48026" xr:uid="{41521327-DF55-4D85-8663-84234918F3EF}"/>
    <cellStyle name="Normal 3 2 3 2 4 2 5 3" xfId="22874" xr:uid="{D18F733A-D92F-4461-BE99-D2FF4BD2B73A}"/>
    <cellStyle name="Normal 3 2 3 2 4 2 5 3 2" xfId="36566" xr:uid="{F826DB2A-7F49-4C05-97C1-D749EF4793FC}"/>
    <cellStyle name="Normal 3 2 3 2 4 2 5 3 3" xfId="51450" xr:uid="{06590BA2-F5C1-4993-83E1-36E8B0D9C704}"/>
    <cellStyle name="Normal 3 2 3 2 4 2 5 4" xfId="16030" xr:uid="{54D1A9E5-911B-4BF0-A759-F9A0F28C7F1C}"/>
    <cellStyle name="Normal 3 2 3 2 4 2 5 5" xfId="29720" xr:uid="{8F0B7132-CA8F-4284-A172-EF256FEE7653}"/>
    <cellStyle name="Normal 3 2 3 2 4 2 5 6" xfId="44604" xr:uid="{E097E358-F7F7-463B-8479-3B14937050B4}"/>
    <cellStyle name="Normal 3 2 3 2 4 2 6" xfId="10894" xr:uid="{B76F8596-6B74-49B3-8D02-8BF038D2758E}"/>
    <cellStyle name="Normal 3 2 3 2 4 2 6 2" xfId="24584" xr:uid="{8FE12435-1842-451A-8CE6-ED83E72A89FA}"/>
    <cellStyle name="Normal 3 2 3 2 4 2 6 2 2" xfId="38276" xr:uid="{C01666A6-C52E-4DE2-ABAB-30A6EE4A8A93}"/>
    <cellStyle name="Normal 3 2 3 2 4 2 6 2 3" xfId="53160" xr:uid="{D58BDF32-3C24-4D96-93FB-8293AF63044A}"/>
    <cellStyle name="Normal 3 2 3 2 4 2 6 3" xfId="17740" xr:uid="{A01ACE1E-C98F-42C0-90B5-00E8639D021F}"/>
    <cellStyle name="Normal 3 2 3 2 4 2 6 4" xfId="31430" xr:uid="{55F4E20D-F79B-4CDD-BF43-0938C8318D3F}"/>
    <cellStyle name="Normal 3 2 3 2 4 2 6 5" xfId="46314" xr:uid="{AB67AAE7-C9F5-4756-B9B0-C40E1CB43B77}"/>
    <cellStyle name="Normal 3 2 3 2 4 2 7" xfId="21162" xr:uid="{A2A1C0B1-C8D3-4114-BF3A-7142728EDA71}"/>
    <cellStyle name="Normal 3 2 3 2 4 2 7 2" xfId="34854" xr:uid="{EECA6AC8-2511-4B0D-9286-DD243FF375EB}"/>
    <cellStyle name="Normal 3 2 3 2 4 2 7 3" xfId="49738" xr:uid="{91C09B4F-B49A-4460-9FAD-FCEE76D85938}"/>
    <cellStyle name="Normal 3 2 3 2 4 2 8" xfId="14318" xr:uid="{5907640E-CC81-4256-A556-8507ECDAD3B2}"/>
    <cellStyle name="Normal 3 2 3 2 4 2 9" xfId="28008" xr:uid="{363DB8E2-234D-4E00-8126-723B2ADA95F7}"/>
    <cellStyle name="Normal 3 2 3 2 4 3" xfId="7476" xr:uid="{5DE62FFE-9F05-429C-B6C0-2CEB1A472746}"/>
    <cellStyle name="Normal 3 2 3 2 4 3 10" xfId="42897" xr:uid="{7D694D24-CFD2-444C-94B4-A25BD21331C0}"/>
    <cellStyle name="Normal 3 2 3 2 4 3 2" xfId="7477" xr:uid="{1CF3D1EF-6B94-46C5-8BA7-4795CB80BE5C}"/>
    <cellStyle name="Normal 3 2 3 2 4 3 2 2" xfId="7478" xr:uid="{F0AE6194-A790-4386-AB29-B2DC2BCED257}"/>
    <cellStyle name="Normal 3 2 3 2 4 3 2 2 2" xfId="9191" xr:uid="{947AB36B-002A-4AA7-9E07-3574687D2D31}"/>
    <cellStyle name="Normal 3 2 3 2 4 3 2 2 2 2" xfId="12613" xr:uid="{DF993277-1561-4E5F-AF2F-C774E595A48E}"/>
    <cellStyle name="Normal 3 2 3 2 4 3 2 2 2 2 2" xfId="26303" xr:uid="{4D561D61-3FA9-4B42-9A08-C2062B28871A}"/>
    <cellStyle name="Normal 3 2 3 2 4 3 2 2 2 2 2 2" xfId="39995" xr:uid="{B0F89715-A36C-4CC3-8464-A966C36C8FCB}"/>
    <cellStyle name="Normal 3 2 3 2 4 3 2 2 2 2 2 3" xfId="54879" xr:uid="{1F633AEA-9ADD-44D8-B2CD-C34A2C125CB0}"/>
    <cellStyle name="Normal 3 2 3 2 4 3 2 2 2 2 3" xfId="19459" xr:uid="{1D99554A-6EB9-4C3C-B45C-65451AD15DC4}"/>
    <cellStyle name="Normal 3 2 3 2 4 3 2 2 2 2 4" xfId="33149" xr:uid="{F724647F-58B6-47E4-9467-55661E9E5102}"/>
    <cellStyle name="Normal 3 2 3 2 4 3 2 2 2 2 5" xfId="48033" xr:uid="{9F9D2702-26CA-4CF2-84B5-065C3494DB1B}"/>
    <cellStyle name="Normal 3 2 3 2 4 3 2 2 2 3" xfId="22881" xr:uid="{437000F0-09E5-43E8-AED8-60ADC9368C3E}"/>
    <cellStyle name="Normal 3 2 3 2 4 3 2 2 2 3 2" xfId="36573" xr:uid="{4DC488AB-C532-4395-8F1E-740307F369AC}"/>
    <cellStyle name="Normal 3 2 3 2 4 3 2 2 2 3 3" xfId="51457" xr:uid="{1FACEEE3-B8C7-4B35-829E-A61B5F316B14}"/>
    <cellStyle name="Normal 3 2 3 2 4 3 2 2 2 4" xfId="16037" xr:uid="{77628912-3DB2-4FFD-8932-D94529FA45FC}"/>
    <cellStyle name="Normal 3 2 3 2 4 3 2 2 2 5" xfId="29727" xr:uid="{6115E927-5C7B-4E82-9F9B-260747AAB267}"/>
    <cellStyle name="Normal 3 2 3 2 4 3 2 2 2 6" xfId="44611" xr:uid="{AE2549C2-6E96-4161-B56C-F968CAA325AB}"/>
    <cellStyle name="Normal 3 2 3 2 4 3 2 2 3" xfId="10901" xr:uid="{90F9BB57-CE27-409E-817D-C76C47174FF6}"/>
    <cellStyle name="Normal 3 2 3 2 4 3 2 2 3 2" xfId="24591" xr:uid="{F2CDBA43-5996-478A-8359-290CA8A754DB}"/>
    <cellStyle name="Normal 3 2 3 2 4 3 2 2 3 2 2" xfId="38283" xr:uid="{279D9782-DDFB-4437-9569-AC40C4EC8D41}"/>
    <cellStyle name="Normal 3 2 3 2 4 3 2 2 3 2 3" xfId="53167" xr:uid="{CAF3F46E-39B8-411B-8424-A88EA344DEBC}"/>
    <cellStyle name="Normal 3 2 3 2 4 3 2 2 3 3" xfId="17747" xr:uid="{7F9E4225-08A1-41B1-979F-3B0728F64D2B}"/>
    <cellStyle name="Normal 3 2 3 2 4 3 2 2 3 4" xfId="31437" xr:uid="{B6FD69BF-FF75-4733-9138-4206D646360F}"/>
    <cellStyle name="Normal 3 2 3 2 4 3 2 2 3 5" xfId="46321" xr:uid="{0BF9C98C-5C62-4E2C-8EA9-C08BB30828A0}"/>
    <cellStyle name="Normal 3 2 3 2 4 3 2 2 4" xfId="21169" xr:uid="{39CC16F0-5A33-4A33-81D9-E89FDE5D1EDD}"/>
    <cellStyle name="Normal 3 2 3 2 4 3 2 2 4 2" xfId="34861" xr:uid="{589606CB-5ACA-45ED-A0AD-CEC00934B80C}"/>
    <cellStyle name="Normal 3 2 3 2 4 3 2 2 4 3" xfId="49745" xr:uid="{E3641C1B-2E5D-4213-83A2-C8A08EFF7046}"/>
    <cellStyle name="Normal 3 2 3 2 4 3 2 2 5" xfId="14325" xr:uid="{3093B673-B2B8-44D7-B3E1-1126912C7E58}"/>
    <cellStyle name="Normal 3 2 3 2 4 3 2 2 6" xfId="28015" xr:uid="{174018C4-CA16-4289-9CEE-C20D052154A4}"/>
    <cellStyle name="Normal 3 2 3 2 4 3 2 2 7" xfId="42899" xr:uid="{9402A297-8706-42EC-B3B8-4834CFF15AB2}"/>
    <cellStyle name="Normal 3 2 3 2 4 3 2 3" xfId="9190" xr:uid="{7D15E4A0-10D8-4BE9-AC49-1C79E37AA6D9}"/>
    <cellStyle name="Normal 3 2 3 2 4 3 2 3 2" xfId="12612" xr:uid="{3AD50293-FAAA-4A20-A104-C8A3FAC3EDF3}"/>
    <cellStyle name="Normal 3 2 3 2 4 3 2 3 2 2" xfId="26302" xr:uid="{F99DB175-B234-4FFC-8D9C-89B0AA4F6125}"/>
    <cellStyle name="Normal 3 2 3 2 4 3 2 3 2 2 2" xfId="39994" xr:uid="{3FA79DEB-A551-4967-AE76-C4B66093049D}"/>
    <cellStyle name="Normal 3 2 3 2 4 3 2 3 2 2 3" xfId="54878" xr:uid="{7EFAEB4E-8F56-4956-8D54-35A53105D812}"/>
    <cellStyle name="Normal 3 2 3 2 4 3 2 3 2 3" xfId="19458" xr:uid="{F4503839-09A9-4EC5-AEDD-38D4D01B71ED}"/>
    <cellStyle name="Normal 3 2 3 2 4 3 2 3 2 4" xfId="33148" xr:uid="{CE3CF40B-5337-4661-BF3F-47540D5E0C2C}"/>
    <cellStyle name="Normal 3 2 3 2 4 3 2 3 2 5" xfId="48032" xr:uid="{6E0B427D-C736-4D30-B84A-7C3398C05CD4}"/>
    <cellStyle name="Normal 3 2 3 2 4 3 2 3 3" xfId="22880" xr:uid="{FB66546A-026D-4600-B040-DF9629A970FC}"/>
    <cellStyle name="Normal 3 2 3 2 4 3 2 3 3 2" xfId="36572" xr:uid="{4689A362-A917-4CBC-AF5E-CC81F576EC8E}"/>
    <cellStyle name="Normal 3 2 3 2 4 3 2 3 3 3" xfId="51456" xr:uid="{647CD634-EC02-46F3-8280-8504EB42B44D}"/>
    <cellStyle name="Normal 3 2 3 2 4 3 2 3 4" xfId="16036" xr:uid="{9939DADE-AC32-493F-A55D-187F7F859B43}"/>
    <cellStyle name="Normal 3 2 3 2 4 3 2 3 5" xfId="29726" xr:uid="{545CA2DA-6C97-4DB0-8EDD-9F9D41C33BD6}"/>
    <cellStyle name="Normal 3 2 3 2 4 3 2 3 6" xfId="44610" xr:uid="{4AAE5ADE-282E-465F-B770-FA1B030C94B2}"/>
    <cellStyle name="Normal 3 2 3 2 4 3 2 4" xfId="10900" xr:uid="{F0EE79E7-22F7-4380-897C-D1F5FC60A375}"/>
    <cellStyle name="Normal 3 2 3 2 4 3 2 4 2" xfId="24590" xr:uid="{18BBD55B-FD2D-45E0-B72E-937A6D50DBD5}"/>
    <cellStyle name="Normal 3 2 3 2 4 3 2 4 2 2" xfId="38282" xr:uid="{24830373-A885-4BED-97EF-E0CA265906B6}"/>
    <cellStyle name="Normal 3 2 3 2 4 3 2 4 2 3" xfId="53166" xr:uid="{CBC00E92-B571-478B-AD35-6D97E29FA363}"/>
    <cellStyle name="Normal 3 2 3 2 4 3 2 4 3" xfId="17746" xr:uid="{BB704CAD-A945-41FF-8FC7-A3A147D931F4}"/>
    <cellStyle name="Normal 3 2 3 2 4 3 2 4 4" xfId="31436" xr:uid="{4BA2CD83-B48B-43D9-8118-76D7655C18E8}"/>
    <cellStyle name="Normal 3 2 3 2 4 3 2 4 5" xfId="46320" xr:uid="{9E6C9A4E-CFC6-4591-B32D-5C7E11A428F9}"/>
    <cellStyle name="Normal 3 2 3 2 4 3 2 5" xfId="21168" xr:uid="{DB99F13C-593C-4CD1-A78A-42777F014168}"/>
    <cellStyle name="Normal 3 2 3 2 4 3 2 5 2" xfId="34860" xr:uid="{AEF6739C-A484-4B3B-8964-6A03E1E5F562}"/>
    <cellStyle name="Normal 3 2 3 2 4 3 2 5 3" xfId="49744" xr:uid="{41367CF6-BE15-4743-A60B-3A2F2E56E7F2}"/>
    <cellStyle name="Normal 3 2 3 2 4 3 2 6" xfId="14324" xr:uid="{1418B604-A20C-4804-921D-F67F52CF0FBB}"/>
    <cellStyle name="Normal 3 2 3 2 4 3 2 7" xfId="28014" xr:uid="{91976563-D019-4238-B704-348F67E5BDF8}"/>
    <cellStyle name="Normal 3 2 3 2 4 3 2 8" xfId="42898" xr:uid="{EF107CAD-60BF-473C-B15F-5129C18EC489}"/>
    <cellStyle name="Normal 3 2 3 2 4 3 3" xfId="7479" xr:uid="{13BD15B3-32C1-428B-B5B8-BE75C6FB483C}"/>
    <cellStyle name="Normal 3 2 3 2 4 3 3 2" xfId="9192" xr:uid="{24A7B0CF-C1A3-4F87-852F-010D67FF9A9C}"/>
    <cellStyle name="Normal 3 2 3 2 4 3 3 2 2" xfId="12614" xr:uid="{D531838C-0258-403B-88FE-89FA3EDC9AD0}"/>
    <cellStyle name="Normal 3 2 3 2 4 3 3 2 2 2" xfId="26304" xr:uid="{087BB586-08F2-4A0B-9468-FA7C6B1B7138}"/>
    <cellStyle name="Normal 3 2 3 2 4 3 3 2 2 2 2" xfId="39996" xr:uid="{CB0F5743-50D3-49AD-B650-2ABB6FDD2DCD}"/>
    <cellStyle name="Normal 3 2 3 2 4 3 3 2 2 2 3" xfId="54880" xr:uid="{8344B509-4DC1-425B-8066-FCE6CF9CC062}"/>
    <cellStyle name="Normal 3 2 3 2 4 3 3 2 2 3" xfId="19460" xr:uid="{F6A2B633-89BA-4EC0-B82D-16C6F0384691}"/>
    <cellStyle name="Normal 3 2 3 2 4 3 3 2 2 4" xfId="33150" xr:uid="{E53F0AC7-F1A6-4223-AE96-25919F4F6460}"/>
    <cellStyle name="Normal 3 2 3 2 4 3 3 2 2 5" xfId="48034" xr:uid="{13BFE166-C3AC-4B85-9A3D-D65A71AB86E0}"/>
    <cellStyle name="Normal 3 2 3 2 4 3 3 2 3" xfId="22882" xr:uid="{5950A0CC-2075-4A5B-B26B-A7858D878D63}"/>
    <cellStyle name="Normal 3 2 3 2 4 3 3 2 3 2" xfId="36574" xr:uid="{9DE419B9-B0A9-4CC7-B6AC-8DF2910FC378}"/>
    <cellStyle name="Normal 3 2 3 2 4 3 3 2 3 3" xfId="51458" xr:uid="{C5B3BC39-0134-4474-9C92-4E4B675395FE}"/>
    <cellStyle name="Normal 3 2 3 2 4 3 3 2 4" xfId="16038" xr:uid="{5D34961C-A1D4-4B31-A691-29D9C066C571}"/>
    <cellStyle name="Normal 3 2 3 2 4 3 3 2 5" xfId="29728" xr:uid="{A58CB426-A179-49BD-AFCB-16286234BEB8}"/>
    <cellStyle name="Normal 3 2 3 2 4 3 3 2 6" xfId="44612" xr:uid="{E6BE3752-4600-4A09-89FD-70F58A42293B}"/>
    <cellStyle name="Normal 3 2 3 2 4 3 3 3" xfId="10902" xr:uid="{87A0C38B-6EE6-4A8F-9158-5F3136846D3E}"/>
    <cellStyle name="Normal 3 2 3 2 4 3 3 3 2" xfId="24592" xr:uid="{B3138558-1139-43C6-9361-F101A1311E27}"/>
    <cellStyle name="Normal 3 2 3 2 4 3 3 3 2 2" xfId="38284" xr:uid="{009939A1-FA3C-4AD0-8DD3-0DD00A5FE231}"/>
    <cellStyle name="Normal 3 2 3 2 4 3 3 3 2 3" xfId="53168" xr:uid="{30477124-1246-49A1-AA97-AF8D25A7D86B}"/>
    <cellStyle name="Normal 3 2 3 2 4 3 3 3 3" xfId="17748" xr:uid="{03B3510E-7741-4BED-A909-8CC36143BF4A}"/>
    <cellStyle name="Normal 3 2 3 2 4 3 3 3 4" xfId="31438" xr:uid="{CB11051E-7DDF-475F-8CF2-057C0CE320DC}"/>
    <cellStyle name="Normal 3 2 3 2 4 3 3 3 5" xfId="46322" xr:uid="{47255437-4C04-4114-A49B-874180EF3A3E}"/>
    <cellStyle name="Normal 3 2 3 2 4 3 3 4" xfId="21170" xr:uid="{A8785D4A-A06A-49C0-AB9D-6DB0149A6E6C}"/>
    <cellStyle name="Normal 3 2 3 2 4 3 3 4 2" xfId="34862" xr:uid="{2FB966B6-4AC6-43DB-BD11-4A6BDD63D2E8}"/>
    <cellStyle name="Normal 3 2 3 2 4 3 3 4 3" xfId="49746" xr:uid="{7D54C897-8075-42C2-9D77-425BD984818E}"/>
    <cellStyle name="Normal 3 2 3 2 4 3 3 5" xfId="14326" xr:uid="{B9FFD2F1-B244-448B-A32A-E9EC0890F02A}"/>
    <cellStyle name="Normal 3 2 3 2 4 3 3 6" xfId="28016" xr:uid="{9E65841C-9294-4769-8563-FA3788E90B9B}"/>
    <cellStyle name="Normal 3 2 3 2 4 3 3 7" xfId="42900" xr:uid="{73944A93-7292-429C-82CD-29E6EF53C951}"/>
    <cellStyle name="Normal 3 2 3 2 4 3 4" xfId="7480" xr:uid="{86E38F3B-AB0F-4D05-8E12-3FE66393B57E}"/>
    <cellStyle name="Normal 3 2 3 2 4 3 4 2" xfId="9193" xr:uid="{1CA1AE3E-A93A-4BB4-ABD1-D310AFC7D400}"/>
    <cellStyle name="Normal 3 2 3 2 4 3 4 2 2" xfId="12615" xr:uid="{8A33193D-A550-4A22-A2EB-F40200E68CAA}"/>
    <cellStyle name="Normal 3 2 3 2 4 3 4 2 2 2" xfId="26305" xr:uid="{3AEBCF00-DA8D-4A16-B241-A9E2C6D7C8BA}"/>
    <cellStyle name="Normal 3 2 3 2 4 3 4 2 2 2 2" xfId="39997" xr:uid="{8EDD275F-FA38-4E63-BFD5-E800386D788F}"/>
    <cellStyle name="Normal 3 2 3 2 4 3 4 2 2 2 3" xfId="54881" xr:uid="{71D9B19D-85CF-47A0-8972-24A7B0406C0A}"/>
    <cellStyle name="Normal 3 2 3 2 4 3 4 2 2 3" xfId="19461" xr:uid="{36F66A2E-DCEE-41C0-8885-BF92DC8664DF}"/>
    <cellStyle name="Normal 3 2 3 2 4 3 4 2 2 4" xfId="33151" xr:uid="{E2A25D44-A62D-4A9A-9776-2B170456DDDA}"/>
    <cellStyle name="Normal 3 2 3 2 4 3 4 2 2 5" xfId="48035" xr:uid="{27B1E8FB-1CA2-47C0-8618-D42E39A45BF5}"/>
    <cellStyle name="Normal 3 2 3 2 4 3 4 2 3" xfId="22883" xr:uid="{5D892839-A69E-418F-8110-58BF672EA953}"/>
    <cellStyle name="Normal 3 2 3 2 4 3 4 2 3 2" xfId="36575" xr:uid="{39019CB1-08D3-4F72-8ED5-DEC4A8618D64}"/>
    <cellStyle name="Normal 3 2 3 2 4 3 4 2 3 3" xfId="51459" xr:uid="{7DA87B61-084B-445D-844F-70F326FDB188}"/>
    <cellStyle name="Normal 3 2 3 2 4 3 4 2 4" xfId="16039" xr:uid="{BE1BB350-2790-41BC-8DEC-08E25B2D7F48}"/>
    <cellStyle name="Normal 3 2 3 2 4 3 4 2 5" xfId="29729" xr:uid="{DA60FD69-1810-494A-8BE9-45ADA4C9FADF}"/>
    <cellStyle name="Normal 3 2 3 2 4 3 4 2 6" xfId="44613" xr:uid="{BFF13B85-5C8E-4B7A-89E7-AC5E3624E413}"/>
    <cellStyle name="Normal 3 2 3 2 4 3 4 3" xfId="10903" xr:uid="{1EEA62D0-8E45-4FC7-840B-F17B52C7990B}"/>
    <cellStyle name="Normal 3 2 3 2 4 3 4 3 2" xfId="24593" xr:uid="{C1D42148-DFAA-44EB-A737-39F875070096}"/>
    <cellStyle name="Normal 3 2 3 2 4 3 4 3 2 2" xfId="38285" xr:uid="{93BA2F67-AAC8-404E-951F-C273B8471E73}"/>
    <cellStyle name="Normal 3 2 3 2 4 3 4 3 2 3" xfId="53169" xr:uid="{BBD71E1D-FEEF-48CA-95FD-A0ACFD4D3D1A}"/>
    <cellStyle name="Normal 3 2 3 2 4 3 4 3 3" xfId="17749" xr:uid="{5AF6916E-7D3C-4A61-80F6-E7C41ADBDBD5}"/>
    <cellStyle name="Normal 3 2 3 2 4 3 4 3 4" xfId="31439" xr:uid="{A4B68B05-9467-499A-B62B-BED9286626D0}"/>
    <cellStyle name="Normal 3 2 3 2 4 3 4 3 5" xfId="46323" xr:uid="{B44F7874-007C-4DE4-B80E-74B36C217597}"/>
    <cellStyle name="Normal 3 2 3 2 4 3 4 4" xfId="21171" xr:uid="{1AC6B79F-4AFE-4958-8322-CC7894384637}"/>
    <cellStyle name="Normal 3 2 3 2 4 3 4 4 2" xfId="34863" xr:uid="{BAF0525C-84EE-4EE0-BA20-ED9FE0D13BB8}"/>
    <cellStyle name="Normal 3 2 3 2 4 3 4 4 3" xfId="49747" xr:uid="{78CE1838-14C0-4526-8CE3-EF08F6403FAE}"/>
    <cellStyle name="Normal 3 2 3 2 4 3 4 5" xfId="14327" xr:uid="{23254A9A-F3D8-4217-BC6E-9191A111C6A7}"/>
    <cellStyle name="Normal 3 2 3 2 4 3 4 6" xfId="28017" xr:uid="{676B5EDA-3D91-4518-9C0B-47B37BD9386D}"/>
    <cellStyle name="Normal 3 2 3 2 4 3 4 7" xfId="42901" xr:uid="{5C34BC0A-F724-40B1-A62B-47A4F01AD393}"/>
    <cellStyle name="Normal 3 2 3 2 4 3 5" xfId="9189" xr:uid="{80F812E2-94E6-41B4-AD61-7BB4ABEB54A4}"/>
    <cellStyle name="Normal 3 2 3 2 4 3 5 2" xfId="12611" xr:uid="{49995E92-D750-4AB2-84E2-C8D18A67372E}"/>
    <cellStyle name="Normal 3 2 3 2 4 3 5 2 2" xfId="26301" xr:uid="{B47DDEB8-17CF-4B9F-B5F6-DACCD6416116}"/>
    <cellStyle name="Normal 3 2 3 2 4 3 5 2 2 2" xfId="39993" xr:uid="{F0F9BFD9-F1E4-474C-8ADA-AC632C9CD6F9}"/>
    <cellStyle name="Normal 3 2 3 2 4 3 5 2 2 3" xfId="54877" xr:uid="{C9F132A5-18E8-48B7-B088-6719A253286C}"/>
    <cellStyle name="Normal 3 2 3 2 4 3 5 2 3" xfId="19457" xr:uid="{437DCBD2-5BBE-4054-97A1-B19B0752A3F4}"/>
    <cellStyle name="Normal 3 2 3 2 4 3 5 2 4" xfId="33147" xr:uid="{7CEA3684-C52E-480D-9104-12C342DEA43B}"/>
    <cellStyle name="Normal 3 2 3 2 4 3 5 2 5" xfId="48031" xr:uid="{5FDDD991-EF15-4A54-B50B-1407DCDC306D}"/>
    <cellStyle name="Normal 3 2 3 2 4 3 5 3" xfId="22879" xr:uid="{F7AECE57-F152-4085-9196-87EBCBFFEF27}"/>
    <cellStyle name="Normal 3 2 3 2 4 3 5 3 2" xfId="36571" xr:uid="{7A370D19-9779-4323-BEE7-741DE737A4FF}"/>
    <cellStyle name="Normal 3 2 3 2 4 3 5 3 3" xfId="51455" xr:uid="{E3F18F3D-891F-400A-96F9-B54D8379FC5E}"/>
    <cellStyle name="Normal 3 2 3 2 4 3 5 4" xfId="16035" xr:uid="{2201E202-3395-40F5-9697-B0B51B570B5D}"/>
    <cellStyle name="Normal 3 2 3 2 4 3 5 5" xfId="29725" xr:uid="{549A3DCE-0F0C-4535-B314-DCE0F527FCC2}"/>
    <cellStyle name="Normal 3 2 3 2 4 3 5 6" xfId="44609" xr:uid="{792D2D65-8EAC-41CE-B1DA-E4E1D1865BC2}"/>
    <cellStyle name="Normal 3 2 3 2 4 3 6" xfId="10899" xr:uid="{BBC7BDFF-C3F6-4A06-B39A-D55BAC0E4D7D}"/>
    <cellStyle name="Normal 3 2 3 2 4 3 6 2" xfId="24589" xr:uid="{CA289D1E-1D87-455D-B569-72F504B03F5D}"/>
    <cellStyle name="Normal 3 2 3 2 4 3 6 2 2" xfId="38281" xr:uid="{D896B3FE-45AE-4202-9530-9DEC29E02B52}"/>
    <cellStyle name="Normal 3 2 3 2 4 3 6 2 3" xfId="53165" xr:uid="{965E4E2D-395A-4919-AEEF-C149ABD93E47}"/>
    <cellStyle name="Normal 3 2 3 2 4 3 6 3" xfId="17745" xr:uid="{1723A480-AC78-4FA2-93A0-4E9EAD1E9195}"/>
    <cellStyle name="Normal 3 2 3 2 4 3 6 4" xfId="31435" xr:uid="{3160EC0E-58FB-4A16-AE8C-B29F49AAAEED}"/>
    <cellStyle name="Normal 3 2 3 2 4 3 6 5" xfId="46319" xr:uid="{150A8BD1-E166-4185-B32C-94E0A933247A}"/>
    <cellStyle name="Normal 3 2 3 2 4 3 7" xfId="21167" xr:uid="{113AB66C-4129-407F-8A6F-173A5C5E0CD2}"/>
    <cellStyle name="Normal 3 2 3 2 4 3 7 2" xfId="34859" xr:uid="{316CB377-4CDA-4106-83B4-4DA31D3A2B53}"/>
    <cellStyle name="Normal 3 2 3 2 4 3 7 3" xfId="49743" xr:uid="{C8A6B929-8870-424F-86FC-C1C37B77704B}"/>
    <cellStyle name="Normal 3 2 3 2 4 3 8" xfId="14323" xr:uid="{0CC5C49F-FF18-40A5-A062-F18D28297849}"/>
    <cellStyle name="Normal 3 2 3 2 4 3 9" xfId="28013" xr:uid="{9F2CBFD4-F102-4402-B4F5-FBF8F18DD347}"/>
    <cellStyle name="Normal 3 2 3 2 4 4" xfId="7481" xr:uid="{22E6352A-B170-4853-B8EB-E4DA984CA516}"/>
    <cellStyle name="Normal 3 2 3 2 4 4 2" xfId="7482" xr:uid="{1D9E92EC-0DB3-46D5-A486-7B8CD4A40B10}"/>
    <cellStyle name="Normal 3 2 3 2 4 4 2 2" xfId="9195" xr:uid="{6E14F89C-12B4-410C-BC38-4DB515576400}"/>
    <cellStyle name="Normal 3 2 3 2 4 4 2 2 2" xfId="12617" xr:uid="{EC0F9EB6-5156-4F47-9083-21E587268406}"/>
    <cellStyle name="Normal 3 2 3 2 4 4 2 2 2 2" xfId="26307" xr:uid="{95EE9992-A88D-4051-A0A5-F5A489358AD0}"/>
    <cellStyle name="Normal 3 2 3 2 4 4 2 2 2 2 2" xfId="39999" xr:uid="{AAADCA6F-F3BF-4748-8E41-8F7F3DD76671}"/>
    <cellStyle name="Normal 3 2 3 2 4 4 2 2 2 2 3" xfId="54883" xr:uid="{D814F39E-D95E-4BF0-A060-B5BAF7F9F446}"/>
    <cellStyle name="Normal 3 2 3 2 4 4 2 2 2 3" xfId="19463" xr:uid="{D81FB329-7474-4C08-A580-8C4311A2A6AB}"/>
    <cellStyle name="Normal 3 2 3 2 4 4 2 2 2 4" xfId="33153" xr:uid="{6CFA28E5-0744-4034-94FC-7917BDBE3535}"/>
    <cellStyle name="Normal 3 2 3 2 4 4 2 2 2 5" xfId="48037" xr:uid="{1E2BB47E-700E-4FB7-A43F-E4C12A20F32F}"/>
    <cellStyle name="Normal 3 2 3 2 4 4 2 2 3" xfId="22885" xr:uid="{8CA88B93-6B67-44B0-95FB-96D8F7B51BC0}"/>
    <cellStyle name="Normal 3 2 3 2 4 4 2 2 3 2" xfId="36577" xr:uid="{0200AAE6-C4D6-4F5F-B2BF-22EDF9934A06}"/>
    <cellStyle name="Normal 3 2 3 2 4 4 2 2 3 3" xfId="51461" xr:uid="{BC26B663-5FD4-4361-BE32-9DEC80555F78}"/>
    <cellStyle name="Normal 3 2 3 2 4 4 2 2 4" xfId="16041" xr:uid="{BB170662-F7F2-4965-BFED-488C30D2908B}"/>
    <cellStyle name="Normal 3 2 3 2 4 4 2 2 5" xfId="29731" xr:uid="{6C1A8DB0-4426-4CA9-BE09-F66D017DC3B4}"/>
    <cellStyle name="Normal 3 2 3 2 4 4 2 2 6" xfId="44615" xr:uid="{BB5E7174-D43C-4515-A674-F8A5C3F6C03F}"/>
    <cellStyle name="Normal 3 2 3 2 4 4 2 3" xfId="10905" xr:uid="{02415ADE-22C5-4D9E-A35A-2E5404425F21}"/>
    <cellStyle name="Normal 3 2 3 2 4 4 2 3 2" xfId="24595" xr:uid="{3FE535F3-D18D-4FC2-BF78-02945EF00544}"/>
    <cellStyle name="Normal 3 2 3 2 4 4 2 3 2 2" xfId="38287" xr:uid="{A64A7DDB-EABE-4B08-844E-5E07EBD38209}"/>
    <cellStyle name="Normal 3 2 3 2 4 4 2 3 2 3" xfId="53171" xr:uid="{1227952D-F994-42E7-91EA-402E7DD3E85B}"/>
    <cellStyle name="Normal 3 2 3 2 4 4 2 3 3" xfId="17751" xr:uid="{D5624DD0-081E-4285-8D39-FEA72D98ED1D}"/>
    <cellStyle name="Normal 3 2 3 2 4 4 2 3 4" xfId="31441" xr:uid="{866534CE-7327-4B9C-AEA3-2B569DC2260B}"/>
    <cellStyle name="Normal 3 2 3 2 4 4 2 3 5" xfId="46325" xr:uid="{6C6403E6-9E66-42B1-8EDA-77C29B33A55B}"/>
    <cellStyle name="Normal 3 2 3 2 4 4 2 4" xfId="21173" xr:uid="{18B1A3C7-D934-4919-AE66-8432AF0DFF36}"/>
    <cellStyle name="Normal 3 2 3 2 4 4 2 4 2" xfId="34865" xr:uid="{E8CDFA18-864C-4ACB-A577-53A952E09550}"/>
    <cellStyle name="Normal 3 2 3 2 4 4 2 4 3" xfId="49749" xr:uid="{C0639477-B0CB-4165-82C1-E2C5ADE30BAB}"/>
    <cellStyle name="Normal 3 2 3 2 4 4 2 5" xfId="14329" xr:uid="{531F44FA-19BB-4510-9AFB-8C6536477F94}"/>
    <cellStyle name="Normal 3 2 3 2 4 4 2 6" xfId="28019" xr:uid="{F895429C-74F8-428F-91A0-A311A3177407}"/>
    <cellStyle name="Normal 3 2 3 2 4 4 2 7" xfId="42903" xr:uid="{404A90AC-E9CC-4670-BB87-DF4A3DB1B36F}"/>
    <cellStyle name="Normal 3 2 3 2 4 4 3" xfId="9194" xr:uid="{5F415753-2A11-4BD7-80E3-E90AB2D08E52}"/>
    <cellStyle name="Normal 3 2 3 2 4 4 3 2" xfId="12616" xr:uid="{A9FED41D-753C-4229-AA56-D7BF37319D6A}"/>
    <cellStyle name="Normal 3 2 3 2 4 4 3 2 2" xfId="26306" xr:uid="{763F452C-AA65-4B7A-ADCD-32331BA35251}"/>
    <cellStyle name="Normal 3 2 3 2 4 4 3 2 2 2" xfId="39998" xr:uid="{858D8616-C5A9-4E67-8A7F-9E680A2772C5}"/>
    <cellStyle name="Normal 3 2 3 2 4 4 3 2 2 3" xfId="54882" xr:uid="{415C6772-4977-4AF1-9C48-590A268930C7}"/>
    <cellStyle name="Normal 3 2 3 2 4 4 3 2 3" xfId="19462" xr:uid="{50FFA985-065F-4776-B071-D1FE07877F57}"/>
    <cellStyle name="Normal 3 2 3 2 4 4 3 2 4" xfId="33152" xr:uid="{CBFA983D-26BF-4166-8FCA-EF52DFB4FBA7}"/>
    <cellStyle name="Normal 3 2 3 2 4 4 3 2 5" xfId="48036" xr:uid="{92159540-6C87-4C87-B3FE-E71B408BAA19}"/>
    <cellStyle name="Normal 3 2 3 2 4 4 3 3" xfId="22884" xr:uid="{9A51CA51-F5AF-4C98-BABC-71CC3DA60138}"/>
    <cellStyle name="Normal 3 2 3 2 4 4 3 3 2" xfId="36576" xr:uid="{C017FD8E-6699-45A0-91EE-996F0FD9BE1F}"/>
    <cellStyle name="Normal 3 2 3 2 4 4 3 3 3" xfId="51460" xr:uid="{881C5440-1124-427F-A05A-D3D83D1B7AEC}"/>
    <cellStyle name="Normal 3 2 3 2 4 4 3 4" xfId="16040" xr:uid="{9B9B98AE-2C87-4F25-BDAD-26FD0B628A96}"/>
    <cellStyle name="Normal 3 2 3 2 4 4 3 5" xfId="29730" xr:uid="{015B41B9-C11A-4BC2-8728-9D954046EBB3}"/>
    <cellStyle name="Normal 3 2 3 2 4 4 3 6" xfId="44614" xr:uid="{E99C2FB9-BF65-4CD1-9521-802602DB389C}"/>
    <cellStyle name="Normal 3 2 3 2 4 4 4" xfId="10904" xr:uid="{138A1832-D82E-4184-8985-D0D4C95BBF48}"/>
    <cellStyle name="Normal 3 2 3 2 4 4 4 2" xfId="24594" xr:uid="{0B54E832-9B61-4BF0-B68D-DEC3C667F4F6}"/>
    <cellStyle name="Normal 3 2 3 2 4 4 4 2 2" xfId="38286" xr:uid="{C98E9A47-27DB-4916-81D4-802BC666BA6B}"/>
    <cellStyle name="Normal 3 2 3 2 4 4 4 2 3" xfId="53170" xr:uid="{B1CD02CB-F3E1-4AFA-8CBE-B5D14F82A44B}"/>
    <cellStyle name="Normal 3 2 3 2 4 4 4 3" xfId="17750" xr:uid="{F6AA56DB-BC49-4313-ABF7-E20B925CA4BD}"/>
    <cellStyle name="Normal 3 2 3 2 4 4 4 4" xfId="31440" xr:uid="{62EAAF22-ADFE-468C-A0E1-1A5224E40D0A}"/>
    <cellStyle name="Normal 3 2 3 2 4 4 4 5" xfId="46324" xr:uid="{0597E1FD-C9FC-4D35-A4EF-D74348A4ECA3}"/>
    <cellStyle name="Normal 3 2 3 2 4 4 5" xfId="21172" xr:uid="{39F8B086-C59B-4E2E-817A-F8A48164FE4A}"/>
    <cellStyle name="Normal 3 2 3 2 4 4 5 2" xfId="34864" xr:uid="{674F5700-4712-4516-9C36-C020CFAA71C2}"/>
    <cellStyle name="Normal 3 2 3 2 4 4 5 3" xfId="49748" xr:uid="{424789A2-96DC-49A1-9809-9FDED5D558B0}"/>
    <cellStyle name="Normal 3 2 3 2 4 4 6" xfId="14328" xr:uid="{2964C5AE-9243-48FB-B6EF-D44EA451A1E5}"/>
    <cellStyle name="Normal 3 2 3 2 4 4 7" xfId="28018" xr:uid="{B73DE2AE-C469-47C9-B6EB-E432979DFF1D}"/>
    <cellStyle name="Normal 3 2 3 2 4 4 8" xfId="42902" xr:uid="{6C3EA468-D8F7-4B1C-9E73-7E24ACBCFB6F}"/>
    <cellStyle name="Normal 3 2 3 2 4 5" xfId="7483" xr:uid="{F3C7E00E-9E5E-4768-82CF-0EF1E0857AC6}"/>
    <cellStyle name="Normal 3 2 3 2 4 5 2" xfId="9196" xr:uid="{FD774CAC-C5D7-495B-8F64-E84BBFFB0ABA}"/>
    <cellStyle name="Normal 3 2 3 2 4 5 2 2" xfId="12618" xr:uid="{E8CB6F38-024F-40EE-A029-DAF60DB54B62}"/>
    <cellStyle name="Normal 3 2 3 2 4 5 2 2 2" xfId="26308" xr:uid="{25231F66-D80F-44C7-93E4-F627CD7570BF}"/>
    <cellStyle name="Normal 3 2 3 2 4 5 2 2 2 2" xfId="40000" xr:uid="{B4B02902-AE16-4C53-84D4-518081CAEB92}"/>
    <cellStyle name="Normal 3 2 3 2 4 5 2 2 2 3" xfId="54884" xr:uid="{87A9EB96-C399-4E1B-983D-30565738E9DE}"/>
    <cellStyle name="Normal 3 2 3 2 4 5 2 2 3" xfId="19464" xr:uid="{7F67F06B-6D2E-4373-BCDC-E9DAFF44B16C}"/>
    <cellStyle name="Normal 3 2 3 2 4 5 2 2 4" xfId="33154" xr:uid="{388DC5FB-87BC-44C8-8E6B-DAFE9FECE653}"/>
    <cellStyle name="Normal 3 2 3 2 4 5 2 2 5" xfId="48038" xr:uid="{51DD4BA1-48E0-4E53-BF2A-441E58DF5631}"/>
    <cellStyle name="Normal 3 2 3 2 4 5 2 3" xfId="22886" xr:uid="{A74586F4-DAF7-4803-8753-8AB1027CF5F4}"/>
    <cellStyle name="Normal 3 2 3 2 4 5 2 3 2" xfId="36578" xr:uid="{7911C48F-2F13-42A0-B8C1-222EA47CB278}"/>
    <cellStyle name="Normal 3 2 3 2 4 5 2 3 3" xfId="51462" xr:uid="{4DA7CD3B-8941-4637-BBBD-8F5D1A2CE833}"/>
    <cellStyle name="Normal 3 2 3 2 4 5 2 4" xfId="16042" xr:uid="{16A739AF-A3A3-4542-B191-22EE977A8A41}"/>
    <cellStyle name="Normal 3 2 3 2 4 5 2 5" xfId="29732" xr:uid="{4282A522-C86F-4C97-85C8-993C94B49BC7}"/>
    <cellStyle name="Normal 3 2 3 2 4 5 2 6" xfId="44616" xr:uid="{17AA3EAE-77D3-4250-A339-205E5B29A77C}"/>
    <cellStyle name="Normal 3 2 3 2 4 5 3" xfId="10906" xr:uid="{4F7B491A-B3E8-4AC6-A603-5CB946B11E54}"/>
    <cellStyle name="Normal 3 2 3 2 4 5 3 2" xfId="24596" xr:uid="{27E81135-DA89-42F9-8FCA-4E7C7865FA89}"/>
    <cellStyle name="Normal 3 2 3 2 4 5 3 2 2" xfId="38288" xr:uid="{04FCEAB5-A605-4D82-9D14-E61B3BC7B60A}"/>
    <cellStyle name="Normal 3 2 3 2 4 5 3 2 3" xfId="53172" xr:uid="{0447B39A-49D5-4B22-91AA-9BC475A7D3B5}"/>
    <cellStyle name="Normal 3 2 3 2 4 5 3 3" xfId="17752" xr:uid="{94AC5F78-AD26-4E52-B109-86D52D1DD754}"/>
    <cellStyle name="Normal 3 2 3 2 4 5 3 4" xfId="31442" xr:uid="{6981DE55-DC7A-44D4-A0DF-7D7F59D4146A}"/>
    <cellStyle name="Normal 3 2 3 2 4 5 3 5" xfId="46326" xr:uid="{0101172E-0EBF-491E-B3EF-CB5AA58901C0}"/>
    <cellStyle name="Normal 3 2 3 2 4 5 4" xfId="21174" xr:uid="{43CD3824-0C9C-4C73-AFD7-FDB92F032D4D}"/>
    <cellStyle name="Normal 3 2 3 2 4 5 4 2" xfId="34866" xr:uid="{9DAECCD8-59F2-423D-BF6C-57DB6102BC46}"/>
    <cellStyle name="Normal 3 2 3 2 4 5 4 3" xfId="49750" xr:uid="{F2A8097F-1152-467E-8E66-05745D5AD006}"/>
    <cellStyle name="Normal 3 2 3 2 4 5 5" xfId="14330" xr:uid="{8AF16CF5-3D37-4BD6-B825-43F65F1253BE}"/>
    <cellStyle name="Normal 3 2 3 2 4 5 6" xfId="28020" xr:uid="{7E5D2D31-C851-4AFF-8387-F73BCA08D729}"/>
    <cellStyle name="Normal 3 2 3 2 4 5 7" xfId="42904" xr:uid="{BE655593-DF6F-438A-9F70-5583BDD29185}"/>
    <cellStyle name="Normal 3 2 3 2 4 6" xfId="7484" xr:uid="{A6266BEA-3634-4BA5-9A79-0268B0D75D59}"/>
    <cellStyle name="Normal 3 2 3 2 4 6 2" xfId="9197" xr:uid="{09409F07-5644-4484-B170-4543A8D038F2}"/>
    <cellStyle name="Normal 3 2 3 2 4 6 2 2" xfId="12619" xr:uid="{E28A78E3-28D4-48C6-AB6A-6D0E0E7D386B}"/>
    <cellStyle name="Normal 3 2 3 2 4 6 2 2 2" xfId="26309" xr:uid="{B493FC49-CB2C-49E5-AF98-BD6D55920D37}"/>
    <cellStyle name="Normal 3 2 3 2 4 6 2 2 2 2" xfId="40001" xr:uid="{EEA00FB0-6AA5-4EB9-AB45-A618EEC9B748}"/>
    <cellStyle name="Normal 3 2 3 2 4 6 2 2 2 3" xfId="54885" xr:uid="{C90E6548-AEFA-4176-B65D-B2BEE2B79A6C}"/>
    <cellStyle name="Normal 3 2 3 2 4 6 2 2 3" xfId="19465" xr:uid="{49B5AB90-2B0C-452A-AEE8-6FCAC6BA56C6}"/>
    <cellStyle name="Normal 3 2 3 2 4 6 2 2 4" xfId="33155" xr:uid="{0ADEB4A5-7D21-436B-A9F4-10D8EA67A82A}"/>
    <cellStyle name="Normal 3 2 3 2 4 6 2 2 5" xfId="48039" xr:uid="{874C269F-B9AA-4154-AA5C-68625436E000}"/>
    <cellStyle name="Normal 3 2 3 2 4 6 2 3" xfId="22887" xr:uid="{329259EB-814A-4CA6-8904-A94AD788A301}"/>
    <cellStyle name="Normal 3 2 3 2 4 6 2 3 2" xfId="36579" xr:uid="{C1DFB567-DEDD-44FF-930D-FA8CBE8BE984}"/>
    <cellStyle name="Normal 3 2 3 2 4 6 2 3 3" xfId="51463" xr:uid="{D4A06572-E0C9-481B-93F6-303155C7A167}"/>
    <cellStyle name="Normal 3 2 3 2 4 6 2 4" xfId="16043" xr:uid="{507F5345-5E3E-4878-AF12-A17FA7B81DD7}"/>
    <cellStyle name="Normal 3 2 3 2 4 6 2 5" xfId="29733" xr:uid="{1022ED0C-DB7D-4E8E-AB58-A530249C4917}"/>
    <cellStyle name="Normal 3 2 3 2 4 6 2 6" xfId="44617" xr:uid="{48FFDD8C-06DE-4ED0-9BBA-CACD1BDCBAD7}"/>
    <cellStyle name="Normal 3 2 3 2 4 6 3" xfId="10907" xr:uid="{28E9D459-3DC2-4B4E-924D-F48D06676236}"/>
    <cellStyle name="Normal 3 2 3 2 4 6 3 2" xfId="24597" xr:uid="{BBBDEDD3-5DAB-4DC1-A1E0-1D4BFB2C9D48}"/>
    <cellStyle name="Normal 3 2 3 2 4 6 3 2 2" xfId="38289" xr:uid="{9BFEDC83-9D41-42F1-93D2-BCE5FFD0680B}"/>
    <cellStyle name="Normal 3 2 3 2 4 6 3 2 3" xfId="53173" xr:uid="{B8CA3BE1-F7BF-418B-8FE8-B38B35AD3834}"/>
    <cellStyle name="Normal 3 2 3 2 4 6 3 3" xfId="17753" xr:uid="{D8267571-5E05-4C0C-9A68-89C5EF0CE421}"/>
    <cellStyle name="Normal 3 2 3 2 4 6 3 4" xfId="31443" xr:uid="{CE474C7E-023C-4B2E-969E-B403BB023A29}"/>
    <cellStyle name="Normal 3 2 3 2 4 6 3 5" xfId="46327" xr:uid="{05B7FEB3-B707-4F47-B2A7-AFBD2979F552}"/>
    <cellStyle name="Normal 3 2 3 2 4 6 4" xfId="21175" xr:uid="{D1ECB54A-D931-49B3-8BAB-93035EC31295}"/>
    <cellStyle name="Normal 3 2 3 2 4 6 4 2" xfId="34867" xr:uid="{8AC5AFBE-1753-47D9-BC8C-59AAC03DBA23}"/>
    <cellStyle name="Normal 3 2 3 2 4 6 4 3" xfId="49751" xr:uid="{0CB04EEE-C9BF-4689-9151-1A77A93FE863}"/>
    <cellStyle name="Normal 3 2 3 2 4 6 5" xfId="14331" xr:uid="{43B20A60-5BD6-47D6-9A83-198C61BCED34}"/>
    <cellStyle name="Normal 3 2 3 2 4 6 6" xfId="28021" xr:uid="{D6A77D76-9518-4CB3-A34C-BF9F1E6E0692}"/>
    <cellStyle name="Normal 3 2 3 2 4 6 7" xfId="42905" xr:uid="{F76CE8E4-74A8-4C44-BB15-DE942EFD3C8E}"/>
    <cellStyle name="Normal 3 2 3 2 4 7" xfId="9183" xr:uid="{C75934A0-BDEB-44E0-8462-A5FEF17A1948}"/>
    <cellStyle name="Normal 3 2 3 2 4 7 2" xfId="12605" xr:uid="{73AA6396-6E84-4427-8994-2EF5F92EA6D8}"/>
    <cellStyle name="Normal 3 2 3 2 4 7 2 2" xfId="26295" xr:uid="{EAE631EE-885D-433C-8A06-46F8AD448B52}"/>
    <cellStyle name="Normal 3 2 3 2 4 7 2 2 2" xfId="39987" xr:uid="{D767417D-05A6-4CF4-A089-406F39D963C9}"/>
    <cellStyle name="Normal 3 2 3 2 4 7 2 2 3" xfId="54871" xr:uid="{60823EEB-D87E-475A-B893-DAB9A2C6EE94}"/>
    <cellStyle name="Normal 3 2 3 2 4 7 2 3" xfId="19451" xr:uid="{4C8FCF5E-96D6-48EC-B7F5-A039363B389B}"/>
    <cellStyle name="Normal 3 2 3 2 4 7 2 4" xfId="33141" xr:uid="{9F5400E8-FD3B-48E4-AECB-590AF7B6C6DA}"/>
    <cellStyle name="Normal 3 2 3 2 4 7 2 5" xfId="48025" xr:uid="{AF5D5F2B-91F7-43DE-B062-9B2B47F91FA1}"/>
    <cellStyle name="Normal 3 2 3 2 4 7 3" xfId="22873" xr:uid="{5BA017B6-74F3-4846-B11F-BB826E4DFEA9}"/>
    <cellStyle name="Normal 3 2 3 2 4 7 3 2" xfId="36565" xr:uid="{4B7F66D2-7DC2-4F47-AB68-68AF209ED938}"/>
    <cellStyle name="Normal 3 2 3 2 4 7 3 3" xfId="51449" xr:uid="{5821B37B-B4AB-453C-BECB-8AA67859D067}"/>
    <cellStyle name="Normal 3 2 3 2 4 7 4" xfId="16029" xr:uid="{7BBDDB87-DB3C-4210-8907-385E2BABEFCF}"/>
    <cellStyle name="Normal 3 2 3 2 4 7 5" xfId="29719" xr:uid="{117EEDC7-0DF0-426C-9099-8B52095282AA}"/>
    <cellStyle name="Normal 3 2 3 2 4 7 6" xfId="44603" xr:uid="{7115F064-82D7-4445-83EF-034922369866}"/>
    <cellStyle name="Normal 3 2 3 2 4 8" xfId="10893" xr:uid="{9ECC1CD3-A6AB-4A90-A1A5-EB9E8E2F8FFB}"/>
    <cellStyle name="Normal 3 2 3 2 4 8 2" xfId="24583" xr:uid="{DBFD468D-9C40-421B-903A-64AD49369775}"/>
    <cellStyle name="Normal 3 2 3 2 4 8 2 2" xfId="38275" xr:uid="{7B4657E6-32DA-4381-B15A-788DE60EDF6A}"/>
    <cellStyle name="Normal 3 2 3 2 4 8 2 3" xfId="53159" xr:uid="{A5B0FDB6-1806-4ED7-8276-1C19EBF9E0F4}"/>
    <cellStyle name="Normal 3 2 3 2 4 8 3" xfId="17739" xr:uid="{7C085137-3393-408E-B48F-ED4256164D18}"/>
    <cellStyle name="Normal 3 2 3 2 4 8 4" xfId="31429" xr:uid="{0AB54D70-117A-4FF7-946D-C47B0586247B}"/>
    <cellStyle name="Normal 3 2 3 2 4 8 5" xfId="46313" xr:uid="{424BF00F-610C-4679-B16E-885D220BFB6E}"/>
    <cellStyle name="Normal 3 2 3 2 4 9" xfId="21161" xr:uid="{4C5FFF0A-5B4F-4AB2-AA26-35C96E0ADB1C}"/>
    <cellStyle name="Normal 3 2 3 2 4 9 2" xfId="34853" xr:uid="{A6EFCB42-0797-4F4E-928E-4D5C5D63DCB2}"/>
    <cellStyle name="Normal 3 2 3 2 4 9 3" xfId="49737" xr:uid="{6448567D-7D9E-431E-8665-3EDA3FF7EB1C}"/>
    <cellStyle name="Normal 3 2 3 2 5" xfId="7485" xr:uid="{638773F4-B793-4DFC-9249-BA21BE771F94}"/>
    <cellStyle name="Normal 3 2 3 2 5 10" xfId="42906" xr:uid="{35B95430-0266-43F6-AD3B-7477B5347CE4}"/>
    <cellStyle name="Normal 3 2 3 2 5 2" xfId="7486" xr:uid="{24148DBF-1FB7-4003-A6A1-26BFF5872AA6}"/>
    <cellStyle name="Normal 3 2 3 2 5 2 2" xfId="7487" xr:uid="{B0C255BB-206E-4519-A291-8058AFCC551C}"/>
    <cellStyle name="Normal 3 2 3 2 5 2 2 2" xfId="9200" xr:uid="{440D80C6-4FD0-41E3-B23F-1B4802AC298D}"/>
    <cellStyle name="Normal 3 2 3 2 5 2 2 2 2" xfId="12622" xr:uid="{3E2E736C-4235-4DF6-A9F4-AF60B546CFE2}"/>
    <cellStyle name="Normal 3 2 3 2 5 2 2 2 2 2" xfId="26312" xr:uid="{877AF9F4-2BB2-42DF-9E9E-0571C2197AA5}"/>
    <cellStyle name="Normal 3 2 3 2 5 2 2 2 2 2 2" xfId="40004" xr:uid="{F5DDF3BB-FFB3-4713-9C35-FC87F9D154B4}"/>
    <cellStyle name="Normal 3 2 3 2 5 2 2 2 2 2 3" xfId="54888" xr:uid="{A341C04D-0314-4305-AD4A-18AC0E70A777}"/>
    <cellStyle name="Normal 3 2 3 2 5 2 2 2 2 3" xfId="19468" xr:uid="{EEC5E628-26BB-4AA9-BD6B-A084806D7967}"/>
    <cellStyle name="Normal 3 2 3 2 5 2 2 2 2 4" xfId="33158" xr:uid="{F36BC586-BE02-474C-8DA6-A3066020BE39}"/>
    <cellStyle name="Normal 3 2 3 2 5 2 2 2 2 5" xfId="48042" xr:uid="{D2A4E084-C7C7-4665-8F60-793A2B886DAF}"/>
    <cellStyle name="Normal 3 2 3 2 5 2 2 2 3" xfId="22890" xr:uid="{CDABC3BB-0B5E-47D7-B225-A3C3FD54CF67}"/>
    <cellStyle name="Normal 3 2 3 2 5 2 2 2 3 2" xfId="36582" xr:uid="{3B2B2E3C-BEAA-405F-88B3-3CA2684824F8}"/>
    <cellStyle name="Normal 3 2 3 2 5 2 2 2 3 3" xfId="51466" xr:uid="{48ACBA28-5A7C-4F1C-9B62-A1C6EE1AF91E}"/>
    <cellStyle name="Normal 3 2 3 2 5 2 2 2 4" xfId="16046" xr:uid="{C1D9DD78-A693-4809-B5C0-477C639E5C22}"/>
    <cellStyle name="Normal 3 2 3 2 5 2 2 2 5" xfId="29736" xr:uid="{588C216D-0577-4257-ACCC-56B2C491A108}"/>
    <cellStyle name="Normal 3 2 3 2 5 2 2 2 6" xfId="44620" xr:uid="{EE5B639A-60CF-4F72-804F-CCA788FAD4BC}"/>
    <cellStyle name="Normal 3 2 3 2 5 2 2 3" xfId="10910" xr:uid="{AEE0A3BB-36C5-4B95-B70C-E57498D51E52}"/>
    <cellStyle name="Normal 3 2 3 2 5 2 2 3 2" xfId="24600" xr:uid="{7BF45FEE-1209-4823-A965-F6E91708A015}"/>
    <cellStyle name="Normal 3 2 3 2 5 2 2 3 2 2" xfId="38292" xr:uid="{F8334654-53F1-4433-856D-0CABCA7B33F6}"/>
    <cellStyle name="Normal 3 2 3 2 5 2 2 3 2 3" xfId="53176" xr:uid="{199E452E-FFE6-4A36-861F-321C16C787CB}"/>
    <cellStyle name="Normal 3 2 3 2 5 2 2 3 3" xfId="17756" xr:uid="{2107828E-9F7C-4B3F-BAB8-7D423E885FDA}"/>
    <cellStyle name="Normal 3 2 3 2 5 2 2 3 4" xfId="31446" xr:uid="{F71BC46E-2501-4C16-A119-B7F675620164}"/>
    <cellStyle name="Normal 3 2 3 2 5 2 2 3 5" xfId="46330" xr:uid="{1F9534FA-3773-46F7-9F49-DE02D7C5366A}"/>
    <cellStyle name="Normal 3 2 3 2 5 2 2 4" xfId="21178" xr:uid="{452B7835-2AE7-45DA-ABA5-65BB3CFC5296}"/>
    <cellStyle name="Normal 3 2 3 2 5 2 2 4 2" xfId="34870" xr:uid="{41701CDA-006F-4E71-9482-D50478FFA9BA}"/>
    <cellStyle name="Normal 3 2 3 2 5 2 2 4 3" xfId="49754" xr:uid="{B785BA86-FF0F-4422-B1EA-32A1E551955F}"/>
    <cellStyle name="Normal 3 2 3 2 5 2 2 5" xfId="14334" xr:uid="{DB72079A-87EA-4FE0-A9D0-182976949811}"/>
    <cellStyle name="Normal 3 2 3 2 5 2 2 6" xfId="28024" xr:uid="{9D2AE271-6256-4431-A99E-CE123B2ADE3E}"/>
    <cellStyle name="Normal 3 2 3 2 5 2 2 7" xfId="42908" xr:uid="{0D794C7A-9D10-44EA-AEC8-AB6D66DAA7F5}"/>
    <cellStyle name="Normal 3 2 3 2 5 2 3" xfId="9199" xr:uid="{0465D484-8F0F-4413-94F7-CD5CDDD6A0EC}"/>
    <cellStyle name="Normal 3 2 3 2 5 2 3 2" xfId="12621" xr:uid="{8493D8DC-B4BA-47BF-BCDC-27EA514E6975}"/>
    <cellStyle name="Normal 3 2 3 2 5 2 3 2 2" xfId="26311" xr:uid="{2E7C49A0-F862-482A-BBF2-F49FB7BA265D}"/>
    <cellStyle name="Normal 3 2 3 2 5 2 3 2 2 2" xfId="40003" xr:uid="{0C6AAB35-D5F4-4CC1-A30B-2485C1BD539C}"/>
    <cellStyle name="Normal 3 2 3 2 5 2 3 2 2 3" xfId="54887" xr:uid="{504084D5-E0B3-43A9-8A60-8CDB09621EE5}"/>
    <cellStyle name="Normal 3 2 3 2 5 2 3 2 3" xfId="19467" xr:uid="{3C60895B-A9F1-485E-AFBD-D623905D6B68}"/>
    <cellStyle name="Normal 3 2 3 2 5 2 3 2 4" xfId="33157" xr:uid="{33F076B1-4D1C-46D5-888D-14A4AAC1948B}"/>
    <cellStyle name="Normal 3 2 3 2 5 2 3 2 5" xfId="48041" xr:uid="{2E9BC117-AED3-469F-AE21-A331C8406214}"/>
    <cellStyle name="Normal 3 2 3 2 5 2 3 3" xfId="22889" xr:uid="{69B9A1BA-6DAF-4AD1-BDD5-167F52D34F25}"/>
    <cellStyle name="Normal 3 2 3 2 5 2 3 3 2" xfId="36581" xr:uid="{632E1225-107F-4914-8C3C-625CBED5E835}"/>
    <cellStyle name="Normal 3 2 3 2 5 2 3 3 3" xfId="51465" xr:uid="{CDEE651B-B969-43B1-A35B-6B7B63D1ED31}"/>
    <cellStyle name="Normal 3 2 3 2 5 2 3 4" xfId="16045" xr:uid="{2CA7A186-EC11-41E3-85A5-3F1159330C0F}"/>
    <cellStyle name="Normal 3 2 3 2 5 2 3 5" xfId="29735" xr:uid="{892149AD-EF66-42C9-832B-45944A827815}"/>
    <cellStyle name="Normal 3 2 3 2 5 2 3 6" xfId="44619" xr:uid="{9476A551-320C-4B3F-82E6-9DC76FA5F7ED}"/>
    <cellStyle name="Normal 3 2 3 2 5 2 4" xfId="10909" xr:uid="{AEC9D0A5-5A57-4A31-AF3C-40D96320D26D}"/>
    <cellStyle name="Normal 3 2 3 2 5 2 4 2" xfId="24599" xr:uid="{E172A2B0-1CEC-4387-941F-01C00C5ED590}"/>
    <cellStyle name="Normal 3 2 3 2 5 2 4 2 2" xfId="38291" xr:uid="{392C0766-4065-45CD-9B64-90016DCB7849}"/>
    <cellStyle name="Normal 3 2 3 2 5 2 4 2 3" xfId="53175" xr:uid="{866FD2AB-5163-4052-B9D2-03CE35E3AF60}"/>
    <cellStyle name="Normal 3 2 3 2 5 2 4 3" xfId="17755" xr:uid="{51E25096-F24C-4B02-962B-478F1DF94999}"/>
    <cellStyle name="Normal 3 2 3 2 5 2 4 4" xfId="31445" xr:uid="{1DFB8014-8BBD-4851-B07B-600849F575C5}"/>
    <cellStyle name="Normal 3 2 3 2 5 2 4 5" xfId="46329" xr:uid="{E5894FDD-CC60-47E8-8748-FC42962AB4AD}"/>
    <cellStyle name="Normal 3 2 3 2 5 2 5" xfId="21177" xr:uid="{721DF186-247E-49D3-A7B5-531D95155A11}"/>
    <cellStyle name="Normal 3 2 3 2 5 2 5 2" xfId="34869" xr:uid="{9E80BD42-4140-442F-A807-A7BE085ACC95}"/>
    <cellStyle name="Normal 3 2 3 2 5 2 5 3" xfId="49753" xr:uid="{62FBE897-3CC2-466B-8D8E-1990052CA82E}"/>
    <cellStyle name="Normal 3 2 3 2 5 2 6" xfId="14333" xr:uid="{4AFE08FF-0534-4C78-9061-ED4F9F121B78}"/>
    <cellStyle name="Normal 3 2 3 2 5 2 7" xfId="28023" xr:uid="{5A48A6A3-A98E-4663-A3AE-49D8CBC5D654}"/>
    <cellStyle name="Normal 3 2 3 2 5 2 8" xfId="42907" xr:uid="{BEC5059E-8099-4357-91E3-FDA2687AC2CF}"/>
    <cellStyle name="Normal 3 2 3 2 5 3" xfId="7488" xr:uid="{084B58C6-0B5F-42E4-9263-5BEC29D17C0F}"/>
    <cellStyle name="Normal 3 2 3 2 5 3 2" xfId="9201" xr:uid="{6E2957B4-6252-4633-95FF-7E8A8A2E3544}"/>
    <cellStyle name="Normal 3 2 3 2 5 3 2 2" xfId="12623" xr:uid="{DEDF3115-6E50-4678-9534-889D06812295}"/>
    <cellStyle name="Normal 3 2 3 2 5 3 2 2 2" xfId="26313" xr:uid="{476FBEF3-A440-483F-9603-6EF4900CD19C}"/>
    <cellStyle name="Normal 3 2 3 2 5 3 2 2 2 2" xfId="40005" xr:uid="{D9E01101-4C14-4021-83FC-2AF02690DB23}"/>
    <cellStyle name="Normal 3 2 3 2 5 3 2 2 2 3" xfId="54889" xr:uid="{298D3B74-9D55-41C0-9085-E238C4622EDF}"/>
    <cellStyle name="Normal 3 2 3 2 5 3 2 2 3" xfId="19469" xr:uid="{7818ADED-8AA4-4204-B59C-3A65C4E4BBE4}"/>
    <cellStyle name="Normal 3 2 3 2 5 3 2 2 4" xfId="33159" xr:uid="{3C50A779-E22C-4BC6-89B9-BA8F5257900F}"/>
    <cellStyle name="Normal 3 2 3 2 5 3 2 2 5" xfId="48043" xr:uid="{EF5A9BFA-E610-4846-92AC-F7368AC79709}"/>
    <cellStyle name="Normal 3 2 3 2 5 3 2 3" xfId="22891" xr:uid="{A4D3500C-050A-4ABC-81FA-6AF193AC5F12}"/>
    <cellStyle name="Normal 3 2 3 2 5 3 2 3 2" xfId="36583" xr:uid="{5D7BF22A-1E82-4B6F-A37A-79025CCC95AC}"/>
    <cellStyle name="Normal 3 2 3 2 5 3 2 3 3" xfId="51467" xr:uid="{4A8298A1-1FC0-43BA-8A9D-3350209D983D}"/>
    <cellStyle name="Normal 3 2 3 2 5 3 2 4" xfId="16047" xr:uid="{C05542BD-0C25-4340-9D48-7A4DF7C1E67C}"/>
    <cellStyle name="Normal 3 2 3 2 5 3 2 5" xfId="29737" xr:uid="{58FC9548-D2E1-4519-9DAD-C9D4146D8455}"/>
    <cellStyle name="Normal 3 2 3 2 5 3 2 6" xfId="44621" xr:uid="{62696BE8-893C-4B1D-A611-1174FF34143D}"/>
    <cellStyle name="Normal 3 2 3 2 5 3 3" xfId="10911" xr:uid="{08A3A79B-6CB7-406C-8161-C319776BCD9F}"/>
    <cellStyle name="Normal 3 2 3 2 5 3 3 2" xfId="24601" xr:uid="{EED6D0BB-AFC5-4E2E-A885-A2BE761D162A}"/>
    <cellStyle name="Normal 3 2 3 2 5 3 3 2 2" xfId="38293" xr:uid="{796183B6-C89F-423A-9B1A-C4CA1FA1D3AF}"/>
    <cellStyle name="Normal 3 2 3 2 5 3 3 2 3" xfId="53177" xr:uid="{9782756B-C711-4068-977D-2C951895A43E}"/>
    <cellStyle name="Normal 3 2 3 2 5 3 3 3" xfId="17757" xr:uid="{AF0658DC-0296-487E-913B-04069984F986}"/>
    <cellStyle name="Normal 3 2 3 2 5 3 3 4" xfId="31447" xr:uid="{9135E8B1-C575-4EE7-9A51-46AEDF893989}"/>
    <cellStyle name="Normal 3 2 3 2 5 3 3 5" xfId="46331" xr:uid="{1C28B12F-DFBC-40DA-86F7-49CB2EDF496F}"/>
    <cellStyle name="Normal 3 2 3 2 5 3 4" xfId="21179" xr:uid="{91B1D6F2-AE83-4C5D-93A6-0DF9FA8C8A97}"/>
    <cellStyle name="Normal 3 2 3 2 5 3 4 2" xfId="34871" xr:uid="{4E210EC6-5E0E-408F-A2FE-104EF4BC7C1D}"/>
    <cellStyle name="Normal 3 2 3 2 5 3 4 3" xfId="49755" xr:uid="{55F5338E-4C65-4B0D-BC0F-BF1F1EF6E30A}"/>
    <cellStyle name="Normal 3 2 3 2 5 3 5" xfId="14335" xr:uid="{14753D3B-DE55-435D-B83F-2D4AE4B9A829}"/>
    <cellStyle name="Normal 3 2 3 2 5 3 6" xfId="28025" xr:uid="{BC390117-42C8-4AB1-B390-6AA66F13D515}"/>
    <cellStyle name="Normal 3 2 3 2 5 3 7" xfId="42909" xr:uid="{92E4EA4C-B949-4D51-B539-B829404DC821}"/>
    <cellStyle name="Normal 3 2 3 2 5 4" xfId="7489" xr:uid="{06B5ECC3-20F9-4C12-A337-E761CE03B706}"/>
    <cellStyle name="Normal 3 2 3 2 5 4 2" xfId="9202" xr:uid="{36166C45-BE4E-4F25-A1FA-F43F3594A992}"/>
    <cellStyle name="Normal 3 2 3 2 5 4 2 2" xfId="12624" xr:uid="{78A67993-D153-42C6-A68F-D1524347A1E3}"/>
    <cellStyle name="Normal 3 2 3 2 5 4 2 2 2" xfId="26314" xr:uid="{9309BD32-6E5E-42FE-B9AA-484827A7DB36}"/>
    <cellStyle name="Normal 3 2 3 2 5 4 2 2 2 2" xfId="40006" xr:uid="{D6FC96E0-5C30-4CFE-A529-36F757A8C283}"/>
    <cellStyle name="Normal 3 2 3 2 5 4 2 2 2 3" xfId="54890" xr:uid="{726DB00D-0048-41F8-BC98-1A297F40E1E0}"/>
    <cellStyle name="Normal 3 2 3 2 5 4 2 2 3" xfId="19470" xr:uid="{C0F471CD-66ED-4A19-87DF-A451D0109B15}"/>
    <cellStyle name="Normal 3 2 3 2 5 4 2 2 4" xfId="33160" xr:uid="{877C8FB4-354A-4506-8760-318429072170}"/>
    <cellStyle name="Normal 3 2 3 2 5 4 2 2 5" xfId="48044" xr:uid="{908B77B6-2D59-415A-B445-2B78C0964D26}"/>
    <cellStyle name="Normal 3 2 3 2 5 4 2 3" xfId="22892" xr:uid="{DA6D254E-D514-4591-8E55-82675898316F}"/>
    <cellStyle name="Normal 3 2 3 2 5 4 2 3 2" xfId="36584" xr:uid="{D07175D1-1A03-46C6-A076-85B0A4ADB981}"/>
    <cellStyle name="Normal 3 2 3 2 5 4 2 3 3" xfId="51468" xr:uid="{ED26A00F-291B-4B2B-A44B-10766482F2CF}"/>
    <cellStyle name="Normal 3 2 3 2 5 4 2 4" xfId="16048" xr:uid="{CA1AB34E-1355-4AC0-A6E2-E72C99FECFAE}"/>
    <cellStyle name="Normal 3 2 3 2 5 4 2 5" xfId="29738" xr:uid="{5FCCF765-F17F-478F-9900-43F79920B28E}"/>
    <cellStyle name="Normal 3 2 3 2 5 4 2 6" xfId="44622" xr:uid="{C163EF4C-F57C-406B-A157-7CF1ED096CE3}"/>
    <cellStyle name="Normal 3 2 3 2 5 4 3" xfId="10912" xr:uid="{16A69756-BDE4-4664-8BA4-A88449FF37BE}"/>
    <cellStyle name="Normal 3 2 3 2 5 4 3 2" xfId="24602" xr:uid="{30A30AB4-6C4B-4897-A390-1921B3E2744E}"/>
    <cellStyle name="Normal 3 2 3 2 5 4 3 2 2" xfId="38294" xr:uid="{13E7BE11-3D0A-4E09-A9AC-22417C608995}"/>
    <cellStyle name="Normal 3 2 3 2 5 4 3 2 3" xfId="53178" xr:uid="{4F951015-89A1-4297-B8BD-92374ED1D0C7}"/>
    <cellStyle name="Normal 3 2 3 2 5 4 3 3" xfId="17758" xr:uid="{222BAC20-9802-4C43-829F-25E53DA30A89}"/>
    <cellStyle name="Normal 3 2 3 2 5 4 3 4" xfId="31448" xr:uid="{29CCCBA5-67F6-41FC-8DB5-208D0A6F8A74}"/>
    <cellStyle name="Normal 3 2 3 2 5 4 3 5" xfId="46332" xr:uid="{1BCFEAFB-C9DE-4B7D-A888-244873D1C307}"/>
    <cellStyle name="Normal 3 2 3 2 5 4 4" xfId="21180" xr:uid="{4CAC47EC-B8F1-4B76-94A0-7A3FA40E5704}"/>
    <cellStyle name="Normal 3 2 3 2 5 4 4 2" xfId="34872" xr:uid="{9343638B-05BB-42F7-97F6-0C34CA9280CC}"/>
    <cellStyle name="Normal 3 2 3 2 5 4 4 3" xfId="49756" xr:uid="{2053A973-60C3-4164-97CB-5C2C3CC03F1F}"/>
    <cellStyle name="Normal 3 2 3 2 5 4 5" xfId="14336" xr:uid="{40552B0B-4DD4-4853-8B3F-B2656C710C37}"/>
    <cellStyle name="Normal 3 2 3 2 5 4 6" xfId="28026" xr:uid="{FA8F4DB4-F1A2-4818-A4F5-3679AD333CDF}"/>
    <cellStyle name="Normal 3 2 3 2 5 4 7" xfId="42910" xr:uid="{1739B2B1-7B5F-4478-B180-730D2E69C4DB}"/>
    <cellStyle name="Normal 3 2 3 2 5 5" xfId="9198" xr:uid="{37A40EE7-7CDD-4EC4-AC8A-9DC5462E11AC}"/>
    <cellStyle name="Normal 3 2 3 2 5 5 2" xfId="12620" xr:uid="{6701ACF2-4062-47EA-8335-E7D5330A7092}"/>
    <cellStyle name="Normal 3 2 3 2 5 5 2 2" xfId="26310" xr:uid="{AB1511D8-55E0-4E1D-9194-10E71EB6F474}"/>
    <cellStyle name="Normal 3 2 3 2 5 5 2 2 2" xfId="40002" xr:uid="{3C23EDE5-AF07-4716-9DED-3A1C3FC3372B}"/>
    <cellStyle name="Normal 3 2 3 2 5 5 2 2 3" xfId="54886" xr:uid="{D7CD5865-7BBA-4C7B-B0EB-063FA47A267C}"/>
    <cellStyle name="Normal 3 2 3 2 5 5 2 3" xfId="19466" xr:uid="{FF7F0D3A-E276-4B5E-BE20-CFC9B7D848BE}"/>
    <cellStyle name="Normal 3 2 3 2 5 5 2 4" xfId="33156" xr:uid="{AB603401-C867-4D93-A68A-FED358DA13F2}"/>
    <cellStyle name="Normal 3 2 3 2 5 5 2 5" xfId="48040" xr:uid="{457D26B9-036C-4E6C-8C98-3D58F820247A}"/>
    <cellStyle name="Normal 3 2 3 2 5 5 3" xfId="22888" xr:uid="{227BEEAF-162B-4605-B289-68612053227F}"/>
    <cellStyle name="Normal 3 2 3 2 5 5 3 2" xfId="36580" xr:uid="{1785168B-B8B5-4B27-9560-9C939340F292}"/>
    <cellStyle name="Normal 3 2 3 2 5 5 3 3" xfId="51464" xr:uid="{A5883FAB-EEE0-455B-BA07-52D27DD188C4}"/>
    <cellStyle name="Normal 3 2 3 2 5 5 4" xfId="16044" xr:uid="{AEBE6863-BFCC-4425-90C4-6AD5DC361D2A}"/>
    <cellStyle name="Normal 3 2 3 2 5 5 5" xfId="29734" xr:uid="{F4E01CE8-D07D-4513-BB28-834276E5C54E}"/>
    <cellStyle name="Normal 3 2 3 2 5 5 6" xfId="44618" xr:uid="{4F1E0554-DD97-4F4A-9F26-95AABC9C0D70}"/>
    <cellStyle name="Normal 3 2 3 2 5 6" xfId="10908" xr:uid="{B55DA7B3-4308-4531-BE24-184E27D0C3CB}"/>
    <cellStyle name="Normal 3 2 3 2 5 6 2" xfId="24598" xr:uid="{8A657E3A-A488-458A-9DCB-D334A7495FAD}"/>
    <cellStyle name="Normal 3 2 3 2 5 6 2 2" xfId="38290" xr:uid="{567E0B0B-F4D5-49FC-80AB-79F8F26F900B}"/>
    <cellStyle name="Normal 3 2 3 2 5 6 2 3" xfId="53174" xr:uid="{801079AD-F800-4271-8088-9594316527E2}"/>
    <cellStyle name="Normal 3 2 3 2 5 6 3" xfId="17754" xr:uid="{EBC82D3E-09AF-4547-A4A7-6D5FBEC5DBBF}"/>
    <cellStyle name="Normal 3 2 3 2 5 6 4" xfId="31444" xr:uid="{7FA03054-8169-4B0A-BAE2-B60F257EAF34}"/>
    <cellStyle name="Normal 3 2 3 2 5 6 5" xfId="46328" xr:uid="{85A31B0F-ECDD-4B2F-B08C-FBB833A50ABD}"/>
    <cellStyle name="Normal 3 2 3 2 5 7" xfId="21176" xr:uid="{9796244F-F781-4D72-82A2-901014588EDD}"/>
    <cellStyle name="Normal 3 2 3 2 5 7 2" xfId="34868" xr:uid="{07BF3687-B9CB-4BE4-89E9-DC5F17C34E6C}"/>
    <cellStyle name="Normal 3 2 3 2 5 7 3" xfId="49752" xr:uid="{6D39D6E8-4C7D-4088-8185-B6290D363326}"/>
    <cellStyle name="Normal 3 2 3 2 5 8" xfId="14332" xr:uid="{C66EF9B1-74BB-4115-A4FA-7E2FF988CA10}"/>
    <cellStyle name="Normal 3 2 3 2 5 9" xfId="28022" xr:uid="{B3C3257D-9558-477B-83B8-AA72B6DD546A}"/>
    <cellStyle name="Normal 3 2 3 2 6" xfId="7490" xr:uid="{FB127249-E03F-4F34-A01B-98F66A2924C3}"/>
    <cellStyle name="Normal 3 2 3 2 6 10" xfId="42911" xr:uid="{021A9CB4-B522-4FB9-A835-040A7E5A4EA1}"/>
    <cellStyle name="Normal 3 2 3 2 6 2" xfId="7491" xr:uid="{F34C4F1A-F80B-4C1B-9658-5134A257B7E6}"/>
    <cellStyle name="Normal 3 2 3 2 6 2 2" xfId="7492" xr:uid="{470A524F-90DF-4787-A31B-C2755292F34A}"/>
    <cellStyle name="Normal 3 2 3 2 6 2 2 2" xfId="9205" xr:uid="{A5FDD960-9172-4CD4-8E07-C1CC53D3FF85}"/>
    <cellStyle name="Normal 3 2 3 2 6 2 2 2 2" xfId="12627" xr:uid="{5740636D-08C5-473E-9C14-B1B2878E90AD}"/>
    <cellStyle name="Normal 3 2 3 2 6 2 2 2 2 2" xfId="26317" xr:uid="{1866D20A-D410-48A3-AA03-C8FE9341173E}"/>
    <cellStyle name="Normal 3 2 3 2 6 2 2 2 2 2 2" xfId="40009" xr:uid="{F401B7CF-51FC-4BE4-B9A5-D18B142F5376}"/>
    <cellStyle name="Normal 3 2 3 2 6 2 2 2 2 2 3" xfId="54893" xr:uid="{1E8776A2-986F-4640-B3B1-FE3AC4A06684}"/>
    <cellStyle name="Normal 3 2 3 2 6 2 2 2 2 3" xfId="19473" xr:uid="{614737DD-2B1D-48EA-9DFA-F21BF09A9AC1}"/>
    <cellStyle name="Normal 3 2 3 2 6 2 2 2 2 4" xfId="33163" xr:uid="{345689E4-60E9-4D66-86AC-F88576BB3E78}"/>
    <cellStyle name="Normal 3 2 3 2 6 2 2 2 2 5" xfId="48047" xr:uid="{4FBB9FD1-CD19-457C-902B-74153305A7BD}"/>
    <cellStyle name="Normal 3 2 3 2 6 2 2 2 3" xfId="22895" xr:uid="{0C1E5A5A-4557-4833-A80E-D9CB2A2FB4C6}"/>
    <cellStyle name="Normal 3 2 3 2 6 2 2 2 3 2" xfId="36587" xr:uid="{C9F1511D-F09F-4301-AE35-927D60183A64}"/>
    <cellStyle name="Normal 3 2 3 2 6 2 2 2 3 3" xfId="51471" xr:uid="{488E3BEE-E6CA-44CC-9915-B5DC8308F8CB}"/>
    <cellStyle name="Normal 3 2 3 2 6 2 2 2 4" xfId="16051" xr:uid="{ED219C89-5B7C-400C-AA56-95941EBA45F5}"/>
    <cellStyle name="Normal 3 2 3 2 6 2 2 2 5" xfId="29741" xr:uid="{51D23435-2E87-409F-A79D-1643F1AC2304}"/>
    <cellStyle name="Normal 3 2 3 2 6 2 2 2 6" xfId="44625" xr:uid="{E3622134-C197-4828-9432-86FD757AAFEC}"/>
    <cellStyle name="Normal 3 2 3 2 6 2 2 3" xfId="10915" xr:uid="{F344C6FB-F7FF-4C23-9BEB-BB2EDD6A1B8A}"/>
    <cellStyle name="Normal 3 2 3 2 6 2 2 3 2" xfId="24605" xr:uid="{C9F598BA-A4CF-44BC-AA11-518CE0799469}"/>
    <cellStyle name="Normal 3 2 3 2 6 2 2 3 2 2" xfId="38297" xr:uid="{4C2AF542-2338-4FEF-BE4D-DA45E4815CFA}"/>
    <cellStyle name="Normal 3 2 3 2 6 2 2 3 2 3" xfId="53181" xr:uid="{47EE42CB-9CDC-41BD-8623-2E1B61CD5A30}"/>
    <cellStyle name="Normal 3 2 3 2 6 2 2 3 3" xfId="17761" xr:uid="{8DCCFA8C-8D55-43FF-90EC-640EBF8232CA}"/>
    <cellStyle name="Normal 3 2 3 2 6 2 2 3 4" xfId="31451" xr:uid="{44D2FC26-CB81-4468-B436-4F8CA32EDBB2}"/>
    <cellStyle name="Normal 3 2 3 2 6 2 2 3 5" xfId="46335" xr:uid="{86625C55-8298-4982-A49F-72DC72DE03CD}"/>
    <cellStyle name="Normal 3 2 3 2 6 2 2 4" xfId="21183" xr:uid="{F39EF4B6-DC56-49F5-83AC-AB75EE3666AA}"/>
    <cellStyle name="Normal 3 2 3 2 6 2 2 4 2" xfId="34875" xr:uid="{992EDE18-5D28-4E90-A791-835700460025}"/>
    <cellStyle name="Normal 3 2 3 2 6 2 2 4 3" xfId="49759" xr:uid="{EE7E2BA1-460A-4A6D-877F-FA6B7A5A17EF}"/>
    <cellStyle name="Normal 3 2 3 2 6 2 2 5" xfId="14339" xr:uid="{1E72CFF3-5F18-4139-A36C-20C7AFE20F5E}"/>
    <cellStyle name="Normal 3 2 3 2 6 2 2 6" xfId="28029" xr:uid="{E49A5867-E5F8-453F-8EF3-C7810CE391C6}"/>
    <cellStyle name="Normal 3 2 3 2 6 2 2 7" xfId="42913" xr:uid="{B3B117F1-F60A-49DC-9F56-8E60D35346A7}"/>
    <cellStyle name="Normal 3 2 3 2 6 2 3" xfId="9204" xr:uid="{F4652AD2-6C8B-480A-B5E7-E41DC1046C6A}"/>
    <cellStyle name="Normal 3 2 3 2 6 2 3 2" xfId="12626" xr:uid="{02FB05A0-4496-4FD4-8077-7A146208CE46}"/>
    <cellStyle name="Normal 3 2 3 2 6 2 3 2 2" xfId="26316" xr:uid="{891E06CB-2DEF-4BA6-B8CA-51F3602EE12F}"/>
    <cellStyle name="Normal 3 2 3 2 6 2 3 2 2 2" xfId="40008" xr:uid="{5971BC0E-3C02-4617-81DF-5B4FD229A4DA}"/>
    <cellStyle name="Normal 3 2 3 2 6 2 3 2 2 3" xfId="54892" xr:uid="{D77FC86D-8ACC-46E5-8438-7097FF2AFE31}"/>
    <cellStyle name="Normal 3 2 3 2 6 2 3 2 3" xfId="19472" xr:uid="{9A77944D-1D6C-47EF-BB73-B804573099E1}"/>
    <cellStyle name="Normal 3 2 3 2 6 2 3 2 4" xfId="33162" xr:uid="{0B5D84BF-7BB4-48BF-8964-DDA8F9D0E1B9}"/>
    <cellStyle name="Normal 3 2 3 2 6 2 3 2 5" xfId="48046" xr:uid="{8FF86B92-FAA2-46A1-B8D3-EC6F800010A9}"/>
    <cellStyle name="Normal 3 2 3 2 6 2 3 3" xfId="22894" xr:uid="{6BCA6689-2EDE-422D-9CD9-444C48B484B6}"/>
    <cellStyle name="Normal 3 2 3 2 6 2 3 3 2" xfId="36586" xr:uid="{7CB12356-3FB6-42DE-8687-B26E6AC85CD8}"/>
    <cellStyle name="Normal 3 2 3 2 6 2 3 3 3" xfId="51470" xr:uid="{9DA9D149-542E-4737-B5A8-366F18756FD6}"/>
    <cellStyle name="Normal 3 2 3 2 6 2 3 4" xfId="16050" xr:uid="{E827F833-5C95-4220-9DC8-7698898AA52F}"/>
    <cellStyle name="Normal 3 2 3 2 6 2 3 5" xfId="29740" xr:uid="{774D8000-9CC4-4998-B41A-8695BA5C0C7D}"/>
    <cellStyle name="Normal 3 2 3 2 6 2 3 6" xfId="44624" xr:uid="{A49CB909-5248-4A3B-BDFA-E2B016A25738}"/>
    <cellStyle name="Normal 3 2 3 2 6 2 4" xfId="10914" xr:uid="{B6413E89-BE70-49C4-98B5-4BF1946A40C2}"/>
    <cellStyle name="Normal 3 2 3 2 6 2 4 2" xfId="24604" xr:uid="{181D4734-59AB-4379-8ADE-9A94EB2358CF}"/>
    <cellStyle name="Normal 3 2 3 2 6 2 4 2 2" xfId="38296" xr:uid="{604D2870-F160-4B15-9589-088F65DE48D9}"/>
    <cellStyle name="Normal 3 2 3 2 6 2 4 2 3" xfId="53180" xr:uid="{DB7A4337-3469-4023-9387-68E64D161BC9}"/>
    <cellStyle name="Normal 3 2 3 2 6 2 4 3" xfId="17760" xr:uid="{B0A36BF8-91D5-4183-A4ED-6FEFF869FDF0}"/>
    <cellStyle name="Normal 3 2 3 2 6 2 4 4" xfId="31450" xr:uid="{310C8DB3-F0EB-453E-A198-7504839D872B}"/>
    <cellStyle name="Normal 3 2 3 2 6 2 4 5" xfId="46334" xr:uid="{415AB7B9-4DFC-40FC-8E7B-0F0DC84BEF15}"/>
    <cellStyle name="Normal 3 2 3 2 6 2 5" xfId="21182" xr:uid="{AEF16639-816F-493F-B55B-CBD2BFF1CE51}"/>
    <cellStyle name="Normal 3 2 3 2 6 2 5 2" xfId="34874" xr:uid="{4235F65A-0AC4-48EB-B408-071D8FE2CC54}"/>
    <cellStyle name="Normal 3 2 3 2 6 2 5 3" xfId="49758" xr:uid="{849FED1E-1A0F-4FAE-8221-550C51FE8A03}"/>
    <cellStyle name="Normal 3 2 3 2 6 2 6" xfId="14338" xr:uid="{C33D39B1-A409-44E0-AC9A-62E7F5BA57DC}"/>
    <cellStyle name="Normal 3 2 3 2 6 2 7" xfId="28028" xr:uid="{45631FFD-251C-4F86-8161-1436E026DFF4}"/>
    <cellStyle name="Normal 3 2 3 2 6 2 8" xfId="42912" xr:uid="{E70BAE51-6FE4-474A-9230-DAFCD9B485F2}"/>
    <cellStyle name="Normal 3 2 3 2 6 3" xfId="7493" xr:uid="{B8841BCF-993A-4524-B948-FBF489D1AC09}"/>
    <cellStyle name="Normal 3 2 3 2 6 3 2" xfId="9206" xr:uid="{DA7EFF11-B842-4E12-827D-ADD22086B5C8}"/>
    <cellStyle name="Normal 3 2 3 2 6 3 2 2" xfId="12628" xr:uid="{21B56438-5411-4337-A407-C7E63AD6F479}"/>
    <cellStyle name="Normal 3 2 3 2 6 3 2 2 2" xfId="26318" xr:uid="{8AAC029B-5F8F-4A40-B33E-A7829B1A5483}"/>
    <cellStyle name="Normal 3 2 3 2 6 3 2 2 2 2" xfId="40010" xr:uid="{DCB2EA37-1465-4BA9-8E84-5C5A0F1C575C}"/>
    <cellStyle name="Normal 3 2 3 2 6 3 2 2 2 3" xfId="54894" xr:uid="{EA22D41B-6603-434E-AA52-C69B6CAF1802}"/>
    <cellStyle name="Normal 3 2 3 2 6 3 2 2 3" xfId="19474" xr:uid="{AD771E02-EA97-4220-BAD8-C52E2C714E65}"/>
    <cellStyle name="Normal 3 2 3 2 6 3 2 2 4" xfId="33164" xr:uid="{6315F4FD-D8FA-4783-9557-91668DD71758}"/>
    <cellStyle name="Normal 3 2 3 2 6 3 2 2 5" xfId="48048" xr:uid="{D2D10D96-1524-4327-964C-159782C36FF3}"/>
    <cellStyle name="Normal 3 2 3 2 6 3 2 3" xfId="22896" xr:uid="{367CA0C1-5C6E-4C43-8840-2FEB163FB3D8}"/>
    <cellStyle name="Normal 3 2 3 2 6 3 2 3 2" xfId="36588" xr:uid="{80353277-717C-46CB-8417-820A8A88BDD8}"/>
    <cellStyle name="Normal 3 2 3 2 6 3 2 3 3" xfId="51472" xr:uid="{4BD0B8E6-471E-4B03-99CF-64001FFBFDB1}"/>
    <cellStyle name="Normal 3 2 3 2 6 3 2 4" xfId="16052" xr:uid="{1B71219E-4EE1-4584-9D96-D0F479A34F9F}"/>
    <cellStyle name="Normal 3 2 3 2 6 3 2 5" xfId="29742" xr:uid="{CD38EC84-7978-4A81-916C-A9C56FACF6E2}"/>
    <cellStyle name="Normal 3 2 3 2 6 3 2 6" xfId="44626" xr:uid="{650E18F4-B87D-42F1-83EA-4AB257CA8F8A}"/>
    <cellStyle name="Normal 3 2 3 2 6 3 3" xfId="10916" xr:uid="{33CFF7B0-BA8D-4953-8D19-18453B87FC1D}"/>
    <cellStyle name="Normal 3 2 3 2 6 3 3 2" xfId="24606" xr:uid="{D971AC9C-8A69-42FB-B56F-379F89C5B567}"/>
    <cellStyle name="Normal 3 2 3 2 6 3 3 2 2" xfId="38298" xr:uid="{9632D5BB-A608-4351-9518-AF7649ECD7F3}"/>
    <cellStyle name="Normal 3 2 3 2 6 3 3 2 3" xfId="53182" xr:uid="{27F0DC47-8F8E-4C4D-A6CC-C258DF2D3ABA}"/>
    <cellStyle name="Normal 3 2 3 2 6 3 3 3" xfId="17762" xr:uid="{9561CBCD-52CE-4B3A-8DE9-896782E69DCE}"/>
    <cellStyle name="Normal 3 2 3 2 6 3 3 4" xfId="31452" xr:uid="{D6E1415D-91D5-45A9-A82C-2005EC932FBD}"/>
    <cellStyle name="Normal 3 2 3 2 6 3 3 5" xfId="46336" xr:uid="{B444372E-D986-4074-A610-B2213760B100}"/>
    <cellStyle name="Normal 3 2 3 2 6 3 4" xfId="21184" xr:uid="{9A804F10-19E8-4642-BB07-516ECE12602C}"/>
    <cellStyle name="Normal 3 2 3 2 6 3 4 2" xfId="34876" xr:uid="{8D564AB6-7AE0-401A-8D99-A6C64F483688}"/>
    <cellStyle name="Normal 3 2 3 2 6 3 4 3" xfId="49760" xr:uid="{B276E2BF-E6D5-4F39-8C33-473C24021508}"/>
    <cellStyle name="Normal 3 2 3 2 6 3 5" xfId="14340" xr:uid="{53B9D563-9A0D-4C98-86BA-E647A66F58BD}"/>
    <cellStyle name="Normal 3 2 3 2 6 3 6" xfId="28030" xr:uid="{81B5EB42-D962-422E-88AA-00A1E00129E6}"/>
    <cellStyle name="Normal 3 2 3 2 6 3 7" xfId="42914" xr:uid="{FCB34DE1-D129-40C8-A7BB-B6ED8CF00BED}"/>
    <cellStyle name="Normal 3 2 3 2 6 4" xfId="7494" xr:uid="{5493F131-604D-4E09-9B63-AC1C1E920B03}"/>
    <cellStyle name="Normal 3 2 3 2 6 4 2" xfId="9207" xr:uid="{CCED9BC3-EFA5-44F0-B86E-E6C698CB016E}"/>
    <cellStyle name="Normal 3 2 3 2 6 4 2 2" xfId="12629" xr:uid="{15DE74C0-50E9-457D-ABC3-A5DDE7060F11}"/>
    <cellStyle name="Normal 3 2 3 2 6 4 2 2 2" xfId="26319" xr:uid="{21BE05FF-52D2-4966-AA61-9EC424ABB8D9}"/>
    <cellStyle name="Normal 3 2 3 2 6 4 2 2 2 2" xfId="40011" xr:uid="{D56E1CB6-ACC4-4FFB-BF6C-CD4AF2265F8D}"/>
    <cellStyle name="Normal 3 2 3 2 6 4 2 2 2 3" xfId="54895" xr:uid="{C3F2A806-7131-4C37-96DF-5FEE688B2841}"/>
    <cellStyle name="Normal 3 2 3 2 6 4 2 2 3" xfId="19475" xr:uid="{4B8E9C97-A2DF-44FE-9774-ADDD6F84856D}"/>
    <cellStyle name="Normal 3 2 3 2 6 4 2 2 4" xfId="33165" xr:uid="{B226211E-EB71-4AB9-8ED6-A73DCE6F54A8}"/>
    <cellStyle name="Normal 3 2 3 2 6 4 2 2 5" xfId="48049" xr:uid="{9EDC8BC0-F7C3-43FA-B680-EB182DD0F8FA}"/>
    <cellStyle name="Normal 3 2 3 2 6 4 2 3" xfId="22897" xr:uid="{1DBCE5C4-72BB-4DF6-ACC6-4ECC54F1E9E5}"/>
    <cellStyle name="Normal 3 2 3 2 6 4 2 3 2" xfId="36589" xr:uid="{F94114D9-A138-4EDD-801F-369EEF1964F4}"/>
    <cellStyle name="Normal 3 2 3 2 6 4 2 3 3" xfId="51473" xr:uid="{DA525CF6-EEA8-41C2-8B0C-0F1A2A1D763F}"/>
    <cellStyle name="Normal 3 2 3 2 6 4 2 4" xfId="16053" xr:uid="{21D6A76F-1BCF-4191-BAA3-2F155D4A284C}"/>
    <cellStyle name="Normal 3 2 3 2 6 4 2 5" xfId="29743" xr:uid="{D29097DB-911A-49B8-886E-98751494B232}"/>
    <cellStyle name="Normal 3 2 3 2 6 4 2 6" xfId="44627" xr:uid="{E6A39434-0119-477A-9794-6396BBC5923F}"/>
    <cellStyle name="Normal 3 2 3 2 6 4 3" xfId="10917" xr:uid="{14CF5672-9D91-42F1-9F68-200D48117A04}"/>
    <cellStyle name="Normal 3 2 3 2 6 4 3 2" xfId="24607" xr:uid="{5249A71E-E247-453E-8AB1-22FB7F5B46F5}"/>
    <cellStyle name="Normal 3 2 3 2 6 4 3 2 2" xfId="38299" xr:uid="{59AD5C6A-FE10-420C-BC89-56A9F33967B7}"/>
    <cellStyle name="Normal 3 2 3 2 6 4 3 2 3" xfId="53183" xr:uid="{A08A9BA4-E0E4-49AB-AF6A-C367A76DCFE2}"/>
    <cellStyle name="Normal 3 2 3 2 6 4 3 3" xfId="17763" xr:uid="{D2565A2A-8EFF-493C-BD7D-29C2D11444EA}"/>
    <cellStyle name="Normal 3 2 3 2 6 4 3 4" xfId="31453" xr:uid="{5BDAF308-A04A-40AB-90B9-8543C1016B63}"/>
    <cellStyle name="Normal 3 2 3 2 6 4 3 5" xfId="46337" xr:uid="{E7E411F4-D1CC-4F4A-B0A3-58DAAE9F23AE}"/>
    <cellStyle name="Normal 3 2 3 2 6 4 4" xfId="21185" xr:uid="{A5EB4AAF-7364-43AF-A14F-8FE85A06C0F2}"/>
    <cellStyle name="Normal 3 2 3 2 6 4 4 2" xfId="34877" xr:uid="{E5C7E67A-4594-4F0B-A863-97EF78B779E4}"/>
    <cellStyle name="Normal 3 2 3 2 6 4 4 3" xfId="49761" xr:uid="{72B287FD-5633-4ABE-A662-A4DA246F0743}"/>
    <cellStyle name="Normal 3 2 3 2 6 4 5" xfId="14341" xr:uid="{FB69C1D6-153D-40B7-88FF-D8DC4BE8AD34}"/>
    <cellStyle name="Normal 3 2 3 2 6 4 6" xfId="28031" xr:uid="{16823355-D05B-4890-B569-99853AF74B10}"/>
    <cellStyle name="Normal 3 2 3 2 6 4 7" xfId="42915" xr:uid="{961F6D73-082D-4BDF-95A1-F5D575424970}"/>
    <cellStyle name="Normal 3 2 3 2 6 5" xfId="9203" xr:uid="{BBCE4356-E120-4045-8DC4-9F7F779556E6}"/>
    <cellStyle name="Normal 3 2 3 2 6 5 2" xfId="12625" xr:uid="{00700A60-5092-42F3-8400-55A9446289CB}"/>
    <cellStyle name="Normal 3 2 3 2 6 5 2 2" xfId="26315" xr:uid="{EA7B5E11-5663-403E-B641-5EF356DCEA3E}"/>
    <cellStyle name="Normal 3 2 3 2 6 5 2 2 2" xfId="40007" xr:uid="{F77B15F8-D284-4088-B2DF-B264AFF3F990}"/>
    <cellStyle name="Normal 3 2 3 2 6 5 2 2 3" xfId="54891" xr:uid="{D69E916C-7491-44D0-8E65-CAEF70692407}"/>
    <cellStyle name="Normal 3 2 3 2 6 5 2 3" xfId="19471" xr:uid="{100647FE-D586-4175-A688-7C8B8AF240BD}"/>
    <cellStyle name="Normal 3 2 3 2 6 5 2 4" xfId="33161" xr:uid="{F53DBE5A-A1C9-4963-AD36-E06A4CE497A6}"/>
    <cellStyle name="Normal 3 2 3 2 6 5 2 5" xfId="48045" xr:uid="{F8C367BB-4485-47A4-9860-A9C4C2E95EDD}"/>
    <cellStyle name="Normal 3 2 3 2 6 5 3" xfId="22893" xr:uid="{D88B0446-1E3A-4257-A164-83A5D66248E1}"/>
    <cellStyle name="Normal 3 2 3 2 6 5 3 2" xfId="36585" xr:uid="{6D5E56EE-D78C-4488-9C37-8C607AE67034}"/>
    <cellStyle name="Normal 3 2 3 2 6 5 3 3" xfId="51469" xr:uid="{CB9A643D-B0C2-4D84-81C1-C9372EB77AFF}"/>
    <cellStyle name="Normal 3 2 3 2 6 5 4" xfId="16049" xr:uid="{341163D9-9398-4EF3-944C-EF2900CE7113}"/>
    <cellStyle name="Normal 3 2 3 2 6 5 5" xfId="29739" xr:uid="{AB715634-61C5-48B3-B428-E61A6120C81B}"/>
    <cellStyle name="Normal 3 2 3 2 6 5 6" xfId="44623" xr:uid="{214E8808-378F-4287-B529-97D01060479B}"/>
    <cellStyle name="Normal 3 2 3 2 6 6" xfId="10913" xr:uid="{0BBEB07C-BBE1-48A5-B69E-2EA652F47974}"/>
    <cellStyle name="Normal 3 2 3 2 6 6 2" xfId="24603" xr:uid="{3C717E63-16D5-424F-BDD9-4A8833D3FE0E}"/>
    <cellStyle name="Normal 3 2 3 2 6 6 2 2" xfId="38295" xr:uid="{1DCD56B9-B007-4C98-A27E-27EEC85CF2C9}"/>
    <cellStyle name="Normal 3 2 3 2 6 6 2 3" xfId="53179" xr:uid="{884718FC-7FFA-4FF3-81C3-455E95F7F350}"/>
    <cellStyle name="Normal 3 2 3 2 6 6 3" xfId="17759" xr:uid="{2C95F424-A71B-41E0-A048-2BEB2C0A816B}"/>
    <cellStyle name="Normal 3 2 3 2 6 6 4" xfId="31449" xr:uid="{81778ABB-8CF2-44FB-9581-9701F3077588}"/>
    <cellStyle name="Normal 3 2 3 2 6 6 5" xfId="46333" xr:uid="{D9D95B1C-8B28-4A6C-8442-0F6E445BF785}"/>
    <cellStyle name="Normal 3 2 3 2 6 7" xfId="21181" xr:uid="{5CB947A0-C862-48A6-AC68-50FF74DF66F5}"/>
    <cellStyle name="Normal 3 2 3 2 6 7 2" xfId="34873" xr:uid="{20044212-1FEF-46CB-92CE-B2835C2D1CC8}"/>
    <cellStyle name="Normal 3 2 3 2 6 7 3" xfId="49757" xr:uid="{98203375-338F-4711-A9AB-67D40210E471}"/>
    <cellStyle name="Normal 3 2 3 2 6 8" xfId="14337" xr:uid="{D2E743E2-71B0-45F3-980F-1AA44B3B8E96}"/>
    <cellStyle name="Normal 3 2 3 2 6 9" xfId="28027" xr:uid="{3DD6AD53-CC95-48FD-B626-63B25BD45828}"/>
    <cellStyle name="Normal 3 2 3 2 7" xfId="7495" xr:uid="{30C4291C-BD79-43B2-BF23-A1637EB751BF}"/>
    <cellStyle name="Normal 3 2 3 2 7 2" xfId="7496" xr:uid="{F9D6A46D-9F90-4529-8DC5-B945D6A3FE7A}"/>
    <cellStyle name="Normal 3 2 3 2 7 2 2" xfId="9209" xr:uid="{65AAA78D-91A8-4F3F-BDCE-C9E34988CB2D}"/>
    <cellStyle name="Normal 3 2 3 2 7 2 2 2" xfId="12631" xr:uid="{C0B244C3-4A9E-49A9-BA7C-140DF0FC2A95}"/>
    <cellStyle name="Normal 3 2 3 2 7 2 2 2 2" xfId="26321" xr:uid="{C0D5150B-634D-4878-8B3E-2F9A335D6E52}"/>
    <cellStyle name="Normal 3 2 3 2 7 2 2 2 2 2" xfId="40013" xr:uid="{EE02B520-488E-402A-96BD-C8806F481E13}"/>
    <cellStyle name="Normal 3 2 3 2 7 2 2 2 2 3" xfId="54897" xr:uid="{92025350-E471-4D7A-A472-7B57833EE326}"/>
    <cellStyle name="Normal 3 2 3 2 7 2 2 2 3" xfId="19477" xr:uid="{ECB97011-BD4D-4973-ABCA-1F0C652A4257}"/>
    <cellStyle name="Normal 3 2 3 2 7 2 2 2 4" xfId="33167" xr:uid="{26E44655-B47D-4655-939A-1425405C9F78}"/>
    <cellStyle name="Normal 3 2 3 2 7 2 2 2 5" xfId="48051" xr:uid="{1B89A170-2059-4787-8655-8CA3A7959DF1}"/>
    <cellStyle name="Normal 3 2 3 2 7 2 2 3" xfId="22899" xr:uid="{1B16B5B9-1925-4828-983A-F57E8E8AB44A}"/>
    <cellStyle name="Normal 3 2 3 2 7 2 2 3 2" xfId="36591" xr:uid="{7A6D1650-C1DE-40C2-AFC0-B097BB18B25F}"/>
    <cellStyle name="Normal 3 2 3 2 7 2 2 3 3" xfId="51475" xr:uid="{412004D5-A9A5-495F-95FD-615A703D8E63}"/>
    <cellStyle name="Normal 3 2 3 2 7 2 2 4" xfId="16055" xr:uid="{CA952B6C-3563-4055-AFAF-5434DB3313DD}"/>
    <cellStyle name="Normal 3 2 3 2 7 2 2 5" xfId="29745" xr:uid="{A84402BF-BED4-4780-A1AA-67ECCB0DC670}"/>
    <cellStyle name="Normal 3 2 3 2 7 2 2 6" xfId="44629" xr:uid="{B0643D24-3D42-438E-A177-EC08036E59C0}"/>
    <cellStyle name="Normal 3 2 3 2 7 2 3" xfId="10919" xr:uid="{C9CAE67A-B9E4-4E33-9134-8D8CB9CCDB84}"/>
    <cellStyle name="Normal 3 2 3 2 7 2 3 2" xfId="24609" xr:uid="{CDF0FE58-DFE2-4B95-939C-05C2279E9FAB}"/>
    <cellStyle name="Normal 3 2 3 2 7 2 3 2 2" xfId="38301" xr:uid="{AFCA9C72-9761-4E56-884B-A1C59CC5CF8C}"/>
    <cellStyle name="Normal 3 2 3 2 7 2 3 2 3" xfId="53185" xr:uid="{5C52AE72-1AF6-4092-9961-0E3EE62E4E63}"/>
    <cellStyle name="Normal 3 2 3 2 7 2 3 3" xfId="17765" xr:uid="{FA998115-5596-4926-B267-FC32A42723D1}"/>
    <cellStyle name="Normal 3 2 3 2 7 2 3 4" xfId="31455" xr:uid="{58942349-6B2F-4602-B6A8-25ED0D5AA234}"/>
    <cellStyle name="Normal 3 2 3 2 7 2 3 5" xfId="46339" xr:uid="{2F97A652-E449-4C45-A283-9130936973FF}"/>
    <cellStyle name="Normal 3 2 3 2 7 2 4" xfId="21187" xr:uid="{8A4D3B26-80CD-40A9-8AF7-4E238CAA6DB3}"/>
    <cellStyle name="Normal 3 2 3 2 7 2 4 2" xfId="34879" xr:uid="{B31D3C72-2951-4431-9397-46F74EECB49A}"/>
    <cellStyle name="Normal 3 2 3 2 7 2 4 3" xfId="49763" xr:uid="{5652BCB4-2712-4BB3-8CDA-AF6FF2BF7DC3}"/>
    <cellStyle name="Normal 3 2 3 2 7 2 5" xfId="14343" xr:uid="{3BA6617D-E3F7-4DDF-9B65-994DE3A62E93}"/>
    <cellStyle name="Normal 3 2 3 2 7 2 6" xfId="28033" xr:uid="{C2D7443B-8D0A-477A-AC8D-6DCB479CCBDE}"/>
    <cellStyle name="Normal 3 2 3 2 7 2 7" xfId="42917" xr:uid="{7B033911-C7B0-40FF-B156-9367B8188175}"/>
    <cellStyle name="Normal 3 2 3 2 7 3" xfId="9208" xr:uid="{18CD5A9B-3827-4F94-9DD7-8222B2F88670}"/>
    <cellStyle name="Normal 3 2 3 2 7 3 2" xfId="12630" xr:uid="{2FFD2229-7941-4FF3-9DF5-D80C0248A5AD}"/>
    <cellStyle name="Normal 3 2 3 2 7 3 2 2" xfId="26320" xr:uid="{17A757F4-008F-4271-AC76-9351C6893A63}"/>
    <cellStyle name="Normal 3 2 3 2 7 3 2 2 2" xfId="40012" xr:uid="{42684B6D-4400-4895-8FBC-47A88AF62C08}"/>
    <cellStyle name="Normal 3 2 3 2 7 3 2 2 3" xfId="54896" xr:uid="{E183D14F-A92A-4D0E-B694-EDD99A94104D}"/>
    <cellStyle name="Normal 3 2 3 2 7 3 2 3" xfId="19476" xr:uid="{9106FB96-9002-4AFF-94AB-9A636FA54550}"/>
    <cellStyle name="Normal 3 2 3 2 7 3 2 4" xfId="33166" xr:uid="{C5587C10-CEAF-4DF2-955B-89CAEFA3C6BA}"/>
    <cellStyle name="Normal 3 2 3 2 7 3 2 5" xfId="48050" xr:uid="{6F045DA6-3070-4EF3-ADAB-A079620181D5}"/>
    <cellStyle name="Normal 3 2 3 2 7 3 3" xfId="22898" xr:uid="{D5FE3771-56F3-494A-ABAE-A702D337D1D7}"/>
    <cellStyle name="Normal 3 2 3 2 7 3 3 2" xfId="36590" xr:uid="{D200A1F2-BAB6-418A-B031-97EBB333B891}"/>
    <cellStyle name="Normal 3 2 3 2 7 3 3 3" xfId="51474" xr:uid="{47C33255-BF5E-4DE7-9769-2C6CF063E44A}"/>
    <cellStyle name="Normal 3 2 3 2 7 3 4" xfId="16054" xr:uid="{4D0A1461-9D83-456D-B1C5-771E4D14C2F6}"/>
    <cellStyle name="Normal 3 2 3 2 7 3 5" xfId="29744" xr:uid="{38955DA7-D888-49E8-B4E3-6206159BDBA7}"/>
    <cellStyle name="Normal 3 2 3 2 7 3 6" xfId="44628" xr:uid="{8BFB8174-B5D9-437F-9411-75749F198760}"/>
    <cellStyle name="Normal 3 2 3 2 7 4" xfId="10918" xr:uid="{6F7F3879-2EE0-4824-8631-2B615D67F10F}"/>
    <cellStyle name="Normal 3 2 3 2 7 4 2" xfId="24608" xr:uid="{950B3772-9966-414D-A182-114A42FA92CC}"/>
    <cellStyle name="Normal 3 2 3 2 7 4 2 2" xfId="38300" xr:uid="{1654215E-595B-4E89-BBB5-A6470758202C}"/>
    <cellStyle name="Normal 3 2 3 2 7 4 2 3" xfId="53184" xr:uid="{6F1E7ECB-B07D-44DB-AA0C-7C511D7AA651}"/>
    <cellStyle name="Normal 3 2 3 2 7 4 3" xfId="17764" xr:uid="{4FA3657D-244E-49B6-B964-36F1FBE32080}"/>
    <cellStyle name="Normal 3 2 3 2 7 4 4" xfId="31454" xr:uid="{0D5E9392-AE0B-4DDC-9436-32D2547AF420}"/>
    <cellStyle name="Normal 3 2 3 2 7 4 5" xfId="46338" xr:uid="{AF182997-AB8F-4A2D-9388-FF72D72DF842}"/>
    <cellStyle name="Normal 3 2 3 2 7 5" xfId="21186" xr:uid="{A9D66F6C-117E-4344-AF36-F0728C05D1EE}"/>
    <cellStyle name="Normal 3 2 3 2 7 5 2" xfId="34878" xr:uid="{53D7F608-D9D1-4AC1-92FD-45A3A1E7C0C8}"/>
    <cellStyle name="Normal 3 2 3 2 7 5 3" xfId="49762" xr:uid="{CF0A92E4-C902-4285-8C4E-905796D5A9D5}"/>
    <cellStyle name="Normal 3 2 3 2 7 6" xfId="14342" xr:uid="{B151A61D-BF55-4FE0-8131-2DE239D7A48B}"/>
    <cellStyle name="Normal 3 2 3 2 7 7" xfId="28032" xr:uid="{58D0E25A-AEDD-4CAE-BB7E-1B3B29ED6FC6}"/>
    <cellStyle name="Normal 3 2 3 2 7 8" xfId="42916" xr:uid="{BEB19400-DA9C-4F30-8256-CBFDC226BF95}"/>
    <cellStyle name="Normal 3 2 3 2 8" xfId="7497" xr:uid="{EA4804C2-26D1-4B5A-A299-15F61A0809B3}"/>
    <cellStyle name="Normal 3 2 3 2 8 2" xfId="9210" xr:uid="{D151C006-5E6B-4AF9-A380-8F553D85A003}"/>
    <cellStyle name="Normal 3 2 3 2 8 2 2" xfId="12632" xr:uid="{0FE3B1E7-319D-4C73-B587-FAC3816443FF}"/>
    <cellStyle name="Normal 3 2 3 2 8 2 2 2" xfId="26322" xr:uid="{5E902F13-985A-4078-B643-8D10938D146E}"/>
    <cellStyle name="Normal 3 2 3 2 8 2 2 2 2" xfId="40014" xr:uid="{2D22C559-EF11-48B2-9365-693AB25D8D71}"/>
    <cellStyle name="Normal 3 2 3 2 8 2 2 2 3" xfId="54898" xr:uid="{0BD19E25-D153-4A09-A991-E3491CE7027A}"/>
    <cellStyle name="Normal 3 2 3 2 8 2 2 3" xfId="19478" xr:uid="{D35450FA-FF1F-460A-85BD-F92CBD3C8965}"/>
    <cellStyle name="Normal 3 2 3 2 8 2 2 4" xfId="33168" xr:uid="{B1D810F9-857A-49B6-BCD6-0DC1C016DE9D}"/>
    <cellStyle name="Normal 3 2 3 2 8 2 2 5" xfId="48052" xr:uid="{E80B3D80-0354-4529-90CA-D77FCE0B80FA}"/>
    <cellStyle name="Normal 3 2 3 2 8 2 3" xfId="22900" xr:uid="{8D120494-9656-4346-AC48-56847EA59C5E}"/>
    <cellStyle name="Normal 3 2 3 2 8 2 3 2" xfId="36592" xr:uid="{5496C5CF-7FA9-4B96-B32F-D6E9CE4AE359}"/>
    <cellStyle name="Normal 3 2 3 2 8 2 3 3" xfId="51476" xr:uid="{5ED3C3DF-3ADD-4D0D-8A1F-11699BD60111}"/>
    <cellStyle name="Normal 3 2 3 2 8 2 4" xfId="16056" xr:uid="{90E2F567-5A2F-4837-AD30-0AF755A7E41F}"/>
    <cellStyle name="Normal 3 2 3 2 8 2 5" xfId="29746" xr:uid="{79BF78C3-3629-4D1F-9F8B-E79E3712C7D1}"/>
    <cellStyle name="Normal 3 2 3 2 8 2 6" xfId="44630" xr:uid="{2FE6D325-6E71-4B55-911F-7D5C8E2C4EDA}"/>
    <cellStyle name="Normal 3 2 3 2 8 3" xfId="10920" xr:uid="{1D55B1A5-A8A6-4880-B932-B67B39BE5C70}"/>
    <cellStyle name="Normal 3 2 3 2 8 3 2" xfId="24610" xr:uid="{64F0CBB0-982A-44C1-89B9-89916686FE34}"/>
    <cellStyle name="Normal 3 2 3 2 8 3 2 2" xfId="38302" xr:uid="{690D0466-17F4-489B-8864-DDD224EE01F8}"/>
    <cellStyle name="Normal 3 2 3 2 8 3 2 3" xfId="53186" xr:uid="{EB92B71F-AE0A-4B93-A91C-FD519C58FF23}"/>
    <cellStyle name="Normal 3 2 3 2 8 3 3" xfId="17766" xr:uid="{AF271CCC-CEF5-4B48-87E3-CDA2488695B7}"/>
    <cellStyle name="Normal 3 2 3 2 8 3 4" xfId="31456" xr:uid="{143DE300-08C2-4592-B5B9-7167FD0BBD80}"/>
    <cellStyle name="Normal 3 2 3 2 8 3 5" xfId="46340" xr:uid="{0745F22A-31E6-4274-A48A-D5F6500FA402}"/>
    <cellStyle name="Normal 3 2 3 2 8 4" xfId="21188" xr:uid="{62EBA7C7-C215-44CB-BAB4-130EE50F132E}"/>
    <cellStyle name="Normal 3 2 3 2 8 4 2" xfId="34880" xr:uid="{A65CE8E8-CC1F-4911-B911-6C52092B6D7B}"/>
    <cellStyle name="Normal 3 2 3 2 8 4 3" xfId="49764" xr:uid="{250ADAD8-AF34-46AC-AE60-35FAB37A6C7C}"/>
    <cellStyle name="Normal 3 2 3 2 8 5" xfId="14344" xr:uid="{F1D71FBC-03AB-42C3-B6B9-F10F24743FCD}"/>
    <cellStyle name="Normal 3 2 3 2 8 6" xfId="28034" xr:uid="{9368F30C-31DB-455B-B386-84152BA3CF48}"/>
    <cellStyle name="Normal 3 2 3 2 8 7" xfId="42918" xr:uid="{B9E22604-0151-4D9B-B29A-CE2E57CC5E1B}"/>
    <cellStyle name="Normal 3 2 3 2 9" xfId="7498" xr:uid="{14FEF1D9-7861-46E7-8250-8EA34BA7B416}"/>
    <cellStyle name="Normal 3 2 3 2 9 2" xfId="9211" xr:uid="{4C27D1D0-A52D-4E79-B874-EB7A3159128C}"/>
    <cellStyle name="Normal 3 2 3 2 9 2 2" xfId="12633" xr:uid="{230C5364-360C-4927-9296-52E40969D67F}"/>
    <cellStyle name="Normal 3 2 3 2 9 2 2 2" xfId="26323" xr:uid="{3196A199-C7E9-4B24-BBCB-FE3454210F63}"/>
    <cellStyle name="Normal 3 2 3 2 9 2 2 2 2" xfId="40015" xr:uid="{FB80725B-5A94-4811-AFFC-21F9A4A6F453}"/>
    <cellStyle name="Normal 3 2 3 2 9 2 2 2 3" xfId="54899" xr:uid="{1371359A-D7FB-4C63-A14C-108205A01C06}"/>
    <cellStyle name="Normal 3 2 3 2 9 2 2 3" xfId="19479" xr:uid="{79CC7446-A1F6-4D8F-9DFC-74480118CA4E}"/>
    <cellStyle name="Normal 3 2 3 2 9 2 2 4" xfId="33169" xr:uid="{19E289DB-0988-4C89-B5B2-1CC69099AA57}"/>
    <cellStyle name="Normal 3 2 3 2 9 2 2 5" xfId="48053" xr:uid="{292AE858-D969-4183-BDFC-9B48987112E0}"/>
    <cellStyle name="Normal 3 2 3 2 9 2 3" xfId="22901" xr:uid="{AA09CE5F-75C4-401B-AA82-FE32D9430DAA}"/>
    <cellStyle name="Normal 3 2 3 2 9 2 3 2" xfId="36593" xr:uid="{DBF890E4-E5E2-4F77-980E-94E58563394C}"/>
    <cellStyle name="Normal 3 2 3 2 9 2 3 3" xfId="51477" xr:uid="{CC08A613-4A2A-4F62-97F0-C705116DD8B5}"/>
    <cellStyle name="Normal 3 2 3 2 9 2 4" xfId="16057" xr:uid="{0B765547-D2F5-4640-9B9B-C981A91B5CC2}"/>
    <cellStyle name="Normal 3 2 3 2 9 2 5" xfId="29747" xr:uid="{C3427CBA-8867-4298-BF30-A52DCAA22D7F}"/>
    <cellStyle name="Normal 3 2 3 2 9 2 6" xfId="44631" xr:uid="{35B4C94C-DA52-413B-B60A-67A0FC060EFC}"/>
    <cellStyle name="Normal 3 2 3 2 9 3" xfId="10921" xr:uid="{C0861628-2DB0-46C5-BC95-8E9E7C030020}"/>
    <cellStyle name="Normal 3 2 3 2 9 3 2" xfId="24611" xr:uid="{0493AEEA-9A90-402E-A02C-4FC2109CC045}"/>
    <cellStyle name="Normal 3 2 3 2 9 3 2 2" xfId="38303" xr:uid="{358A5EC9-BBFE-4657-94B0-22E7E9883E41}"/>
    <cellStyle name="Normal 3 2 3 2 9 3 2 3" xfId="53187" xr:uid="{51321B85-9B19-4F00-ADD1-51ABDB8C9863}"/>
    <cellStyle name="Normal 3 2 3 2 9 3 3" xfId="17767" xr:uid="{6B2CAAC9-99D5-4906-A4CF-F11D92854538}"/>
    <cellStyle name="Normal 3 2 3 2 9 3 4" xfId="31457" xr:uid="{43A3AD8A-A945-44D6-B357-83578CD82BA2}"/>
    <cellStyle name="Normal 3 2 3 2 9 3 5" xfId="46341" xr:uid="{9269D501-805E-4BAE-8DAA-2FB148EC3F6A}"/>
    <cellStyle name="Normal 3 2 3 2 9 4" xfId="21189" xr:uid="{527B12C2-08DB-4B3C-A5AC-B480FB997FD7}"/>
    <cellStyle name="Normal 3 2 3 2 9 4 2" xfId="34881" xr:uid="{A2571779-3726-4529-9425-66509B3EC1EF}"/>
    <cellStyle name="Normal 3 2 3 2 9 4 3" xfId="49765" xr:uid="{D3732B14-FAB2-4299-A047-830E2026488A}"/>
    <cellStyle name="Normal 3 2 3 2 9 5" xfId="14345" xr:uid="{3C16A7E0-CDBC-46B0-883F-AB269D68516D}"/>
    <cellStyle name="Normal 3 2 3 2 9 6" xfId="28035" xr:uid="{94F84ED3-A67D-42EE-94A0-87569EC7955C}"/>
    <cellStyle name="Normal 3 2 3 2 9 7" xfId="42919" xr:uid="{27DB4C6B-C9C4-41CA-A9A3-5275A23075F8}"/>
    <cellStyle name="Normal 3 2 3 3" xfId="7499" xr:uid="{A48CBAAA-DED5-4A52-9222-F3F533AF5EB5}"/>
    <cellStyle name="Normal 3 2 3 3 10" xfId="21190" xr:uid="{216DFB78-BE56-4038-9AD6-17E6DEBFD4C9}"/>
    <cellStyle name="Normal 3 2 3 3 10 2" xfId="34882" xr:uid="{ACFC2FB4-3A51-40E8-BEAE-9F013CC3C82E}"/>
    <cellStyle name="Normal 3 2 3 3 10 3" xfId="49766" xr:uid="{F95E11AE-0DDC-4B70-8BC1-C7BD30F71AFD}"/>
    <cellStyle name="Normal 3 2 3 3 11" xfId="14346" xr:uid="{19FAF9F1-06AE-438F-878A-FE2B1FFA39E3}"/>
    <cellStyle name="Normal 3 2 3 3 12" xfId="28036" xr:uid="{B2BF0B5A-879A-4973-B173-789AD1B4F9CD}"/>
    <cellStyle name="Normal 3 2 3 3 13" xfId="42920" xr:uid="{24DA5927-CD39-444F-B21F-A0A76F2C55CF}"/>
    <cellStyle name="Normal 3 2 3 3 2" xfId="7500" xr:uid="{786E30B3-D03C-4102-9D24-43AB2EF3168B}"/>
    <cellStyle name="Normal 3 2 3 3 2 10" xfId="14347" xr:uid="{46627359-4158-4A22-808A-DC0572EE221D}"/>
    <cellStyle name="Normal 3 2 3 3 2 11" xfId="28037" xr:uid="{47D89AFC-0EBE-4A3E-A455-18387CF79C38}"/>
    <cellStyle name="Normal 3 2 3 3 2 12" xfId="42921" xr:uid="{21E90730-56C4-404B-91F2-F9AA2F6F0AA2}"/>
    <cellStyle name="Normal 3 2 3 3 2 2" xfId="7501" xr:uid="{0D59771F-6463-4CCA-8614-409ACD0E129D}"/>
    <cellStyle name="Normal 3 2 3 3 2 2 10" xfId="42922" xr:uid="{C084F5C2-DC16-4700-8903-3FA3A2EABD40}"/>
    <cellStyle name="Normal 3 2 3 3 2 2 2" xfId="7502" xr:uid="{6069374D-6EBC-4AA7-8232-FBA4D12A8817}"/>
    <cellStyle name="Normal 3 2 3 3 2 2 2 2" xfId="7503" xr:uid="{B9FC8D49-4AE1-4C70-9A1C-D417781E9FC9}"/>
    <cellStyle name="Normal 3 2 3 3 2 2 2 2 2" xfId="9216" xr:uid="{118D5565-E083-43FD-86F3-67277241F3EF}"/>
    <cellStyle name="Normal 3 2 3 3 2 2 2 2 2 2" xfId="12638" xr:uid="{910BFEE9-AC0D-4926-8EDD-31525FC39737}"/>
    <cellStyle name="Normal 3 2 3 3 2 2 2 2 2 2 2" xfId="26328" xr:uid="{91225241-58DD-4BD6-8B44-F0806081DC62}"/>
    <cellStyle name="Normal 3 2 3 3 2 2 2 2 2 2 2 2" xfId="40020" xr:uid="{4E75E798-F9A7-4292-A1AF-2B6774CBB3F4}"/>
    <cellStyle name="Normal 3 2 3 3 2 2 2 2 2 2 2 3" xfId="54904" xr:uid="{AACD0554-0B51-4D32-B7EA-53088E0B62F1}"/>
    <cellStyle name="Normal 3 2 3 3 2 2 2 2 2 2 3" xfId="19484" xr:uid="{BFFBCB32-B4C2-491C-94D6-283F75F8C12A}"/>
    <cellStyle name="Normal 3 2 3 3 2 2 2 2 2 2 4" xfId="33174" xr:uid="{1A10D2B2-E39A-4DD2-B3F2-0A9B5C97BAE7}"/>
    <cellStyle name="Normal 3 2 3 3 2 2 2 2 2 2 5" xfId="48058" xr:uid="{FF46CE40-9045-4995-96A7-48429C1C559A}"/>
    <cellStyle name="Normal 3 2 3 3 2 2 2 2 2 3" xfId="22906" xr:uid="{D335949A-58AD-4AF8-82AB-A5F889AC6224}"/>
    <cellStyle name="Normal 3 2 3 3 2 2 2 2 2 3 2" xfId="36598" xr:uid="{30CFA5FC-2916-44E6-B58B-779AB12E4690}"/>
    <cellStyle name="Normal 3 2 3 3 2 2 2 2 2 3 3" xfId="51482" xr:uid="{9E340192-12DD-47F1-9BFA-2BEDEB7D8E84}"/>
    <cellStyle name="Normal 3 2 3 3 2 2 2 2 2 4" xfId="16062" xr:uid="{CBAFE616-A7A3-45F6-939F-B3EC66C5F309}"/>
    <cellStyle name="Normal 3 2 3 3 2 2 2 2 2 5" xfId="29752" xr:uid="{9AAD90E4-6501-49DD-9219-BF30B9F53987}"/>
    <cellStyle name="Normal 3 2 3 3 2 2 2 2 2 6" xfId="44636" xr:uid="{8E512C35-5C8A-49C6-B9BA-80762E49077A}"/>
    <cellStyle name="Normal 3 2 3 3 2 2 2 2 3" xfId="10926" xr:uid="{D0F40001-4DC9-47AC-A468-5545EB85FB27}"/>
    <cellStyle name="Normal 3 2 3 3 2 2 2 2 3 2" xfId="24616" xr:uid="{8FCF1183-8F20-4686-A09F-4E405375DCD4}"/>
    <cellStyle name="Normal 3 2 3 3 2 2 2 2 3 2 2" xfId="38308" xr:uid="{63974300-D786-43F2-BF89-F78B5E3B61B3}"/>
    <cellStyle name="Normal 3 2 3 3 2 2 2 2 3 2 3" xfId="53192" xr:uid="{D8305D52-59D9-4F4A-AE04-707915C65828}"/>
    <cellStyle name="Normal 3 2 3 3 2 2 2 2 3 3" xfId="17772" xr:uid="{ECBAE856-DDEC-4F14-9CA1-8B9C9D3409F1}"/>
    <cellStyle name="Normal 3 2 3 3 2 2 2 2 3 4" xfId="31462" xr:uid="{CA1E80A1-BDA3-403F-8D4F-6A7C998EC27B}"/>
    <cellStyle name="Normal 3 2 3 3 2 2 2 2 3 5" xfId="46346" xr:uid="{0EF50F9D-9557-45D0-827E-335BDD59A934}"/>
    <cellStyle name="Normal 3 2 3 3 2 2 2 2 4" xfId="21194" xr:uid="{3FD125BE-F8DD-4EED-96E9-E63AC2C20A22}"/>
    <cellStyle name="Normal 3 2 3 3 2 2 2 2 4 2" xfId="34886" xr:uid="{73EE5D5A-DF4E-462D-95F2-8E023DE9C796}"/>
    <cellStyle name="Normal 3 2 3 3 2 2 2 2 4 3" xfId="49770" xr:uid="{8A587939-1493-437A-A81E-DB027393ADC3}"/>
    <cellStyle name="Normal 3 2 3 3 2 2 2 2 5" xfId="14350" xr:uid="{05CD57CD-FBFA-4998-84EC-5C07B6A98438}"/>
    <cellStyle name="Normal 3 2 3 3 2 2 2 2 6" xfId="28040" xr:uid="{9CE34B63-86EF-43B0-9928-AB910FFE7FBE}"/>
    <cellStyle name="Normal 3 2 3 3 2 2 2 2 7" xfId="42924" xr:uid="{880966E2-8FE4-4E11-8501-6255E6627FBF}"/>
    <cellStyle name="Normal 3 2 3 3 2 2 2 3" xfId="9215" xr:uid="{D9693CB1-D4C7-4788-B52B-2CED135AD3F3}"/>
    <cellStyle name="Normal 3 2 3 3 2 2 2 3 2" xfId="12637" xr:uid="{339901E5-9CBB-4F94-9545-F06E2F15D1FC}"/>
    <cellStyle name="Normal 3 2 3 3 2 2 2 3 2 2" xfId="26327" xr:uid="{C981FC1F-749D-46BC-A1DF-56696808D945}"/>
    <cellStyle name="Normal 3 2 3 3 2 2 2 3 2 2 2" xfId="40019" xr:uid="{438B5559-0510-450A-AF95-D4B9E562CC78}"/>
    <cellStyle name="Normal 3 2 3 3 2 2 2 3 2 2 3" xfId="54903" xr:uid="{4C8EE576-684B-4451-8132-AB73AD178D3D}"/>
    <cellStyle name="Normal 3 2 3 3 2 2 2 3 2 3" xfId="19483" xr:uid="{A1372E34-B76A-4057-8745-56170F8589D7}"/>
    <cellStyle name="Normal 3 2 3 3 2 2 2 3 2 4" xfId="33173" xr:uid="{6A82064E-9312-4571-B4B6-9FAEA140D92B}"/>
    <cellStyle name="Normal 3 2 3 3 2 2 2 3 2 5" xfId="48057" xr:uid="{853AA8B2-0DB9-4421-96D3-77FC3070788A}"/>
    <cellStyle name="Normal 3 2 3 3 2 2 2 3 3" xfId="22905" xr:uid="{FAFF90AF-D164-4645-85C7-CD9459D61E3B}"/>
    <cellStyle name="Normal 3 2 3 3 2 2 2 3 3 2" xfId="36597" xr:uid="{473FB279-2005-4EE5-8DB4-9C8A4CA4A771}"/>
    <cellStyle name="Normal 3 2 3 3 2 2 2 3 3 3" xfId="51481" xr:uid="{52898F12-0168-4E3A-8CAF-75F60553CCF6}"/>
    <cellStyle name="Normal 3 2 3 3 2 2 2 3 4" xfId="16061" xr:uid="{47B977D3-63C6-4F9D-A8A1-4B79296F5E9E}"/>
    <cellStyle name="Normal 3 2 3 3 2 2 2 3 5" xfId="29751" xr:uid="{B740348D-58A4-4D8A-B6A4-ADB52BB94E61}"/>
    <cellStyle name="Normal 3 2 3 3 2 2 2 3 6" xfId="44635" xr:uid="{3CC51875-DC86-4C12-AAD9-DC081299217B}"/>
    <cellStyle name="Normal 3 2 3 3 2 2 2 4" xfId="10925" xr:uid="{0805C5F1-95AB-4478-BFD1-EA93AA8655BB}"/>
    <cellStyle name="Normal 3 2 3 3 2 2 2 4 2" xfId="24615" xr:uid="{F380E9DF-F432-4DBE-834F-0B2BBFDC10D6}"/>
    <cellStyle name="Normal 3 2 3 3 2 2 2 4 2 2" xfId="38307" xr:uid="{8BD0E6CF-79A7-468C-BFE5-D99F91B8E2CC}"/>
    <cellStyle name="Normal 3 2 3 3 2 2 2 4 2 3" xfId="53191" xr:uid="{B095FDA7-8AFD-412A-86A2-4E9268004950}"/>
    <cellStyle name="Normal 3 2 3 3 2 2 2 4 3" xfId="17771" xr:uid="{47A5347A-5BDE-4CED-BF18-9B10D83886CD}"/>
    <cellStyle name="Normal 3 2 3 3 2 2 2 4 4" xfId="31461" xr:uid="{B57D99C7-0428-4781-B1AE-6AF32FD56073}"/>
    <cellStyle name="Normal 3 2 3 3 2 2 2 4 5" xfId="46345" xr:uid="{1C79B2AA-38FD-4E29-8D71-FBF332DA9F5A}"/>
    <cellStyle name="Normal 3 2 3 3 2 2 2 5" xfId="21193" xr:uid="{880EBD96-2FBA-4DF9-9A46-E62B55D09827}"/>
    <cellStyle name="Normal 3 2 3 3 2 2 2 5 2" xfId="34885" xr:uid="{B98FAB5F-160A-4C92-9D94-69D912D929E9}"/>
    <cellStyle name="Normal 3 2 3 3 2 2 2 5 3" xfId="49769" xr:uid="{DB395E5B-5091-4627-927E-0F7EFB4879B7}"/>
    <cellStyle name="Normal 3 2 3 3 2 2 2 6" xfId="14349" xr:uid="{ED7061CD-D850-4C75-AE67-5D8431F876CE}"/>
    <cellStyle name="Normal 3 2 3 3 2 2 2 7" xfId="28039" xr:uid="{6697BDD7-6F98-4570-8C4D-4993774EDDE0}"/>
    <cellStyle name="Normal 3 2 3 3 2 2 2 8" xfId="42923" xr:uid="{6E02B337-47C0-4917-870E-1C48D8610D93}"/>
    <cellStyle name="Normal 3 2 3 3 2 2 3" xfId="7504" xr:uid="{F6480E53-BCB8-4FF3-8C69-66937C46500F}"/>
    <cellStyle name="Normal 3 2 3 3 2 2 3 2" xfId="9217" xr:uid="{747D82C5-3FF3-48ED-B19B-EB67870D38ED}"/>
    <cellStyle name="Normal 3 2 3 3 2 2 3 2 2" xfId="12639" xr:uid="{95496BA3-1542-4081-BF79-1B8368E3C46E}"/>
    <cellStyle name="Normal 3 2 3 3 2 2 3 2 2 2" xfId="26329" xr:uid="{73731637-167E-4384-B1F8-F3BEED78AC0D}"/>
    <cellStyle name="Normal 3 2 3 3 2 2 3 2 2 2 2" xfId="40021" xr:uid="{FD17E49B-6171-499D-AB97-A0CDB6B9C641}"/>
    <cellStyle name="Normal 3 2 3 3 2 2 3 2 2 2 3" xfId="54905" xr:uid="{A96427EA-23DD-4875-827B-52A428B4E261}"/>
    <cellStyle name="Normal 3 2 3 3 2 2 3 2 2 3" xfId="19485" xr:uid="{D5D0813D-F07E-43A0-A7AA-9E79E10EDF9D}"/>
    <cellStyle name="Normal 3 2 3 3 2 2 3 2 2 4" xfId="33175" xr:uid="{0D345F6D-8B67-4C66-BDF9-32E82F7AC691}"/>
    <cellStyle name="Normal 3 2 3 3 2 2 3 2 2 5" xfId="48059" xr:uid="{AE5FF4E0-3315-42E1-8E2B-B197D8B72415}"/>
    <cellStyle name="Normal 3 2 3 3 2 2 3 2 3" xfId="22907" xr:uid="{91B68558-8748-492F-9B8D-44707F14F8E3}"/>
    <cellStyle name="Normal 3 2 3 3 2 2 3 2 3 2" xfId="36599" xr:uid="{E1B9B533-D0A6-401D-985A-344729D3CD74}"/>
    <cellStyle name="Normal 3 2 3 3 2 2 3 2 3 3" xfId="51483" xr:uid="{AAECFC3B-551C-4419-BD72-BA40F9CC38FD}"/>
    <cellStyle name="Normal 3 2 3 3 2 2 3 2 4" xfId="16063" xr:uid="{B132ED0A-27F2-4B61-A060-B69E30EE672A}"/>
    <cellStyle name="Normal 3 2 3 3 2 2 3 2 5" xfId="29753" xr:uid="{02B9B0FE-D420-4D5E-AC56-C12D480E6540}"/>
    <cellStyle name="Normal 3 2 3 3 2 2 3 2 6" xfId="44637" xr:uid="{229E94B4-C334-4D0E-A671-68DC7FB013BC}"/>
    <cellStyle name="Normal 3 2 3 3 2 2 3 3" xfId="10927" xr:uid="{FB3F30F7-7491-4F73-AC0B-4620EDF6DB11}"/>
    <cellStyle name="Normal 3 2 3 3 2 2 3 3 2" xfId="24617" xr:uid="{1A405758-BFE4-4161-9CD4-61F2AF425135}"/>
    <cellStyle name="Normal 3 2 3 3 2 2 3 3 2 2" xfId="38309" xr:uid="{B3103A71-1CEE-4A6F-A73D-C953000FB9EF}"/>
    <cellStyle name="Normal 3 2 3 3 2 2 3 3 2 3" xfId="53193" xr:uid="{8656115A-1652-4F2F-9350-B5883D5207E7}"/>
    <cellStyle name="Normal 3 2 3 3 2 2 3 3 3" xfId="17773" xr:uid="{9C2BFB5E-7BC1-41A8-A00E-F0C69820D52D}"/>
    <cellStyle name="Normal 3 2 3 3 2 2 3 3 4" xfId="31463" xr:uid="{77436106-2992-4944-8D00-E5D81915E38E}"/>
    <cellStyle name="Normal 3 2 3 3 2 2 3 3 5" xfId="46347" xr:uid="{9D5AA2E9-93C7-467D-8007-10D2A1CC7DDC}"/>
    <cellStyle name="Normal 3 2 3 3 2 2 3 4" xfId="21195" xr:uid="{7D37D815-7DB9-4DFA-82D0-39C18159CD22}"/>
    <cellStyle name="Normal 3 2 3 3 2 2 3 4 2" xfId="34887" xr:uid="{09B647FC-FDED-4FC5-8520-BE8FADE6FB68}"/>
    <cellStyle name="Normal 3 2 3 3 2 2 3 4 3" xfId="49771" xr:uid="{F351DE92-2E4E-4A58-9E1A-7FCBA0A0AC02}"/>
    <cellStyle name="Normal 3 2 3 3 2 2 3 5" xfId="14351" xr:uid="{7743C7DD-9DD6-4204-A5D1-6EDAF43D3B00}"/>
    <cellStyle name="Normal 3 2 3 3 2 2 3 6" xfId="28041" xr:uid="{21131F06-4D82-4ABA-B634-0D1EFC2AA3C8}"/>
    <cellStyle name="Normal 3 2 3 3 2 2 3 7" xfId="42925" xr:uid="{801C1EE3-8F31-46D2-A747-FB3DA8BF7E93}"/>
    <cellStyle name="Normal 3 2 3 3 2 2 4" xfId="7505" xr:uid="{55D6D4F1-0F3E-4225-8A66-E2896DA2C176}"/>
    <cellStyle name="Normal 3 2 3 3 2 2 4 2" xfId="9218" xr:uid="{CF6FA48E-2225-460B-A44D-B9D18C0E5E1C}"/>
    <cellStyle name="Normal 3 2 3 3 2 2 4 2 2" xfId="12640" xr:uid="{62435894-E7D2-4554-BA79-4CFF0135E863}"/>
    <cellStyle name="Normal 3 2 3 3 2 2 4 2 2 2" xfId="26330" xr:uid="{1D746C81-41C9-46B8-B80F-17B4D40E7630}"/>
    <cellStyle name="Normal 3 2 3 3 2 2 4 2 2 2 2" xfId="40022" xr:uid="{1677874A-1457-41FE-B493-E0F45139872E}"/>
    <cellStyle name="Normal 3 2 3 3 2 2 4 2 2 2 3" xfId="54906" xr:uid="{4EFFBDA7-20B7-4222-8F76-63341CE9BA7C}"/>
    <cellStyle name="Normal 3 2 3 3 2 2 4 2 2 3" xfId="19486" xr:uid="{46FBCB48-8CEA-49EA-98C1-63A9E63A70EF}"/>
    <cellStyle name="Normal 3 2 3 3 2 2 4 2 2 4" xfId="33176" xr:uid="{C39467D0-D1CC-4754-AB7A-4FE0CA64C36C}"/>
    <cellStyle name="Normal 3 2 3 3 2 2 4 2 2 5" xfId="48060" xr:uid="{EDF2E9FE-F49D-41CB-BF36-662DC9F42A33}"/>
    <cellStyle name="Normal 3 2 3 3 2 2 4 2 3" xfId="22908" xr:uid="{90C37255-649C-465C-BE43-8B163BC1BF79}"/>
    <cellStyle name="Normal 3 2 3 3 2 2 4 2 3 2" xfId="36600" xr:uid="{7A54644D-DB00-48DA-A088-1C0FE78DFFE9}"/>
    <cellStyle name="Normal 3 2 3 3 2 2 4 2 3 3" xfId="51484" xr:uid="{F77F5B28-FB01-4D54-870B-579259FD6345}"/>
    <cellStyle name="Normal 3 2 3 3 2 2 4 2 4" xfId="16064" xr:uid="{AD4D35C6-73FD-4CA3-BE24-E74CEB5F1691}"/>
    <cellStyle name="Normal 3 2 3 3 2 2 4 2 5" xfId="29754" xr:uid="{0226C4B0-84B3-4A6C-A151-D6EB37ED3E06}"/>
    <cellStyle name="Normal 3 2 3 3 2 2 4 2 6" xfId="44638" xr:uid="{AF4F0E0D-3418-4AB0-ABC2-9DC0C65182B2}"/>
    <cellStyle name="Normal 3 2 3 3 2 2 4 3" xfId="10928" xr:uid="{4A5CD6F7-B295-4D74-94E0-124979472754}"/>
    <cellStyle name="Normal 3 2 3 3 2 2 4 3 2" xfId="24618" xr:uid="{D2C0DB5E-FC06-4F17-9BED-7A5A1B4FDD81}"/>
    <cellStyle name="Normal 3 2 3 3 2 2 4 3 2 2" xfId="38310" xr:uid="{7A8D91E6-260A-476E-94FB-D9F67341224A}"/>
    <cellStyle name="Normal 3 2 3 3 2 2 4 3 2 3" xfId="53194" xr:uid="{E58A8E28-4AE3-4C6D-BA38-41BD5A080970}"/>
    <cellStyle name="Normal 3 2 3 3 2 2 4 3 3" xfId="17774" xr:uid="{D8C75474-7314-416A-B665-C0F2E20C39B0}"/>
    <cellStyle name="Normal 3 2 3 3 2 2 4 3 4" xfId="31464" xr:uid="{22ACEF6B-76CA-499B-826A-A249D4B753EC}"/>
    <cellStyle name="Normal 3 2 3 3 2 2 4 3 5" xfId="46348" xr:uid="{21ADFB71-8D73-4627-88B1-2A56FAEA6195}"/>
    <cellStyle name="Normal 3 2 3 3 2 2 4 4" xfId="21196" xr:uid="{1ACF96C9-F1BA-4FAA-BC57-F3C19E89AF40}"/>
    <cellStyle name="Normal 3 2 3 3 2 2 4 4 2" xfId="34888" xr:uid="{C96CDAA9-5872-4402-8A93-496C21E7BF06}"/>
    <cellStyle name="Normal 3 2 3 3 2 2 4 4 3" xfId="49772" xr:uid="{A165EF21-F274-4BB1-9B42-BEFAAA40B210}"/>
    <cellStyle name="Normal 3 2 3 3 2 2 4 5" xfId="14352" xr:uid="{3161FBD5-010F-43C7-83D5-8FB8832EF53D}"/>
    <cellStyle name="Normal 3 2 3 3 2 2 4 6" xfId="28042" xr:uid="{FED9EE79-33CC-49DB-B293-A535FFEB291B}"/>
    <cellStyle name="Normal 3 2 3 3 2 2 4 7" xfId="42926" xr:uid="{1F712DE7-025E-4405-BCC1-03D0900475D7}"/>
    <cellStyle name="Normal 3 2 3 3 2 2 5" xfId="9214" xr:uid="{7F590C6D-CBC0-49F3-8F75-5684129BDF87}"/>
    <cellStyle name="Normal 3 2 3 3 2 2 5 2" xfId="12636" xr:uid="{78181298-D90B-4721-891D-DB87A7668CF1}"/>
    <cellStyle name="Normal 3 2 3 3 2 2 5 2 2" xfId="26326" xr:uid="{B2A14AC1-0DCF-42C3-A47F-A491F2CECEDA}"/>
    <cellStyle name="Normal 3 2 3 3 2 2 5 2 2 2" xfId="40018" xr:uid="{9E1F1D35-C305-4598-B1BA-BCD7870DFF56}"/>
    <cellStyle name="Normal 3 2 3 3 2 2 5 2 2 3" xfId="54902" xr:uid="{E88CE9F5-78E5-4E82-B60E-0EDBEF7AE12C}"/>
    <cellStyle name="Normal 3 2 3 3 2 2 5 2 3" xfId="19482" xr:uid="{19178216-E5EE-487F-AC36-178627D8301D}"/>
    <cellStyle name="Normal 3 2 3 3 2 2 5 2 4" xfId="33172" xr:uid="{46ED403D-7B26-4609-944A-813B8402D2B9}"/>
    <cellStyle name="Normal 3 2 3 3 2 2 5 2 5" xfId="48056" xr:uid="{FFB65316-78D6-4A25-B2E7-CB735D8D7781}"/>
    <cellStyle name="Normal 3 2 3 3 2 2 5 3" xfId="22904" xr:uid="{5DE6951E-F17A-404A-95FD-1C7678D7302A}"/>
    <cellStyle name="Normal 3 2 3 3 2 2 5 3 2" xfId="36596" xr:uid="{32F01F8F-7EA4-482F-8AE3-7BACA5525C6C}"/>
    <cellStyle name="Normal 3 2 3 3 2 2 5 3 3" xfId="51480" xr:uid="{7EE7C048-FEE3-498A-835A-EA46F3DE9EF2}"/>
    <cellStyle name="Normal 3 2 3 3 2 2 5 4" xfId="16060" xr:uid="{B9EFB539-66B9-4ABA-B719-9E5DCA1648CB}"/>
    <cellStyle name="Normal 3 2 3 3 2 2 5 5" xfId="29750" xr:uid="{CB281A43-3699-4148-B37E-655EE2AF4520}"/>
    <cellStyle name="Normal 3 2 3 3 2 2 5 6" xfId="44634" xr:uid="{C61DAE58-CCEF-4744-9A78-38D9D11D4BC2}"/>
    <cellStyle name="Normal 3 2 3 3 2 2 6" xfId="10924" xr:uid="{4DA0E3A7-EBF7-4F8E-B8AC-BCC4C7F4BCD1}"/>
    <cellStyle name="Normal 3 2 3 3 2 2 6 2" xfId="24614" xr:uid="{A366F2B8-2528-4C5D-8E10-BF51CC05C277}"/>
    <cellStyle name="Normal 3 2 3 3 2 2 6 2 2" xfId="38306" xr:uid="{B7F3C451-7EF0-47E4-B807-B79EB5F34B7A}"/>
    <cellStyle name="Normal 3 2 3 3 2 2 6 2 3" xfId="53190" xr:uid="{647B09A4-C8B4-4E88-AFFA-1F1757B51428}"/>
    <cellStyle name="Normal 3 2 3 3 2 2 6 3" xfId="17770" xr:uid="{AE553BED-AC04-4359-9DC1-4717A3B09029}"/>
    <cellStyle name="Normal 3 2 3 3 2 2 6 4" xfId="31460" xr:uid="{17949F18-0D31-46DD-964F-522FAB422CA4}"/>
    <cellStyle name="Normal 3 2 3 3 2 2 6 5" xfId="46344" xr:uid="{8F4EA559-B0F3-437B-AD72-B07CA0AF6F12}"/>
    <cellStyle name="Normal 3 2 3 3 2 2 7" xfId="21192" xr:uid="{4119D4D5-E579-4B1B-B248-A3E7E1BF8745}"/>
    <cellStyle name="Normal 3 2 3 3 2 2 7 2" xfId="34884" xr:uid="{7107B3D8-8BF6-4BFB-9D42-94ADC02F471E}"/>
    <cellStyle name="Normal 3 2 3 3 2 2 7 3" xfId="49768" xr:uid="{8FC84C1C-90AF-491B-9B19-77FBE1C9F353}"/>
    <cellStyle name="Normal 3 2 3 3 2 2 8" xfId="14348" xr:uid="{F09955D4-8AA5-4428-B2A9-B6B28B13DAEE}"/>
    <cellStyle name="Normal 3 2 3 3 2 2 9" xfId="28038" xr:uid="{49C782AD-FBB6-4B45-853F-E591862B2EE2}"/>
    <cellStyle name="Normal 3 2 3 3 2 3" xfId="7506" xr:uid="{B0CD53CC-2D02-4310-AC96-00D43265C33D}"/>
    <cellStyle name="Normal 3 2 3 3 2 3 10" xfId="42927" xr:uid="{4917F2DE-31DF-4441-AFE4-64C69E5000BD}"/>
    <cellStyle name="Normal 3 2 3 3 2 3 2" xfId="7507" xr:uid="{D3566069-A582-4B90-8EC9-C1500ED68D34}"/>
    <cellStyle name="Normal 3 2 3 3 2 3 2 2" xfId="7508" xr:uid="{95102C46-47BA-4E4A-9F4D-ED6E96753F16}"/>
    <cellStyle name="Normal 3 2 3 3 2 3 2 2 2" xfId="9221" xr:uid="{F0591932-1833-4E3C-A18E-170D7C9714BC}"/>
    <cellStyle name="Normal 3 2 3 3 2 3 2 2 2 2" xfId="12643" xr:uid="{EBF04F36-C925-4A20-9BBD-B95B19A9093A}"/>
    <cellStyle name="Normal 3 2 3 3 2 3 2 2 2 2 2" xfId="26333" xr:uid="{85A78F63-D5D0-4F6C-9293-24878F6B4B82}"/>
    <cellStyle name="Normal 3 2 3 3 2 3 2 2 2 2 2 2" xfId="40025" xr:uid="{80D72733-5C98-4938-B8ED-EB7D1EEC7FAD}"/>
    <cellStyle name="Normal 3 2 3 3 2 3 2 2 2 2 2 3" xfId="54909" xr:uid="{877AA2E7-ADB7-406A-A453-DDFB520D7FC4}"/>
    <cellStyle name="Normal 3 2 3 3 2 3 2 2 2 2 3" xfId="19489" xr:uid="{F4F9EFB6-A4F3-4624-8A1A-B3D40C071FB5}"/>
    <cellStyle name="Normal 3 2 3 3 2 3 2 2 2 2 4" xfId="33179" xr:uid="{5A31BB6E-19B9-431E-A265-3F4421C197AD}"/>
    <cellStyle name="Normal 3 2 3 3 2 3 2 2 2 2 5" xfId="48063" xr:uid="{C1B4DB4C-7395-4910-A20C-DC613F05A924}"/>
    <cellStyle name="Normal 3 2 3 3 2 3 2 2 2 3" xfId="22911" xr:uid="{D7E688E6-CBC9-4532-AB92-245869FA5F3F}"/>
    <cellStyle name="Normal 3 2 3 3 2 3 2 2 2 3 2" xfId="36603" xr:uid="{FB1C45C3-983D-4464-873F-0340CCCD2520}"/>
    <cellStyle name="Normal 3 2 3 3 2 3 2 2 2 3 3" xfId="51487" xr:uid="{E6CE41AD-0C19-4D5A-B579-9AAEA201D198}"/>
    <cellStyle name="Normal 3 2 3 3 2 3 2 2 2 4" xfId="16067" xr:uid="{601359F8-A4A3-43E5-96B7-59F8867CAD8A}"/>
    <cellStyle name="Normal 3 2 3 3 2 3 2 2 2 5" xfId="29757" xr:uid="{D73020AF-3C6E-4DA9-B22E-6A300AC9A12E}"/>
    <cellStyle name="Normal 3 2 3 3 2 3 2 2 2 6" xfId="44641" xr:uid="{E8FBF9A1-91DC-4F48-913E-6EAC09C809E2}"/>
    <cellStyle name="Normal 3 2 3 3 2 3 2 2 3" xfId="10931" xr:uid="{78F8BE51-855C-449B-AC57-8B76CC6CAAEB}"/>
    <cellStyle name="Normal 3 2 3 3 2 3 2 2 3 2" xfId="24621" xr:uid="{43659583-4128-4B70-B859-BC58873398B7}"/>
    <cellStyle name="Normal 3 2 3 3 2 3 2 2 3 2 2" xfId="38313" xr:uid="{4F79967E-6BF9-4362-A048-5225F9A8DF46}"/>
    <cellStyle name="Normal 3 2 3 3 2 3 2 2 3 2 3" xfId="53197" xr:uid="{5C53F3DE-331F-4E7A-B481-3781218E734C}"/>
    <cellStyle name="Normal 3 2 3 3 2 3 2 2 3 3" xfId="17777" xr:uid="{D9D622F7-962D-4B36-8DB8-3185A7967EB6}"/>
    <cellStyle name="Normal 3 2 3 3 2 3 2 2 3 4" xfId="31467" xr:uid="{87109B0E-57CE-42AE-A0F6-ED521888B045}"/>
    <cellStyle name="Normal 3 2 3 3 2 3 2 2 3 5" xfId="46351" xr:uid="{701F3843-B77F-4AE0-8D9A-5858B7184F52}"/>
    <cellStyle name="Normal 3 2 3 3 2 3 2 2 4" xfId="21199" xr:uid="{E65EE4F7-08C5-4192-B8FC-A4A2BBC724BE}"/>
    <cellStyle name="Normal 3 2 3 3 2 3 2 2 4 2" xfId="34891" xr:uid="{CF3E2CAA-481C-46B7-8305-FCB95AE4C492}"/>
    <cellStyle name="Normal 3 2 3 3 2 3 2 2 4 3" xfId="49775" xr:uid="{10B4C964-BA94-4642-B989-E842AE109EB1}"/>
    <cellStyle name="Normal 3 2 3 3 2 3 2 2 5" xfId="14355" xr:uid="{5A86DB9F-A7A2-4963-AAF6-59C8D5B7299F}"/>
    <cellStyle name="Normal 3 2 3 3 2 3 2 2 6" xfId="28045" xr:uid="{3588CDD9-3D91-4A71-A517-18C257A1B466}"/>
    <cellStyle name="Normal 3 2 3 3 2 3 2 2 7" xfId="42929" xr:uid="{F3967FE1-1C60-4E57-A22A-EC222EE64542}"/>
    <cellStyle name="Normal 3 2 3 3 2 3 2 3" xfId="9220" xr:uid="{3FA94F11-7C2A-4D7B-B256-2FEB73003C4F}"/>
    <cellStyle name="Normal 3 2 3 3 2 3 2 3 2" xfId="12642" xr:uid="{876682EB-E05F-40FB-AD96-286FC5271782}"/>
    <cellStyle name="Normal 3 2 3 3 2 3 2 3 2 2" xfId="26332" xr:uid="{3AA52017-EDC3-4E6A-9A65-E771319C48C3}"/>
    <cellStyle name="Normal 3 2 3 3 2 3 2 3 2 2 2" xfId="40024" xr:uid="{9AFDD978-2719-406C-839E-015322A7322A}"/>
    <cellStyle name="Normal 3 2 3 3 2 3 2 3 2 2 3" xfId="54908" xr:uid="{28183797-0639-4B4C-97D9-C8F1EDBEBE2B}"/>
    <cellStyle name="Normal 3 2 3 3 2 3 2 3 2 3" xfId="19488" xr:uid="{3CF7205D-A27C-4BAC-B04F-8D05A774F9BC}"/>
    <cellStyle name="Normal 3 2 3 3 2 3 2 3 2 4" xfId="33178" xr:uid="{82DEBCA9-4B8D-43C8-A465-0BC766E2E891}"/>
    <cellStyle name="Normal 3 2 3 3 2 3 2 3 2 5" xfId="48062" xr:uid="{86F1D11B-BE78-4972-B4C8-2BB58E55E003}"/>
    <cellStyle name="Normal 3 2 3 3 2 3 2 3 3" xfId="22910" xr:uid="{450403BA-6949-48FF-AEC9-09750E7CE143}"/>
    <cellStyle name="Normal 3 2 3 3 2 3 2 3 3 2" xfId="36602" xr:uid="{1D0761D4-4374-41FA-BF09-62B523CCB1E0}"/>
    <cellStyle name="Normal 3 2 3 3 2 3 2 3 3 3" xfId="51486" xr:uid="{C257E2E2-2BD9-448B-BCF1-AEF6870775F6}"/>
    <cellStyle name="Normal 3 2 3 3 2 3 2 3 4" xfId="16066" xr:uid="{6B43B272-2680-4FBA-8367-14315B82C475}"/>
    <cellStyle name="Normal 3 2 3 3 2 3 2 3 5" xfId="29756" xr:uid="{32A92DDD-685D-413A-BEC0-F4DE13F92E76}"/>
    <cellStyle name="Normal 3 2 3 3 2 3 2 3 6" xfId="44640" xr:uid="{73DAA968-FFA2-45A3-921C-0D0BC73AB8B3}"/>
    <cellStyle name="Normal 3 2 3 3 2 3 2 4" xfId="10930" xr:uid="{46CCC337-01F1-48A6-A03B-9A82E63B741C}"/>
    <cellStyle name="Normal 3 2 3 3 2 3 2 4 2" xfId="24620" xr:uid="{6C6FD551-9BDA-43C6-A36E-F3FE702B98F7}"/>
    <cellStyle name="Normal 3 2 3 3 2 3 2 4 2 2" xfId="38312" xr:uid="{11A689AA-9030-43D2-B8DE-221DFEF869AC}"/>
    <cellStyle name="Normal 3 2 3 3 2 3 2 4 2 3" xfId="53196" xr:uid="{E5A788EA-FA2E-4365-9A8C-EB539E89CAF5}"/>
    <cellStyle name="Normal 3 2 3 3 2 3 2 4 3" xfId="17776" xr:uid="{B9187345-1F10-4927-9B0A-9D6097E29FEC}"/>
    <cellStyle name="Normal 3 2 3 3 2 3 2 4 4" xfId="31466" xr:uid="{8996C382-101F-47F6-9E12-FA865C927489}"/>
    <cellStyle name="Normal 3 2 3 3 2 3 2 4 5" xfId="46350" xr:uid="{F4717AD3-769A-45BA-8A35-1E0D1CA8F65A}"/>
    <cellStyle name="Normal 3 2 3 3 2 3 2 5" xfId="21198" xr:uid="{5F1A79D9-2D4B-48CD-A678-79A524057931}"/>
    <cellStyle name="Normal 3 2 3 3 2 3 2 5 2" xfId="34890" xr:uid="{7492A12F-24C2-4D2F-8A9A-D2E65979A471}"/>
    <cellStyle name="Normal 3 2 3 3 2 3 2 5 3" xfId="49774" xr:uid="{CD0AE41C-59A9-4D8B-B310-4E29085ACCD4}"/>
    <cellStyle name="Normal 3 2 3 3 2 3 2 6" xfId="14354" xr:uid="{6AA15A43-40F1-404E-A6C7-A601C2728DC5}"/>
    <cellStyle name="Normal 3 2 3 3 2 3 2 7" xfId="28044" xr:uid="{AB71E717-22EF-42EB-883F-939FCE0D731F}"/>
    <cellStyle name="Normal 3 2 3 3 2 3 2 8" xfId="42928" xr:uid="{3B18EEA5-AFC4-4349-B860-C2141A90085D}"/>
    <cellStyle name="Normal 3 2 3 3 2 3 3" xfId="7509" xr:uid="{417854C1-0CD8-4F4B-8DB9-F35210A0CBB5}"/>
    <cellStyle name="Normal 3 2 3 3 2 3 3 2" xfId="9222" xr:uid="{18C29E2F-CFFE-4BCF-B25B-838E00F109E9}"/>
    <cellStyle name="Normal 3 2 3 3 2 3 3 2 2" xfId="12644" xr:uid="{109E9884-3DEA-4EC9-A7E7-334CA2C6757F}"/>
    <cellStyle name="Normal 3 2 3 3 2 3 3 2 2 2" xfId="26334" xr:uid="{E18234AC-BB20-4B29-95E4-2CCAC455E295}"/>
    <cellStyle name="Normal 3 2 3 3 2 3 3 2 2 2 2" xfId="40026" xr:uid="{447C5877-E6E1-4E13-B33A-A8A11FBCFA51}"/>
    <cellStyle name="Normal 3 2 3 3 2 3 3 2 2 2 3" xfId="54910" xr:uid="{F521F00B-6466-4D65-9B51-A97257BB29BF}"/>
    <cellStyle name="Normal 3 2 3 3 2 3 3 2 2 3" xfId="19490" xr:uid="{2889C2A7-686A-410C-9BDF-45CE0E6553A5}"/>
    <cellStyle name="Normal 3 2 3 3 2 3 3 2 2 4" xfId="33180" xr:uid="{33D37970-3586-4023-8B66-C324133C1A6A}"/>
    <cellStyle name="Normal 3 2 3 3 2 3 3 2 2 5" xfId="48064" xr:uid="{420F949F-87ED-4B3F-B218-CBAABD14EF42}"/>
    <cellStyle name="Normal 3 2 3 3 2 3 3 2 3" xfId="22912" xr:uid="{DF74AF55-09D4-4B08-968B-E1414A991F3E}"/>
    <cellStyle name="Normal 3 2 3 3 2 3 3 2 3 2" xfId="36604" xr:uid="{5A741BB6-81A0-4E66-909C-689013D105E7}"/>
    <cellStyle name="Normal 3 2 3 3 2 3 3 2 3 3" xfId="51488" xr:uid="{EAD2390A-A254-4391-BE7E-1F3A3642BE5B}"/>
    <cellStyle name="Normal 3 2 3 3 2 3 3 2 4" xfId="16068" xr:uid="{69203B9D-6DCD-4455-B9C4-18D20290F961}"/>
    <cellStyle name="Normal 3 2 3 3 2 3 3 2 5" xfId="29758" xr:uid="{2355F392-231E-4B95-AC4E-843355AAB82D}"/>
    <cellStyle name="Normal 3 2 3 3 2 3 3 2 6" xfId="44642" xr:uid="{BE2A2BAC-301B-4751-958C-7793C2DB66D7}"/>
    <cellStyle name="Normal 3 2 3 3 2 3 3 3" xfId="10932" xr:uid="{82C5084A-C5D7-4436-B565-4730D514B663}"/>
    <cellStyle name="Normal 3 2 3 3 2 3 3 3 2" xfId="24622" xr:uid="{6D7CEAB4-D299-45B7-8C89-DC60213BDE94}"/>
    <cellStyle name="Normal 3 2 3 3 2 3 3 3 2 2" xfId="38314" xr:uid="{A4D6888D-B4A6-44A9-A455-6808EA8CA51F}"/>
    <cellStyle name="Normal 3 2 3 3 2 3 3 3 2 3" xfId="53198" xr:uid="{609E101A-103F-4ED7-98F3-8847B5C7D487}"/>
    <cellStyle name="Normal 3 2 3 3 2 3 3 3 3" xfId="17778" xr:uid="{57C04DC8-8E62-4137-90CA-DF0B370A1D2C}"/>
    <cellStyle name="Normal 3 2 3 3 2 3 3 3 4" xfId="31468" xr:uid="{10FF3875-5507-4B79-9BAE-0B53978AB4E4}"/>
    <cellStyle name="Normal 3 2 3 3 2 3 3 3 5" xfId="46352" xr:uid="{A1EEEA7A-28E7-4653-8251-4AA8A0CA3F0B}"/>
    <cellStyle name="Normal 3 2 3 3 2 3 3 4" xfId="21200" xr:uid="{293D408B-9D31-4501-8CE3-553E0D25D973}"/>
    <cellStyle name="Normal 3 2 3 3 2 3 3 4 2" xfId="34892" xr:uid="{3BA85C99-EB1C-43DD-91AE-4AAECFFD14BA}"/>
    <cellStyle name="Normal 3 2 3 3 2 3 3 4 3" xfId="49776" xr:uid="{E83F94B5-7549-4BED-A067-6718777C9EF1}"/>
    <cellStyle name="Normal 3 2 3 3 2 3 3 5" xfId="14356" xr:uid="{EFF2FB2A-AD47-46B3-A5B7-BDF746B0B3F8}"/>
    <cellStyle name="Normal 3 2 3 3 2 3 3 6" xfId="28046" xr:uid="{E8356B4D-8D25-4B91-8DF0-E645C552ECD8}"/>
    <cellStyle name="Normal 3 2 3 3 2 3 3 7" xfId="42930" xr:uid="{1F0FB0B2-1347-49D9-AF84-1E795650FDC9}"/>
    <cellStyle name="Normal 3 2 3 3 2 3 4" xfId="7510" xr:uid="{EDC73DB1-2B35-42C4-BBCC-D0F0B56BF06A}"/>
    <cellStyle name="Normal 3 2 3 3 2 3 4 2" xfId="9223" xr:uid="{497DDA28-6D41-4A01-BCB3-4073E5B73236}"/>
    <cellStyle name="Normal 3 2 3 3 2 3 4 2 2" xfId="12645" xr:uid="{862F3FEB-0365-4349-9A95-A0CD40F5E726}"/>
    <cellStyle name="Normal 3 2 3 3 2 3 4 2 2 2" xfId="26335" xr:uid="{8B98F182-D554-4E5B-B955-343B1520DA6F}"/>
    <cellStyle name="Normal 3 2 3 3 2 3 4 2 2 2 2" xfId="40027" xr:uid="{B81594AF-C4A2-4361-92AE-56DE240AEE52}"/>
    <cellStyle name="Normal 3 2 3 3 2 3 4 2 2 2 3" xfId="54911" xr:uid="{DB6C54F4-4839-48EE-ABBD-B79443E3D648}"/>
    <cellStyle name="Normal 3 2 3 3 2 3 4 2 2 3" xfId="19491" xr:uid="{E85EFF58-FACD-4C2D-984D-09C9CA99C7DD}"/>
    <cellStyle name="Normal 3 2 3 3 2 3 4 2 2 4" xfId="33181" xr:uid="{B2A336C1-ECD8-48A7-B6E1-9945C93E38B9}"/>
    <cellStyle name="Normal 3 2 3 3 2 3 4 2 2 5" xfId="48065" xr:uid="{0102CA18-741B-44F7-8C87-C4A22E2AD609}"/>
    <cellStyle name="Normal 3 2 3 3 2 3 4 2 3" xfId="22913" xr:uid="{F16844C4-C367-4BE3-8163-556003F7F9B7}"/>
    <cellStyle name="Normal 3 2 3 3 2 3 4 2 3 2" xfId="36605" xr:uid="{A49A96A7-C3F0-4759-B22D-149DC72BBBB7}"/>
    <cellStyle name="Normal 3 2 3 3 2 3 4 2 3 3" xfId="51489" xr:uid="{68D34915-046B-4965-AD32-08FA6A1427C4}"/>
    <cellStyle name="Normal 3 2 3 3 2 3 4 2 4" xfId="16069" xr:uid="{5E1C96BE-1EF8-46A6-B555-6D72599ECDEF}"/>
    <cellStyle name="Normal 3 2 3 3 2 3 4 2 5" xfId="29759" xr:uid="{C9ED0883-FF41-4447-AF96-55F3AC327A1C}"/>
    <cellStyle name="Normal 3 2 3 3 2 3 4 2 6" xfId="44643" xr:uid="{9922286D-5067-4CC9-A7C1-0C28A869E9F8}"/>
    <cellStyle name="Normal 3 2 3 3 2 3 4 3" xfId="10933" xr:uid="{9E0E07CD-1E76-45C1-96C8-9483BBE84690}"/>
    <cellStyle name="Normal 3 2 3 3 2 3 4 3 2" xfId="24623" xr:uid="{98D283ED-97D5-4ADA-BD7A-A5DDF0B7670B}"/>
    <cellStyle name="Normal 3 2 3 3 2 3 4 3 2 2" xfId="38315" xr:uid="{FE1D70B7-1C80-45FF-95F7-4217096B2C52}"/>
    <cellStyle name="Normal 3 2 3 3 2 3 4 3 2 3" xfId="53199" xr:uid="{B74AE5A2-0CD4-44DD-8A87-28ABED6B4878}"/>
    <cellStyle name="Normal 3 2 3 3 2 3 4 3 3" xfId="17779" xr:uid="{82774BAF-CA32-4656-962B-DC1554B846A9}"/>
    <cellStyle name="Normal 3 2 3 3 2 3 4 3 4" xfId="31469" xr:uid="{2966BE21-3654-4048-9DF1-26164122BF40}"/>
    <cellStyle name="Normal 3 2 3 3 2 3 4 3 5" xfId="46353" xr:uid="{DBD8EC2D-EFF0-4935-BCF7-C2CE13898F40}"/>
    <cellStyle name="Normal 3 2 3 3 2 3 4 4" xfId="21201" xr:uid="{E5171D02-38CA-4591-9210-1CFFC3C08F1F}"/>
    <cellStyle name="Normal 3 2 3 3 2 3 4 4 2" xfId="34893" xr:uid="{FFCBBC92-B2EB-4559-823F-87C483E4F1FD}"/>
    <cellStyle name="Normal 3 2 3 3 2 3 4 4 3" xfId="49777" xr:uid="{6AF30C19-61B5-4929-97D5-1C8C716DE449}"/>
    <cellStyle name="Normal 3 2 3 3 2 3 4 5" xfId="14357" xr:uid="{1ACC627F-C6B2-4BC8-97AF-1599956A12C6}"/>
    <cellStyle name="Normal 3 2 3 3 2 3 4 6" xfId="28047" xr:uid="{E1417CB4-1F60-4006-90EC-F5B9ACB7D087}"/>
    <cellStyle name="Normal 3 2 3 3 2 3 4 7" xfId="42931" xr:uid="{C3891538-AE8C-41E9-B14F-485DFF61A634}"/>
    <cellStyle name="Normal 3 2 3 3 2 3 5" xfId="9219" xr:uid="{0A68232E-44F0-49AE-8C84-528B91903450}"/>
    <cellStyle name="Normal 3 2 3 3 2 3 5 2" xfId="12641" xr:uid="{F71135D0-3AA4-4F52-94B4-286BF99F27EA}"/>
    <cellStyle name="Normal 3 2 3 3 2 3 5 2 2" xfId="26331" xr:uid="{A3BF1915-4937-450C-B4E4-64AB61EBB3EF}"/>
    <cellStyle name="Normal 3 2 3 3 2 3 5 2 2 2" xfId="40023" xr:uid="{D92CFCE0-68B0-49E4-BB80-EE47AA14D828}"/>
    <cellStyle name="Normal 3 2 3 3 2 3 5 2 2 3" xfId="54907" xr:uid="{5878A86E-099A-4AF6-9C87-056499EBB104}"/>
    <cellStyle name="Normal 3 2 3 3 2 3 5 2 3" xfId="19487" xr:uid="{58A11DC1-7702-4D43-AE39-D3F26BDC8295}"/>
    <cellStyle name="Normal 3 2 3 3 2 3 5 2 4" xfId="33177" xr:uid="{8B96B1FA-66E0-48FE-96C8-097713DEDB82}"/>
    <cellStyle name="Normal 3 2 3 3 2 3 5 2 5" xfId="48061" xr:uid="{8F566557-9986-4E78-8D35-4A59D95CC019}"/>
    <cellStyle name="Normal 3 2 3 3 2 3 5 3" xfId="22909" xr:uid="{7155E1E0-3FAF-4B77-ADD4-D57836469AEB}"/>
    <cellStyle name="Normal 3 2 3 3 2 3 5 3 2" xfId="36601" xr:uid="{C9EEE512-5132-43B6-9D78-3BB7755BE339}"/>
    <cellStyle name="Normal 3 2 3 3 2 3 5 3 3" xfId="51485" xr:uid="{1C42EDB3-F692-4673-A6DA-4FB5AD65355A}"/>
    <cellStyle name="Normal 3 2 3 3 2 3 5 4" xfId="16065" xr:uid="{DD08C339-645B-44A8-856A-C3E9F192A4EC}"/>
    <cellStyle name="Normal 3 2 3 3 2 3 5 5" xfId="29755" xr:uid="{77117213-C582-4E31-AF8F-15AFD6CDA55D}"/>
    <cellStyle name="Normal 3 2 3 3 2 3 5 6" xfId="44639" xr:uid="{0981A18A-E32F-4E6B-AFBE-04597DD1D4CE}"/>
    <cellStyle name="Normal 3 2 3 3 2 3 6" xfId="10929" xr:uid="{9356ED58-F541-45FB-BFBF-CE9EBF83C58A}"/>
    <cellStyle name="Normal 3 2 3 3 2 3 6 2" xfId="24619" xr:uid="{E8A4D2DE-BBD9-4E18-B2C9-151876B2182A}"/>
    <cellStyle name="Normal 3 2 3 3 2 3 6 2 2" xfId="38311" xr:uid="{99277704-B3D0-43E6-9B59-3DD40A0E93B9}"/>
    <cellStyle name="Normal 3 2 3 3 2 3 6 2 3" xfId="53195" xr:uid="{85E533B3-91CC-48E2-8C9D-2E22F21DD44C}"/>
    <cellStyle name="Normal 3 2 3 3 2 3 6 3" xfId="17775" xr:uid="{1212BB3C-5960-4A9E-98FC-0057F6C82C5C}"/>
    <cellStyle name="Normal 3 2 3 3 2 3 6 4" xfId="31465" xr:uid="{080C792E-EA5A-42CA-8DDB-1226826738CC}"/>
    <cellStyle name="Normal 3 2 3 3 2 3 6 5" xfId="46349" xr:uid="{EF869D60-51EE-4846-B51C-030503FBA686}"/>
    <cellStyle name="Normal 3 2 3 3 2 3 7" xfId="21197" xr:uid="{8D86B627-DBAE-473F-BF1B-63AAFA2DAF8C}"/>
    <cellStyle name="Normal 3 2 3 3 2 3 7 2" xfId="34889" xr:uid="{54DE8254-20B6-404E-BAF1-BD120F55A2CC}"/>
    <cellStyle name="Normal 3 2 3 3 2 3 7 3" xfId="49773" xr:uid="{0F3B557B-7703-4F4C-B9F2-94B016164EF0}"/>
    <cellStyle name="Normal 3 2 3 3 2 3 8" xfId="14353" xr:uid="{B1C306E0-C3E0-41D0-9B84-2861F131A671}"/>
    <cellStyle name="Normal 3 2 3 3 2 3 9" xfId="28043" xr:uid="{4E3DA564-AA8C-4BF2-9534-2BCB6F7BFC56}"/>
    <cellStyle name="Normal 3 2 3 3 2 4" xfId="7511" xr:uid="{4911E673-6024-4E4C-B55D-A088C8451A17}"/>
    <cellStyle name="Normal 3 2 3 3 2 4 2" xfId="7512" xr:uid="{E20069E2-7310-4F65-AB34-36299681BCE8}"/>
    <cellStyle name="Normal 3 2 3 3 2 4 2 2" xfId="9225" xr:uid="{EA06939E-6F64-4DDB-A4E6-9EE810BE46C8}"/>
    <cellStyle name="Normal 3 2 3 3 2 4 2 2 2" xfId="12647" xr:uid="{E65E9731-4447-4B3B-8282-27D4DBD5EE35}"/>
    <cellStyle name="Normal 3 2 3 3 2 4 2 2 2 2" xfId="26337" xr:uid="{C7CC9687-5E2E-4FBD-B551-2A042F463CF9}"/>
    <cellStyle name="Normal 3 2 3 3 2 4 2 2 2 2 2" xfId="40029" xr:uid="{793B3C8C-B2B0-4763-9C48-9E9F524181E9}"/>
    <cellStyle name="Normal 3 2 3 3 2 4 2 2 2 2 3" xfId="54913" xr:uid="{643AE04A-FED4-4FAF-B6E3-B7B818F56919}"/>
    <cellStyle name="Normal 3 2 3 3 2 4 2 2 2 3" xfId="19493" xr:uid="{D2A96842-0302-46F6-B73A-5873707B9F50}"/>
    <cellStyle name="Normal 3 2 3 3 2 4 2 2 2 4" xfId="33183" xr:uid="{B5C2656C-6F0F-4314-9A6A-CF89179B5E9F}"/>
    <cellStyle name="Normal 3 2 3 3 2 4 2 2 2 5" xfId="48067" xr:uid="{EBE57446-9E4E-4D10-A26E-0675F321D27A}"/>
    <cellStyle name="Normal 3 2 3 3 2 4 2 2 3" xfId="22915" xr:uid="{5A5AE352-0C3C-4104-BF11-7F06FC0B2FD1}"/>
    <cellStyle name="Normal 3 2 3 3 2 4 2 2 3 2" xfId="36607" xr:uid="{56DDD747-6D39-4938-A75F-E14D26C9E35E}"/>
    <cellStyle name="Normal 3 2 3 3 2 4 2 2 3 3" xfId="51491" xr:uid="{C7191C7B-18F3-42C3-9270-707972A4FAEB}"/>
    <cellStyle name="Normal 3 2 3 3 2 4 2 2 4" xfId="16071" xr:uid="{2E8F93E4-DA0E-4A84-BE80-E849DEF2882E}"/>
    <cellStyle name="Normal 3 2 3 3 2 4 2 2 5" xfId="29761" xr:uid="{981FA64F-F111-4A4B-A66F-237EB3DA940E}"/>
    <cellStyle name="Normal 3 2 3 3 2 4 2 2 6" xfId="44645" xr:uid="{BEFB8691-CE00-4637-939E-F3E86479D85F}"/>
    <cellStyle name="Normal 3 2 3 3 2 4 2 3" xfId="10935" xr:uid="{E2571DE5-0748-41BD-813D-379E34233ECF}"/>
    <cellStyle name="Normal 3 2 3 3 2 4 2 3 2" xfId="24625" xr:uid="{2D428E38-F54B-4805-8515-B22AD9D4ECD3}"/>
    <cellStyle name="Normal 3 2 3 3 2 4 2 3 2 2" xfId="38317" xr:uid="{6339139A-4B50-4A53-B05C-F66123CD3CAB}"/>
    <cellStyle name="Normal 3 2 3 3 2 4 2 3 2 3" xfId="53201" xr:uid="{A1E9EC05-B4F3-4946-9881-0A20FA497153}"/>
    <cellStyle name="Normal 3 2 3 3 2 4 2 3 3" xfId="17781" xr:uid="{53B32EDF-91F2-4D6A-8393-6C59ADD978D9}"/>
    <cellStyle name="Normal 3 2 3 3 2 4 2 3 4" xfId="31471" xr:uid="{98C398D2-5037-4EA8-BAFC-24110A920C27}"/>
    <cellStyle name="Normal 3 2 3 3 2 4 2 3 5" xfId="46355" xr:uid="{413FA69A-D003-4178-BFEE-892BD014846D}"/>
    <cellStyle name="Normal 3 2 3 3 2 4 2 4" xfId="21203" xr:uid="{637B8BFA-E88D-4F22-96B2-7729B5C8CCFF}"/>
    <cellStyle name="Normal 3 2 3 3 2 4 2 4 2" xfId="34895" xr:uid="{A8C2713A-491A-48E9-81AB-EE725A9C9D45}"/>
    <cellStyle name="Normal 3 2 3 3 2 4 2 4 3" xfId="49779" xr:uid="{FCBD32F1-DCA9-44F2-A355-8CC43B5C4E63}"/>
    <cellStyle name="Normal 3 2 3 3 2 4 2 5" xfId="14359" xr:uid="{FC8FC543-18B1-43C3-A442-51AEEB427D11}"/>
    <cellStyle name="Normal 3 2 3 3 2 4 2 6" xfId="28049" xr:uid="{071B593F-5CD8-4302-809E-E8C0A0DCD9ED}"/>
    <cellStyle name="Normal 3 2 3 3 2 4 2 7" xfId="42933" xr:uid="{0F7250D3-A7E6-4FF8-8FB4-35FA65ADE3FC}"/>
    <cellStyle name="Normal 3 2 3 3 2 4 3" xfId="9224" xr:uid="{A3A42EF4-91C5-45DB-962A-E0029FD80D7E}"/>
    <cellStyle name="Normal 3 2 3 3 2 4 3 2" xfId="12646" xr:uid="{3F90E409-2C20-4E23-92E7-032F07B40119}"/>
    <cellStyle name="Normal 3 2 3 3 2 4 3 2 2" xfId="26336" xr:uid="{8FA72AD9-B4F5-43CB-B873-02A32C2D8483}"/>
    <cellStyle name="Normal 3 2 3 3 2 4 3 2 2 2" xfId="40028" xr:uid="{35E92539-5B10-487D-A041-2FF3A4EBBC92}"/>
    <cellStyle name="Normal 3 2 3 3 2 4 3 2 2 3" xfId="54912" xr:uid="{0E5672A8-B1C1-4B82-B435-85912E0E325E}"/>
    <cellStyle name="Normal 3 2 3 3 2 4 3 2 3" xfId="19492" xr:uid="{6C125211-82B3-4AB2-B968-3D8164DCE485}"/>
    <cellStyle name="Normal 3 2 3 3 2 4 3 2 4" xfId="33182" xr:uid="{0040ACCD-9F5B-40A2-851E-0958584D43DF}"/>
    <cellStyle name="Normal 3 2 3 3 2 4 3 2 5" xfId="48066" xr:uid="{41AE66D7-8CD5-416D-9A61-28282D5D96D4}"/>
    <cellStyle name="Normal 3 2 3 3 2 4 3 3" xfId="22914" xr:uid="{13422EA9-4DC5-4AA2-9F32-30ECE2B12D82}"/>
    <cellStyle name="Normal 3 2 3 3 2 4 3 3 2" xfId="36606" xr:uid="{1C8A2A3E-C889-4DFA-B234-9B669E7F6793}"/>
    <cellStyle name="Normal 3 2 3 3 2 4 3 3 3" xfId="51490" xr:uid="{FBEF8FD0-0656-4599-A0F7-7C248031CDB0}"/>
    <cellStyle name="Normal 3 2 3 3 2 4 3 4" xfId="16070" xr:uid="{5EC6E4D2-1C90-4468-B7C7-2317B7113B2D}"/>
    <cellStyle name="Normal 3 2 3 3 2 4 3 5" xfId="29760" xr:uid="{B002B802-6969-46D2-A3B9-F127C2D35CAE}"/>
    <cellStyle name="Normal 3 2 3 3 2 4 3 6" xfId="44644" xr:uid="{CD6297A2-CD24-41D6-906D-1AE5B2B5E44A}"/>
    <cellStyle name="Normal 3 2 3 3 2 4 4" xfId="10934" xr:uid="{6E45BD29-32F0-4CAA-A85A-5A31C0E65431}"/>
    <cellStyle name="Normal 3 2 3 3 2 4 4 2" xfId="24624" xr:uid="{C5B05357-8CA4-47EF-937C-6BDEF6116E5B}"/>
    <cellStyle name="Normal 3 2 3 3 2 4 4 2 2" xfId="38316" xr:uid="{D4C0E1C7-7501-4A3E-B08A-074BC2C0DAB0}"/>
    <cellStyle name="Normal 3 2 3 3 2 4 4 2 3" xfId="53200" xr:uid="{A02FBBD6-5CB8-47ED-822A-E34B819B736C}"/>
    <cellStyle name="Normal 3 2 3 3 2 4 4 3" xfId="17780" xr:uid="{69BD7E0B-A7D2-47EF-A797-4323F596F09A}"/>
    <cellStyle name="Normal 3 2 3 3 2 4 4 4" xfId="31470" xr:uid="{D41D9992-40B3-4BCA-BE65-6255BE4E9C3F}"/>
    <cellStyle name="Normal 3 2 3 3 2 4 4 5" xfId="46354" xr:uid="{4BC5C59C-2D33-4C34-8EC9-B2CF7859E023}"/>
    <cellStyle name="Normal 3 2 3 3 2 4 5" xfId="21202" xr:uid="{101B4AD6-F52A-47E2-89DC-E150F227A3F2}"/>
    <cellStyle name="Normal 3 2 3 3 2 4 5 2" xfId="34894" xr:uid="{0201E71A-A76F-41B1-8207-5BD2D44FCB74}"/>
    <cellStyle name="Normal 3 2 3 3 2 4 5 3" xfId="49778" xr:uid="{1C2DD1E9-A572-45FE-B74E-2F1A275DF941}"/>
    <cellStyle name="Normal 3 2 3 3 2 4 6" xfId="14358" xr:uid="{EFC724D6-EF80-46B2-A252-172FB92E8B7A}"/>
    <cellStyle name="Normal 3 2 3 3 2 4 7" xfId="28048" xr:uid="{3E7837D8-8273-4E9E-B330-055DE6830E6B}"/>
    <cellStyle name="Normal 3 2 3 3 2 4 8" xfId="42932" xr:uid="{4D50709B-92DC-4089-A05A-EE9D7924B48F}"/>
    <cellStyle name="Normal 3 2 3 3 2 5" xfId="7513" xr:uid="{52F435EF-6649-4DDA-968C-7C725E524172}"/>
    <cellStyle name="Normal 3 2 3 3 2 5 2" xfId="9226" xr:uid="{A55214EF-E88E-410A-BDC0-5F4C968F089A}"/>
    <cellStyle name="Normal 3 2 3 3 2 5 2 2" xfId="12648" xr:uid="{4B142AF8-525E-4F0E-8B8F-C43C741B56B3}"/>
    <cellStyle name="Normal 3 2 3 3 2 5 2 2 2" xfId="26338" xr:uid="{CDAF62C4-F5AB-4812-84D2-25428B7F9A3A}"/>
    <cellStyle name="Normal 3 2 3 3 2 5 2 2 2 2" xfId="40030" xr:uid="{48AB0D88-63FC-4700-82E3-9B1814C946FC}"/>
    <cellStyle name="Normal 3 2 3 3 2 5 2 2 2 3" xfId="54914" xr:uid="{5019E5E8-B48B-4725-8AAE-5DB4227BDDE4}"/>
    <cellStyle name="Normal 3 2 3 3 2 5 2 2 3" xfId="19494" xr:uid="{1C6745FC-4FDC-429B-95E3-57AB7963FE3B}"/>
    <cellStyle name="Normal 3 2 3 3 2 5 2 2 4" xfId="33184" xr:uid="{25751E9A-4C16-427E-88B4-22009B5B893F}"/>
    <cellStyle name="Normal 3 2 3 3 2 5 2 2 5" xfId="48068" xr:uid="{800489B9-EECC-4B2A-B1E9-A34E2F2443AA}"/>
    <cellStyle name="Normal 3 2 3 3 2 5 2 3" xfId="22916" xr:uid="{F0AA8704-A234-4078-AB3D-A6FDD33A37A6}"/>
    <cellStyle name="Normal 3 2 3 3 2 5 2 3 2" xfId="36608" xr:uid="{8C1A1152-91E1-4252-B981-5CE472AF8B6A}"/>
    <cellStyle name="Normal 3 2 3 3 2 5 2 3 3" xfId="51492" xr:uid="{7BD76026-85DF-4D20-A140-522A6B9CC8E1}"/>
    <cellStyle name="Normal 3 2 3 3 2 5 2 4" xfId="16072" xr:uid="{A16830D1-5088-4BDD-8E0B-031DFBE7836C}"/>
    <cellStyle name="Normal 3 2 3 3 2 5 2 5" xfId="29762" xr:uid="{945AF63A-2C06-4EED-8AFD-4DDE146C09FB}"/>
    <cellStyle name="Normal 3 2 3 3 2 5 2 6" xfId="44646" xr:uid="{CB938EEF-4605-4FA5-839D-C535728377DC}"/>
    <cellStyle name="Normal 3 2 3 3 2 5 3" xfId="10936" xr:uid="{8410F787-F0A0-4B55-9E1F-AD9FDF03A907}"/>
    <cellStyle name="Normal 3 2 3 3 2 5 3 2" xfId="24626" xr:uid="{7C7A0468-418F-4EA8-B62C-6AFAE7C938E4}"/>
    <cellStyle name="Normal 3 2 3 3 2 5 3 2 2" xfId="38318" xr:uid="{0B25D977-E86A-4E04-86D7-0CAEEC5A35A8}"/>
    <cellStyle name="Normal 3 2 3 3 2 5 3 2 3" xfId="53202" xr:uid="{6D81EA44-0524-4EE9-BCDC-A991CAED1177}"/>
    <cellStyle name="Normal 3 2 3 3 2 5 3 3" xfId="17782" xr:uid="{1112B9DF-B74B-41FB-9C7E-DF3D0097EFBF}"/>
    <cellStyle name="Normal 3 2 3 3 2 5 3 4" xfId="31472" xr:uid="{2006533C-EC68-4051-AA0E-86E414D63EE0}"/>
    <cellStyle name="Normal 3 2 3 3 2 5 3 5" xfId="46356" xr:uid="{431F924E-72FF-4BA1-BC21-DEEA8C946A1E}"/>
    <cellStyle name="Normal 3 2 3 3 2 5 4" xfId="21204" xr:uid="{35F87AF1-DFBC-40DA-9EC7-C9DFB8FD279E}"/>
    <cellStyle name="Normal 3 2 3 3 2 5 4 2" xfId="34896" xr:uid="{52A92FAA-39F4-4273-A575-1AADB342CE8E}"/>
    <cellStyle name="Normal 3 2 3 3 2 5 4 3" xfId="49780" xr:uid="{E3E85975-3724-470E-A2BB-2E15DA788CF5}"/>
    <cellStyle name="Normal 3 2 3 3 2 5 5" xfId="14360" xr:uid="{3373185A-C0F3-4EC0-B70B-2C5CAA151270}"/>
    <cellStyle name="Normal 3 2 3 3 2 5 6" xfId="28050" xr:uid="{9ADEBC98-6B22-4FB5-8A68-AC028759445C}"/>
    <cellStyle name="Normal 3 2 3 3 2 5 7" xfId="42934" xr:uid="{C02DDED5-8323-4B5A-8E5C-2BD4C1349F7B}"/>
    <cellStyle name="Normal 3 2 3 3 2 6" xfId="7514" xr:uid="{66E2DA53-FAB5-4DEB-8B9F-A1D3057F4893}"/>
    <cellStyle name="Normal 3 2 3 3 2 6 2" xfId="9227" xr:uid="{82DC420F-5AEF-4746-AB1B-DBE17128C8AF}"/>
    <cellStyle name="Normal 3 2 3 3 2 6 2 2" xfId="12649" xr:uid="{BB044049-EF6C-4873-A3FF-699800CA3F23}"/>
    <cellStyle name="Normal 3 2 3 3 2 6 2 2 2" xfId="26339" xr:uid="{865C32F9-EBFC-41B4-8252-494156D3F0CC}"/>
    <cellStyle name="Normal 3 2 3 3 2 6 2 2 2 2" xfId="40031" xr:uid="{8185AAFD-BBD7-49F5-BA25-574F1B6FF57F}"/>
    <cellStyle name="Normal 3 2 3 3 2 6 2 2 2 3" xfId="54915" xr:uid="{C8179649-5209-4C71-971D-9721B3BB2E8C}"/>
    <cellStyle name="Normal 3 2 3 3 2 6 2 2 3" xfId="19495" xr:uid="{C6F734AD-A030-43EC-9DCE-9F4288502F43}"/>
    <cellStyle name="Normal 3 2 3 3 2 6 2 2 4" xfId="33185" xr:uid="{B0F47E0C-F00E-4EFB-811B-BD560A4CA306}"/>
    <cellStyle name="Normal 3 2 3 3 2 6 2 2 5" xfId="48069" xr:uid="{EB3BC547-BF02-4C3E-9F3A-17A665EC00F0}"/>
    <cellStyle name="Normal 3 2 3 3 2 6 2 3" xfId="22917" xr:uid="{174EE493-6125-46B7-97A4-0FD950CC8DB1}"/>
    <cellStyle name="Normal 3 2 3 3 2 6 2 3 2" xfId="36609" xr:uid="{D95CBBF8-22CA-43CF-AC02-F78837BE67A5}"/>
    <cellStyle name="Normal 3 2 3 3 2 6 2 3 3" xfId="51493" xr:uid="{494DED07-E0D8-4EAD-9736-6C09788C68A0}"/>
    <cellStyle name="Normal 3 2 3 3 2 6 2 4" xfId="16073" xr:uid="{3E93D23A-1AC2-4AAA-BBC8-992996B86EA0}"/>
    <cellStyle name="Normal 3 2 3 3 2 6 2 5" xfId="29763" xr:uid="{37DF2DE8-5538-4611-A49F-BB2707116BD7}"/>
    <cellStyle name="Normal 3 2 3 3 2 6 2 6" xfId="44647" xr:uid="{4F9F55B3-7AC4-4224-A22F-3816104D62D7}"/>
    <cellStyle name="Normal 3 2 3 3 2 6 3" xfId="10937" xr:uid="{D63F84C8-819D-4D79-80BA-A67A1A779F4C}"/>
    <cellStyle name="Normal 3 2 3 3 2 6 3 2" xfId="24627" xr:uid="{F2BA9728-267B-497B-85C3-69E9F1008A47}"/>
    <cellStyle name="Normal 3 2 3 3 2 6 3 2 2" xfId="38319" xr:uid="{7A5A9190-EF55-48E5-AA0B-4CA5F5E13D05}"/>
    <cellStyle name="Normal 3 2 3 3 2 6 3 2 3" xfId="53203" xr:uid="{113D8F82-5AE3-4DF4-B30B-43B5D539F45A}"/>
    <cellStyle name="Normal 3 2 3 3 2 6 3 3" xfId="17783" xr:uid="{65EF656C-35A5-4CDF-A40F-B1C40E41A123}"/>
    <cellStyle name="Normal 3 2 3 3 2 6 3 4" xfId="31473" xr:uid="{2B174AF5-F8D8-4313-99BF-D41B61212CF5}"/>
    <cellStyle name="Normal 3 2 3 3 2 6 3 5" xfId="46357" xr:uid="{43AD76F3-14D3-45B4-A1E8-F118B53D34C4}"/>
    <cellStyle name="Normal 3 2 3 3 2 6 4" xfId="21205" xr:uid="{19334EE2-00FB-4A7B-A678-55D4BAB0E885}"/>
    <cellStyle name="Normal 3 2 3 3 2 6 4 2" xfId="34897" xr:uid="{7B64E55E-434E-49B7-BCF9-C39BB55776A8}"/>
    <cellStyle name="Normal 3 2 3 3 2 6 4 3" xfId="49781" xr:uid="{6AB74A79-998E-4A71-913F-306A018DEDCA}"/>
    <cellStyle name="Normal 3 2 3 3 2 6 5" xfId="14361" xr:uid="{00E4A0F3-1610-46C8-BDD0-CD27D5D5AE52}"/>
    <cellStyle name="Normal 3 2 3 3 2 6 6" xfId="28051" xr:uid="{C135BB00-BD2B-4D6A-9289-66F223DEDAAB}"/>
    <cellStyle name="Normal 3 2 3 3 2 6 7" xfId="42935" xr:uid="{FF630B7E-7850-4CED-B772-E5EC55AC4678}"/>
    <cellStyle name="Normal 3 2 3 3 2 7" xfId="9213" xr:uid="{6118C49D-F730-46EB-8E39-DD27D5D5F2C9}"/>
    <cellStyle name="Normal 3 2 3 3 2 7 2" xfId="12635" xr:uid="{C31AB87A-0E81-44EB-A17E-A40762E00C1D}"/>
    <cellStyle name="Normal 3 2 3 3 2 7 2 2" xfId="26325" xr:uid="{A4DFEF38-7EFA-4ED0-A909-445CFE2EBF6A}"/>
    <cellStyle name="Normal 3 2 3 3 2 7 2 2 2" xfId="40017" xr:uid="{8850782B-CF8C-4398-9432-33E2E0F92CF1}"/>
    <cellStyle name="Normal 3 2 3 3 2 7 2 2 3" xfId="54901" xr:uid="{74B5A470-9928-4741-B714-11866FB2ECD9}"/>
    <cellStyle name="Normal 3 2 3 3 2 7 2 3" xfId="19481" xr:uid="{95C6778C-0ECA-4A49-8FB8-02A52F1310F8}"/>
    <cellStyle name="Normal 3 2 3 3 2 7 2 4" xfId="33171" xr:uid="{F2B1A96B-90D3-402D-BC26-0A82E1559971}"/>
    <cellStyle name="Normal 3 2 3 3 2 7 2 5" xfId="48055" xr:uid="{681EBD39-8B59-4590-9F3F-74469FA127B5}"/>
    <cellStyle name="Normal 3 2 3 3 2 7 3" xfId="22903" xr:uid="{DEA715FF-298E-413C-A5AF-40CA354CEFAB}"/>
    <cellStyle name="Normal 3 2 3 3 2 7 3 2" xfId="36595" xr:uid="{75A21808-0AD6-4DE2-A87C-6355A1584B31}"/>
    <cellStyle name="Normal 3 2 3 3 2 7 3 3" xfId="51479" xr:uid="{BAAA5F42-1DE4-48C4-87FA-D0FEA1CE75A9}"/>
    <cellStyle name="Normal 3 2 3 3 2 7 4" xfId="16059" xr:uid="{623E349A-EF13-4591-9F45-49E895BAD1C3}"/>
    <cellStyle name="Normal 3 2 3 3 2 7 5" xfId="29749" xr:uid="{8499478F-98F0-478B-A00B-29E76C28918E}"/>
    <cellStyle name="Normal 3 2 3 3 2 7 6" xfId="44633" xr:uid="{E35FC908-5FA7-438A-B8D1-D3997D3C0726}"/>
    <cellStyle name="Normal 3 2 3 3 2 8" xfId="10923" xr:uid="{A995F2D7-13A2-4A56-8DB7-9006D092B22B}"/>
    <cellStyle name="Normal 3 2 3 3 2 8 2" xfId="24613" xr:uid="{5C238F21-D3B3-4852-ADCA-77ACAFBA1193}"/>
    <cellStyle name="Normal 3 2 3 3 2 8 2 2" xfId="38305" xr:uid="{287B06A4-AF83-4C74-93B7-4786BCD663CB}"/>
    <cellStyle name="Normal 3 2 3 3 2 8 2 3" xfId="53189" xr:uid="{0605690D-6EBD-4C0D-B331-99A434F68D3E}"/>
    <cellStyle name="Normal 3 2 3 3 2 8 3" xfId="17769" xr:uid="{BAD0475C-99F6-44DD-9E8C-A89F88B7A17B}"/>
    <cellStyle name="Normal 3 2 3 3 2 8 4" xfId="31459" xr:uid="{939D507B-2047-4316-B60D-F43E371995E4}"/>
    <cellStyle name="Normal 3 2 3 3 2 8 5" xfId="46343" xr:uid="{2BD00719-4E79-4A8F-A4D5-518082290AC6}"/>
    <cellStyle name="Normal 3 2 3 3 2 9" xfId="21191" xr:uid="{7DB113B6-F9D7-4707-9B4E-DB9DE75C639F}"/>
    <cellStyle name="Normal 3 2 3 3 2 9 2" xfId="34883" xr:uid="{7196EE22-C225-43BF-BFB4-36FAB6A8C8BA}"/>
    <cellStyle name="Normal 3 2 3 3 2 9 3" xfId="49767" xr:uid="{576AFC95-4D97-43EE-BC89-897E3898B4DC}"/>
    <cellStyle name="Normal 3 2 3 3 3" xfId="7515" xr:uid="{F799AF3B-CDCE-496C-80C2-6EF37BABD58D}"/>
    <cellStyle name="Normal 3 2 3 3 3 10" xfId="42936" xr:uid="{6F6605F4-9210-4813-AF77-CDACDFEE3D2D}"/>
    <cellStyle name="Normal 3 2 3 3 3 2" xfId="7516" xr:uid="{299360C3-AFE6-4765-A601-34CF5294AF6B}"/>
    <cellStyle name="Normal 3 2 3 3 3 2 2" xfId="7517" xr:uid="{D5BC9705-6323-46BF-8567-B0FC4ECFEE9A}"/>
    <cellStyle name="Normal 3 2 3 3 3 2 2 2" xfId="9230" xr:uid="{FC71697E-8868-4D13-B2CF-435D713A5936}"/>
    <cellStyle name="Normal 3 2 3 3 3 2 2 2 2" xfId="12652" xr:uid="{F1E04B25-2D45-4A89-816A-DD81E7F30671}"/>
    <cellStyle name="Normal 3 2 3 3 3 2 2 2 2 2" xfId="26342" xr:uid="{9FDB79E4-4775-413B-8A80-2EAAC1297CE9}"/>
    <cellStyle name="Normal 3 2 3 3 3 2 2 2 2 2 2" xfId="40034" xr:uid="{090C6809-D8FF-48C9-8D57-2D34A82E2B2C}"/>
    <cellStyle name="Normal 3 2 3 3 3 2 2 2 2 2 3" xfId="54918" xr:uid="{57438B19-EB63-4B1E-8940-5714BE552792}"/>
    <cellStyle name="Normal 3 2 3 3 3 2 2 2 2 3" xfId="19498" xr:uid="{96386133-6D4C-4CE0-9C44-D051ACD07C43}"/>
    <cellStyle name="Normal 3 2 3 3 3 2 2 2 2 4" xfId="33188" xr:uid="{BFA83D02-6D2B-47C7-83CD-56CA36B71AA4}"/>
    <cellStyle name="Normal 3 2 3 3 3 2 2 2 2 5" xfId="48072" xr:uid="{94B50C90-07FF-4568-80D3-C42DFE401AF7}"/>
    <cellStyle name="Normal 3 2 3 3 3 2 2 2 3" xfId="22920" xr:uid="{BA0BE4E8-1403-46FC-B943-9AD994F17BE6}"/>
    <cellStyle name="Normal 3 2 3 3 3 2 2 2 3 2" xfId="36612" xr:uid="{41E58F74-40CD-472D-B626-C17371AB6541}"/>
    <cellStyle name="Normal 3 2 3 3 3 2 2 2 3 3" xfId="51496" xr:uid="{3620F4DF-BB1E-4CC5-8990-DC8BD444718F}"/>
    <cellStyle name="Normal 3 2 3 3 3 2 2 2 4" xfId="16076" xr:uid="{D62932C6-E4A8-4284-983B-31905BDD63FB}"/>
    <cellStyle name="Normal 3 2 3 3 3 2 2 2 5" xfId="29766" xr:uid="{DC734FB2-EFDC-4751-856A-3B1AF7462900}"/>
    <cellStyle name="Normal 3 2 3 3 3 2 2 2 6" xfId="44650" xr:uid="{D48C958A-CD92-4188-82D9-659FE66FC1D7}"/>
    <cellStyle name="Normal 3 2 3 3 3 2 2 3" xfId="10940" xr:uid="{F61735E7-4693-4254-B9A1-D9FB95518DCE}"/>
    <cellStyle name="Normal 3 2 3 3 3 2 2 3 2" xfId="24630" xr:uid="{F67EA636-1579-4885-98C6-BECC8E30892B}"/>
    <cellStyle name="Normal 3 2 3 3 3 2 2 3 2 2" xfId="38322" xr:uid="{3AF56CAB-9E05-48BF-BBF8-FC863BF36029}"/>
    <cellStyle name="Normal 3 2 3 3 3 2 2 3 2 3" xfId="53206" xr:uid="{9EF836FF-BAEF-408F-A5E8-16A4A86831DD}"/>
    <cellStyle name="Normal 3 2 3 3 3 2 2 3 3" xfId="17786" xr:uid="{B20177C7-DAC1-407A-A423-FAC3750E4363}"/>
    <cellStyle name="Normal 3 2 3 3 3 2 2 3 4" xfId="31476" xr:uid="{9EC0C51B-FBA4-42D5-B640-A9909FE9E97C}"/>
    <cellStyle name="Normal 3 2 3 3 3 2 2 3 5" xfId="46360" xr:uid="{D1DF5FED-D570-4E30-BEDA-306C2602E422}"/>
    <cellStyle name="Normal 3 2 3 3 3 2 2 4" xfId="21208" xr:uid="{F2540B0A-8F22-4131-9B47-603B5E56FA1C}"/>
    <cellStyle name="Normal 3 2 3 3 3 2 2 4 2" xfId="34900" xr:uid="{809DC79D-02D0-4530-B04B-FADA7F369B06}"/>
    <cellStyle name="Normal 3 2 3 3 3 2 2 4 3" xfId="49784" xr:uid="{A54DAF22-E173-409C-97E9-F9F3BE1CD15D}"/>
    <cellStyle name="Normal 3 2 3 3 3 2 2 5" xfId="14364" xr:uid="{3FF85374-8CAC-4BED-AABE-5E0D50C7F477}"/>
    <cellStyle name="Normal 3 2 3 3 3 2 2 6" xfId="28054" xr:uid="{A4A6E1AF-99FE-470C-A29B-98A8B4AD18E5}"/>
    <cellStyle name="Normal 3 2 3 3 3 2 2 7" xfId="42938" xr:uid="{52C5F9EC-98C2-4637-9AE7-88B6AFB90607}"/>
    <cellStyle name="Normal 3 2 3 3 3 2 3" xfId="9229" xr:uid="{20C8D5E1-159B-4449-AC0D-A2DC375CFEA6}"/>
    <cellStyle name="Normal 3 2 3 3 3 2 3 2" xfId="12651" xr:uid="{0457A791-4568-42E4-860A-0DF7420BBD09}"/>
    <cellStyle name="Normal 3 2 3 3 3 2 3 2 2" xfId="26341" xr:uid="{C3637ECA-323D-4117-BE18-6F23964D19F9}"/>
    <cellStyle name="Normal 3 2 3 3 3 2 3 2 2 2" xfId="40033" xr:uid="{DC98A0D0-B597-4936-8C9D-26FC72FDF328}"/>
    <cellStyle name="Normal 3 2 3 3 3 2 3 2 2 3" xfId="54917" xr:uid="{28357EBB-0007-4EEA-AFB8-29B4203526B8}"/>
    <cellStyle name="Normal 3 2 3 3 3 2 3 2 3" xfId="19497" xr:uid="{2692DA6A-B08D-42AE-89D1-1FF15CDE3400}"/>
    <cellStyle name="Normal 3 2 3 3 3 2 3 2 4" xfId="33187" xr:uid="{2D229FDB-C7A1-4F0A-9963-82232C931B35}"/>
    <cellStyle name="Normal 3 2 3 3 3 2 3 2 5" xfId="48071" xr:uid="{6779D113-0D0F-4D70-8B74-B2AD2C2BD13E}"/>
    <cellStyle name="Normal 3 2 3 3 3 2 3 3" xfId="22919" xr:uid="{00AA25BF-2748-41B7-8469-4E073A0C3301}"/>
    <cellStyle name="Normal 3 2 3 3 3 2 3 3 2" xfId="36611" xr:uid="{C936976A-3BAB-4959-B390-8ECB636065EE}"/>
    <cellStyle name="Normal 3 2 3 3 3 2 3 3 3" xfId="51495" xr:uid="{ACFAA769-4ECE-43ED-B88F-5C918DB5B198}"/>
    <cellStyle name="Normal 3 2 3 3 3 2 3 4" xfId="16075" xr:uid="{DEE01F52-3031-4B0C-A6B2-FE831BB4A7D7}"/>
    <cellStyle name="Normal 3 2 3 3 3 2 3 5" xfId="29765" xr:uid="{F6B0E861-B707-4500-8327-110CA2C34CEA}"/>
    <cellStyle name="Normal 3 2 3 3 3 2 3 6" xfId="44649" xr:uid="{B16A371B-084F-4B53-9E83-3F8057D8D280}"/>
    <cellStyle name="Normal 3 2 3 3 3 2 4" xfId="10939" xr:uid="{789B5B10-EE4D-46A1-A1C1-4C3F7CB73588}"/>
    <cellStyle name="Normal 3 2 3 3 3 2 4 2" xfId="24629" xr:uid="{AD5C802D-C3A6-4E83-AAFB-B50457688C58}"/>
    <cellStyle name="Normal 3 2 3 3 3 2 4 2 2" xfId="38321" xr:uid="{27E96CFD-0D70-4CBF-AC16-26487EEBFC8A}"/>
    <cellStyle name="Normal 3 2 3 3 3 2 4 2 3" xfId="53205" xr:uid="{0B5BD986-072B-4009-92CD-4EB56C9A41FB}"/>
    <cellStyle name="Normal 3 2 3 3 3 2 4 3" xfId="17785" xr:uid="{B3D22E3A-81E4-4F5F-A65E-0ACF12921DB0}"/>
    <cellStyle name="Normal 3 2 3 3 3 2 4 4" xfId="31475" xr:uid="{F88BD544-821E-4E33-AE90-0CE6690EC897}"/>
    <cellStyle name="Normal 3 2 3 3 3 2 4 5" xfId="46359" xr:uid="{6FDBD3DE-15B3-46AC-B2F5-20E368984EB3}"/>
    <cellStyle name="Normal 3 2 3 3 3 2 5" xfId="21207" xr:uid="{069AEA26-3008-4B22-B86A-B9F62CD94075}"/>
    <cellStyle name="Normal 3 2 3 3 3 2 5 2" xfId="34899" xr:uid="{711B2104-87BC-421B-92A3-018D523A6945}"/>
    <cellStyle name="Normal 3 2 3 3 3 2 5 3" xfId="49783" xr:uid="{D7B04AAE-9D02-4E5E-9652-1997192EA32E}"/>
    <cellStyle name="Normal 3 2 3 3 3 2 6" xfId="14363" xr:uid="{B7DAEC7D-3733-4F38-A027-5D8091BCBEF2}"/>
    <cellStyle name="Normal 3 2 3 3 3 2 7" xfId="28053" xr:uid="{646987FA-7819-4B9F-8F52-4EC6D5721420}"/>
    <cellStyle name="Normal 3 2 3 3 3 2 8" xfId="42937" xr:uid="{89BCDF6D-9853-4ACA-A1F1-73B490096900}"/>
    <cellStyle name="Normal 3 2 3 3 3 3" xfId="7518" xr:uid="{4DBC08D6-A1B4-433A-B7B0-3825009CAE8E}"/>
    <cellStyle name="Normal 3 2 3 3 3 3 2" xfId="9231" xr:uid="{4DC2489A-48E6-4B4B-ADCD-02C353DC2680}"/>
    <cellStyle name="Normal 3 2 3 3 3 3 2 2" xfId="12653" xr:uid="{7AC64E5E-0BF7-4F43-B7C3-D3754A2DE121}"/>
    <cellStyle name="Normal 3 2 3 3 3 3 2 2 2" xfId="26343" xr:uid="{5FBD19C0-BE77-4DEB-B389-14E1C326F5E2}"/>
    <cellStyle name="Normal 3 2 3 3 3 3 2 2 2 2" xfId="40035" xr:uid="{B02B3EC1-DCAC-4BDF-83A0-576A5DB48429}"/>
    <cellStyle name="Normal 3 2 3 3 3 3 2 2 2 3" xfId="54919" xr:uid="{189F662E-2C29-466F-A2DC-A8A444A07944}"/>
    <cellStyle name="Normal 3 2 3 3 3 3 2 2 3" xfId="19499" xr:uid="{8C6C9EBA-7FB9-42E5-A86E-9008DA4FF964}"/>
    <cellStyle name="Normal 3 2 3 3 3 3 2 2 4" xfId="33189" xr:uid="{F0E6316E-B79A-4884-9AA6-C3FEE483E708}"/>
    <cellStyle name="Normal 3 2 3 3 3 3 2 2 5" xfId="48073" xr:uid="{6472B6A3-EC8D-4C27-9694-ABE2F9E194C8}"/>
    <cellStyle name="Normal 3 2 3 3 3 3 2 3" xfId="22921" xr:uid="{80C12B07-D647-4CC8-BAFA-280CE238B9C6}"/>
    <cellStyle name="Normal 3 2 3 3 3 3 2 3 2" xfId="36613" xr:uid="{F5E05633-444C-4818-801A-782CBE898DD3}"/>
    <cellStyle name="Normal 3 2 3 3 3 3 2 3 3" xfId="51497" xr:uid="{7627D469-CB6E-4507-AA42-A05768274736}"/>
    <cellStyle name="Normal 3 2 3 3 3 3 2 4" xfId="16077" xr:uid="{94B8DB7B-2729-4D5C-A3A9-D385940C8FB6}"/>
    <cellStyle name="Normal 3 2 3 3 3 3 2 5" xfId="29767" xr:uid="{A204A862-1265-43BD-93E4-4BBCFE57B56F}"/>
    <cellStyle name="Normal 3 2 3 3 3 3 2 6" xfId="44651" xr:uid="{1607EE5E-AD54-482A-9DB3-D58248C57F71}"/>
    <cellStyle name="Normal 3 2 3 3 3 3 3" xfId="10941" xr:uid="{1829491F-7037-4A8F-A746-FC9176F0BE77}"/>
    <cellStyle name="Normal 3 2 3 3 3 3 3 2" xfId="24631" xr:uid="{A620903F-E0EB-488C-8882-4ABC6DA0445E}"/>
    <cellStyle name="Normal 3 2 3 3 3 3 3 2 2" xfId="38323" xr:uid="{2593B3A2-22BA-4A62-932E-DAE9F9500952}"/>
    <cellStyle name="Normal 3 2 3 3 3 3 3 2 3" xfId="53207" xr:uid="{42FBD347-BD2B-476A-B462-B5BD93D54380}"/>
    <cellStyle name="Normal 3 2 3 3 3 3 3 3" xfId="17787" xr:uid="{25A9D908-988B-4CB3-B67E-CA67DEF2BED8}"/>
    <cellStyle name="Normal 3 2 3 3 3 3 3 4" xfId="31477" xr:uid="{CA72BF35-BCE6-4207-BCF2-11DEA79036DE}"/>
    <cellStyle name="Normal 3 2 3 3 3 3 3 5" xfId="46361" xr:uid="{D8203311-2E36-45A3-AECE-81DFFEB61B41}"/>
    <cellStyle name="Normal 3 2 3 3 3 3 4" xfId="21209" xr:uid="{37A91585-0094-47BA-A3EB-15F9CDFCD76C}"/>
    <cellStyle name="Normal 3 2 3 3 3 3 4 2" xfId="34901" xr:uid="{B3AF3DC5-6DB5-434E-B9A0-F52601BB281B}"/>
    <cellStyle name="Normal 3 2 3 3 3 3 4 3" xfId="49785" xr:uid="{BCAB9BE8-5CBB-426D-8AE1-0A597FC7FA1B}"/>
    <cellStyle name="Normal 3 2 3 3 3 3 5" xfId="14365" xr:uid="{B5AD6B5B-D692-458B-907C-7964C899B5AB}"/>
    <cellStyle name="Normal 3 2 3 3 3 3 6" xfId="28055" xr:uid="{E34C65AB-7EF7-4194-91C8-BE47B3693E4B}"/>
    <cellStyle name="Normal 3 2 3 3 3 3 7" xfId="42939" xr:uid="{2DD3FE91-2CA8-4731-962D-21B73FD1FCE3}"/>
    <cellStyle name="Normal 3 2 3 3 3 4" xfId="7519" xr:uid="{BC645D10-1298-4106-8412-83AC81AB351B}"/>
    <cellStyle name="Normal 3 2 3 3 3 4 2" xfId="9232" xr:uid="{B0877491-B768-4390-9AD7-057F1A860E78}"/>
    <cellStyle name="Normal 3 2 3 3 3 4 2 2" xfId="12654" xr:uid="{8718E6B4-BB7B-4FB9-B559-1958FC34C08D}"/>
    <cellStyle name="Normal 3 2 3 3 3 4 2 2 2" xfId="26344" xr:uid="{2B01ECB5-8C51-4975-8072-B22AEDF5AFFD}"/>
    <cellStyle name="Normal 3 2 3 3 3 4 2 2 2 2" xfId="40036" xr:uid="{0B12E6E9-0DC6-494A-A708-8EC78A8F054B}"/>
    <cellStyle name="Normal 3 2 3 3 3 4 2 2 2 3" xfId="54920" xr:uid="{5CC26C68-2BCC-47A4-ADF8-D15EDDAB0888}"/>
    <cellStyle name="Normal 3 2 3 3 3 4 2 2 3" xfId="19500" xr:uid="{B804B5EE-D7E1-41A8-9C5A-C7E76C83325B}"/>
    <cellStyle name="Normal 3 2 3 3 3 4 2 2 4" xfId="33190" xr:uid="{80156FFE-A9A1-4C97-9023-7177485F451C}"/>
    <cellStyle name="Normal 3 2 3 3 3 4 2 2 5" xfId="48074" xr:uid="{63DBDA0A-CC94-44AE-AE3A-F2830E26B696}"/>
    <cellStyle name="Normal 3 2 3 3 3 4 2 3" xfId="22922" xr:uid="{859569D4-8F81-4E51-8F3D-B71B5D99E43D}"/>
    <cellStyle name="Normal 3 2 3 3 3 4 2 3 2" xfId="36614" xr:uid="{847B4B7D-2285-4199-9417-C769F4FD1B8E}"/>
    <cellStyle name="Normal 3 2 3 3 3 4 2 3 3" xfId="51498" xr:uid="{5C27298C-E711-435B-9095-2E4B268D635E}"/>
    <cellStyle name="Normal 3 2 3 3 3 4 2 4" xfId="16078" xr:uid="{793DCB00-BF18-48F6-A632-32090D891876}"/>
    <cellStyle name="Normal 3 2 3 3 3 4 2 5" xfId="29768" xr:uid="{A88D4715-80BA-43A9-AEF1-A6023C075672}"/>
    <cellStyle name="Normal 3 2 3 3 3 4 2 6" xfId="44652" xr:uid="{B9E04997-1602-416F-B7D8-59B72B770C7E}"/>
    <cellStyle name="Normal 3 2 3 3 3 4 3" xfId="10942" xr:uid="{C06C6A5C-23F6-44CF-B289-5AE4D49C152B}"/>
    <cellStyle name="Normal 3 2 3 3 3 4 3 2" xfId="24632" xr:uid="{9D9E4196-5510-4AEB-BD21-20C1043EC41A}"/>
    <cellStyle name="Normal 3 2 3 3 3 4 3 2 2" xfId="38324" xr:uid="{FFE326DB-A472-4793-B682-2542738E3C56}"/>
    <cellStyle name="Normal 3 2 3 3 3 4 3 2 3" xfId="53208" xr:uid="{AB003B38-BDD8-4266-818E-FA15A63DAD90}"/>
    <cellStyle name="Normal 3 2 3 3 3 4 3 3" xfId="17788" xr:uid="{A6A2C9AD-FF49-4E01-99B0-A3A98778984A}"/>
    <cellStyle name="Normal 3 2 3 3 3 4 3 4" xfId="31478" xr:uid="{DC6FC46A-727B-43F4-A7B1-BE60AC0B4088}"/>
    <cellStyle name="Normal 3 2 3 3 3 4 3 5" xfId="46362" xr:uid="{2E9414B4-5D46-45B7-A12C-0A628E0074B4}"/>
    <cellStyle name="Normal 3 2 3 3 3 4 4" xfId="21210" xr:uid="{762572FC-EF7A-4B01-8CFC-10DB8E41FFDB}"/>
    <cellStyle name="Normal 3 2 3 3 3 4 4 2" xfId="34902" xr:uid="{4F56CF03-9D9B-424D-978C-B074E63D4569}"/>
    <cellStyle name="Normal 3 2 3 3 3 4 4 3" xfId="49786" xr:uid="{C69A123D-F60A-41F7-87DB-E3BD8DFB180F}"/>
    <cellStyle name="Normal 3 2 3 3 3 4 5" xfId="14366" xr:uid="{770FDD02-51BB-4EAD-918C-5F1224EC2801}"/>
    <cellStyle name="Normal 3 2 3 3 3 4 6" xfId="28056" xr:uid="{B1B75E3A-FAED-4A4D-98B3-D74DBC8D60D2}"/>
    <cellStyle name="Normal 3 2 3 3 3 4 7" xfId="42940" xr:uid="{61E5239D-8C3E-47FA-8040-600F3A9BEA6C}"/>
    <cellStyle name="Normal 3 2 3 3 3 5" xfId="9228" xr:uid="{38C8F6CC-CA52-49A1-B3F5-6B14C8016EB7}"/>
    <cellStyle name="Normal 3 2 3 3 3 5 2" xfId="12650" xr:uid="{BFB11319-7C45-4AE5-8AE7-C2286EBA54BA}"/>
    <cellStyle name="Normal 3 2 3 3 3 5 2 2" xfId="26340" xr:uid="{97FEEC2C-D940-448C-9D9C-B44C1984775B}"/>
    <cellStyle name="Normal 3 2 3 3 3 5 2 2 2" xfId="40032" xr:uid="{CCC6126B-86E3-4504-A54B-4308E764728E}"/>
    <cellStyle name="Normal 3 2 3 3 3 5 2 2 3" xfId="54916" xr:uid="{111B1066-BF30-481A-84B6-57FBD7C1C623}"/>
    <cellStyle name="Normal 3 2 3 3 3 5 2 3" xfId="19496" xr:uid="{691E36C1-97E1-481A-80CB-1426DB381AC2}"/>
    <cellStyle name="Normal 3 2 3 3 3 5 2 4" xfId="33186" xr:uid="{FE7C9CEB-49F4-40BD-BEDF-C8C04158843F}"/>
    <cellStyle name="Normal 3 2 3 3 3 5 2 5" xfId="48070" xr:uid="{00D6CECC-5AE0-46CF-8299-16159E1AC1BB}"/>
    <cellStyle name="Normal 3 2 3 3 3 5 3" xfId="22918" xr:uid="{C069D6BF-F2A3-4BC1-ACFA-9E4F9428873A}"/>
    <cellStyle name="Normal 3 2 3 3 3 5 3 2" xfId="36610" xr:uid="{ADC203BE-B93F-4C4F-8F60-2DD519CDC047}"/>
    <cellStyle name="Normal 3 2 3 3 3 5 3 3" xfId="51494" xr:uid="{02D00D60-5B59-4BD9-9C8B-EBB48A7FA17F}"/>
    <cellStyle name="Normal 3 2 3 3 3 5 4" xfId="16074" xr:uid="{AAEF4B31-C3F1-4AC7-ACFF-A893F170223D}"/>
    <cellStyle name="Normal 3 2 3 3 3 5 5" xfId="29764" xr:uid="{53066169-E0B2-45E5-9AA4-3AB899DDC1F1}"/>
    <cellStyle name="Normal 3 2 3 3 3 5 6" xfId="44648" xr:uid="{9725A600-D26C-4280-BD23-DB886D4522DD}"/>
    <cellStyle name="Normal 3 2 3 3 3 6" xfId="10938" xr:uid="{CD94AF67-96F9-41F8-96B8-19D625449A22}"/>
    <cellStyle name="Normal 3 2 3 3 3 6 2" xfId="24628" xr:uid="{4282BACF-48E9-4A05-B5FF-E23B78EA3E98}"/>
    <cellStyle name="Normal 3 2 3 3 3 6 2 2" xfId="38320" xr:uid="{1D94D8FE-4580-4902-A952-97230E376430}"/>
    <cellStyle name="Normal 3 2 3 3 3 6 2 3" xfId="53204" xr:uid="{04EE552F-5649-438C-BFE0-491F8BA228FD}"/>
    <cellStyle name="Normal 3 2 3 3 3 6 3" xfId="17784" xr:uid="{2614E1AA-4D73-4F27-9935-5C804962E66C}"/>
    <cellStyle name="Normal 3 2 3 3 3 6 4" xfId="31474" xr:uid="{BCDD6F6C-C742-44D1-BCA4-4BBD135C4DA3}"/>
    <cellStyle name="Normal 3 2 3 3 3 6 5" xfId="46358" xr:uid="{5C0BFD41-53A5-4006-AD59-3FCFF9A791F4}"/>
    <cellStyle name="Normal 3 2 3 3 3 7" xfId="21206" xr:uid="{002128DB-7979-4307-B618-3C880ACF037C}"/>
    <cellStyle name="Normal 3 2 3 3 3 7 2" xfId="34898" xr:uid="{D113CCBD-79ED-4475-81D6-8FBC906A493C}"/>
    <cellStyle name="Normal 3 2 3 3 3 7 3" xfId="49782" xr:uid="{C70CB4A8-4BEC-4717-B999-4900B5A865DE}"/>
    <cellStyle name="Normal 3 2 3 3 3 8" xfId="14362" xr:uid="{D4043949-DDCD-456A-B7DF-EBC1C721906C}"/>
    <cellStyle name="Normal 3 2 3 3 3 9" xfId="28052" xr:uid="{D2A6D49A-0E47-49F7-AC27-061FFF20AFFB}"/>
    <cellStyle name="Normal 3 2 3 3 4" xfId="7520" xr:uid="{9D981395-7F2F-46E3-B40D-92AE39D7F032}"/>
    <cellStyle name="Normal 3 2 3 3 4 10" xfId="42941" xr:uid="{B8A110B2-E4E8-4F76-864C-72073416E045}"/>
    <cellStyle name="Normal 3 2 3 3 4 2" xfId="7521" xr:uid="{F1E6958A-2157-4E57-AA95-775531851C66}"/>
    <cellStyle name="Normal 3 2 3 3 4 2 2" xfId="7522" xr:uid="{ACB6526A-B922-45D8-B90C-FCF04F0D953D}"/>
    <cellStyle name="Normal 3 2 3 3 4 2 2 2" xfId="9235" xr:uid="{7D9D0B76-D1F5-4F9B-A136-5795408CCA6E}"/>
    <cellStyle name="Normal 3 2 3 3 4 2 2 2 2" xfId="12657" xr:uid="{9254E459-7A57-4F73-A56E-8CCCEC87BFF2}"/>
    <cellStyle name="Normal 3 2 3 3 4 2 2 2 2 2" xfId="26347" xr:uid="{95E07531-AF9C-4635-B7EC-9ED80E3BA0A3}"/>
    <cellStyle name="Normal 3 2 3 3 4 2 2 2 2 2 2" xfId="40039" xr:uid="{BB3B672D-D1D4-4E00-9A64-7BDA544584DB}"/>
    <cellStyle name="Normal 3 2 3 3 4 2 2 2 2 2 3" xfId="54923" xr:uid="{8E206907-CF58-4348-AD17-B743F68D9F50}"/>
    <cellStyle name="Normal 3 2 3 3 4 2 2 2 2 3" xfId="19503" xr:uid="{FC5966A5-3298-4217-A536-820B866E3449}"/>
    <cellStyle name="Normal 3 2 3 3 4 2 2 2 2 4" xfId="33193" xr:uid="{0B587873-FB74-4CC4-8EF8-F1D9DE43E6AD}"/>
    <cellStyle name="Normal 3 2 3 3 4 2 2 2 2 5" xfId="48077" xr:uid="{23368CBB-4766-4558-8209-CC0D81F4DD84}"/>
    <cellStyle name="Normal 3 2 3 3 4 2 2 2 3" xfId="22925" xr:uid="{2DC0525E-5499-4BBA-9692-190A2329C5A7}"/>
    <cellStyle name="Normal 3 2 3 3 4 2 2 2 3 2" xfId="36617" xr:uid="{DD17867D-E13E-4BDE-8E79-C43650DB3A84}"/>
    <cellStyle name="Normal 3 2 3 3 4 2 2 2 3 3" xfId="51501" xr:uid="{5FA77191-4C7E-47DA-A399-AE7697B2F67F}"/>
    <cellStyle name="Normal 3 2 3 3 4 2 2 2 4" xfId="16081" xr:uid="{8ED922A0-F687-4FEA-818F-98A2C6DC1783}"/>
    <cellStyle name="Normal 3 2 3 3 4 2 2 2 5" xfId="29771" xr:uid="{0874DDAE-5039-42E3-B5BA-A988A4CC3545}"/>
    <cellStyle name="Normal 3 2 3 3 4 2 2 2 6" xfId="44655" xr:uid="{2C25EA02-E197-45E0-A81E-690BFCA4D90F}"/>
    <cellStyle name="Normal 3 2 3 3 4 2 2 3" xfId="10945" xr:uid="{43DA3605-4D82-43F6-8723-188458F3D721}"/>
    <cellStyle name="Normal 3 2 3 3 4 2 2 3 2" xfId="24635" xr:uid="{37BCC3B5-19BA-4C2C-9DAB-D081D3BAC77A}"/>
    <cellStyle name="Normal 3 2 3 3 4 2 2 3 2 2" xfId="38327" xr:uid="{EC2B2535-E85B-4B26-86B4-FC7B5F8619EC}"/>
    <cellStyle name="Normal 3 2 3 3 4 2 2 3 2 3" xfId="53211" xr:uid="{B78ADD4A-9D1F-4801-B208-8BD7831C3EED}"/>
    <cellStyle name="Normal 3 2 3 3 4 2 2 3 3" xfId="17791" xr:uid="{3BD86079-7233-455F-86CC-64AAA41D9753}"/>
    <cellStyle name="Normal 3 2 3 3 4 2 2 3 4" xfId="31481" xr:uid="{147E00F7-DA14-4011-8F68-D1A77E4A73D7}"/>
    <cellStyle name="Normal 3 2 3 3 4 2 2 3 5" xfId="46365" xr:uid="{30C01FBB-8747-4318-8290-A4187525AD75}"/>
    <cellStyle name="Normal 3 2 3 3 4 2 2 4" xfId="21213" xr:uid="{3E600C70-0159-42FF-9CBA-3E9511913C30}"/>
    <cellStyle name="Normal 3 2 3 3 4 2 2 4 2" xfId="34905" xr:uid="{E0FB294D-E675-4E53-9AFC-B81A4F1FF8C2}"/>
    <cellStyle name="Normal 3 2 3 3 4 2 2 4 3" xfId="49789" xr:uid="{DC714157-5F99-4D10-B4EC-EF7C041EA3A3}"/>
    <cellStyle name="Normal 3 2 3 3 4 2 2 5" xfId="14369" xr:uid="{99A88188-DC1F-4799-BDC1-DBD0E6AF6D86}"/>
    <cellStyle name="Normal 3 2 3 3 4 2 2 6" xfId="28059" xr:uid="{F6841854-ABE2-4DF0-86CF-C492A050B66B}"/>
    <cellStyle name="Normal 3 2 3 3 4 2 2 7" xfId="42943" xr:uid="{1CB90C74-740E-4F48-9287-642BE92696A1}"/>
    <cellStyle name="Normal 3 2 3 3 4 2 3" xfId="9234" xr:uid="{659A5A4D-1AC8-430C-A3AB-C64866B8B72D}"/>
    <cellStyle name="Normal 3 2 3 3 4 2 3 2" xfId="12656" xr:uid="{2840A445-D4ED-489F-BBD5-38ADC1066B03}"/>
    <cellStyle name="Normal 3 2 3 3 4 2 3 2 2" xfId="26346" xr:uid="{BF99034E-278D-4CE3-ACC7-6CD2A248ADBB}"/>
    <cellStyle name="Normal 3 2 3 3 4 2 3 2 2 2" xfId="40038" xr:uid="{030EEBCA-1C91-4D22-AA16-18222BB6F9E3}"/>
    <cellStyle name="Normal 3 2 3 3 4 2 3 2 2 3" xfId="54922" xr:uid="{FDD108AF-FAE4-42C8-B77F-8A046627BCB4}"/>
    <cellStyle name="Normal 3 2 3 3 4 2 3 2 3" xfId="19502" xr:uid="{13AB2484-2B03-4816-9893-F7A32DC981E4}"/>
    <cellStyle name="Normal 3 2 3 3 4 2 3 2 4" xfId="33192" xr:uid="{2F44C4AD-B561-473C-8B82-1D6D72055ED8}"/>
    <cellStyle name="Normal 3 2 3 3 4 2 3 2 5" xfId="48076" xr:uid="{8AE26E7F-C71C-4855-8286-E3594DA29112}"/>
    <cellStyle name="Normal 3 2 3 3 4 2 3 3" xfId="22924" xr:uid="{70D25C98-229E-4FB8-ACAF-176565798388}"/>
    <cellStyle name="Normal 3 2 3 3 4 2 3 3 2" xfId="36616" xr:uid="{35736C3A-4466-4E6E-904F-70449367817D}"/>
    <cellStyle name="Normal 3 2 3 3 4 2 3 3 3" xfId="51500" xr:uid="{E96F1AD4-F6D6-4B52-AEC0-E4D2D3C9BDCA}"/>
    <cellStyle name="Normal 3 2 3 3 4 2 3 4" xfId="16080" xr:uid="{5967E381-FD83-4571-9F4E-E76BE1E6A21D}"/>
    <cellStyle name="Normal 3 2 3 3 4 2 3 5" xfId="29770" xr:uid="{CAF8399B-160B-4462-8CE6-EC57B0FB38B6}"/>
    <cellStyle name="Normal 3 2 3 3 4 2 3 6" xfId="44654" xr:uid="{06081E13-36E5-4F73-B85F-8AD170AA4F01}"/>
    <cellStyle name="Normal 3 2 3 3 4 2 4" xfId="10944" xr:uid="{6C2F53F7-3412-4917-B032-0D8EA96F7A46}"/>
    <cellStyle name="Normal 3 2 3 3 4 2 4 2" xfId="24634" xr:uid="{2312167C-8720-49BB-AC7B-52460A684848}"/>
    <cellStyle name="Normal 3 2 3 3 4 2 4 2 2" xfId="38326" xr:uid="{EFE6239A-3CFE-4ED2-A462-B9002A14DEA1}"/>
    <cellStyle name="Normal 3 2 3 3 4 2 4 2 3" xfId="53210" xr:uid="{448433D3-6D01-4CF2-8653-700FA5912254}"/>
    <cellStyle name="Normal 3 2 3 3 4 2 4 3" xfId="17790" xr:uid="{D195ABDE-DBDD-4C27-A426-7DFF10E14DCD}"/>
    <cellStyle name="Normal 3 2 3 3 4 2 4 4" xfId="31480" xr:uid="{2615AA67-68F0-440C-BAAB-3CB742F3351C}"/>
    <cellStyle name="Normal 3 2 3 3 4 2 4 5" xfId="46364" xr:uid="{4B969AD5-C973-4B30-B6A6-702CA9151D77}"/>
    <cellStyle name="Normal 3 2 3 3 4 2 5" xfId="21212" xr:uid="{7CA0B962-1AEC-4A59-A2EE-7C4E1326F216}"/>
    <cellStyle name="Normal 3 2 3 3 4 2 5 2" xfId="34904" xr:uid="{3EAD7886-0390-4901-92CD-426410C5A4B5}"/>
    <cellStyle name="Normal 3 2 3 3 4 2 5 3" xfId="49788" xr:uid="{BC96C4C4-D632-43B7-B0BC-B0A2A8F3ADBD}"/>
    <cellStyle name="Normal 3 2 3 3 4 2 6" xfId="14368" xr:uid="{2D2EF4B4-2543-4420-9230-D84E839C28D6}"/>
    <cellStyle name="Normal 3 2 3 3 4 2 7" xfId="28058" xr:uid="{8442A766-EBA4-4068-A42D-3B7B94F29ED8}"/>
    <cellStyle name="Normal 3 2 3 3 4 2 8" xfId="42942" xr:uid="{6A2FA09B-9BC2-4615-B004-F7D544EA3AF5}"/>
    <cellStyle name="Normal 3 2 3 3 4 3" xfId="7523" xr:uid="{573182DC-0D77-4FEE-9EED-7DDEE0F7B79B}"/>
    <cellStyle name="Normal 3 2 3 3 4 3 2" xfId="9236" xr:uid="{83A4B4F9-8008-486A-9197-0768455A75AB}"/>
    <cellStyle name="Normal 3 2 3 3 4 3 2 2" xfId="12658" xr:uid="{CD1CE93E-485E-4A47-9F7F-1C1C89D2DF0B}"/>
    <cellStyle name="Normal 3 2 3 3 4 3 2 2 2" xfId="26348" xr:uid="{0907E9EA-C735-4A79-8DE7-1BA9D091B2FC}"/>
    <cellStyle name="Normal 3 2 3 3 4 3 2 2 2 2" xfId="40040" xr:uid="{523D44C5-3ED6-49C5-837E-861B2D9EAC54}"/>
    <cellStyle name="Normal 3 2 3 3 4 3 2 2 2 3" xfId="54924" xr:uid="{8100B8EE-CE8E-4594-8F31-2458CB76BB50}"/>
    <cellStyle name="Normal 3 2 3 3 4 3 2 2 3" xfId="19504" xr:uid="{BE94318C-AFE4-4F73-B8FC-2ABF1C9E1724}"/>
    <cellStyle name="Normal 3 2 3 3 4 3 2 2 4" xfId="33194" xr:uid="{876A12B0-F51B-4B88-B3E4-7A75A90BD870}"/>
    <cellStyle name="Normal 3 2 3 3 4 3 2 2 5" xfId="48078" xr:uid="{2386324C-9A2B-464B-B733-28B3FC09AF70}"/>
    <cellStyle name="Normal 3 2 3 3 4 3 2 3" xfId="22926" xr:uid="{AF42DD59-8582-4A0C-AB48-B55EAD9CDB68}"/>
    <cellStyle name="Normal 3 2 3 3 4 3 2 3 2" xfId="36618" xr:uid="{BD41D629-7026-47FD-A3C4-E7AB52C5660B}"/>
    <cellStyle name="Normal 3 2 3 3 4 3 2 3 3" xfId="51502" xr:uid="{B0183543-ACC8-4A86-ABD5-0EC1F2E54CE8}"/>
    <cellStyle name="Normal 3 2 3 3 4 3 2 4" xfId="16082" xr:uid="{59148916-4F40-4C5B-A9AA-E8742D87CAF6}"/>
    <cellStyle name="Normal 3 2 3 3 4 3 2 5" xfId="29772" xr:uid="{9BD61AB4-819D-4F72-ABDB-88429E84CC8A}"/>
    <cellStyle name="Normal 3 2 3 3 4 3 2 6" xfId="44656" xr:uid="{9F66CC9B-70E6-451C-B8C2-FD67853D9341}"/>
    <cellStyle name="Normal 3 2 3 3 4 3 3" xfId="10946" xr:uid="{14489207-8D82-45E5-ADB9-AB734CAC48AE}"/>
    <cellStyle name="Normal 3 2 3 3 4 3 3 2" xfId="24636" xr:uid="{EDA0CCA9-B316-4F21-AABB-695BF10DA7E6}"/>
    <cellStyle name="Normal 3 2 3 3 4 3 3 2 2" xfId="38328" xr:uid="{280A1D92-49D7-4253-A96A-F0A45D69F814}"/>
    <cellStyle name="Normal 3 2 3 3 4 3 3 2 3" xfId="53212" xr:uid="{22F7BC53-CB56-4003-BE40-31E7F2F5FB2E}"/>
    <cellStyle name="Normal 3 2 3 3 4 3 3 3" xfId="17792" xr:uid="{8B75085D-7E9B-4DB9-96CF-4B85DF3706D0}"/>
    <cellStyle name="Normal 3 2 3 3 4 3 3 4" xfId="31482" xr:uid="{89B35DC3-6871-425F-ADB0-3D5C69481777}"/>
    <cellStyle name="Normal 3 2 3 3 4 3 3 5" xfId="46366" xr:uid="{07FCDF90-8956-4DE9-9E6B-ACFAF6FFB121}"/>
    <cellStyle name="Normal 3 2 3 3 4 3 4" xfId="21214" xr:uid="{06EBB98C-4486-4A13-A0A3-86A615517B12}"/>
    <cellStyle name="Normal 3 2 3 3 4 3 4 2" xfId="34906" xr:uid="{65758071-40C3-4E7C-91A0-C3D293A75820}"/>
    <cellStyle name="Normal 3 2 3 3 4 3 4 3" xfId="49790" xr:uid="{3EBB0147-D25A-4DD9-AAC3-97D62F0B9673}"/>
    <cellStyle name="Normal 3 2 3 3 4 3 5" xfId="14370" xr:uid="{15DD9D64-7701-44C7-8CB2-E5957C679456}"/>
    <cellStyle name="Normal 3 2 3 3 4 3 6" xfId="28060" xr:uid="{995B53CF-D424-4CDC-A87F-7752E1C9C46B}"/>
    <cellStyle name="Normal 3 2 3 3 4 3 7" xfId="42944" xr:uid="{3880B485-32C5-4342-9A89-EC1CC77362B0}"/>
    <cellStyle name="Normal 3 2 3 3 4 4" xfId="7524" xr:uid="{3AE95BAB-0E07-486E-886B-A6C2DF0E9C71}"/>
    <cellStyle name="Normal 3 2 3 3 4 4 2" xfId="9237" xr:uid="{44AEC32F-F571-46BC-9242-F8F3DE840319}"/>
    <cellStyle name="Normal 3 2 3 3 4 4 2 2" xfId="12659" xr:uid="{30E84811-6AD6-431F-BD85-7A11243DF45A}"/>
    <cellStyle name="Normal 3 2 3 3 4 4 2 2 2" xfId="26349" xr:uid="{17DFFBFE-6F73-499C-9F61-5B774A07B17D}"/>
    <cellStyle name="Normal 3 2 3 3 4 4 2 2 2 2" xfId="40041" xr:uid="{037EC5D0-3521-4FA5-A2B0-4954AD65AB21}"/>
    <cellStyle name="Normal 3 2 3 3 4 4 2 2 2 3" xfId="54925" xr:uid="{DC137D77-EA21-49FC-8D75-6EC87BA3211F}"/>
    <cellStyle name="Normal 3 2 3 3 4 4 2 2 3" xfId="19505" xr:uid="{E4D0FCA8-3314-4B92-837A-AC800D3AF487}"/>
    <cellStyle name="Normal 3 2 3 3 4 4 2 2 4" xfId="33195" xr:uid="{E9E70861-A50F-47A3-8804-225FA9D935E6}"/>
    <cellStyle name="Normal 3 2 3 3 4 4 2 2 5" xfId="48079" xr:uid="{5BCE2F53-33D2-49F4-82B3-1D02FBB3A5E9}"/>
    <cellStyle name="Normal 3 2 3 3 4 4 2 3" xfId="22927" xr:uid="{8C305E17-9740-46E6-95F5-6CFAB5DEDEE8}"/>
    <cellStyle name="Normal 3 2 3 3 4 4 2 3 2" xfId="36619" xr:uid="{2BD9F52F-903E-4E7C-8EF6-0A73BC303233}"/>
    <cellStyle name="Normal 3 2 3 3 4 4 2 3 3" xfId="51503" xr:uid="{C1EC3625-4334-47CC-BBC6-9D768B5D92E5}"/>
    <cellStyle name="Normal 3 2 3 3 4 4 2 4" xfId="16083" xr:uid="{431335AB-D53B-4BDD-9917-F34F718B1626}"/>
    <cellStyle name="Normal 3 2 3 3 4 4 2 5" xfId="29773" xr:uid="{BE3AB4AA-803C-4C12-BA3B-B4C9D895D0F0}"/>
    <cellStyle name="Normal 3 2 3 3 4 4 2 6" xfId="44657" xr:uid="{798D2558-282F-4AEC-A227-E83B71E17346}"/>
    <cellStyle name="Normal 3 2 3 3 4 4 3" xfId="10947" xr:uid="{FD8202A6-5B04-4249-B87E-AD40C93F0CFE}"/>
    <cellStyle name="Normal 3 2 3 3 4 4 3 2" xfId="24637" xr:uid="{BF70583D-8262-493A-B87B-99098DA2469A}"/>
    <cellStyle name="Normal 3 2 3 3 4 4 3 2 2" xfId="38329" xr:uid="{3CBFF3D2-41A9-4487-9169-D2E60B2049C3}"/>
    <cellStyle name="Normal 3 2 3 3 4 4 3 2 3" xfId="53213" xr:uid="{441D7E7F-B1CA-4DDD-B8F7-5C026807CF41}"/>
    <cellStyle name="Normal 3 2 3 3 4 4 3 3" xfId="17793" xr:uid="{020AA7EA-195E-400A-AFE1-EE0751948FC6}"/>
    <cellStyle name="Normal 3 2 3 3 4 4 3 4" xfId="31483" xr:uid="{B53CEBE9-648C-464A-B6E9-7D41F1E37DE1}"/>
    <cellStyle name="Normal 3 2 3 3 4 4 3 5" xfId="46367" xr:uid="{6FB9C518-8D92-4F33-8F3A-4D8A00623422}"/>
    <cellStyle name="Normal 3 2 3 3 4 4 4" xfId="21215" xr:uid="{7D5320C4-0CA0-4013-A7EB-5157C54499D9}"/>
    <cellStyle name="Normal 3 2 3 3 4 4 4 2" xfId="34907" xr:uid="{73708250-E371-45EB-A0A7-714DCAA95E2F}"/>
    <cellStyle name="Normal 3 2 3 3 4 4 4 3" xfId="49791" xr:uid="{97232EB3-3D86-4639-9772-C9D9A5AE6D23}"/>
    <cellStyle name="Normal 3 2 3 3 4 4 5" xfId="14371" xr:uid="{6BF13A67-D4CE-4BD1-86D3-ABBF49479348}"/>
    <cellStyle name="Normal 3 2 3 3 4 4 6" xfId="28061" xr:uid="{9B16CD0A-62BB-43FD-8188-35C14C6858E2}"/>
    <cellStyle name="Normal 3 2 3 3 4 4 7" xfId="42945" xr:uid="{43C045A2-41C9-46A6-A062-98BD5E85B9BF}"/>
    <cellStyle name="Normal 3 2 3 3 4 5" xfId="9233" xr:uid="{8664487A-DD3B-4B32-B5FD-294CDCCC653C}"/>
    <cellStyle name="Normal 3 2 3 3 4 5 2" xfId="12655" xr:uid="{ED097FF6-218F-4FA0-B785-B0CAE2121544}"/>
    <cellStyle name="Normal 3 2 3 3 4 5 2 2" xfId="26345" xr:uid="{7A3D8576-3B62-4A80-AA2B-568F378A350B}"/>
    <cellStyle name="Normal 3 2 3 3 4 5 2 2 2" xfId="40037" xr:uid="{76DBD771-04E7-4FEB-8F49-646900F9EC5B}"/>
    <cellStyle name="Normal 3 2 3 3 4 5 2 2 3" xfId="54921" xr:uid="{56BC5DF2-3B31-4F06-8B24-1EABAC89BEE9}"/>
    <cellStyle name="Normal 3 2 3 3 4 5 2 3" xfId="19501" xr:uid="{55F4B2DF-E0F2-418B-84E6-0F23DEF1CF25}"/>
    <cellStyle name="Normal 3 2 3 3 4 5 2 4" xfId="33191" xr:uid="{68C09E23-96FB-4B2B-B41D-D3364D96675C}"/>
    <cellStyle name="Normal 3 2 3 3 4 5 2 5" xfId="48075" xr:uid="{93E793D7-1BCC-42F1-96C5-AAB4242B1C62}"/>
    <cellStyle name="Normal 3 2 3 3 4 5 3" xfId="22923" xr:uid="{D898E7CE-83D0-47A2-99F0-4289A318138E}"/>
    <cellStyle name="Normal 3 2 3 3 4 5 3 2" xfId="36615" xr:uid="{D73DCC5E-B099-4EC1-A478-2FA134334F04}"/>
    <cellStyle name="Normal 3 2 3 3 4 5 3 3" xfId="51499" xr:uid="{F4D477C8-E1EF-449B-8659-97B0479A4849}"/>
    <cellStyle name="Normal 3 2 3 3 4 5 4" xfId="16079" xr:uid="{7C3D8801-E97C-4596-8995-E07DF618043F}"/>
    <cellStyle name="Normal 3 2 3 3 4 5 5" xfId="29769" xr:uid="{4A3F8031-D89F-42F5-9F5B-92DCE145BAB9}"/>
    <cellStyle name="Normal 3 2 3 3 4 5 6" xfId="44653" xr:uid="{59223ECE-7CEE-4191-85A1-00018296470F}"/>
    <cellStyle name="Normal 3 2 3 3 4 6" xfId="10943" xr:uid="{7CDEC9EC-334A-4463-8FEB-387A1578A1A7}"/>
    <cellStyle name="Normal 3 2 3 3 4 6 2" xfId="24633" xr:uid="{DD29966E-9AF9-4827-B058-FC86F251F8C7}"/>
    <cellStyle name="Normal 3 2 3 3 4 6 2 2" xfId="38325" xr:uid="{9E946A77-9383-4F22-8EF5-5F0247116173}"/>
    <cellStyle name="Normal 3 2 3 3 4 6 2 3" xfId="53209" xr:uid="{20361709-2483-4BAF-8281-CDB25491FAEE}"/>
    <cellStyle name="Normal 3 2 3 3 4 6 3" xfId="17789" xr:uid="{12F2A09C-6C9A-4489-9EA2-68CBDD5FEDB9}"/>
    <cellStyle name="Normal 3 2 3 3 4 6 4" xfId="31479" xr:uid="{A09C1866-538D-44CE-9476-6732A1A4FDED}"/>
    <cellStyle name="Normal 3 2 3 3 4 6 5" xfId="46363" xr:uid="{0EFD0C42-C9B4-4200-9072-00E1C1A4267A}"/>
    <cellStyle name="Normal 3 2 3 3 4 7" xfId="21211" xr:uid="{68CA4938-855C-41F2-B476-5DAF8121336A}"/>
    <cellStyle name="Normal 3 2 3 3 4 7 2" xfId="34903" xr:uid="{D226DC94-1DA9-479B-95D2-E25C1FBBFD3A}"/>
    <cellStyle name="Normal 3 2 3 3 4 7 3" xfId="49787" xr:uid="{8737BCD5-A316-4FEA-91A1-ADA6EA3E64DB}"/>
    <cellStyle name="Normal 3 2 3 3 4 8" xfId="14367" xr:uid="{D184D47C-CF2D-4F58-BCE4-DED984813A87}"/>
    <cellStyle name="Normal 3 2 3 3 4 9" xfId="28057" xr:uid="{D28ADD30-DB87-49E0-88D0-FAE32B7B3690}"/>
    <cellStyle name="Normal 3 2 3 3 5" xfId="7525" xr:uid="{EC00C36C-B439-4592-BC03-FBC33A852562}"/>
    <cellStyle name="Normal 3 2 3 3 5 2" xfId="7526" xr:uid="{3AC10A84-1794-4E1D-A4CC-D40CF2595281}"/>
    <cellStyle name="Normal 3 2 3 3 5 2 2" xfId="9239" xr:uid="{18784983-C22A-493C-901C-F4299A017BC7}"/>
    <cellStyle name="Normal 3 2 3 3 5 2 2 2" xfId="12661" xr:uid="{03F4C88F-9FBB-440F-8CC7-16F54C2B9C97}"/>
    <cellStyle name="Normal 3 2 3 3 5 2 2 2 2" xfId="26351" xr:uid="{88F08762-4D1A-4C71-967A-6C9E0B760F6E}"/>
    <cellStyle name="Normal 3 2 3 3 5 2 2 2 2 2" xfId="40043" xr:uid="{53A0FA03-EADC-4B6D-9990-650A4C3D143E}"/>
    <cellStyle name="Normal 3 2 3 3 5 2 2 2 2 3" xfId="54927" xr:uid="{F8180FA5-3ADD-48E2-8B2D-A7E9B31EDAE4}"/>
    <cellStyle name="Normal 3 2 3 3 5 2 2 2 3" xfId="19507" xr:uid="{C68EFD44-9657-4D01-A1C6-E4E2FA8D3E9B}"/>
    <cellStyle name="Normal 3 2 3 3 5 2 2 2 4" xfId="33197" xr:uid="{EE05AA6C-A31C-43A5-A378-BCECA64DF96A}"/>
    <cellStyle name="Normal 3 2 3 3 5 2 2 2 5" xfId="48081" xr:uid="{DA5400C4-21E5-4D3B-B473-056387183B28}"/>
    <cellStyle name="Normal 3 2 3 3 5 2 2 3" xfId="22929" xr:uid="{AE83D9CF-C0FD-4D53-9EA7-B3DA706C02E9}"/>
    <cellStyle name="Normal 3 2 3 3 5 2 2 3 2" xfId="36621" xr:uid="{4F4C4B77-DF70-4705-ADD3-008B6C2AA636}"/>
    <cellStyle name="Normal 3 2 3 3 5 2 2 3 3" xfId="51505" xr:uid="{B2502664-2525-42C7-A275-1F850763D610}"/>
    <cellStyle name="Normal 3 2 3 3 5 2 2 4" xfId="16085" xr:uid="{F3AEFA0A-CE70-4D88-B06B-14BD830F16C5}"/>
    <cellStyle name="Normal 3 2 3 3 5 2 2 5" xfId="29775" xr:uid="{D9ACA835-40D7-4B93-B90E-4B34EC3F297F}"/>
    <cellStyle name="Normal 3 2 3 3 5 2 2 6" xfId="44659" xr:uid="{88F66056-8559-4C7E-AEBF-04F25B21278A}"/>
    <cellStyle name="Normal 3 2 3 3 5 2 3" xfId="10949" xr:uid="{43E77FCB-BAE2-4D64-B565-CA3E7B978B3A}"/>
    <cellStyle name="Normal 3 2 3 3 5 2 3 2" xfId="24639" xr:uid="{BA9F7095-718C-4FF8-A0DB-487078436CBD}"/>
    <cellStyle name="Normal 3 2 3 3 5 2 3 2 2" xfId="38331" xr:uid="{93D2E44E-3344-4FF6-AC04-13941F1D14C5}"/>
    <cellStyle name="Normal 3 2 3 3 5 2 3 2 3" xfId="53215" xr:uid="{DDC0C09F-EDE2-48D3-A3F6-E2A11A98006C}"/>
    <cellStyle name="Normal 3 2 3 3 5 2 3 3" xfId="17795" xr:uid="{BF218957-B39D-45F0-A4A5-A9CCE1F71DAE}"/>
    <cellStyle name="Normal 3 2 3 3 5 2 3 4" xfId="31485" xr:uid="{519AC027-4117-4630-90EC-39F2E7B76982}"/>
    <cellStyle name="Normal 3 2 3 3 5 2 3 5" xfId="46369" xr:uid="{69A28352-4538-4EDB-9352-6225BA04CC75}"/>
    <cellStyle name="Normal 3 2 3 3 5 2 4" xfId="21217" xr:uid="{82E9F971-C781-4EE1-8A4C-9EFD64EB8DF8}"/>
    <cellStyle name="Normal 3 2 3 3 5 2 4 2" xfId="34909" xr:uid="{6F7E2710-1C1E-4BA0-95FD-757C351F560B}"/>
    <cellStyle name="Normal 3 2 3 3 5 2 4 3" xfId="49793" xr:uid="{4D431FCF-210F-454D-8438-A6AC275641B1}"/>
    <cellStyle name="Normal 3 2 3 3 5 2 5" xfId="14373" xr:uid="{CB0001E9-1624-4D2E-B4D6-BAFDCE8CB5F9}"/>
    <cellStyle name="Normal 3 2 3 3 5 2 6" xfId="28063" xr:uid="{3CF4C474-2641-426C-800E-8348FD10BB80}"/>
    <cellStyle name="Normal 3 2 3 3 5 2 7" xfId="42947" xr:uid="{6EA38786-10F3-45CF-ADE8-4275A154E1BB}"/>
    <cellStyle name="Normal 3 2 3 3 5 3" xfId="9238" xr:uid="{B4296CD5-8035-4F3E-86E2-AED843B0FBF7}"/>
    <cellStyle name="Normal 3 2 3 3 5 3 2" xfId="12660" xr:uid="{DE1346AF-63A1-4A3B-A985-F539A90C776C}"/>
    <cellStyle name="Normal 3 2 3 3 5 3 2 2" xfId="26350" xr:uid="{B236A9B5-54BA-43C7-B531-2A7571E00D64}"/>
    <cellStyle name="Normal 3 2 3 3 5 3 2 2 2" xfId="40042" xr:uid="{13E61D88-9083-468A-9799-BED7937CEBC8}"/>
    <cellStyle name="Normal 3 2 3 3 5 3 2 2 3" xfId="54926" xr:uid="{0320C460-F5B3-401A-A4FE-02F10DE9BB8A}"/>
    <cellStyle name="Normal 3 2 3 3 5 3 2 3" xfId="19506" xr:uid="{E718E73D-0081-4445-BD00-E91F11FB728A}"/>
    <cellStyle name="Normal 3 2 3 3 5 3 2 4" xfId="33196" xr:uid="{54ADFC13-7C6D-4194-B7E1-A2F42E7A1AFF}"/>
    <cellStyle name="Normal 3 2 3 3 5 3 2 5" xfId="48080" xr:uid="{70A11E5C-A8E6-441F-B760-D73D9A690704}"/>
    <cellStyle name="Normal 3 2 3 3 5 3 3" xfId="22928" xr:uid="{16E9DD4C-466F-406E-8D72-CCE10C464A1D}"/>
    <cellStyle name="Normal 3 2 3 3 5 3 3 2" xfId="36620" xr:uid="{30033050-A507-41FB-9DD3-3CDB1FF32834}"/>
    <cellStyle name="Normal 3 2 3 3 5 3 3 3" xfId="51504" xr:uid="{9968BF5C-157D-4AAC-97DA-20B05663FE29}"/>
    <cellStyle name="Normal 3 2 3 3 5 3 4" xfId="16084" xr:uid="{5A35AE5F-0CB6-44FB-8654-138B2C10D18D}"/>
    <cellStyle name="Normal 3 2 3 3 5 3 5" xfId="29774" xr:uid="{43FD7E21-C843-4B6B-9269-E016E49EBA2E}"/>
    <cellStyle name="Normal 3 2 3 3 5 3 6" xfId="44658" xr:uid="{F683A66A-BB9B-4D9F-92DF-4ECAA467BCA7}"/>
    <cellStyle name="Normal 3 2 3 3 5 4" xfId="10948" xr:uid="{0F9DAD94-7AAA-4C82-AFA7-E0AADB11225A}"/>
    <cellStyle name="Normal 3 2 3 3 5 4 2" xfId="24638" xr:uid="{3666D231-E42D-4B26-AD31-CE8460DC7F48}"/>
    <cellStyle name="Normal 3 2 3 3 5 4 2 2" xfId="38330" xr:uid="{1056C8C5-A0A7-42DE-ACD7-1EEF829A05C0}"/>
    <cellStyle name="Normal 3 2 3 3 5 4 2 3" xfId="53214" xr:uid="{76F79FF3-ED8A-468E-9F85-7B79E25119BD}"/>
    <cellStyle name="Normal 3 2 3 3 5 4 3" xfId="17794" xr:uid="{AC066DC6-FF22-49D9-AE7A-4CEC44045176}"/>
    <cellStyle name="Normal 3 2 3 3 5 4 4" xfId="31484" xr:uid="{50385BC0-4B02-4538-B8DF-C2432C536D9A}"/>
    <cellStyle name="Normal 3 2 3 3 5 4 5" xfId="46368" xr:uid="{855CC3B2-47E4-4CD5-9B9F-12FA56CCDD4D}"/>
    <cellStyle name="Normal 3 2 3 3 5 5" xfId="21216" xr:uid="{8B4FBA1C-AA4D-4390-9F2F-6AFBF4351BBF}"/>
    <cellStyle name="Normal 3 2 3 3 5 5 2" xfId="34908" xr:uid="{3E79C47D-C280-44B5-8616-2960FF3DFD67}"/>
    <cellStyle name="Normal 3 2 3 3 5 5 3" xfId="49792" xr:uid="{18D098FE-6DDF-4FBC-A642-46103F8B3728}"/>
    <cellStyle name="Normal 3 2 3 3 5 6" xfId="14372" xr:uid="{89ADB028-1FF8-44D5-B664-BA2C754EED07}"/>
    <cellStyle name="Normal 3 2 3 3 5 7" xfId="28062" xr:uid="{EAD86829-AEED-4C34-A7A0-40455D0FF913}"/>
    <cellStyle name="Normal 3 2 3 3 5 8" xfId="42946" xr:uid="{F161F46C-4D12-4B18-A16E-1660EE95AB33}"/>
    <cellStyle name="Normal 3 2 3 3 6" xfId="7527" xr:uid="{AAEA7D2E-8C41-48BE-9087-0AF7D519AA47}"/>
    <cellStyle name="Normal 3 2 3 3 6 2" xfId="9240" xr:uid="{A6C2DA21-BA82-4CD2-9B7C-0F07AD798AEA}"/>
    <cellStyle name="Normal 3 2 3 3 6 2 2" xfId="12662" xr:uid="{6D43212F-4E58-4CE4-A992-81134B92C080}"/>
    <cellStyle name="Normal 3 2 3 3 6 2 2 2" xfId="26352" xr:uid="{92CF9EC0-66D6-49A1-9343-A4A754480BD6}"/>
    <cellStyle name="Normal 3 2 3 3 6 2 2 2 2" xfId="40044" xr:uid="{10EA6B62-742A-4287-8016-401E99BC34CE}"/>
    <cellStyle name="Normal 3 2 3 3 6 2 2 2 3" xfId="54928" xr:uid="{6D1249B1-6E4E-4C0C-82CD-460B53C60114}"/>
    <cellStyle name="Normal 3 2 3 3 6 2 2 3" xfId="19508" xr:uid="{36EFECC1-B78E-4036-BA67-7B43203D551E}"/>
    <cellStyle name="Normal 3 2 3 3 6 2 2 4" xfId="33198" xr:uid="{4BCBEE51-CB0B-43FF-9F74-B479BAEBC84F}"/>
    <cellStyle name="Normal 3 2 3 3 6 2 2 5" xfId="48082" xr:uid="{40E9A04E-8162-4432-8B30-5D0D16BF5ACE}"/>
    <cellStyle name="Normal 3 2 3 3 6 2 3" xfId="22930" xr:uid="{8231AC6B-EF60-4491-857B-02E878E7522D}"/>
    <cellStyle name="Normal 3 2 3 3 6 2 3 2" xfId="36622" xr:uid="{371F32A2-E576-403A-9BBA-877F575BC244}"/>
    <cellStyle name="Normal 3 2 3 3 6 2 3 3" xfId="51506" xr:uid="{828864CC-E1E0-4CB9-A77D-6FF195B440C4}"/>
    <cellStyle name="Normal 3 2 3 3 6 2 4" xfId="16086" xr:uid="{AA27B88C-6F2A-47EF-BD9E-951EB9B7A060}"/>
    <cellStyle name="Normal 3 2 3 3 6 2 5" xfId="29776" xr:uid="{C184073D-0F1A-444A-A6CB-653B885BA755}"/>
    <cellStyle name="Normal 3 2 3 3 6 2 6" xfId="44660" xr:uid="{4AA99452-73A4-4B35-9752-E608A199FC7B}"/>
    <cellStyle name="Normal 3 2 3 3 6 3" xfId="10950" xr:uid="{B8C739AB-2001-4251-9B28-862D8D95D404}"/>
    <cellStyle name="Normal 3 2 3 3 6 3 2" xfId="24640" xr:uid="{2493005B-8A12-41F4-8640-FD2C379CCE69}"/>
    <cellStyle name="Normal 3 2 3 3 6 3 2 2" xfId="38332" xr:uid="{52BF067B-E983-41A3-B957-08B86F4458B6}"/>
    <cellStyle name="Normal 3 2 3 3 6 3 2 3" xfId="53216" xr:uid="{EBD9A6CB-AC45-48FF-85ED-ADB58596D26D}"/>
    <cellStyle name="Normal 3 2 3 3 6 3 3" xfId="17796" xr:uid="{ADE49CE4-30E7-4879-994D-11421415A8EB}"/>
    <cellStyle name="Normal 3 2 3 3 6 3 4" xfId="31486" xr:uid="{501B8888-F3D2-4938-ADB1-4581E530D39A}"/>
    <cellStyle name="Normal 3 2 3 3 6 3 5" xfId="46370" xr:uid="{B86D2A07-3193-4AFB-93C2-F95C26697411}"/>
    <cellStyle name="Normal 3 2 3 3 6 4" xfId="21218" xr:uid="{35C84B3D-8FB0-4663-862F-D5D3361DDB2A}"/>
    <cellStyle name="Normal 3 2 3 3 6 4 2" xfId="34910" xr:uid="{1F3ACA8D-B109-46AA-A017-4B1F46E82943}"/>
    <cellStyle name="Normal 3 2 3 3 6 4 3" xfId="49794" xr:uid="{3D933A71-65A2-4337-B2A9-3D1726BF66C1}"/>
    <cellStyle name="Normal 3 2 3 3 6 5" xfId="14374" xr:uid="{5FAF6FD5-52F8-4931-8954-57D1AF1C19C4}"/>
    <cellStyle name="Normal 3 2 3 3 6 6" xfId="28064" xr:uid="{7128EEAA-053C-4DF5-BF8C-48493A60FF7A}"/>
    <cellStyle name="Normal 3 2 3 3 6 7" xfId="42948" xr:uid="{E184259D-85DE-4FA6-9DD9-78A03A66512E}"/>
    <cellStyle name="Normal 3 2 3 3 7" xfId="7528" xr:uid="{58A2AF5A-700E-4E0A-9A0C-EF912B07DE43}"/>
    <cellStyle name="Normal 3 2 3 3 7 2" xfId="9241" xr:uid="{DD4ACCDB-E5E7-4F89-B7F1-3742CF54494E}"/>
    <cellStyle name="Normal 3 2 3 3 7 2 2" xfId="12663" xr:uid="{0D88251A-EBD1-40C5-B47F-507953974CF4}"/>
    <cellStyle name="Normal 3 2 3 3 7 2 2 2" xfId="26353" xr:uid="{CF204015-5D16-4C9C-B918-3D3DDF8FFF6F}"/>
    <cellStyle name="Normal 3 2 3 3 7 2 2 2 2" xfId="40045" xr:uid="{3C7F0191-0B3E-4E12-87F5-2B4F47456D2D}"/>
    <cellStyle name="Normal 3 2 3 3 7 2 2 2 3" xfId="54929" xr:uid="{F153D65B-C6A2-48BF-845D-DE0CB7541312}"/>
    <cellStyle name="Normal 3 2 3 3 7 2 2 3" xfId="19509" xr:uid="{4144BECE-7F26-4E8C-93C5-52DE81BC254C}"/>
    <cellStyle name="Normal 3 2 3 3 7 2 2 4" xfId="33199" xr:uid="{3CC54554-CE08-4D7A-A585-CF6B90008E3E}"/>
    <cellStyle name="Normal 3 2 3 3 7 2 2 5" xfId="48083" xr:uid="{0308BBCC-A445-4D6D-976C-89859556EFAF}"/>
    <cellStyle name="Normal 3 2 3 3 7 2 3" xfId="22931" xr:uid="{94F33785-E62D-4FAE-9803-D6AF30405719}"/>
    <cellStyle name="Normal 3 2 3 3 7 2 3 2" xfId="36623" xr:uid="{C54D6C1A-04AA-4AB2-A5F8-FC4FC358B2E2}"/>
    <cellStyle name="Normal 3 2 3 3 7 2 3 3" xfId="51507" xr:uid="{BFEB14BA-35BE-4BFF-BCD7-A77B7B6C7375}"/>
    <cellStyle name="Normal 3 2 3 3 7 2 4" xfId="16087" xr:uid="{B9473C72-4A62-4E12-82F7-BDFBE569BD90}"/>
    <cellStyle name="Normal 3 2 3 3 7 2 5" xfId="29777" xr:uid="{5F0D4394-08F8-4E2B-AF75-67ACAC6215D9}"/>
    <cellStyle name="Normal 3 2 3 3 7 2 6" xfId="44661" xr:uid="{32FDD221-060C-4159-8532-C6B3E2147EC0}"/>
    <cellStyle name="Normal 3 2 3 3 7 3" xfId="10951" xr:uid="{DCE7A9DF-17E2-4B8C-96EC-9C349CD74D68}"/>
    <cellStyle name="Normal 3 2 3 3 7 3 2" xfId="24641" xr:uid="{30C8E61F-114E-4C35-96F3-7F4C0262BDB3}"/>
    <cellStyle name="Normal 3 2 3 3 7 3 2 2" xfId="38333" xr:uid="{1AA30AEB-D302-4128-B017-D88452EFC53C}"/>
    <cellStyle name="Normal 3 2 3 3 7 3 2 3" xfId="53217" xr:uid="{7CC36862-CD16-4923-9CBB-9319930D33CC}"/>
    <cellStyle name="Normal 3 2 3 3 7 3 3" xfId="17797" xr:uid="{075556D6-B629-4560-A866-4F36EE0A0D9B}"/>
    <cellStyle name="Normal 3 2 3 3 7 3 4" xfId="31487" xr:uid="{CC96DCE5-EA65-4FA0-8607-18E8B173C292}"/>
    <cellStyle name="Normal 3 2 3 3 7 3 5" xfId="46371" xr:uid="{1A187F61-69D5-4B12-A1B3-F060A9884431}"/>
    <cellStyle name="Normal 3 2 3 3 7 4" xfId="21219" xr:uid="{8F113994-F5B8-442E-9CEC-D22AA2906049}"/>
    <cellStyle name="Normal 3 2 3 3 7 4 2" xfId="34911" xr:uid="{2E412056-5CD2-4E41-84DD-756F05D9F203}"/>
    <cellStyle name="Normal 3 2 3 3 7 4 3" xfId="49795" xr:uid="{3C178DEC-C664-4566-8B4A-F7ECA898C941}"/>
    <cellStyle name="Normal 3 2 3 3 7 5" xfId="14375" xr:uid="{6B660389-7328-45D3-84FE-E0FE55BDC1CD}"/>
    <cellStyle name="Normal 3 2 3 3 7 6" xfId="28065" xr:uid="{B0500937-538D-4A71-AC91-315A808EA981}"/>
    <cellStyle name="Normal 3 2 3 3 7 7" xfId="42949" xr:uid="{69226590-A46A-4E2A-91BE-13FE46A48059}"/>
    <cellStyle name="Normal 3 2 3 3 8" xfId="9212" xr:uid="{DF0BE02C-93E3-427D-87EA-930A54405122}"/>
    <cellStyle name="Normal 3 2 3 3 8 2" xfId="12634" xr:uid="{6A7D520A-B308-4083-9D1A-9F55EA7FC871}"/>
    <cellStyle name="Normal 3 2 3 3 8 2 2" xfId="26324" xr:uid="{938FF804-5F97-4D3D-A912-F68AE6D0FF1E}"/>
    <cellStyle name="Normal 3 2 3 3 8 2 2 2" xfId="40016" xr:uid="{F1D8D283-04A2-4376-B100-7128FB0F6641}"/>
    <cellStyle name="Normal 3 2 3 3 8 2 2 3" xfId="54900" xr:uid="{F9866B7D-BDFC-43CF-AA52-F35B6E2161BD}"/>
    <cellStyle name="Normal 3 2 3 3 8 2 3" xfId="19480" xr:uid="{2D7B4846-F7A5-4BC1-917F-AE73A286C192}"/>
    <cellStyle name="Normal 3 2 3 3 8 2 4" xfId="33170" xr:uid="{7F3D18CA-641C-4BBF-8BFF-6DFCFB91F8F4}"/>
    <cellStyle name="Normal 3 2 3 3 8 2 5" xfId="48054" xr:uid="{E5C5B8F7-1287-47BE-9791-D06714D2362E}"/>
    <cellStyle name="Normal 3 2 3 3 8 3" xfId="22902" xr:uid="{131867FF-0566-454E-9F1C-860A325A4B7F}"/>
    <cellStyle name="Normal 3 2 3 3 8 3 2" xfId="36594" xr:uid="{CED3B290-D483-45CE-B337-E92343C43FFB}"/>
    <cellStyle name="Normal 3 2 3 3 8 3 3" xfId="51478" xr:uid="{B5312286-BE36-46EA-AD65-AD0357E7629E}"/>
    <cellStyle name="Normal 3 2 3 3 8 4" xfId="16058" xr:uid="{FEF34F89-8F9D-443E-84CC-8605549CF140}"/>
    <cellStyle name="Normal 3 2 3 3 8 5" xfId="29748" xr:uid="{3E037571-603B-437F-BDD7-C52FE4F1F203}"/>
    <cellStyle name="Normal 3 2 3 3 8 6" xfId="44632" xr:uid="{E3C1D0D8-62C0-4BA5-A23F-91D138FEF05F}"/>
    <cellStyle name="Normal 3 2 3 3 9" xfId="10922" xr:uid="{6E33076E-C663-4EEE-A293-AA36C461F9D6}"/>
    <cellStyle name="Normal 3 2 3 3 9 2" xfId="24612" xr:uid="{7F2D82AE-3BF9-45CD-9623-5C48924CD426}"/>
    <cellStyle name="Normal 3 2 3 3 9 2 2" xfId="38304" xr:uid="{C0F4DD70-99E1-4C42-BAA3-2071A9358852}"/>
    <cellStyle name="Normal 3 2 3 3 9 2 3" xfId="53188" xr:uid="{BE5D6BA3-A25F-4121-9029-54069645CED3}"/>
    <cellStyle name="Normal 3 2 3 3 9 3" xfId="17768" xr:uid="{0F14DD50-8C5D-4EC0-8C37-5706C4529E91}"/>
    <cellStyle name="Normal 3 2 3 3 9 4" xfId="31458" xr:uid="{66AD6256-7AA1-4014-918F-5D968945ED81}"/>
    <cellStyle name="Normal 3 2 3 3 9 5" xfId="46342" xr:uid="{1D5F1AE8-AFD6-4C11-AECB-24A2692CAB4C}"/>
    <cellStyle name="Normal 3 2 3 4" xfId="7529" xr:uid="{9A581AD7-831B-44F1-B23C-27CCDEDFF404}"/>
    <cellStyle name="Normal 3 2 3 4 10" xfId="14376" xr:uid="{C689BA59-FE07-43EE-B210-576336C611E0}"/>
    <cellStyle name="Normal 3 2 3 4 11" xfId="28066" xr:uid="{7A94C086-8CE9-4CA4-9E00-D83117E935ED}"/>
    <cellStyle name="Normal 3 2 3 4 12" xfId="42950" xr:uid="{5DAE445B-4EC1-4506-9165-5F80959D5E29}"/>
    <cellStyle name="Normal 3 2 3 4 2" xfId="7530" xr:uid="{0288B92B-010B-4172-A27F-F9F607542A8B}"/>
    <cellStyle name="Normal 3 2 3 4 2 10" xfId="42951" xr:uid="{A9041672-DA0B-4049-88CD-195B56EE7FDA}"/>
    <cellStyle name="Normal 3 2 3 4 2 2" xfId="7531" xr:uid="{053E5633-5A7B-4B98-8363-C58A8FB90B52}"/>
    <cellStyle name="Normal 3 2 3 4 2 2 2" xfId="7532" xr:uid="{FE63D3AF-3960-4371-AF1B-959BD2F199C9}"/>
    <cellStyle name="Normal 3 2 3 4 2 2 2 2" xfId="9245" xr:uid="{4642BB8B-CB89-4BB8-8C0C-B0362C2851C6}"/>
    <cellStyle name="Normal 3 2 3 4 2 2 2 2 2" xfId="12667" xr:uid="{67388AC8-A9BE-4605-8E7A-ABC224226253}"/>
    <cellStyle name="Normal 3 2 3 4 2 2 2 2 2 2" xfId="26357" xr:uid="{476D2779-DCB4-4EF0-A26A-BF208754B860}"/>
    <cellStyle name="Normal 3 2 3 4 2 2 2 2 2 2 2" xfId="40049" xr:uid="{26D1BF7D-4642-487D-9CE2-10EEAD4A9F2B}"/>
    <cellStyle name="Normal 3 2 3 4 2 2 2 2 2 2 3" xfId="54933" xr:uid="{F62A137C-8908-4C69-8110-7F21EB74E66D}"/>
    <cellStyle name="Normal 3 2 3 4 2 2 2 2 2 3" xfId="19513" xr:uid="{D55ED7F2-A31A-43F6-9694-AB9E552BB841}"/>
    <cellStyle name="Normal 3 2 3 4 2 2 2 2 2 4" xfId="33203" xr:uid="{91B82DCD-AB5A-4543-B3CE-D20230A7A0CF}"/>
    <cellStyle name="Normal 3 2 3 4 2 2 2 2 2 5" xfId="48087" xr:uid="{413ABF7C-EC6F-4C92-A893-EFB4D26552A3}"/>
    <cellStyle name="Normal 3 2 3 4 2 2 2 2 3" xfId="22935" xr:uid="{CA3359F5-42FB-46E6-A6C0-1648CF4DAC51}"/>
    <cellStyle name="Normal 3 2 3 4 2 2 2 2 3 2" xfId="36627" xr:uid="{5EA9B032-9100-4D7F-9AB3-6C03CF15A5E3}"/>
    <cellStyle name="Normal 3 2 3 4 2 2 2 2 3 3" xfId="51511" xr:uid="{CE930AC1-E3E7-451E-B6D4-3751A0E5FD1D}"/>
    <cellStyle name="Normal 3 2 3 4 2 2 2 2 4" xfId="16091" xr:uid="{F6CA26F9-00CF-4F90-A9F6-20778F106E1C}"/>
    <cellStyle name="Normal 3 2 3 4 2 2 2 2 5" xfId="29781" xr:uid="{AC982603-648F-45CD-AE87-B64CEB9D30AB}"/>
    <cellStyle name="Normal 3 2 3 4 2 2 2 2 6" xfId="44665" xr:uid="{F2CB9520-C6D5-4785-B849-20F854921BE9}"/>
    <cellStyle name="Normal 3 2 3 4 2 2 2 3" xfId="10955" xr:uid="{0759DB1F-6442-40A1-A2D3-5C840157A7FF}"/>
    <cellStyle name="Normal 3 2 3 4 2 2 2 3 2" xfId="24645" xr:uid="{3906F5C0-351D-498F-8144-9FDB60B4AE52}"/>
    <cellStyle name="Normal 3 2 3 4 2 2 2 3 2 2" xfId="38337" xr:uid="{60D964F1-723B-4A51-AD8F-9130B480469B}"/>
    <cellStyle name="Normal 3 2 3 4 2 2 2 3 2 3" xfId="53221" xr:uid="{EE3770C4-CE41-46FF-B100-7677B5B86C1C}"/>
    <cellStyle name="Normal 3 2 3 4 2 2 2 3 3" xfId="17801" xr:uid="{1B331C36-68DA-4D69-84AC-F879CD67764E}"/>
    <cellStyle name="Normal 3 2 3 4 2 2 2 3 4" xfId="31491" xr:uid="{60FD5581-AB2F-4C66-9055-C043B9385D7A}"/>
    <cellStyle name="Normal 3 2 3 4 2 2 2 3 5" xfId="46375" xr:uid="{B88C27EF-C6D6-403F-8391-1227F88E445C}"/>
    <cellStyle name="Normal 3 2 3 4 2 2 2 4" xfId="21223" xr:uid="{D216E78E-D461-4529-9868-9645729356A5}"/>
    <cellStyle name="Normal 3 2 3 4 2 2 2 4 2" xfId="34915" xr:uid="{892A34EE-AA43-4B16-817A-EF78051DB70D}"/>
    <cellStyle name="Normal 3 2 3 4 2 2 2 4 3" xfId="49799" xr:uid="{277156A5-C61A-49C3-B1A4-051B405D334B}"/>
    <cellStyle name="Normal 3 2 3 4 2 2 2 5" xfId="14379" xr:uid="{A832BBED-538C-47DC-901F-B3651217FE66}"/>
    <cellStyle name="Normal 3 2 3 4 2 2 2 6" xfId="28069" xr:uid="{02C58BAB-C582-4B4C-BEF8-60CA36743889}"/>
    <cellStyle name="Normal 3 2 3 4 2 2 2 7" xfId="42953" xr:uid="{514B9AD2-6E75-47B7-8415-141DD481FAB4}"/>
    <cellStyle name="Normal 3 2 3 4 2 2 3" xfId="9244" xr:uid="{F8800D5A-573C-403E-9233-6E27D08F75DF}"/>
    <cellStyle name="Normal 3 2 3 4 2 2 3 2" xfId="12666" xr:uid="{BB34B549-434A-4F8D-91D3-5A62BD739401}"/>
    <cellStyle name="Normal 3 2 3 4 2 2 3 2 2" xfId="26356" xr:uid="{553491E1-9C27-4B68-B241-AAEF9BFDF842}"/>
    <cellStyle name="Normal 3 2 3 4 2 2 3 2 2 2" xfId="40048" xr:uid="{3B2EAF57-9BE4-4614-BBA9-050C4AF9201D}"/>
    <cellStyle name="Normal 3 2 3 4 2 2 3 2 2 3" xfId="54932" xr:uid="{9E4D8EEE-FD55-41C7-8FE9-209F3A2AF85E}"/>
    <cellStyle name="Normal 3 2 3 4 2 2 3 2 3" xfId="19512" xr:uid="{038914A8-AB1F-4626-928B-91D4FEEBFE0D}"/>
    <cellStyle name="Normal 3 2 3 4 2 2 3 2 4" xfId="33202" xr:uid="{682E14F0-F030-4CD1-8CDE-CB00C33A8147}"/>
    <cellStyle name="Normal 3 2 3 4 2 2 3 2 5" xfId="48086" xr:uid="{2B023E44-2496-456E-B0C0-05F7D0C332C3}"/>
    <cellStyle name="Normal 3 2 3 4 2 2 3 3" xfId="22934" xr:uid="{D8256EB9-51D6-4573-B9D9-9B70A238679A}"/>
    <cellStyle name="Normal 3 2 3 4 2 2 3 3 2" xfId="36626" xr:uid="{FB3A0957-9519-44CC-BD52-DFA91218AEE0}"/>
    <cellStyle name="Normal 3 2 3 4 2 2 3 3 3" xfId="51510" xr:uid="{B2ACF0F3-0FAA-429C-83C4-1830201B438D}"/>
    <cellStyle name="Normal 3 2 3 4 2 2 3 4" xfId="16090" xr:uid="{5CAB8020-C64A-44CD-BE94-61B37916EED4}"/>
    <cellStyle name="Normal 3 2 3 4 2 2 3 5" xfId="29780" xr:uid="{66A9B7BD-6E79-4826-9D9C-7178A9C708F3}"/>
    <cellStyle name="Normal 3 2 3 4 2 2 3 6" xfId="44664" xr:uid="{9ACB1315-00B8-47E1-AE62-F745CCB8A401}"/>
    <cellStyle name="Normal 3 2 3 4 2 2 4" xfId="10954" xr:uid="{70057493-A653-44F2-A839-5BC27716D26D}"/>
    <cellStyle name="Normal 3 2 3 4 2 2 4 2" xfId="24644" xr:uid="{8AF650FD-89CF-403C-890E-82D4917F53E9}"/>
    <cellStyle name="Normal 3 2 3 4 2 2 4 2 2" xfId="38336" xr:uid="{9B473161-0969-4189-98BD-359D04247C44}"/>
    <cellStyle name="Normal 3 2 3 4 2 2 4 2 3" xfId="53220" xr:uid="{7CBC3E03-9AB2-4DD8-AAC4-B48742194632}"/>
    <cellStyle name="Normal 3 2 3 4 2 2 4 3" xfId="17800" xr:uid="{6AE8EC3C-FC42-4C2B-9FB5-C5235497AE42}"/>
    <cellStyle name="Normal 3 2 3 4 2 2 4 4" xfId="31490" xr:uid="{26E519EA-D708-4C2D-969F-3A0827AEC0A9}"/>
    <cellStyle name="Normal 3 2 3 4 2 2 4 5" xfId="46374" xr:uid="{5CDDC44E-4203-492B-90BB-272D79B36C8C}"/>
    <cellStyle name="Normal 3 2 3 4 2 2 5" xfId="21222" xr:uid="{0BA05730-A87D-4F69-B026-C23F79C15890}"/>
    <cellStyle name="Normal 3 2 3 4 2 2 5 2" xfId="34914" xr:uid="{905C5B58-726B-4672-813A-2663D620EB0F}"/>
    <cellStyle name="Normal 3 2 3 4 2 2 5 3" xfId="49798" xr:uid="{A8DBF72C-EAC9-4EDE-9AFB-8E32B3D1E3BC}"/>
    <cellStyle name="Normal 3 2 3 4 2 2 6" xfId="14378" xr:uid="{7C5EC930-D1F5-4502-9A5E-0669D002B8F3}"/>
    <cellStyle name="Normal 3 2 3 4 2 2 7" xfId="28068" xr:uid="{03BB6E9B-73FA-4B8C-AA05-FF88F84ECABF}"/>
    <cellStyle name="Normal 3 2 3 4 2 2 8" xfId="42952" xr:uid="{9983E1C7-6657-4EFF-BED3-BFB0A5AD2DFA}"/>
    <cellStyle name="Normal 3 2 3 4 2 3" xfId="7533" xr:uid="{D5B13EEE-68BE-429C-91ED-D1BB3F5131F4}"/>
    <cellStyle name="Normal 3 2 3 4 2 3 2" xfId="9246" xr:uid="{7E9AFC01-3AD2-498F-B5DE-C79B392F6E42}"/>
    <cellStyle name="Normal 3 2 3 4 2 3 2 2" xfId="12668" xr:uid="{77E1F158-5DFE-4FA5-861A-622D0B093F7F}"/>
    <cellStyle name="Normal 3 2 3 4 2 3 2 2 2" xfId="26358" xr:uid="{40F2813B-8376-43C7-B521-7FBB567670E5}"/>
    <cellStyle name="Normal 3 2 3 4 2 3 2 2 2 2" xfId="40050" xr:uid="{2FA8A313-0CB8-4046-847A-A8C5DAC0AA40}"/>
    <cellStyle name="Normal 3 2 3 4 2 3 2 2 2 3" xfId="54934" xr:uid="{1BFAB2CC-5C0D-4AF9-9AF9-65E9D81FB5F8}"/>
    <cellStyle name="Normal 3 2 3 4 2 3 2 2 3" xfId="19514" xr:uid="{37ABFA3B-598F-40C8-A358-43F71EDB426C}"/>
    <cellStyle name="Normal 3 2 3 4 2 3 2 2 4" xfId="33204" xr:uid="{34C983E3-B22B-4B01-AAFF-53525864D3E0}"/>
    <cellStyle name="Normal 3 2 3 4 2 3 2 2 5" xfId="48088" xr:uid="{60D8D7C1-6A63-41DD-AF70-7A399A297B43}"/>
    <cellStyle name="Normal 3 2 3 4 2 3 2 3" xfId="22936" xr:uid="{041B9BD4-3900-426E-8D7E-66E8DB3AACEE}"/>
    <cellStyle name="Normal 3 2 3 4 2 3 2 3 2" xfId="36628" xr:uid="{414374BF-D50B-42F6-876E-70119E365C1A}"/>
    <cellStyle name="Normal 3 2 3 4 2 3 2 3 3" xfId="51512" xr:uid="{8DC0882A-F737-45D2-AE4A-AF53BB0AE670}"/>
    <cellStyle name="Normal 3 2 3 4 2 3 2 4" xfId="16092" xr:uid="{EB766D6F-8D86-4366-89D8-6883D08EAF25}"/>
    <cellStyle name="Normal 3 2 3 4 2 3 2 5" xfId="29782" xr:uid="{042DF000-47DC-437D-86F4-16B233BEDB7E}"/>
    <cellStyle name="Normal 3 2 3 4 2 3 2 6" xfId="44666" xr:uid="{DA6BCA9D-CE5A-4217-94C9-080F2D340DA2}"/>
    <cellStyle name="Normal 3 2 3 4 2 3 3" xfId="10956" xr:uid="{61011EC0-D770-4962-BF21-09ECD6CE2F6D}"/>
    <cellStyle name="Normal 3 2 3 4 2 3 3 2" xfId="24646" xr:uid="{D40D355A-CE3D-4647-96B5-9A362A657A49}"/>
    <cellStyle name="Normal 3 2 3 4 2 3 3 2 2" xfId="38338" xr:uid="{0E55256C-E6F5-4FEE-923F-0722CC8CACD9}"/>
    <cellStyle name="Normal 3 2 3 4 2 3 3 2 3" xfId="53222" xr:uid="{2FCFBAC3-D94C-4914-997C-352B02B6EE71}"/>
    <cellStyle name="Normal 3 2 3 4 2 3 3 3" xfId="17802" xr:uid="{61D1C07C-6C27-4B0A-9773-C1441EB6917F}"/>
    <cellStyle name="Normal 3 2 3 4 2 3 3 4" xfId="31492" xr:uid="{513F490F-6D56-4DAE-88CE-4C40A55222C1}"/>
    <cellStyle name="Normal 3 2 3 4 2 3 3 5" xfId="46376" xr:uid="{9052A5A9-26ED-4876-B9E8-CC75F4694120}"/>
    <cellStyle name="Normal 3 2 3 4 2 3 4" xfId="21224" xr:uid="{1126C44C-F835-4AAC-8104-508FDC37DB55}"/>
    <cellStyle name="Normal 3 2 3 4 2 3 4 2" xfId="34916" xr:uid="{A302B55D-68F6-43C4-9032-21E752ED417E}"/>
    <cellStyle name="Normal 3 2 3 4 2 3 4 3" xfId="49800" xr:uid="{A98BA692-3CBA-4B72-A9AD-86B1DD73CFB1}"/>
    <cellStyle name="Normal 3 2 3 4 2 3 5" xfId="14380" xr:uid="{CD0C510F-7361-46DA-B742-3BBF9068AB85}"/>
    <cellStyle name="Normal 3 2 3 4 2 3 6" xfId="28070" xr:uid="{CAE1F8DD-91C7-46B8-873C-A56412994AAB}"/>
    <cellStyle name="Normal 3 2 3 4 2 3 7" xfId="42954" xr:uid="{DEEE8979-A1C7-4E41-B123-BEC7C5E5494C}"/>
    <cellStyle name="Normal 3 2 3 4 2 4" xfId="7534" xr:uid="{6FEED470-5B52-4DCD-A115-C8A7D547F0F4}"/>
    <cellStyle name="Normal 3 2 3 4 2 4 2" xfId="9247" xr:uid="{6F0326D0-D873-475D-80F8-93478FB8DD3B}"/>
    <cellStyle name="Normal 3 2 3 4 2 4 2 2" xfId="12669" xr:uid="{DC23AD3D-78AE-402F-A79F-054E904DA370}"/>
    <cellStyle name="Normal 3 2 3 4 2 4 2 2 2" xfId="26359" xr:uid="{100CA37F-30DA-48DA-B0AD-B7528763EC13}"/>
    <cellStyle name="Normal 3 2 3 4 2 4 2 2 2 2" xfId="40051" xr:uid="{FACE76CA-7202-44B6-A5A2-5C97B1DA3DD9}"/>
    <cellStyle name="Normal 3 2 3 4 2 4 2 2 2 3" xfId="54935" xr:uid="{90D20B6D-1C0E-4544-B823-2597FAF79592}"/>
    <cellStyle name="Normal 3 2 3 4 2 4 2 2 3" xfId="19515" xr:uid="{9E5AA7AB-8B26-49B6-B887-41F1B809503D}"/>
    <cellStyle name="Normal 3 2 3 4 2 4 2 2 4" xfId="33205" xr:uid="{2BB2C197-C70E-443F-96DD-31769FB77A42}"/>
    <cellStyle name="Normal 3 2 3 4 2 4 2 2 5" xfId="48089" xr:uid="{B7F9DDC8-100B-4140-949D-306876044534}"/>
    <cellStyle name="Normal 3 2 3 4 2 4 2 3" xfId="22937" xr:uid="{CB845DAC-B74A-4BA1-8EC3-A43FD21679AE}"/>
    <cellStyle name="Normal 3 2 3 4 2 4 2 3 2" xfId="36629" xr:uid="{0AD50746-C329-41FB-938F-CE33DF8C397E}"/>
    <cellStyle name="Normal 3 2 3 4 2 4 2 3 3" xfId="51513" xr:uid="{8E798FDD-BD47-4244-9AF3-972C1A2C667A}"/>
    <cellStyle name="Normal 3 2 3 4 2 4 2 4" xfId="16093" xr:uid="{B8509D33-8656-4FDE-990F-2108D156AF82}"/>
    <cellStyle name="Normal 3 2 3 4 2 4 2 5" xfId="29783" xr:uid="{79C2288D-787A-4D3F-8ED0-C59FFBB5FDFC}"/>
    <cellStyle name="Normal 3 2 3 4 2 4 2 6" xfId="44667" xr:uid="{8DB4E0BE-3F57-408E-A002-C0480C7C55E5}"/>
    <cellStyle name="Normal 3 2 3 4 2 4 3" xfId="10957" xr:uid="{03C350C6-7967-4B22-9120-4372E35B1981}"/>
    <cellStyle name="Normal 3 2 3 4 2 4 3 2" xfId="24647" xr:uid="{D10BC095-3295-4E82-B9DF-8D31CC22AEF8}"/>
    <cellStyle name="Normal 3 2 3 4 2 4 3 2 2" xfId="38339" xr:uid="{F66A7915-B7C8-4EC9-B5B4-493710233D65}"/>
    <cellStyle name="Normal 3 2 3 4 2 4 3 2 3" xfId="53223" xr:uid="{81D321D5-2CA9-4890-B284-4ACDF4070CF1}"/>
    <cellStyle name="Normal 3 2 3 4 2 4 3 3" xfId="17803" xr:uid="{2A5DE33C-47C0-46AD-97DF-77A06F25CA77}"/>
    <cellStyle name="Normal 3 2 3 4 2 4 3 4" xfId="31493" xr:uid="{080E7C8B-990A-4586-B53C-DFD216030D3C}"/>
    <cellStyle name="Normal 3 2 3 4 2 4 3 5" xfId="46377" xr:uid="{A7CEC18B-DFBC-4E87-90CA-23E361F5A3C6}"/>
    <cellStyle name="Normal 3 2 3 4 2 4 4" xfId="21225" xr:uid="{B165F8D3-2E0D-4394-AE2C-CF748E55BF5D}"/>
    <cellStyle name="Normal 3 2 3 4 2 4 4 2" xfId="34917" xr:uid="{68D50611-4A74-418B-81A2-AD646183FE17}"/>
    <cellStyle name="Normal 3 2 3 4 2 4 4 3" xfId="49801" xr:uid="{B7E1B091-A533-4366-9282-52C5AC416408}"/>
    <cellStyle name="Normal 3 2 3 4 2 4 5" xfId="14381" xr:uid="{F9DA518F-B338-4EB4-9E84-8106C44105FA}"/>
    <cellStyle name="Normal 3 2 3 4 2 4 6" xfId="28071" xr:uid="{51D2C8D4-E954-4042-ABE7-B6636083C280}"/>
    <cellStyle name="Normal 3 2 3 4 2 4 7" xfId="42955" xr:uid="{1E682C4C-4D2A-439A-9B08-6895DD83B57E}"/>
    <cellStyle name="Normal 3 2 3 4 2 5" xfId="9243" xr:uid="{614FBAD2-AE1E-4CF6-BA00-DC4AF0AEB5B4}"/>
    <cellStyle name="Normal 3 2 3 4 2 5 2" xfId="12665" xr:uid="{51F0A23D-CAA3-42A5-B5F5-49477CE2A66F}"/>
    <cellStyle name="Normal 3 2 3 4 2 5 2 2" xfId="26355" xr:uid="{C0B80902-88E6-474F-B4CA-B8BAA1DBB6E5}"/>
    <cellStyle name="Normal 3 2 3 4 2 5 2 2 2" xfId="40047" xr:uid="{4E4AC14B-3743-43C2-AC25-9C9C36F6ADE9}"/>
    <cellStyle name="Normal 3 2 3 4 2 5 2 2 3" xfId="54931" xr:uid="{9BB1C795-377B-46B5-A130-043DA76053FE}"/>
    <cellStyle name="Normal 3 2 3 4 2 5 2 3" xfId="19511" xr:uid="{7D480951-7D4C-4885-8A92-6189A2A9A6C4}"/>
    <cellStyle name="Normal 3 2 3 4 2 5 2 4" xfId="33201" xr:uid="{CC7E740B-F2B2-499B-8B81-A33E7D78F3FB}"/>
    <cellStyle name="Normal 3 2 3 4 2 5 2 5" xfId="48085" xr:uid="{77FFC585-EFC8-4AED-8E21-C40C888A6502}"/>
    <cellStyle name="Normal 3 2 3 4 2 5 3" xfId="22933" xr:uid="{24B69EC6-C66F-4697-8C09-9DC88FFC818D}"/>
    <cellStyle name="Normal 3 2 3 4 2 5 3 2" xfId="36625" xr:uid="{1523AB86-2A48-4A65-8F4E-DF1372C10A1A}"/>
    <cellStyle name="Normal 3 2 3 4 2 5 3 3" xfId="51509" xr:uid="{22AFB9CD-476B-4767-8E22-CCBA96F17343}"/>
    <cellStyle name="Normal 3 2 3 4 2 5 4" xfId="16089" xr:uid="{CCB288E7-D86F-4128-ADF5-E97EF0789276}"/>
    <cellStyle name="Normal 3 2 3 4 2 5 5" xfId="29779" xr:uid="{F1F8C72D-48C0-4EEB-BF87-236C71C3CC70}"/>
    <cellStyle name="Normal 3 2 3 4 2 5 6" xfId="44663" xr:uid="{09B529E3-8FFB-4A44-8E29-F81BD550CC7B}"/>
    <cellStyle name="Normal 3 2 3 4 2 6" xfId="10953" xr:uid="{3EE580A4-DE64-4022-AD15-3375FA30D832}"/>
    <cellStyle name="Normal 3 2 3 4 2 6 2" xfId="24643" xr:uid="{D907C101-BE6D-4AC3-9AD6-C2DB62ADEB5D}"/>
    <cellStyle name="Normal 3 2 3 4 2 6 2 2" xfId="38335" xr:uid="{FD61DA00-9373-4E59-830A-14D6068A4603}"/>
    <cellStyle name="Normal 3 2 3 4 2 6 2 3" xfId="53219" xr:uid="{A1529BD6-101D-4D5A-B410-884C52331F2F}"/>
    <cellStyle name="Normal 3 2 3 4 2 6 3" xfId="17799" xr:uid="{DE495ED9-F1BB-4C1B-A652-EECBED6B9A1B}"/>
    <cellStyle name="Normal 3 2 3 4 2 6 4" xfId="31489" xr:uid="{36B94EF3-27C0-491E-AD82-ACA32A1D18A9}"/>
    <cellStyle name="Normal 3 2 3 4 2 6 5" xfId="46373" xr:uid="{B15C304C-54A3-442D-97C8-A9AECC20A873}"/>
    <cellStyle name="Normal 3 2 3 4 2 7" xfId="21221" xr:uid="{68A702BF-E3B6-4F20-919D-4961AFC8141D}"/>
    <cellStyle name="Normal 3 2 3 4 2 7 2" xfId="34913" xr:uid="{2C8CEF5E-886D-4048-8285-9E8575907FCE}"/>
    <cellStyle name="Normal 3 2 3 4 2 7 3" xfId="49797" xr:uid="{6BD0A5E0-84D3-4276-AA8F-DD22E28BD18E}"/>
    <cellStyle name="Normal 3 2 3 4 2 8" xfId="14377" xr:uid="{479C7B75-2915-4281-8C9F-66C6B346D017}"/>
    <cellStyle name="Normal 3 2 3 4 2 9" xfId="28067" xr:uid="{7DB100E3-3CFF-409D-8274-CADFEB4F3DEE}"/>
    <cellStyle name="Normal 3 2 3 4 3" xfId="7535" xr:uid="{AD0F29CB-B8AD-4938-A78F-4BE637609A49}"/>
    <cellStyle name="Normal 3 2 3 4 3 10" xfId="42956" xr:uid="{3887EFA6-57F4-4383-97EF-05013D6961EF}"/>
    <cellStyle name="Normal 3 2 3 4 3 2" xfId="7536" xr:uid="{7CC1F548-349A-4C1A-87CF-E494DC34CEAC}"/>
    <cellStyle name="Normal 3 2 3 4 3 2 2" xfId="7537" xr:uid="{519BC304-C038-4E80-9FF6-A17EFCA59DE5}"/>
    <cellStyle name="Normal 3 2 3 4 3 2 2 2" xfId="9250" xr:uid="{1981F3B1-55E1-429E-A056-B4B1ED2266E4}"/>
    <cellStyle name="Normal 3 2 3 4 3 2 2 2 2" xfId="12672" xr:uid="{EA5C73F0-7A06-4247-AC77-CCCF572F1054}"/>
    <cellStyle name="Normal 3 2 3 4 3 2 2 2 2 2" xfId="26362" xr:uid="{B1B9E0DE-C992-4B94-AA10-01AC52917D38}"/>
    <cellStyle name="Normal 3 2 3 4 3 2 2 2 2 2 2" xfId="40054" xr:uid="{E3B8CF35-0560-4BCD-AE39-300775F86059}"/>
    <cellStyle name="Normal 3 2 3 4 3 2 2 2 2 2 3" xfId="54938" xr:uid="{2CF66770-C8B1-4A74-A36D-731025053269}"/>
    <cellStyle name="Normal 3 2 3 4 3 2 2 2 2 3" xfId="19518" xr:uid="{471A1D2F-F8FE-484C-98DF-C2088BF89964}"/>
    <cellStyle name="Normal 3 2 3 4 3 2 2 2 2 4" xfId="33208" xr:uid="{49C51CB6-99B7-47A0-90E0-BDF384BAE9F0}"/>
    <cellStyle name="Normal 3 2 3 4 3 2 2 2 2 5" xfId="48092" xr:uid="{84AF79F7-EE27-430E-B40D-7C9FF9DEB334}"/>
    <cellStyle name="Normal 3 2 3 4 3 2 2 2 3" xfId="22940" xr:uid="{C75ADFBD-5080-401B-BD90-BA3669323125}"/>
    <cellStyle name="Normal 3 2 3 4 3 2 2 2 3 2" xfId="36632" xr:uid="{10340083-7AB6-4034-9FBD-4B42D16B773C}"/>
    <cellStyle name="Normal 3 2 3 4 3 2 2 2 3 3" xfId="51516" xr:uid="{0C006C22-E9FF-440B-A7D7-B2C8C951244B}"/>
    <cellStyle name="Normal 3 2 3 4 3 2 2 2 4" xfId="16096" xr:uid="{AE9C8588-359C-4792-B55B-A8DEC05CAAB1}"/>
    <cellStyle name="Normal 3 2 3 4 3 2 2 2 5" xfId="29786" xr:uid="{906F9B7F-2200-4EAD-8D2C-8C392A1668BA}"/>
    <cellStyle name="Normal 3 2 3 4 3 2 2 2 6" xfId="44670" xr:uid="{D398A3AD-B636-4B89-9590-76A6C0A6E288}"/>
    <cellStyle name="Normal 3 2 3 4 3 2 2 3" xfId="10960" xr:uid="{3D9B8004-F008-4601-AC5E-8313A80D7101}"/>
    <cellStyle name="Normal 3 2 3 4 3 2 2 3 2" xfId="24650" xr:uid="{3EDF8F7A-2F4F-4A87-90FA-9F0CA27FEB4F}"/>
    <cellStyle name="Normal 3 2 3 4 3 2 2 3 2 2" xfId="38342" xr:uid="{F227FF1B-6D63-431D-BC60-5AC604B573F5}"/>
    <cellStyle name="Normal 3 2 3 4 3 2 2 3 2 3" xfId="53226" xr:uid="{214E1EFD-F3E9-4807-8C63-D9C11991B52D}"/>
    <cellStyle name="Normal 3 2 3 4 3 2 2 3 3" xfId="17806" xr:uid="{D24E3A1C-B0E2-4EAB-A968-63F0BCFD179A}"/>
    <cellStyle name="Normal 3 2 3 4 3 2 2 3 4" xfId="31496" xr:uid="{6A4CBCFA-D26F-4D04-B4D7-97541BD56D81}"/>
    <cellStyle name="Normal 3 2 3 4 3 2 2 3 5" xfId="46380" xr:uid="{C1D4B251-ECC0-476A-8BFB-4D1FE3D41200}"/>
    <cellStyle name="Normal 3 2 3 4 3 2 2 4" xfId="21228" xr:uid="{0DDC647B-1862-42DB-AA6B-7DE84FCE90FE}"/>
    <cellStyle name="Normal 3 2 3 4 3 2 2 4 2" xfId="34920" xr:uid="{9FFF4CF5-3DD8-4472-BC0E-1677C386C0FC}"/>
    <cellStyle name="Normal 3 2 3 4 3 2 2 4 3" xfId="49804" xr:uid="{604CDEC1-D33F-4098-B85D-C17463711597}"/>
    <cellStyle name="Normal 3 2 3 4 3 2 2 5" xfId="14384" xr:uid="{EA5FD655-7E52-4F62-91A2-772AF959E835}"/>
    <cellStyle name="Normal 3 2 3 4 3 2 2 6" xfId="28074" xr:uid="{C03175CA-3942-4D6B-BAFD-D967B5C1E22E}"/>
    <cellStyle name="Normal 3 2 3 4 3 2 2 7" xfId="42958" xr:uid="{C636B4E7-3BD7-48BB-8D62-9E3EFB71DC51}"/>
    <cellStyle name="Normal 3 2 3 4 3 2 3" xfId="9249" xr:uid="{B1176691-8811-434A-A95A-673489039DDD}"/>
    <cellStyle name="Normal 3 2 3 4 3 2 3 2" xfId="12671" xr:uid="{FB6477C8-A3DE-408E-ABAA-65D9B486C148}"/>
    <cellStyle name="Normal 3 2 3 4 3 2 3 2 2" xfId="26361" xr:uid="{0CB49AE2-B3AD-4ADC-B919-A9197555B73E}"/>
    <cellStyle name="Normal 3 2 3 4 3 2 3 2 2 2" xfId="40053" xr:uid="{3290FE0B-9266-443C-A40E-A94812765F8A}"/>
    <cellStyle name="Normal 3 2 3 4 3 2 3 2 2 3" xfId="54937" xr:uid="{C87BAC8B-CDB2-450B-8FFF-DA3F8DC0870F}"/>
    <cellStyle name="Normal 3 2 3 4 3 2 3 2 3" xfId="19517" xr:uid="{A23A2BBE-1A16-4E99-8B54-E4D5DCD1C113}"/>
    <cellStyle name="Normal 3 2 3 4 3 2 3 2 4" xfId="33207" xr:uid="{D66BA475-CE3C-476D-8310-E554A277E067}"/>
    <cellStyle name="Normal 3 2 3 4 3 2 3 2 5" xfId="48091" xr:uid="{BD8E96C6-F29D-4220-BFE3-1E14B8BC8464}"/>
    <cellStyle name="Normal 3 2 3 4 3 2 3 3" xfId="22939" xr:uid="{19E1C39F-00A7-4243-911D-6D71F1B95242}"/>
    <cellStyle name="Normal 3 2 3 4 3 2 3 3 2" xfId="36631" xr:uid="{E492F7C2-1E27-4DF3-BE3E-9EF2DFB01DD8}"/>
    <cellStyle name="Normal 3 2 3 4 3 2 3 3 3" xfId="51515" xr:uid="{242DB7EF-4467-45F9-9041-1C7A6BEB36F5}"/>
    <cellStyle name="Normal 3 2 3 4 3 2 3 4" xfId="16095" xr:uid="{EE3CAFD6-A357-45CA-9D5F-A13907E44947}"/>
    <cellStyle name="Normal 3 2 3 4 3 2 3 5" xfId="29785" xr:uid="{5658A20F-DCAB-409C-8B7D-3A34EBE17917}"/>
    <cellStyle name="Normal 3 2 3 4 3 2 3 6" xfId="44669" xr:uid="{DED3ACF4-8D4C-4B2C-B7E5-715627D1D179}"/>
    <cellStyle name="Normal 3 2 3 4 3 2 4" xfId="10959" xr:uid="{DF7A190C-D38E-4CEA-9333-068F2F35F4A9}"/>
    <cellStyle name="Normal 3 2 3 4 3 2 4 2" xfId="24649" xr:uid="{F2338FF4-EB3B-433B-BDCE-403FD8AFCF2B}"/>
    <cellStyle name="Normal 3 2 3 4 3 2 4 2 2" xfId="38341" xr:uid="{E8DEAEFA-7F4D-4F52-A789-9E34DF5CEFC5}"/>
    <cellStyle name="Normal 3 2 3 4 3 2 4 2 3" xfId="53225" xr:uid="{E557D20B-1181-46E8-BFC8-4904CD9E65D1}"/>
    <cellStyle name="Normal 3 2 3 4 3 2 4 3" xfId="17805" xr:uid="{777E7E91-3BA5-4BAB-B605-9E257643C257}"/>
    <cellStyle name="Normal 3 2 3 4 3 2 4 4" xfId="31495" xr:uid="{790E7E88-A086-4F50-A507-8F7A6787D575}"/>
    <cellStyle name="Normal 3 2 3 4 3 2 4 5" xfId="46379" xr:uid="{B2A88AA7-033C-43DD-A84A-2593ED5A8604}"/>
    <cellStyle name="Normal 3 2 3 4 3 2 5" xfId="21227" xr:uid="{7DD3E340-5BE7-45F4-9841-785A9E2D4678}"/>
    <cellStyle name="Normal 3 2 3 4 3 2 5 2" xfId="34919" xr:uid="{542730DF-5027-4617-85B1-2F656DE1DE3C}"/>
    <cellStyle name="Normal 3 2 3 4 3 2 5 3" xfId="49803" xr:uid="{96ABE698-569B-4897-ADE0-14D2895C36BB}"/>
    <cellStyle name="Normal 3 2 3 4 3 2 6" xfId="14383" xr:uid="{1DD9C70A-4633-4DDF-A554-1E7807B6E2A8}"/>
    <cellStyle name="Normal 3 2 3 4 3 2 7" xfId="28073" xr:uid="{DD4E48CF-867D-41B8-B32E-BCAF30900400}"/>
    <cellStyle name="Normal 3 2 3 4 3 2 8" xfId="42957" xr:uid="{064FEBB8-237C-4EAA-B1FC-16C6B6A3C1BF}"/>
    <cellStyle name="Normal 3 2 3 4 3 3" xfId="7538" xr:uid="{FECC5FEE-CAB3-402C-BC0C-65BA8C4C0BE9}"/>
    <cellStyle name="Normal 3 2 3 4 3 3 2" xfId="9251" xr:uid="{40226DC1-1796-46A9-8BA7-F356278E6D6D}"/>
    <cellStyle name="Normal 3 2 3 4 3 3 2 2" xfId="12673" xr:uid="{72C28DE4-92CC-4EBE-8B38-248997DFA36A}"/>
    <cellStyle name="Normal 3 2 3 4 3 3 2 2 2" xfId="26363" xr:uid="{18911287-EA8B-466F-8EFF-F0BB8EB4797B}"/>
    <cellStyle name="Normal 3 2 3 4 3 3 2 2 2 2" xfId="40055" xr:uid="{C457E4EF-B372-4D95-AB52-A3E640065F07}"/>
    <cellStyle name="Normal 3 2 3 4 3 3 2 2 2 3" xfId="54939" xr:uid="{4F2D3A06-FA61-41CC-98C6-9DC3428A8B29}"/>
    <cellStyle name="Normal 3 2 3 4 3 3 2 2 3" xfId="19519" xr:uid="{417D4F6A-367D-45E6-8FC7-ED26B7685728}"/>
    <cellStyle name="Normal 3 2 3 4 3 3 2 2 4" xfId="33209" xr:uid="{2C6B563A-5677-47A6-B5C4-787158D09BE2}"/>
    <cellStyle name="Normal 3 2 3 4 3 3 2 2 5" xfId="48093" xr:uid="{B4C18540-DA16-4334-9345-507442DF33C1}"/>
    <cellStyle name="Normal 3 2 3 4 3 3 2 3" xfId="22941" xr:uid="{2690B0A0-F794-4BC3-B3F1-763F08BB29E6}"/>
    <cellStyle name="Normal 3 2 3 4 3 3 2 3 2" xfId="36633" xr:uid="{897D5719-8587-4A9C-B933-EE0FF190F532}"/>
    <cellStyle name="Normal 3 2 3 4 3 3 2 3 3" xfId="51517" xr:uid="{81EBF2D5-6477-4768-AE94-CAB6365F3F9D}"/>
    <cellStyle name="Normal 3 2 3 4 3 3 2 4" xfId="16097" xr:uid="{36A7EA8D-8AD9-41FF-B6AE-1547B10F09E9}"/>
    <cellStyle name="Normal 3 2 3 4 3 3 2 5" xfId="29787" xr:uid="{6F6CE407-6705-4C89-9510-2974B8ED8B68}"/>
    <cellStyle name="Normal 3 2 3 4 3 3 2 6" xfId="44671" xr:uid="{185A8B26-445B-4001-ACDB-F655AAFED5D1}"/>
    <cellStyle name="Normal 3 2 3 4 3 3 3" xfId="10961" xr:uid="{30C20300-5B07-43FA-BD63-EBF2A9A5CCE4}"/>
    <cellStyle name="Normal 3 2 3 4 3 3 3 2" xfId="24651" xr:uid="{0D2A6734-AAF3-4925-9498-8292B9BCA664}"/>
    <cellStyle name="Normal 3 2 3 4 3 3 3 2 2" xfId="38343" xr:uid="{871317A6-9616-4627-9EDF-86ADBA7EF6EC}"/>
    <cellStyle name="Normal 3 2 3 4 3 3 3 2 3" xfId="53227" xr:uid="{29912190-BCE3-4E7F-9CC8-6CAC498167A1}"/>
    <cellStyle name="Normal 3 2 3 4 3 3 3 3" xfId="17807" xr:uid="{F36CE1C7-4B30-43FB-AF21-D0EC5EF5D627}"/>
    <cellStyle name="Normal 3 2 3 4 3 3 3 4" xfId="31497" xr:uid="{E73F0B33-5916-424B-B829-FEB7A2756A08}"/>
    <cellStyle name="Normal 3 2 3 4 3 3 3 5" xfId="46381" xr:uid="{6BA24D33-1A04-4320-AA48-025C835CC02B}"/>
    <cellStyle name="Normal 3 2 3 4 3 3 4" xfId="21229" xr:uid="{3994E933-E764-4EB8-9894-B14548822A57}"/>
    <cellStyle name="Normal 3 2 3 4 3 3 4 2" xfId="34921" xr:uid="{1EA39FCE-F6C0-4397-BC7D-E63753FD0F1E}"/>
    <cellStyle name="Normal 3 2 3 4 3 3 4 3" xfId="49805" xr:uid="{27A8EF6C-5D72-4D57-8348-191E1511076A}"/>
    <cellStyle name="Normal 3 2 3 4 3 3 5" xfId="14385" xr:uid="{EE5DC3C7-04C9-4444-BF24-B13FC32C1296}"/>
    <cellStyle name="Normal 3 2 3 4 3 3 6" xfId="28075" xr:uid="{C69E6356-2293-45A9-920B-3233D9A9A715}"/>
    <cellStyle name="Normal 3 2 3 4 3 3 7" xfId="42959" xr:uid="{FF7D6D56-151C-4DB4-8B25-994573D6C878}"/>
    <cellStyle name="Normal 3 2 3 4 3 4" xfId="7539" xr:uid="{84D29773-60F0-4EDA-B2E8-5E24F09EDD3F}"/>
    <cellStyle name="Normal 3 2 3 4 3 4 2" xfId="9252" xr:uid="{D8D96A43-9DA7-4A88-99DE-43A3455CD50E}"/>
    <cellStyle name="Normal 3 2 3 4 3 4 2 2" xfId="12674" xr:uid="{3FE8531C-51D1-4928-B672-7AE25985E1D2}"/>
    <cellStyle name="Normal 3 2 3 4 3 4 2 2 2" xfId="26364" xr:uid="{7E5E9760-CFFC-44E1-99A4-0A8DF9C07BEA}"/>
    <cellStyle name="Normal 3 2 3 4 3 4 2 2 2 2" xfId="40056" xr:uid="{186B8AF6-829F-4A03-9072-6820C009906C}"/>
    <cellStyle name="Normal 3 2 3 4 3 4 2 2 2 3" xfId="54940" xr:uid="{66393B10-A711-42C6-9CE5-09F30349F61A}"/>
    <cellStyle name="Normal 3 2 3 4 3 4 2 2 3" xfId="19520" xr:uid="{52E8CCF0-F3A9-4C14-9802-55B6B87DB506}"/>
    <cellStyle name="Normal 3 2 3 4 3 4 2 2 4" xfId="33210" xr:uid="{2D5354A7-7434-4892-B832-A785EBDFE45F}"/>
    <cellStyle name="Normal 3 2 3 4 3 4 2 2 5" xfId="48094" xr:uid="{626B76CD-9466-402D-A5D4-33BD0AD8D988}"/>
    <cellStyle name="Normal 3 2 3 4 3 4 2 3" xfId="22942" xr:uid="{6D6E2CE1-C3E5-42AA-A21A-DB27177568A3}"/>
    <cellStyle name="Normal 3 2 3 4 3 4 2 3 2" xfId="36634" xr:uid="{3AD7BDD9-F003-4F56-A1A5-7CE6247A307A}"/>
    <cellStyle name="Normal 3 2 3 4 3 4 2 3 3" xfId="51518" xr:uid="{8FE00354-86C3-4F4E-AC21-B7C3B8537C26}"/>
    <cellStyle name="Normal 3 2 3 4 3 4 2 4" xfId="16098" xr:uid="{AAB5C9FE-DA7A-4D4F-BECF-E8E448857969}"/>
    <cellStyle name="Normal 3 2 3 4 3 4 2 5" xfId="29788" xr:uid="{5A3DAA5A-0FB3-40D1-B622-FADCCFD324EB}"/>
    <cellStyle name="Normal 3 2 3 4 3 4 2 6" xfId="44672" xr:uid="{C87CF0A1-AB67-40B8-91DA-7B35027BF0A3}"/>
    <cellStyle name="Normal 3 2 3 4 3 4 3" xfId="10962" xr:uid="{00426339-D29F-4879-B202-C5B17C6CD01F}"/>
    <cellStyle name="Normal 3 2 3 4 3 4 3 2" xfId="24652" xr:uid="{59D7C297-24B2-44D7-893B-1106F42C7DB4}"/>
    <cellStyle name="Normal 3 2 3 4 3 4 3 2 2" xfId="38344" xr:uid="{D41FCBBD-370D-4501-864E-72BE809ACEB2}"/>
    <cellStyle name="Normal 3 2 3 4 3 4 3 2 3" xfId="53228" xr:uid="{DBDAE590-39A9-4DB5-B763-A6CBC2C3C350}"/>
    <cellStyle name="Normal 3 2 3 4 3 4 3 3" xfId="17808" xr:uid="{BFD31653-DB8F-4E1F-8670-BB81B6CF6A94}"/>
    <cellStyle name="Normal 3 2 3 4 3 4 3 4" xfId="31498" xr:uid="{D93C71CF-1FDE-4049-BECA-D577A73E47C0}"/>
    <cellStyle name="Normal 3 2 3 4 3 4 3 5" xfId="46382" xr:uid="{19BA88AD-5832-48BE-B799-2BCE42B7B552}"/>
    <cellStyle name="Normal 3 2 3 4 3 4 4" xfId="21230" xr:uid="{D6C2548C-C3AE-4603-9E06-D891D0944C3E}"/>
    <cellStyle name="Normal 3 2 3 4 3 4 4 2" xfId="34922" xr:uid="{8B801812-FF68-44EB-BAE5-A8FC96905C8A}"/>
    <cellStyle name="Normal 3 2 3 4 3 4 4 3" xfId="49806" xr:uid="{38F6CE8A-C05C-4E8B-858B-9EA7554A64CF}"/>
    <cellStyle name="Normal 3 2 3 4 3 4 5" xfId="14386" xr:uid="{4DB3ABE1-A08C-4D5F-917F-B06EDA674005}"/>
    <cellStyle name="Normal 3 2 3 4 3 4 6" xfId="28076" xr:uid="{427688CA-00F5-4CED-9534-D39A1CF858A2}"/>
    <cellStyle name="Normal 3 2 3 4 3 4 7" xfId="42960" xr:uid="{0DC9BF68-AE0F-4DE3-9E4A-CF8DC608E097}"/>
    <cellStyle name="Normal 3 2 3 4 3 5" xfId="9248" xr:uid="{F3AFB1BA-6E08-446D-83A3-4D00CF48B3BB}"/>
    <cellStyle name="Normal 3 2 3 4 3 5 2" xfId="12670" xr:uid="{24ED6B71-998E-4AF1-86FF-B93426442D75}"/>
    <cellStyle name="Normal 3 2 3 4 3 5 2 2" xfId="26360" xr:uid="{50C1C7D4-6084-433C-96A4-2F659EF4B69D}"/>
    <cellStyle name="Normal 3 2 3 4 3 5 2 2 2" xfId="40052" xr:uid="{AF38C4A9-6E83-4650-97CF-C8F883F70E4D}"/>
    <cellStyle name="Normal 3 2 3 4 3 5 2 2 3" xfId="54936" xr:uid="{DD6F1BED-3B2D-4363-942E-DF2291DFD371}"/>
    <cellStyle name="Normal 3 2 3 4 3 5 2 3" xfId="19516" xr:uid="{86D0D040-8109-4C04-9AD9-EBEC4026B699}"/>
    <cellStyle name="Normal 3 2 3 4 3 5 2 4" xfId="33206" xr:uid="{B33C696B-EDB4-41F7-B1F8-B052DCD1B3DC}"/>
    <cellStyle name="Normal 3 2 3 4 3 5 2 5" xfId="48090" xr:uid="{44FA3392-D793-483D-9D87-2635BC859939}"/>
    <cellStyle name="Normal 3 2 3 4 3 5 3" xfId="22938" xr:uid="{6B9745B0-871F-4A7B-B94D-12AE7F59E4C8}"/>
    <cellStyle name="Normal 3 2 3 4 3 5 3 2" xfId="36630" xr:uid="{1030C634-A5D1-4084-AC32-FB5F40159D17}"/>
    <cellStyle name="Normal 3 2 3 4 3 5 3 3" xfId="51514" xr:uid="{1F178FE6-9517-4AFA-B72A-1E4341909022}"/>
    <cellStyle name="Normal 3 2 3 4 3 5 4" xfId="16094" xr:uid="{6BBE454F-83E4-47EA-8C46-0C4E4956ED27}"/>
    <cellStyle name="Normal 3 2 3 4 3 5 5" xfId="29784" xr:uid="{E5A5ACDC-F1DC-4431-9E44-E3FCA1C8F320}"/>
    <cellStyle name="Normal 3 2 3 4 3 5 6" xfId="44668" xr:uid="{7BB285EE-34D7-4071-BEEA-DA4AE1DCC416}"/>
    <cellStyle name="Normal 3 2 3 4 3 6" xfId="10958" xr:uid="{B3E4F17F-289D-49E7-ADF3-48397885F744}"/>
    <cellStyle name="Normal 3 2 3 4 3 6 2" xfId="24648" xr:uid="{DA2B6FFE-26BA-4A75-9729-80A1A4E55CEE}"/>
    <cellStyle name="Normal 3 2 3 4 3 6 2 2" xfId="38340" xr:uid="{376E96EB-5B65-4F18-A799-7416CA0BF07F}"/>
    <cellStyle name="Normal 3 2 3 4 3 6 2 3" xfId="53224" xr:uid="{9BC6A5E3-2E7C-49E6-8354-BF308F4EC2F8}"/>
    <cellStyle name="Normal 3 2 3 4 3 6 3" xfId="17804" xr:uid="{58525242-17D3-4675-B174-5A98D14B5CD8}"/>
    <cellStyle name="Normal 3 2 3 4 3 6 4" xfId="31494" xr:uid="{634A2F3C-B5B0-415D-BAC1-0C24E402489C}"/>
    <cellStyle name="Normal 3 2 3 4 3 6 5" xfId="46378" xr:uid="{2FD77775-C675-4E54-B3FB-6762EED2EE0F}"/>
    <cellStyle name="Normal 3 2 3 4 3 7" xfId="21226" xr:uid="{ED91C89D-DD07-4750-83C0-F80B5BBB87D8}"/>
    <cellStyle name="Normal 3 2 3 4 3 7 2" xfId="34918" xr:uid="{261D2CBE-C097-4763-8B6E-4E7F550A9290}"/>
    <cellStyle name="Normal 3 2 3 4 3 7 3" xfId="49802" xr:uid="{ABCA390B-4AD9-413B-84F8-C9E2027960CF}"/>
    <cellStyle name="Normal 3 2 3 4 3 8" xfId="14382" xr:uid="{DA517CB4-91E7-4E99-B890-88E893FD98D2}"/>
    <cellStyle name="Normal 3 2 3 4 3 9" xfId="28072" xr:uid="{CFA3C6EF-93AE-4D10-9A29-3607A6EC5323}"/>
    <cellStyle name="Normal 3 2 3 4 4" xfId="7540" xr:uid="{7AE240A7-3796-48F2-B43B-B7A45FAC7583}"/>
    <cellStyle name="Normal 3 2 3 4 4 2" xfId="7541" xr:uid="{3BD70E34-E763-44E1-9E0F-F0347AEA4C15}"/>
    <cellStyle name="Normal 3 2 3 4 4 2 2" xfId="9254" xr:uid="{E7194890-B242-4D83-BD3F-8DAB11A16A1B}"/>
    <cellStyle name="Normal 3 2 3 4 4 2 2 2" xfId="12676" xr:uid="{B07935E7-9B20-458F-B90B-01B09D34690D}"/>
    <cellStyle name="Normal 3 2 3 4 4 2 2 2 2" xfId="26366" xr:uid="{CEE0C468-9066-4A9E-89EC-51A76F139796}"/>
    <cellStyle name="Normal 3 2 3 4 4 2 2 2 2 2" xfId="40058" xr:uid="{38F5F872-C5F1-472C-8FDD-46320D85A37D}"/>
    <cellStyle name="Normal 3 2 3 4 4 2 2 2 2 3" xfId="54942" xr:uid="{32D0D867-18F4-44D2-91A3-0E9EC0AC4475}"/>
    <cellStyle name="Normal 3 2 3 4 4 2 2 2 3" xfId="19522" xr:uid="{86339AB6-66F7-413B-B006-0AA79A28B4A6}"/>
    <cellStyle name="Normal 3 2 3 4 4 2 2 2 4" xfId="33212" xr:uid="{B483652F-68B2-4E76-B4E7-510E220C6046}"/>
    <cellStyle name="Normal 3 2 3 4 4 2 2 2 5" xfId="48096" xr:uid="{B4B7798E-4226-4471-B5AD-7F8A199C0FF3}"/>
    <cellStyle name="Normal 3 2 3 4 4 2 2 3" xfId="22944" xr:uid="{7C08A40B-D626-420B-8E68-6F753057C579}"/>
    <cellStyle name="Normal 3 2 3 4 4 2 2 3 2" xfId="36636" xr:uid="{30349AD2-64B6-4759-B52C-1DF3514BEA8D}"/>
    <cellStyle name="Normal 3 2 3 4 4 2 2 3 3" xfId="51520" xr:uid="{EF4D5E48-088A-4216-8692-14C8D9DD0B1B}"/>
    <cellStyle name="Normal 3 2 3 4 4 2 2 4" xfId="16100" xr:uid="{5163CD2C-E64C-497B-B640-C448E928588E}"/>
    <cellStyle name="Normal 3 2 3 4 4 2 2 5" xfId="29790" xr:uid="{65E2CE44-0C01-4DCD-8635-E07CD84C33AC}"/>
    <cellStyle name="Normal 3 2 3 4 4 2 2 6" xfId="44674" xr:uid="{74CAF403-E468-4F2B-9478-BC73295012F5}"/>
    <cellStyle name="Normal 3 2 3 4 4 2 3" xfId="10964" xr:uid="{2988889B-C835-4A5A-8FF9-AE3DE6CD84CC}"/>
    <cellStyle name="Normal 3 2 3 4 4 2 3 2" xfId="24654" xr:uid="{CB66F387-D797-4B22-9D42-B9089DA19CC7}"/>
    <cellStyle name="Normal 3 2 3 4 4 2 3 2 2" xfId="38346" xr:uid="{97638A51-7583-4DFD-BC70-EEBCDECC725B}"/>
    <cellStyle name="Normal 3 2 3 4 4 2 3 2 3" xfId="53230" xr:uid="{3C27B0E1-CD11-42F0-B038-FC2068EE89AD}"/>
    <cellStyle name="Normal 3 2 3 4 4 2 3 3" xfId="17810" xr:uid="{46AD761A-F25B-49A7-948E-F50ED1AD3665}"/>
    <cellStyle name="Normal 3 2 3 4 4 2 3 4" xfId="31500" xr:uid="{3845406D-F503-4809-9A18-431F9897AE42}"/>
    <cellStyle name="Normal 3 2 3 4 4 2 3 5" xfId="46384" xr:uid="{ADDE7A03-4E5F-4703-BA5D-F78D4DB151D4}"/>
    <cellStyle name="Normal 3 2 3 4 4 2 4" xfId="21232" xr:uid="{A278910D-72F1-42E5-AC30-4443D1EE6DF0}"/>
    <cellStyle name="Normal 3 2 3 4 4 2 4 2" xfId="34924" xr:uid="{85B7E09F-F82B-40B8-B698-99A40254FD1F}"/>
    <cellStyle name="Normal 3 2 3 4 4 2 4 3" xfId="49808" xr:uid="{1598DDDD-2113-4098-AE69-A7A9E1E01BD2}"/>
    <cellStyle name="Normal 3 2 3 4 4 2 5" xfId="14388" xr:uid="{BDE39538-F3BE-421C-BCD2-A414EEEE6C31}"/>
    <cellStyle name="Normal 3 2 3 4 4 2 6" xfId="28078" xr:uid="{CB869F75-BD88-40E7-A02D-B7A8D5346596}"/>
    <cellStyle name="Normal 3 2 3 4 4 2 7" xfId="42962" xr:uid="{61BE2A40-FF2B-45B2-AA9B-9CCECF214E2F}"/>
    <cellStyle name="Normal 3 2 3 4 4 3" xfId="9253" xr:uid="{4C6F9369-C304-41B8-94E8-161B08187215}"/>
    <cellStyle name="Normal 3 2 3 4 4 3 2" xfId="12675" xr:uid="{671E9DFB-04D7-4F7E-A9BC-513442E6CDF8}"/>
    <cellStyle name="Normal 3 2 3 4 4 3 2 2" xfId="26365" xr:uid="{3A88E000-7612-45FC-95EF-68421D54C6B8}"/>
    <cellStyle name="Normal 3 2 3 4 4 3 2 2 2" xfId="40057" xr:uid="{1440833D-622D-4813-81CC-19656A5D179C}"/>
    <cellStyle name="Normal 3 2 3 4 4 3 2 2 3" xfId="54941" xr:uid="{30D7175F-FA05-4425-9D7A-2DA9C8B48494}"/>
    <cellStyle name="Normal 3 2 3 4 4 3 2 3" xfId="19521" xr:uid="{425F27FB-F068-4BFE-9EB8-121A12ADE9EF}"/>
    <cellStyle name="Normal 3 2 3 4 4 3 2 4" xfId="33211" xr:uid="{2B037742-AF9B-4DAE-A87D-8F7080C74B7D}"/>
    <cellStyle name="Normal 3 2 3 4 4 3 2 5" xfId="48095" xr:uid="{B80D846B-9802-4709-8841-D21EA68FC0FF}"/>
    <cellStyle name="Normal 3 2 3 4 4 3 3" xfId="22943" xr:uid="{CDFDE1F6-D4A3-44AB-8DB7-603687CE4D66}"/>
    <cellStyle name="Normal 3 2 3 4 4 3 3 2" xfId="36635" xr:uid="{643242E4-067B-4A16-A1C3-3BCDB6A78A2D}"/>
    <cellStyle name="Normal 3 2 3 4 4 3 3 3" xfId="51519" xr:uid="{D6EB5C10-676C-4A94-A0C3-9FBC4B7E9EC8}"/>
    <cellStyle name="Normal 3 2 3 4 4 3 4" xfId="16099" xr:uid="{12754229-0AED-4867-826F-7FCC9B9FD247}"/>
    <cellStyle name="Normal 3 2 3 4 4 3 5" xfId="29789" xr:uid="{418F6A1E-5E1B-46EB-B2C9-748DFE66CE97}"/>
    <cellStyle name="Normal 3 2 3 4 4 3 6" xfId="44673" xr:uid="{FFFF3C44-08D3-4DB4-8A1B-EC4845053976}"/>
    <cellStyle name="Normal 3 2 3 4 4 4" xfId="10963" xr:uid="{3BBDC1D3-64BB-49A5-BD76-2F769B1B2F98}"/>
    <cellStyle name="Normal 3 2 3 4 4 4 2" xfId="24653" xr:uid="{09AFF2EC-A3D5-4AAA-AAE9-FE69F65AF4AB}"/>
    <cellStyle name="Normal 3 2 3 4 4 4 2 2" xfId="38345" xr:uid="{8BC78317-0AF1-4FE9-9F31-6FC4D6B4B023}"/>
    <cellStyle name="Normal 3 2 3 4 4 4 2 3" xfId="53229" xr:uid="{F9A254B5-D8C2-4816-AF28-6D6801A23879}"/>
    <cellStyle name="Normal 3 2 3 4 4 4 3" xfId="17809" xr:uid="{72400AA4-BEE1-4061-BE54-6381FBE23891}"/>
    <cellStyle name="Normal 3 2 3 4 4 4 4" xfId="31499" xr:uid="{57E064E5-5F81-47F3-8A01-1CA001C079F4}"/>
    <cellStyle name="Normal 3 2 3 4 4 4 5" xfId="46383" xr:uid="{3574C3B9-5717-4F25-BDC4-8FB393ABEF7D}"/>
    <cellStyle name="Normal 3 2 3 4 4 5" xfId="21231" xr:uid="{B8D39189-6B56-497E-BEDF-3D51C75EA8ED}"/>
    <cellStyle name="Normal 3 2 3 4 4 5 2" xfId="34923" xr:uid="{C5E83E32-DE6B-4E79-8808-0D76C4C17FE8}"/>
    <cellStyle name="Normal 3 2 3 4 4 5 3" xfId="49807" xr:uid="{82992499-80D5-41C2-B0F2-A3B03EAAF4CC}"/>
    <cellStyle name="Normal 3 2 3 4 4 6" xfId="14387" xr:uid="{728239B7-D57E-4BE4-B96C-F027F3CF70D5}"/>
    <cellStyle name="Normal 3 2 3 4 4 7" xfId="28077" xr:uid="{2CB093BF-E0AE-4540-AACF-93BB53C55806}"/>
    <cellStyle name="Normal 3 2 3 4 4 8" xfId="42961" xr:uid="{AA1FBAA0-147C-492E-AD9B-DF95A452B52C}"/>
    <cellStyle name="Normal 3 2 3 4 5" xfId="7542" xr:uid="{F2BE77C2-F95F-44CB-AAB6-7ED8D3B4BCB6}"/>
    <cellStyle name="Normal 3 2 3 4 5 2" xfId="9255" xr:uid="{F480FA6A-CDB6-498E-B043-B68D0F39572E}"/>
    <cellStyle name="Normal 3 2 3 4 5 2 2" xfId="12677" xr:uid="{E4E1CD6A-17B1-488F-B9D8-81CDAD34720B}"/>
    <cellStyle name="Normal 3 2 3 4 5 2 2 2" xfId="26367" xr:uid="{860DF7F2-6148-4047-BF00-D3EFA024E5D7}"/>
    <cellStyle name="Normal 3 2 3 4 5 2 2 2 2" xfId="40059" xr:uid="{2327965D-8325-4454-ADA5-DD8C96A41D9B}"/>
    <cellStyle name="Normal 3 2 3 4 5 2 2 2 3" xfId="54943" xr:uid="{99DB37BA-9904-4BBD-BC3E-173FD4E98F18}"/>
    <cellStyle name="Normal 3 2 3 4 5 2 2 3" xfId="19523" xr:uid="{A20482DA-CF05-41EF-810F-3A81C383105F}"/>
    <cellStyle name="Normal 3 2 3 4 5 2 2 4" xfId="33213" xr:uid="{6882C9AD-DEF2-4BEB-89FB-748D94D8EB32}"/>
    <cellStyle name="Normal 3 2 3 4 5 2 2 5" xfId="48097" xr:uid="{11326673-53FF-41FF-844A-6BB95C13B34A}"/>
    <cellStyle name="Normal 3 2 3 4 5 2 3" xfId="22945" xr:uid="{C94635C3-EB4A-4069-AEC7-CAB5BFCB1CB4}"/>
    <cellStyle name="Normal 3 2 3 4 5 2 3 2" xfId="36637" xr:uid="{05B90D2E-B36D-45CB-90E5-665F99DE905C}"/>
    <cellStyle name="Normal 3 2 3 4 5 2 3 3" xfId="51521" xr:uid="{CCEF7C7A-6CFB-4BC2-ABE0-56C47B161ACB}"/>
    <cellStyle name="Normal 3 2 3 4 5 2 4" xfId="16101" xr:uid="{C2282DB1-3196-41F6-95F1-3ED752005F81}"/>
    <cellStyle name="Normal 3 2 3 4 5 2 5" xfId="29791" xr:uid="{8FBB310E-D3C3-4844-8611-C40561EEE14A}"/>
    <cellStyle name="Normal 3 2 3 4 5 2 6" xfId="44675" xr:uid="{FEF3F0A3-3651-41BE-8775-9CC7A3146427}"/>
    <cellStyle name="Normal 3 2 3 4 5 3" xfId="10965" xr:uid="{52F15D53-A669-437B-973A-7E885A60A2D3}"/>
    <cellStyle name="Normal 3 2 3 4 5 3 2" xfId="24655" xr:uid="{8EE7D12B-C673-45EF-BB66-7692EAA376CA}"/>
    <cellStyle name="Normal 3 2 3 4 5 3 2 2" xfId="38347" xr:uid="{0C961931-A4FA-42D8-B8CE-82E9D1D55C1B}"/>
    <cellStyle name="Normal 3 2 3 4 5 3 2 3" xfId="53231" xr:uid="{C843072B-1A74-40B0-BAB5-451C9D60DD60}"/>
    <cellStyle name="Normal 3 2 3 4 5 3 3" xfId="17811" xr:uid="{8DE9CB95-EC9C-47B7-8B48-98A32643463F}"/>
    <cellStyle name="Normal 3 2 3 4 5 3 4" xfId="31501" xr:uid="{01ABD062-8A64-4043-87FD-B6813805EEA2}"/>
    <cellStyle name="Normal 3 2 3 4 5 3 5" xfId="46385" xr:uid="{04FC69AA-5BBF-4961-8236-02E8FB1FDBB8}"/>
    <cellStyle name="Normal 3 2 3 4 5 4" xfId="21233" xr:uid="{08B7AD6D-E1B5-450D-A494-D1A3F0645F2D}"/>
    <cellStyle name="Normal 3 2 3 4 5 4 2" xfId="34925" xr:uid="{ABAA338E-DB0B-4253-9DAB-40189C411576}"/>
    <cellStyle name="Normal 3 2 3 4 5 4 3" xfId="49809" xr:uid="{E8F9BB32-B4C3-4A57-B760-E146193CFB1C}"/>
    <cellStyle name="Normal 3 2 3 4 5 5" xfId="14389" xr:uid="{4EDA7C81-E405-42ED-8A71-C3C4BB84FA06}"/>
    <cellStyle name="Normal 3 2 3 4 5 6" xfId="28079" xr:uid="{4D459517-A2B3-4EF0-9A9B-FC26E766606D}"/>
    <cellStyle name="Normal 3 2 3 4 5 7" xfId="42963" xr:uid="{E20FA881-6B4E-47D8-8EB1-EE0EA5BF2D87}"/>
    <cellStyle name="Normal 3 2 3 4 6" xfId="7543" xr:uid="{A53E6A3F-1B9F-488B-B860-206EF1E6F4CE}"/>
    <cellStyle name="Normal 3 2 3 4 6 2" xfId="9256" xr:uid="{ED299E2D-E794-41D4-84A4-AC1AF56F720C}"/>
    <cellStyle name="Normal 3 2 3 4 6 2 2" xfId="12678" xr:uid="{2A6E394D-9D91-44A7-8203-0EA15B52E6F9}"/>
    <cellStyle name="Normal 3 2 3 4 6 2 2 2" xfId="26368" xr:uid="{D01B1669-9E8C-4E57-9C5D-268F7517D246}"/>
    <cellStyle name="Normal 3 2 3 4 6 2 2 2 2" xfId="40060" xr:uid="{065A2019-9FF1-4494-A97B-49D2D6D38E69}"/>
    <cellStyle name="Normal 3 2 3 4 6 2 2 2 3" xfId="54944" xr:uid="{E5462D65-36D2-48CC-A309-8096DC98D4E5}"/>
    <cellStyle name="Normal 3 2 3 4 6 2 2 3" xfId="19524" xr:uid="{CF8FDE2A-8115-442A-AEBF-FDFF512F8EC8}"/>
    <cellStyle name="Normal 3 2 3 4 6 2 2 4" xfId="33214" xr:uid="{1EE81057-07CE-428C-ACD4-075F8AF8828B}"/>
    <cellStyle name="Normal 3 2 3 4 6 2 2 5" xfId="48098" xr:uid="{52827EA6-CDF2-4A61-8822-BE0C7F850769}"/>
    <cellStyle name="Normal 3 2 3 4 6 2 3" xfId="22946" xr:uid="{60AB09BF-FA7E-4FCE-8EDC-EA225EAC49AD}"/>
    <cellStyle name="Normal 3 2 3 4 6 2 3 2" xfId="36638" xr:uid="{6D9AB2C9-3FF1-4529-9DA8-49B2CAA65529}"/>
    <cellStyle name="Normal 3 2 3 4 6 2 3 3" xfId="51522" xr:uid="{D5B2A448-4E96-43AC-9B21-C5131B8A99E6}"/>
    <cellStyle name="Normal 3 2 3 4 6 2 4" xfId="16102" xr:uid="{2E082017-5757-4081-AB69-090D1F3C59CA}"/>
    <cellStyle name="Normal 3 2 3 4 6 2 5" xfId="29792" xr:uid="{C0D2337B-562A-42F9-A321-EC4DCD20BB22}"/>
    <cellStyle name="Normal 3 2 3 4 6 2 6" xfId="44676" xr:uid="{D403A70D-BE7A-4F0C-A66D-297D4576AC57}"/>
    <cellStyle name="Normal 3 2 3 4 6 3" xfId="10966" xr:uid="{0F701C3F-ACF7-472C-BB17-572FD7BFF506}"/>
    <cellStyle name="Normal 3 2 3 4 6 3 2" xfId="24656" xr:uid="{22BD3F87-E31B-45FB-B089-F75FB6883351}"/>
    <cellStyle name="Normal 3 2 3 4 6 3 2 2" xfId="38348" xr:uid="{89358057-C429-4F3D-A292-AFDE237249A3}"/>
    <cellStyle name="Normal 3 2 3 4 6 3 2 3" xfId="53232" xr:uid="{BE80D73B-3A53-458D-9828-61A08A6B37EA}"/>
    <cellStyle name="Normal 3 2 3 4 6 3 3" xfId="17812" xr:uid="{54E08E7A-3247-49DC-90C5-93ED8245F735}"/>
    <cellStyle name="Normal 3 2 3 4 6 3 4" xfId="31502" xr:uid="{991CD912-F27D-40CF-8F72-929CFBC9DABC}"/>
    <cellStyle name="Normal 3 2 3 4 6 3 5" xfId="46386" xr:uid="{D818C13A-5738-4A05-85D6-E5CDCC5D6429}"/>
    <cellStyle name="Normal 3 2 3 4 6 4" xfId="21234" xr:uid="{91B6EF98-F796-413C-A00E-6691C72D5A9E}"/>
    <cellStyle name="Normal 3 2 3 4 6 4 2" xfId="34926" xr:uid="{E5A2F786-36AD-414D-8C66-1EBBB8FFC6BE}"/>
    <cellStyle name="Normal 3 2 3 4 6 4 3" xfId="49810" xr:uid="{4B11220A-39A9-49AA-9170-5BD0E3D18B69}"/>
    <cellStyle name="Normal 3 2 3 4 6 5" xfId="14390" xr:uid="{EB5A02D9-C6B1-4FD6-8E1D-ED1306705F8D}"/>
    <cellStyle name="Normal 3 2 3 4 6 6" xfId="28080" xr:uid="{81ECADFC-02F7-46F4-A8AA-265B6712EE07}"/>
    <cellStyle name="Normal 3 2 3 4 6 7" xfId="42964" xr:uid="{9A3C77F8-5632-4A1C-A8BB-7CB02348E1D2}"/>
    <cellStyle name="Normal 3 2 3 4 7" xfId="9242" xr:uid="{8B19B7F4-A3EB-4778-97A1-9660677F95D4}"/>
    <cellStyle name="Normal 3 2 3 4 7 2" xfId="12664" xr:uid="{DCB3F467-4EA2-4CCB-909F-E034BF3ADAFF}"/>
    <cellStyle name="Normal 3 2 3 4 7 2 2" xfId="26354" xr:uid="{E07EFF57-0AAF-4469-A464-652C0AD9288E}"/>
    <cellStyle name="Normal 3 2 3 4 7 2 2 2" xfId="40046" xr:uid="{BCED2F13-0E7C-4E64-B572-C51E974CA3A4}"/>
    <cellStyle name="Normal 3 2 3 4 7 2 2 3" xfId="54930" xr:uid="{816826EB-B613-43E2-906D-46FF61C4A3CF}"/>
    <cellStyle name="Normal 3 2 3 4 7 2 3" xfId="19510" xr:uid="{781C0A0D-0BFB-4258-9B9C-CD3E2E85C829}"/>
    <cellStyle name="Normal 3 2 3 4 7 2 4" xfId="33200" xr:uid="{1716209A-2A27-4616-AA41-85A830507FB3}"/>
    <cellStyle name="Normal 3 2 3 4 7 2 5" xfId="48084" xr:uid="{96F5366D-F004-4697-AE96-AD8199625157}"/>
    <cellStyle name="Normal 3 2 3 4 7 3" xfId="22932" xr:uid="{2E8C9E86-CF5B-40F3-8F53-66B56E65E689}"/>
    <cellStyle name="Normal 3 2 3 4 7 3 2" xfId="36624" xr:uid="{1572BB31-3523-4A7F-BF91-B785802BEAAD}"/>
    <cellStyle name="Normal 3 2 3 4 7 3 3" xfId="51508" xr:uid="{C22111DE-DA7F-49FE-9736-066B1F5FBCCB}"/>
    <cellStyle name="Normal 3 2 3 4 7 4" xfId="16088" xr:uid="{E5253ABD-B7CC-4E55-AEB4-FEFE41BE24ED}"/>
    <cellStyle name="Normal 3 2 3 4 7 5" xfId="29778" xr:uid="{3FF5A4F4-3DF7-4214-8052-7E864DB0555D}"/>
    <cellStyle name="Normal 3 2 3 4 7 6" xfId="44662" xr:uid="{E9C30CAA-4576-4B2C-AAB2-FB0BBEAB9D4A}"/>
    <cellStyle name="Normal 3 2 3 4 8" xfId="10952" xr:uid="{BB25C00D-3A79-46FE-9E07-FA260A2AD858}"/>
    <cellStyle name="Normal 3 2 3 4 8 2" xfId="24642" xr:uid="{3E3466EB-DF08-445C-85B8-9E2323E0CF46}"/>
    <cellStyle name="Normal 3 2 3 4 8 2 2" xfId="38334" xr:uid="{5A81CD26-07BF-425A-81B6-BA57ED64CF37}"/>
    <cellStyle name="Normal 3 2 3 4 8 2 3" xfId="53218" xr:uid="{9C3E8C20-5A18-4040-8E5C-966DFB9C5517}"/>
    <cellStyle name="Normal 3 2 3 4 8 3" xfId="17798" xr:uid="{139FDDF1-A2AD-408F-BC96-CC7D33D53EC8}"/>
    <cellStyle name="Normal 3 2 3 4 8 4" xfId="31488" xr:uid="{B6711823-ED35-4C65-B62B-483111B17D2C}"/>
    <cellStyle name="Normal 3 2 3 4 8 5" xfId="46372" xr:uid="{D4B41B76-D659-4559-A70A-328A9B894780}"/>
    <cellStyle name="Normal 3 2 3 4 9" xfId="21220" xr:uid="{8CBE24B6-93B6-4507-BA57-DEC1A9D73421}"/>
    <cellStyle name="Normal 3 2 3 4 9 2" xfId="34912" xr:uid="{0B693FC3-CF77-4DE5-8AC0-87F230A2DF27}"/>
    <cellStyle name="Normal 3 2 3 4 9 3" xfId="49796" xr:uid="{96EA3391-0E27-4C4C-8275-D280F06E77D0}"/>
    <cellStyle name="Normal 3 2 3 5" xfId="7544" xr:uid="{C163C59B-9755-418F-AC1F-7B08DF761387}"/>
    <cellStyle name="Normal 3 2 3 5 10" xfId="14391" xr:uid="{41893E11-62D4-4636-811D-CAED0CAA6FC1}"/>
    <cellStyle name="Normal 3 2 3 5 11" xfId="28081" xr:uid="{1B27A6E6-DA27-45CA-A8F5-171DF0EE3B71}"/>
    <cellStyle name="Normal 3 2 3 5 12" xfId="42965" xr:uid="{0BF3185C-2104-494D-AB59-F316E6E316A2}"/>
    <cellStyle name="Normal 3 2 3 5 2" xfId="7545" xr:uid="{3E6105BA-53F2-4A4A-9D65-71E868CD3E44}"/>
    <cellStyle name="Normal 3 2 3 5 2 10" xfId="42966" xr:uid="{38D8AA67-1F6A-4702-80D5-7B5E090B4E84}"/>
    <cellStyle name="Normal 3 2 3 5 2 2" xfId="7546" xr:uid="{E33E2BA3-95AA-46F3-B2CA-25B07C699C1C}"/>
    <cellStyle name="Normal 3 2 3 5 2 2 2" xfId="7547" xr:uid="{75500823-D914-4A16-822C-ACFACC0C69BB}"/>
    <cellStyle name="Normal 3 2 3 5 2 2 2 2" xfId="9260" xr:uid="{504068DB-C0DB-45FF-B203-7D09B8516FDD}"/>
    <cellStyle name="Normal 3 2 3 5 2 2 2 2 2" xfId="12682" xr:uid="{894A731C-9465-45FA-8771-EDE11CB523D3}"/>
    <cellStyle name="Normal 3 2 3 5 2 2 2 2 2 2" xfId="26372" xr:uid="{455A38C8-2A6D-46FD-902A-3976221E2293}"/>
    <cellStyle name="Normal 3 2 3 5 2 2 2 2 2 2 2" xfId="40064" xr:uid="{4134604D-085F-4624-B8EE-D1E6E6C0147E}"/>
    <cellStyle name="Normal 3 2 3 5 2 2 2 2 2 2 3" xfId="54948" xr:uid="{17555FB5-CC7F-4779-8E02-D8ECB0EF10EE}"/>
    <cellStyle name="Normal 3 2 3 5 2 2 2 2 2 3" xfId="19528" xr:uid="{C604B172-CD7D-4F05-B530-BCAD5053D4B4}"/>
    <cellStyle name="Normal 3 2 3 5 2 2 2 2 2 4" xfId="33218" xr:uid="{3A13CF60-2474-41CB-9ED0-9A833F5A09B8}"/>
    <cellStyle name="Normal 3 2 3 5 2 2 2 2 2 5" xfId="48102" xr:uid="{FA8237E9-19E6-41D5-A9AD-F595BEECC872}"/>
    <cellStyle name="Normal 3 2 3 5 2 2 2 2 3" xfId="22950" xr:uid="{AF0DFCB8-9675-4F15-808B-826289E5B042}"/>
    <cellStyle name="Normal 3 2 3 5 2 2 2 2 3 2" xfId="36642" xr:uid="{AD1B1C8B-8CE0-421E-9C7E-34A01378A885}"/>
    <cellStyle name="Normal 3 2 3 5 2 2 2 2 3 3" xfId="51526" xr:uid="{00B2B39F-44A2-4163-8CB3-F9D64D0C1FD0}"/>
    <cellStyle name="Normal 3 2 3 5 2 2 2 2 4" xfId="16106" xr:uid="{3015EF85-77DE-4F78-84EB-2E3ACC58238F}"/>
    <cellStyle name="Normal 3 2 3 5 2 2 2 2 5" xfId="29796" xr:uid="{B5D7A1E7-B79A-425C-8B60-274DEE27A680}"/>
    <cellStyle name="Normal 3 2 3 5 2 2 2 2 6" xfId="44680" xr:uid="{C3D266FA-E466-454B-A8D5-B43F9733140E}"/>
    <cellStyle name="Normal 3 2 3 5 2 2 2 3" xfId="10970" xr:uid="{75524E0F-8A61-4197-94EF-FAC5335D9E0C}"/>
    <cellStyle name="Normal 3 2 3 5 2 2 2 3 2" xfId="24660" xr:uid="{DC7D127F-CD76-46DA-A705-E74DA5896ED6}"/>
    <cellStyle name="Normal 3 2 3 5 2 2 2 3 2 2" xfId="38352" xr:uid="{CB59E524-5D56-4507-B4E2-25265AED868B}"/>
    <cellStyle name="Normal 3 2 3 5 2 2 2 3 2 3" xfId="53236" xr:uid="{23CBFEF6-DC4D-47A5-A4D5-57FB46F39C02}"/>
    <cellStyle name="Normal 3 2 3 5 2 2 2 3 3" xfId="17816" xr:uid="{A4D8FF83-B8D5-4B65-AC6D-A0AA96CB6717}"/>
    <cellStyle name="Normal 3 2 3 5 2 2 2 3 4" xfId="31506" xr:uid="{65F2DEC2-4DA3-4430-9506-00945327D2F2}"/>
    <cellStyle name="Normal 3 2 3 5 2 2 2 3 5" xfId="46390" xr:uid="{DC6791C4-ABEB-4D2A-BA4D-AF5C97F88A8F}"/>
    <cellStyle name="Normal 3 2 3 5 2 2 2 4" xfId="21238" xr:uid="{CA0B1232-96BF-4DD7-80C9-1554042CDC90}"/>
    <cellStyle name="Normal 3 2 3 5 2 2 2 4 2" xfId="34930" xr:uid="{1582B154-0EDC-4AAB-B111-978FDF456B05}"/>
    <cellStyle name="Normal 3 2 3 5 2 2 2 4 3" xfId="49814" xr:uid="{EB19D278-4CA7-4796-BF15-9E8796992CA8}"/>
    <cellStyle name="Normal 3 2 3 5 2 2 2 5" xfId="14394" xr:uid="{1DDC7D7E-359E-4B93-BD38-A46FE1EFF931}"/>
    <cellStyle name="Normal 3 2 3 5 2 2 2 6" xfId="28084" xr:uid="{F4C4A665-5F77-4638-9E40-C344C0C17ACB}"/>
    <cellStyle name="Normal 3 2 3 5 2 2 2 7" xfId="42968" xr:uid="{D65F1E6E-9669-4395-A992-3015C16AEEE2}"/>
    <cellStyle name="Normal 3 2 3 5 2 2 3" xfId="9259" xr:uid="{717563BD-BE41-4EDA-806C-47D047D41476}"/>
    <cellStyle name="Normal 3 2 3 5 2 2 3 2" xfId="12681" xr:uid="{1629A952-2FC5-4369-AAFF-653C6D28DEE5}"/>
    <cellStyle name="Normal 3 2 3 5 2 2 3 2 2" xfId="26371" xr:uid="{4744ED28-B58E-4DAD-812B-4856EEE3B0DC}"/>
    <cellStyle name="Normal 3 2 3 5 2 2 3 2 2 2" xfId="40063" xr:uid="{3F21E520-D577-45F6-8A5E-E8FC48789C00}"/>
    <cellStyle name="Normal 3 2 3 5 2 2 3 2 2 3" xfId="54947" xr:uid="{C38A9457-1C4E-43F3-88D9-F05DB2C6E653}"/>
    <cellStyle name="Normal 3 2 3 5 2 2 3 2 3" xfId="19527" xr:uid="{86345230-6B7E-43E9-A004-BB76BC4FF5EA}"/>
    <cellStyle name="Normal 3 2 3 5 2 2 3 2 4" xfId="33217" xr:uid="{56293838-D3EE-421C-B3CF-FBA1110E0BBF}"/>
    <cellStyle name="Normal 3 2 3 5 2 2 3 2 5" xfId="48101" xr:uid="{C5A3CFE4-6F7B-4A0A-8427-94BDBA4C66C5}"/>
    <cellStyle name="Normal 3 2 3 5 2 2 3 3" xfId="22949" xr:uid="{4C4BB1EE-1853-47B5-BE6E-D5D6E8D2FE94}"/>
    <cellStyle name="Normal 3 2 3 5 2 2 3 3 2" xfId="36641" xr:uid="{FE909449-2062-44BA-ABC6-EE96A7CFD7DD}"/>
    <cellStyle name="Normal 3 2 3 5 2 2 3 3 3" xfId="51525" xr:uid="{CD7DD31C-1380-45BD-A17C-CEFEDEEA3339}"/>
    <cellStyle name="Normal 3 2 3 5 2 2 3 4" xfId="16105" xr:uid="{78CE63C3-26F9-471A-A4CC-29FBDC7D544E}"/>
    <cellStyle name="Normal 3 2 3 5 2 2 3 5" xfId="29795" xr:uid="{5325651B-3B4E-482F-AF9A-1555308CA14B}"/>
    <cellStyle name="Normal 3 2 3 5 2 2 3 6" xfId="44679" xr:uid="{96950573-2DC3-4862-8D9C-368B4FA3A1BF}"/>
    <cellStyle name="Normal 3 2 3 5 2 2 4" xfId="10969" xr:uid="{8AAB80AB-FD12-4BD2-ABB3-02D56BF57714}"/>
    <cellStyle name="Normal 3 2 3 5 2 2 4 2" xfId="24659" xr:uid="{8EF1F3D6-5078-4714-B974-90D6FF76733D}"/>
    <cellStyle name="Normal 3 2 3 5 2 2 4 2 2" xfId="38351" xr:uid="{62F7E8F6-F207-4015-9FCA-C01C664C75AB}"/>
    <cellStyle name="Normal 3 2 3 5 2 2 4 2 3" xfId="53235" xr:uid="{99B44D48-FD29-4DF6-BA7D-7BF2DCDD593A}"/>
    <cellStyle name="Normal 3 2 3 5 2 2 4 3" xfId="17815" xr:uid="{DE978626-8EDD-4194-97A3-B93DC0A109E3}"/>
    <cellStyle name="Normal 3 2 3 5 2 2 4 4" xfId="31505" xr:uid="{BD4B5E5A-D114-4857-BA9C-CFF7D8C7DB34}"/>
    <cellStyle name="Normal 3 2 3 5 2 2 4 5" xfId="46389" xr:uid="{47F386B6-01A1-4625-8047-4B2553E88987}"/>
    <cellStyle name="Normal 3 2 3 5 2 2 5" xfId="21237" xr:uid="{58658C0E-7D5E-4A83-A663-7F29C0FBE4F6}"/>
    <cellStyle name="Normal 3 2 3 5 2 2 5 2" xfId="34929" xr:uid="{AC509033-729F-45E3-BCD2-3956B5B3B266}"/>
    <cellStyle name="Normal 3 2 3 5 2 2 5 3" xfId="49813" xr:uid="{9F20397F-0168-49EC-B602-C47A78590984}"/>
    <cellStyle name="Normal 3 2 3 5 2 2 6" xfId="14393" xr:uid="{F7471636-7A60-4F9D-A464-56FEC6D249D2}"/>
    <cellStyle name="Normal 3 2 3 5 2 2 7" xfId="28083" xr:uid="{227F945C-0F74-432A-8E96-385B5B4967A7}"/>
    <cellStyle name="Normal 3 2 3 5 2 2 8" xfId="42967" xr:uid="{9D21CEF2-10EA-4C44-9763-CCAE49F9E6FF}"/>
    <cellStyle name="Normal 3 2 3 5 2 3" xfId="7548" xr:uid="{F2D76E5B-4D79-4B9A-87B0-5D4D4D82E6D6}"/>
    <cellStyle name="Normal 3 2 3 5 2 3 2" xfId="9261" xr:uid="{AB1D7044-0375-49CF-9807-448391D7BBC1}"/>
    <cellStyle name="Normal 3 2 3 5 2 3 2 2" xfId="12683" xr:uid="{38DDB451-CE6F-4E88-B4CF-E84177571010}"/>
    <cellStyle name="Normal 3 2 3 5 2 3 2 2 2" xfId="26373" xr:uid="{12E39AF6-A855-4414-BB63-F30127F38A84}"/>
    <cellStyle name="Normal 3 2 3 5 2 3 2 2 2 2" xfId="40065" xr:uid="{FD52664C-67D1-4F81-910E-9EEAE7EBA1F8}"/>
    <cellStyle name="Normal 3 2 3 5 2 3 2 2 2 3" xfId="54949" xr:uid="{2585A1A4-CE3B-46C1-BE84-2EF93B69F862}"/>
    <cellStyle name="Normal 3 2 3 5 2 3 2 2 3" xfId="19529" xr:uid="{6B8B2EDB-DB42-47DC-9D10-8DFAF0FB86EA}"/>
    <cellStyle name="Normal 3 2 3 5 2 3 2 2 4" xfId="33219" xr:uid="{EA578298-D473-453B-9351-2295EEE87708}"/>
    <cellStyle name="Normal 3 2 3 5 2 3 2 2 5" xfId="48103" xr:uid="{AFF16A6E-DE6A-424A-A378-73336F500D76}"/>
    <cellStyle name="Normal 3 2 3 5 2 3 2 3" xfId="22951" xr:uid="{9C540AC6-2A32-4B19-A6E0-A3B861F4858B}"/>
    <cellStyle name="Normal 3 2 3 5 2 3 2 3 2" xfId="36643" xr:uid="{1A124065-AAA9-4BBF-B213-003B0D01D0D6}"/>
    <cellStyle name="Normal 3 2 3 5 2 3 2 3 3" xfId="51527" xr:uid="{2A86BE0F-AF64-4DC3-8174-09032D49A9F7}"/>
    <cellStyle name="Normal 3 2 3 5 2 3 2 4" xfId="16107" xr:uid="{8DEBBE17-C3D2-4D89-80B1-45758F3C5B04}"/>
    <cellStyle name="Normal 3 2 3 5 2 3 2 5" xfId="29797" xr:uid="{73A8D2F9-7127-4683-8453-0F010EF7A05F}"/>
    <cellStyle name="Normal 3 2 3 5 2 3 2 6" xfId="44681" xr:uid="{48A49AC8-EA65-45C1-BDFE-B18BAD746987}"/>
    <cellStyle name="Normal 3 2 3 5 2 3 3" xfId="10971" xr:uid="{9697FD36-CBF0-4084-B39E-452C702DCFB2}"/>
    <cellStyle name="Normal 3 2 3 5 2 3 3 2" xfId="24661" xr:uid="{95BE4EA5-1FA3-4A76-AC0C-3F15859E2D4C}"/>
    <cellStyle name="Normal 3 2 3 5 2 3 3 2 2" xfId="38353" xr:uid="{FCFF31B7-2CCA-4EB3-BBAA-8E5614985733}"/>
    <cellStyle name="Normal 3 2 3 5 2 3 3 2 3" xfId="53237" xr:uid="{0A24E0FF-8879-4290-8652-C496103463B1}"/>
    <cellStyle name="Normal 3 2 3 5 2 3 3 3" xfId="17817" xr:uid="{3553E480-CB8A-4F49-98B0-06FFEF4669A3}"/>
    <cellStyle name="Normal 3 2 3 5 2 3 3 4" xfId="31507" xr:uid="{C0AA6AC8-C087-4EB8-91A2-BF8836F4D78A}"/>
    <cellStyle name="Normal 3 2 3 5 2 3 3 5" xfId="46391" xr:uid="{138942FC-8B67-4853-9216-81B36E1A4F1E}"/>
    <cellStyle name="Normal 3 2 3 5 2 3 4" xfId="21239" xr:uid="{CC29D10B-8021-4CD5-806B-CC85628C82B0}"/>
    <cellStyle name="Normal 3 2 3 5 2 3 4 2" xfId="34931" xr:uid="{5055F76D-3571-410A-B527-185D590646B8}"/>
    <cellStyle name="Normal 3 2 3 5 2 3 4 3" xfId="49815" xr:uid="{4D5DB2DA-BBE2-4C70-8E24-EA126CD45200}"/>
    <cellStyle name="Normal 3 2 3 5 2 3 5" xfId="14395" xr:uid="{FAAFEC6D-E64F-4BCC-9B95-8DE7CC930770}"/>
    <cellStyle name="Normal 3 2 3 5 2 3 6" xfId="28085" xr:uid="{4384B92F-D9B1-478E-916C-6AAAB7214003}"/>
    <cellStyle name="Normal 3 2 3 5 2 3 7" xfId="42969" xr:uid="{EF1D49B3-453D-4D48-A8CF-69CCBEBA53AA}"/>
    <cellStyle name="Normal 3 2 3 5 2 4" xfId="7549" xr:uid="{B73FF86A-B2B8-46E0-95AA-D05C1789AAAF}"/>
    <cellStyle name="Normal 3 2 3 5 2 4 2" xfId="9262" xr:uid="{E2EB86BC-3231-41CD-AC65-5D0DD2815487}"/>
    <cellStyle name="Normal 3 2 3 5 2 4 2 2" xfId="12684" xr:uid="{89EE766E-BD66-4BD8-89E4-EDD969AC95E1}"/>
    <cellStyle name="Normal 3 2 3 5 2 4 2 2 2" xfId="26374" xr:uid="{EE796224-6D96-4435-B346-15D7D00A7D50}"/>
    <cellStyle name="Normal 3 2 3 5 2 4 2 2 2 2" xfId="40066" xr:uid="{F7FEC2E4-6F96-43EC-BC95-6E510775280E}"/>
    <cellStyle name="Normal 3 2 3 5 2 4 2 2 2 3" xfId="54950" xr:uid="{D4F798AD-BA4A-4314-A613-02E335A1C20A}"/>
    <cellStyle name="Normal 3 2 3 5 2 4 2 2 3" xfId="19530" xr:uid="{F6D485FF-DA99-4927-99E2-2D8CC9FCC40E}"/>
    <cellStyle name="Normal 3 2 3 5 2 4 2 2 4" xfId="33220" xr:uid="{C6EBF869-03AE-4391-9146-846255634330}"/>
    <cellStyle name="Normal 3 2 3 5 2 4 2 2 5" xfId="48104" xr:uid="{D86DCD95-471D-4A86-B170-66ACC1EFBB17}"/>
    <cellStyle name="Normal 3 2 3 5 2 4 2 3" xfId="22952" xr:uid="{8ACCA686-36AC-40E8-BDC4-C5A957B61089}"/>
    <cellStyle name="Normal 3 2 3 5 2 4 2 3 2" xfId="36644" xr:uid="{6DAEA5A6-DA3B-414E-83E8-2B4E52EE83A3}"/>
    <cellStyle name="Normal 3 2 3 5 2 4 2 3 3" xfId="51528" xr:uid="{1439591B-9A2E-4915-8813-EC23855D9D51}"/>
    <cellStyle name="Normal 3 2 3 5 2 4 2 4" xfId="16108" xr:uid="{0589CEF2-CFA9-4C83-8171-81EE2A95F318}"/>
    <cellStyle name="Normal 3 2 3 5 2 4 2 5" xfId="29798" xr:uid="{D0C77855-A3DD-4D5B-BB50-180C715459E3}"/>
    <cellStyle name="Normal 3 2 3 5 2 4 2 6" xfId="44682" xr:uid="{BEA99569-3961-4EF9-94AF-C001F3180510}"/>
    <cellStyle name="Normal 3 2 3 5 2 4 3" xfId="10972" xr:uid="{997EB513-6E4B-4938-BC2D-614B9EFBC4EB}"/>
    <cellStyle name="Normal 3 2 3 5 2 4 3 2" xfId="24662" xr:uid="{34DD010E-B817-41B4-AC70-14D78C9742AC}"/>
    <cellStyle name="Normal 3 2 3 5 2 4 3 2 2" xfId="38354" xr:uid="{6AF5C06F-5AE4-4309-AD69-0035F4F85A4D}"/>
    <cellStyle name="Normal 3 2 3 5 2 4 3 2 3" xfId="53238" xr:uid="{05B91985-6B0B-48AE-8893-E0FE28BFD873}"/>
    <cellStyle name="Normal 3 2 3 5 2 4 3 3" xfId="17818" xr:uid="{748CCBB2-24F6-4A2D-BCC7-A2CA91248213}"/>
    <cellStyle name="Normal 3 2 3 5 2 4 3 4" xfId="31508" xr:uid="{9314D217-B2C2-4DA3-90E9-8A0AAB880278}"/>
    <cellStyle name="Normal 3 2 3 5 2 4 3 5" xfId="46392" xr:uid="{F8E21972-2C7F-4B53-89C4-D4E93585FC62}"/>
    <cellStyle name="Normal 3 2 3 5 2 4 4" xfId="21240" xr:uid="{F5461B83-6A61-43E8-8476-B70180C6D87B}"/>
    <cellStyle name="Normal 3 2 3 5 2 4 4 2" xfId="34932" xr:uid="{5C0FE344-5B61-44FC-BE2F-5B747206A0FC}"/>
    <cellStyle name="Normal 3 2 3 5 2 4 4 3" xfId="49816" xr:uid="{446DEFA6-2211-4CE5-91CC-5666F13D9FAA}"/>
    <cellStyle name="Normal 3 2 3 5 2 4 5" xfId="14396" xr:uid="{D035AA20-F172-418C-B5DF-2F6502D4779E}"/>
    <cellStyle name="Normal 3 2 3 5 2 4 6" xfId="28086" xr:uid="{6D8E0B63-6BAA-40C9-BD6F-D257EC473D2B}"/>
    <cellStyle name="Normal 3 2 3 5 2 4 7" xfId="42970" xr:uid="{055B53E5-2DD2-44DD-898E-3453F7E39394}"/>
    <cellStyle name="Normal 3 2 3 5 2 5" xfId="9258" xr:uid="{75599D30-8A2F-41A3-A4AC-97D203CFF4EF}"/>
    <cellStyle name="Normal 3 2 3 5 2 5 2" xfId="12680" xr:uid="{0D614F81-A6A7-47FD-A13A-0382E018B5F2}"/>
    <cellStyle name="Normal 3 2 3 5 2 5 2 2" xfId="26370" xr:uid="{ED71DF63-8405-4195-A9C2-095D0EF352AF}"/>
    <cellStyle name="Normal 3 2 3 5 2 5 2 2 2" xfId="40062" xr:uid="{A7C82A86-0DE7-4D3D-A6A1-1F571E0519A9}"/>
    <cellStyle name="Normal 3 2 3 5 2 5 2 2 3" xfId="54946" xr:uid="{77951604-09D0-4404-AA59-F4981119ACCB}"/>
    <cellStyle name="Normal 3 2 3 5 2 5 2 3" xfId="19526" xr:uid="{CFB8393D-61F3-4A1F-B862-A7A97130C0C2}"/>
    <cellStyle name="Normal 3 2 3 5 2 5 2 4" xfId="33216" xr:uid="{4F888007-A09E-411F-BFD4-F01E4B96A90F}"/>
    <cellStyle name="Normal 3 2 3 5 2 5 2 5" xfId="48100" xr:uid="{0DE87058-3624-48A8-BA74-6EDB04E9B98E}"/>
    <cellStyle name="Normal 3 2 3 5 2 5 3" xfId="22948" xr:uid="{24942C78-6DB0-4420-B041-734569C5D750}"/>
    <cellStyle name="Normal 3 2 3 5 2 5 3 2" xfId="36640" xr:uid="{398E7E57-2022-4DFE-AD8D-A5D34199A57B}"/>
    <cellStyle name="Normal 3 2 3 5 2 5 3 3" xfId="51524" xr:uid="{0253132E-ADC3-4600-9C17-9833121AB316}"/>
    <cellStyle name="Normal 3 2 3 5 2 5 4" xfId="16104" xr:uid="{B2EB223F-20CC-4ED6-A0BB-C2809C32B9F7}"/>
    <cellStyle name="Normal 3 2 3 5 2 5 5" xfId="29794" xr:uid="{E213BF96-DFEF-455A-9382-84F8DB03D836}"/>
    <cellStyle name="Normal 3 2 3 5 2 5 6" xfId="44678" xr:uid="{E5E18F21-DE07-4C3E-B4A4-6160B9127559}"/>
    <cellStyle name="Normal 3 2 3 5 2 6" xfId="10968" xr:uid="{48AA44C6-6712-4B2F-A5DA-43E856464D74}"/>
    <cellStyle name="Normal 3 2 3 5 2 6 2" xfId="24658" xr:uid="{455212BE-A6FD-4666-89BC-D2F775D9FD42}"/>
    <cellStyle name="Normal 3 2 3 5 2 6 2 2" xfId="38350" xr:uid="{FA7D8C05-AC04-4682-9F13-4A4F6F13DF6E}"/>
    <cellStyle name="Normal 3 2 3 5 2 6 2 3" xfId="53234" xr:uid="{6ABC414D-3D51-49F5-91BB-EC0D407BEA1E}"/>
    <cellStyle name="Normal 3 2 3 5 2 6 3" xfId="17814" xr:uid="{36F249D0-DFDD-430E-955E-8F5ED1DBFAC7}"/>
    <cellStyle name="Normal 3 2 3 5 2 6 4" xfId="31504" xr:uid="{3447A264-49A1-4A2B-A245-A2FF40C0B067}"/>
    <cellStyle name="Normal 3 2 3 5 2 6 5" xfId="46388" xr:uid="{469CB308-F9F6-4265-A656-49B3DE053EC6}"/>
    <cellStyle name="Normal 3 2 3 5 2 7" xfId="21236" xr:uid="{FC6D309B-A215-4DBF-AD8E-217DD3ABF4CC}"/>
    <cellStyle name="Normal 3 2 3 5 2 7 2" xfId="34928" xr:uid="{23E4CDAE-216B-46E5-BD2A-C4BE01E58368}"/>
    <cellStyle name="Normal 3 2 3 5 2 7 3" xfId="49812" xr:uid="{D0B2EB56-3D14-400E-94EF-69FA9F37EF6D}"/>
    <cellStyle name="Normal 3 2 3 5 2 8" xfId="14392" xr:uid="{16EE459F-04CC-4807-8BC0-BBECCEE637D3}"/>
    <cellStyle name="Normal 3 2 3 5 2 9" xfId="28082" xr:uid="{91F5973C-3DF3-4AFC-BE9F-3A07DC481CFB}"/>
    <cellStyle name="Normal 3 2 3 5 3" xfId="7550" xr:uid="{A32314FF-3849-46EE-AC49-992F3FF77AC3}"/>
    <cellStyle name="Normal 3 2 3 5 3 10" xfId="42971" xr:uid="{B7913797-48BF-451C-BC59-CFEBDCE217C6}"/>
    <cellStyle name="Normal 3 2 3 5 3 2" xfId="7551" xr:uid="{5F3329C7-3AEE-47DF-B874-53FE9A528771}"/>
    <cellStyle name="Normal 3 2 3 5 3 2 2" xfId="7552" xr:uid="{303A39D3-8E78-485E-9BFC-D5C1C661475A}"/>
    <cellStyle name="Normal 3 2 3 5 3 2 2 2" xfId="9265" xr:uid="{89184FD9-5F63-4532-8422-F6E324E1B64A}"/>
    <cellStyle name="Normal 3 2 3 5 3 2 2 2 2" xfId="12687" xr:uid="{EC392450-972E-4028-A64D-A4D99666BEFB}"/>
    <cellStyle name="Normal 3 2 3 5 3 2 2 2 2 2" xfId="26377" xr:uid="{63F9A9B4-8650-4932-9051-A0ECA4710EF6}"/>
    <cellStyle name="Normal 3 2 3 5 3 2 2 2 2 2 2" xfId="40069" xr:uid="{E9DF0AED-1FE6-45C1-9076-1B900765207F}"/>
    <cellStyle name="Normal 3 2 3 5 3 2 2 2 2 2 3" xfId="54953" xr:uid="{6C2C1C02-221D-4AB0-9E66-005328CC7F43}"/>
    <cellStyle name="Normal 3 2 3 5 3 2 2 2 2 3" xfId="19533" xr:uid="{EFABEA48-CCC8-4E09-B4E4-BF49F6ED1C5D}"/>
    <cellStyle name="Normal 3 2 3 5 3 2 2 2 2 4" xfId="33223" xr:uid="{A310CC72-9F62-4942-B819-2D7B7A318A41}"/>
    <cellStyle name="Normal 3 2 3 5 3 2 2 2 2 5" xfId="48107" xr:uid="{D616C3C5-2DEE-4C56-BD62-D09CA8F0F2E1}"/>
    <cellStyle name="Normal 3 2 3 5 3 2 2 2 3" xfId="22955" xr:uid="{EE6C6DFE-EC07-4F3D-8BF3-15EAE2A90902}"/>
    <cellStyle name="Normal 3 2 3 5 3 2 2 2 3 2" xfId="36647" xr:uid="{3C6BA9E0-25D0-48B5-BFE6-4C94BC5983C7}"/>
    <cellStyle name="Normal 3 2 3 5 3 2 2 2 3 3" xfId="51531" xr:uid="{DC85CE25-B3D6-4CC5-8244-019DD3068384}"/>
    <cellStyle name="Normal 3 2 3 5 3 2 2 2 4" xfId="16111" xr:uid="{19C41168-5FC4-41C9-82C9-364F72C822F1}"/>
    <cellStyle name="Normal 3 2 3 5 3 2 2 2 5" xfId="29801" xr:uid="{E8DEF64D-9887-4E32-BA01-274B909D95A8}"/>
    <cellStyle name="Normal 3 2 3 5 3 2 2 2 6" xfId="44685" xr:uid="{87DBEE26-C38B-4B09-97D5-782E583D2FF8}"/>
    <cellStyle name="Normal 3 2 3 5 3 2 2 3" xfId="10975" xr:uid="{77B33E32-9734-44AD-B229-D9E0ED1B97FC}"/>
    <cellStyle name="Normal 3 2 3 5 3 2 2 3 2" xfId="24665" xr:uid="{1D146FF2-A8AF-4664-9E21-6D02001A6FC6}"/>
    <cellStyle name="Normal 3 2 3 5 3 2 2 3 2 2" xfId="38357" xr:uid="{3395F95B-2E57-47CC-84F9-74265170222F}"/>
    <cellStyle name="Normal 3 2 3 5 3 2 2 3 2 3" xfId="53241" xr:uid="{916F7BBA-393F-4FD6-92E6-087F75676F80}"/>
    <cellStyle name="Normal 3 2 3 5 3 2 2 3 3" xfId="17821" xr:uid="{BF779BC0-C202-4ABF-9A20-99AA63DD7A17}"/>
    <cellStyle name="Normal 3 2 3 5 3 2 2 3 4" xfId="31511" xr:uid="{45C22649-7F6D-49D7-80E8-0C2371133B4A}"/>
    <cellStyle name="Normal 3 2 3 5 3 2 2 3 5" xfId="46395" xr:uid="{0414A406-8CF5-4633-847B-D92BF808B176}"/>
    <cellStyle name="Normal 3 2 3 5 3 2 2 4" xfId="21243" xr:uid="{7954E597-42E9-4F0E-B0E8-8E779416FC21}"/>
    <cellStyle name="Normal 3 2 3 5 3 2 2 4 2" xfId="34935" xr:uid="{568678C1-78D9-4B3E-B8F6-4886EA09B45C}"/>
    <cellStyle name="Normal 3 2 3 5 3 2 2 4 3" xfId="49819" xr:uid="{1BB557B5-6DA1-40A5-937D-E188CF93FD09}"/>
    <cellStyle name="Normal 3 2 3 5 3 2 2 5" xfId="14399" xr:uid="{31B4FD64-D894-4470-AE19-4343D4DB66BD}"/>
    <cellStyle name="Normal 3 2 3 5 3 2 2 6" xfId="28089" xr:uid="{EF1A1980-C85E-4EDE-95A4-AE6E510FF7F4}"/>
    <cellStyle name="Normal 3 2 3 5 3 2 2 7" xfId="42973" xr:uid="{A9804242-1968-4CC2-94B3-7AA3A58435EC}"/>
    <cellStyle name="Normal 3 2 3 5 3 2 3" xfId="9264" xr:uid="{95DB54EC-C246-46A9-B781-7CD9160DFFE4}"/>
    <cellStyle name="Normal 3 2 3 5 3 2 3 2" xfId="12686" xr:uid="{1EB621E7-33FC-418D-B1C6-B65D6E990DD1}"/>
    <cellStyle name="Normal 3 2 3 5 3 2 3 2 2" xfId="26376" xr:uid="{76935C44-F652-4C4C-BF2A-1E08EBFA3432}"/>
    <cellStyle name="Normal 3 2 3 5 3 2 3 2 2 2" xfId="40068" xr:uid="{9E1024DE-B175-4DFD-B848-1DFDC3422256}"/>
    <cellStyle name="Normal 3 2 3 5 3 2 3 2 2 3" xfId="54952" xr:uid="{630FB9E5-3BA6-4BFA-86EC-0890FE112D8A}"/>
    <cellStyle name="Normal 3 2 3 5 3 2 3 2 3" xfId="19532" xr:uid="{056969DD-9EB4-4202-93C4-25B275DA0C8F}"/>
    <cellStyle name="Normal 3 2 3 5 3 2 3 2 4" xfId="33222" xr:uid="{28A4BA43-85DE-48D2-914B-393A13A9A262}"/>
    <cellStyle name="Normal 3 2 3 5 3 2 3 2 5" xfId="48106" xr:uid="{5838B22D-9EDD-4328-B062-87F9DE5FC72F}"/>
    <cellStyle name="Normal 3 2 3 5 3 2 3 3" xfId="22954" xr:uid="{07E6BD74-C3D9-4536-827A-A894FF6AFB58}"/>
    <cellStyle name="Normal 3 2 3 5 3 2 3 3 2" xfId="36646" xr:uid="{9344A469-8915-41AB-A15B-1B36EA66FCCA}"/>
    <cellStyle name="Normal 3 2 3 5 3 2 3 3 3" xfId="51530" xr:uid="{974B5487-8604-4CAA-AF3B-8959E34CF6C1}"/>
    <cellStyle name="Normal 3 2 3 5 3 2 3 4" xfId="16110" xr:uid="{3618048F-848C-46B8-A611-709B9141FF2C}"/>
    <cellStyle name="Normal 3 2 3 5 3 2 3 5" xfId="29800" xr:uid="{2DAD00FD-04F8-47A4-86E6-4EB0CB54B66F}"/>
    <cellStyle name="Normal 3 2 3 5 3 2 3 6" xfId="44684" xr:uid="{A5A0A1E0-4FAE-467C-AA88-B41289A65415}"/>
    <cellStyle name="Normal 3 2 3 5 3 2 4" xfId="10974" xr:uid="{EE321DF7-473F-461D-B67E-C9B79AE9D0DC}"/>
    <cellStyle name="Normal 3 2 3 5 3 2 4 2" xfId="24664" xr:uid="{CB8A0891-E21B-4EDB-A961-954C4980B944}"/>
    <cellStyle name="Normal 3 2 3 5 3 2 4 2 2" xfId="38356" xr:uid="{018C178F-7E25-4150-ACB8-7289C0B725BE}"/>
    <cellStyle name="Normal 3 2 3 5 3 2 4 2 3" xfId="53240" xr:uid="{80C461D5-139E-454D-936B-FE1DF50DD680}"/>
    <cellStyle name="Normal 3 2 3 5 3 2 4 3" xfId="17820" xr:uid="{3540E2ED-4AEC-4B3F-951F-E4662127E690}"/>
    <cellStyle name="Normal 3 2 3 5 3 2 4 4" xfId="31510" xr:uid="{282A5910-D555-444B-99B6-DB868781E721}"/>
    <cellStyle name="Normal 3 2 3 5 3 2 4 5" xfId="46394" xr:uid="{6A8FB412-DB9A-488E-9B3C-DB808334CC38}"/>
    <cellStyle name="Normal 3 2 3 5 3 2 5" xfId="21242" xr:uid="{B12DA49E-3FA3-41AE-8969-A5B79C1A917E}"/>
    <cellStyle name="Normal 3 2 3 5 3 2 5 2" xfId="34934" xr:uid="{586A4F6D-60E5-4161-8A2F-36ED5F2B62A4}"/>
    <cellStyle name="Normal 3 2 3 5 3 2 5 3" xfId="49818" xr:uid="{FD3C44BD-4CF8-4144-8B5F-539E6B0F36C4}"/>
    <cellStyle name="Normal 3 2 3 5 3 2 6" xfId="14398" xr:uid="{B73D4CB6-A7A1-431D-9821-8F29707871B2}"/>
    <cellStyle name="Normal 3 2 3 5 3 2 7" xfId="28088" xr:uid="{64DF1972-CDB2-4D6C-981B-B42F202B64EB}"/>
    <cellStyle name="Normal 3 2 3 5 3 2 8" xfId="42972" xr:uid="{A3BE86FC-D858-4301-9D3A-08F8392CDC7D}"/>
    <cellStyle name="Normal 3 2 3 5 3 3" xfId="7553" xr:uid="{C60D5A9A-8C0F-47C1-84D8-BBDDB136EB65}"/>
    <cellStyle name="Normal 3 2 3 5 3 3 2" xfId="9266" xr:uid="{05C27CCD-7372-463A-B258-E93E2421B979}"/>
    <cellStyle name="Normal 3 2 3 5 3 3 2 2" xfId="12688" xr:uid="{3A7D7E88-3E85-473A-AE6F-BA722E2CD7B5}"/>
    <cellStyle name="Normal 3 2 3 5 3 3 2 2 2" xfId="26378" xr:uid="{3BAA3128-698B-4654-8847-6FA417E284AD}"/>
    <cellStyle name="Normal 3 2 3 5 3 3 2 2 2 2" xfId="40070" xr:uid="{443E5C5A-62AD-46EA-A611-A710DC4DCFDE}"/>
    <cellStyle name="Normal 3 2 3 5 3 3 2 2 2 3" xfId="54954" xr:uid="{526129D6-24C2-4F3F-9F8C-ECC29F4A5EFF}"/>
    <cellStyle name="Normal 3 2 3 5 3 3 2 2 3" xfId="19534" xr:uid="{B485F9B9-57C6-4EF8-8898-8D18D83FCB20}"/>
    <cellStyle name="Normal 3 2 3 5 3 3 2 2 4" xfId="33224" xr:uid="{D0520FCC-7179-4D4D-82CD-F7651BB49CAD}"/>
    <cellStyle name="Normal 3 2 3 5 3 3 2 2 5" xfId="48108" xr:uid="{654F5121-47EE-49AB-832F-DFD4146211EB}"/>
    <cellStyle name="Normal 3 2 3 5 3 3 2 3" xfId="22956" xr:uid="{7A07E7D6-16C9-4F99-9EF9-4AABC052C486}"/>
    <cellStyle name="Normal 3 2 3 5 3 3 2 3 2" xfId="36648" xr:uid="{B34AAEB2-5C83-45DB-A1D4-051315D533B6}"/>
    <cellStyle name="Normal 3 2 3 5 3 3 2 3 3" xfId="51532" xr:uid="{F5656B70-1604-4C74-A3D7-EC3876EFDA2E}"/>
    <cellStyle name="Normal 3 2 3 5 3 3 2 4" xfId="16112" xr:uid="{B534CCE3-551F-4596-B03A-2F42033A214F}"/>
    <cellStyle name="Normal 3 2 3 5 3 3 2 5" xfId="29802" xr:uid="{68F3E4CD-FF3F-436C-8B4C-1EA02912E713}"/>
    <cellStyle name="Normal 3 2 3 5 3 3 2 6" xfId="44686" xr:uid="{2A539E1F-01B9-49A0-AEBE-16A4ED751859}"/>
    <cellStyle name="Normal 3 2 3 5 3 3 3" xfId="10976" xr:uid="{FF6F05F5-C038-4E55-A12D-04A946610F40}"/>
    <cellStyle name="Normal 3 2 3 5 3 3 3 2" xfId="24666" xr:uid="{4C2AA18D-FC7C-489A-B5B1-899CD7E1FE24}"/>
    <cellStyle name="Normal 3 2 3 5 3 3 3 2 2" xfId="38358" xr:uid="{D71F9C9B-3BCE-4C24-B48C-24B20DB832C6}"/>
    <cellStyle name="Normal 3 2 3 5 3 3 3 2 3" xfId="53242" xr:uid="{BEFE549F-4596-471F-A68B-3E0891CC2DC2}"/>
    <cellStyle name="Normal 3 2 3 5 3 3 3 3" xfId="17822" xr:uid="{041657F6-F803-4F56-A338-EF5EB211E20F}"/>
    <cellStyle name="Normal 3 2 3 5 3 3 3 4" xfId="31512" xr:uid="{E7E2C73A-9CB2-4DC6-A055-4199B8FC8110}"/>
    <cellStyle name="Normal 3 2 3 5 3 3 3 5" xfId="46396" xr:uid="{6B5E040A-8F76-424D-ACB5-53EDD6993F75}"/>
    <cellStyle name="Normal 3 2 3 5 3 3 4" xfId="21244" xr:uid="{8999587F-C58E-433A-9806-93B97A8C7A19}"/>
    <cellStyle name="Normal 3 2 3 5 3 3 4 2" xfId="34936" xr:uid="{A3C9A701-992B-4225-B6BC-CF2BEA64CE99}"/>
    <cellStyle name="Normal 3 2 3 5 3 3 4 3" xfId="49820" xr:uid="{379B5A91-048E-4F3A-9077-DFE4D9402561}"/>
    <cellStyle name="Normal 3 2 3 5 3 3 5" xfId="14400" xr:uid="{1DD9EB1E-DAD1-430E-89D7-3094334D9955}"/>
    <cellStyle name="Normal 3 2 3 5 3 3 6" xfId="28090" xr:uid="{9F4F2863-5A93-4D1B-899F-0C0C014B0A26}"/>
    <cellStyle name="Normal 3 2 3 5 3 3 7" xfId="42974" xr:uid="{15581B28-463A-4652-A7F2-F44B9C7BAA84}"/>
    <cellStyle name="Normal 3 2 3 5 3 4" xfId="7554" xr:uid="{7DB49136-F57B-4A86-A209-BB56C8598860}"/>
    <cellStyle name="Normal 3 2 3 5 3 4 2" xfId="9267" xr:uid="{80A63E47-B23F-4A6E-B179-C0D570A670EE}"/>
    <cellStyle name="Normal 3 2 3 5 3 4 2 2" xfId="12689" xr:uid="{9763ACD7-8246-45B4-A93A-E7E93477E929}"/>
    <cellStyle name="Normal 3 2 3 5 3 4 2 2 2" xfId="26379" xr:uid="{F521D123-8525-40D0-B786-FF9B40D15893}"/>
    <cellStyle name="Normal 3 2 3 5 3 4 2 2 2 2" xfId="40071" xr:uid="{E77FBB7F-0C9B-43B3-8793-FE8B8367D950}"/>
    <cellStyle name="Normal 3 2 3 5 3 4 2 2 2 3" xfId="54955" xr:uid="{1547771C-BE75-4896-A2FF-77B3C04578DD}"/>
    <cellStyle name="Normal 3 2 3 5 3 4 2 2 3" xfId="19535" xr:uid="{16EEDD5C-E4AB-419D-B28C-1D39D2F1AF8F}"/>
    <cellStyle name="Normal 3 2 3 5 3 4 2 2 4" xfId="33225" xr:uid="{780E1212-6FED-41BB-BB42-E19B7D8C0988}"/>
    <cellStyle name="Normal 3 2 3 5 3 4 2 2 5" xfId="48109" xr:uid="{7FC4B189-8263-478C-8B37-60587B36701D}"/>
    <cellStyle name="Normal 3 2 3 5 3 4 2 3" xfId="22957" xr:uid="{8CDBB895-F066-44D9-9E5E-DD052FEB7AD1}"/>
    <cellStyle name="Normal 3 2 3 5 3 4 2 3 2" xfId="36649" xr:uid="{18423A9A-EABA-4778-8B04-962CF8CDB3A5}"/>
    <cellStyle name="Normal 3 2 3 5 3 4 2 3 3" xfId="51533" xr:uid="{2129184F-3A3F-4AC4-BB71-C62E7D82EEB5}"/>
    <cellStyle name="Normal 3 2 3 5 3 4 2 4" xfId="16113" xr:uid="{82CFA2B9-0C88-42E1-8EA3-68CB765BE452}"/>
    <cellStyle name="Normal 3 2 3 5 3 4 2 5" xfId="29803" xr:uid="{3B029817-43E1-4436-90F9-58155D571AA1}"/>
    <cellStyle name="Normal 3 2 3 5 3 4 2 6" xfId="44687" xr:uid="{2E2E0698-5AF0-43DA-8DA4-242C68D6FB21}"/>
    <cellStyle name="Normal 3 2 3 5 3 4 3" xfId="10977" xr:uid="{8EAB1C31-5A0F-46FA-887C-19F3F3C6D071}"/>
    <cellStyle name="Normal 3 2 3 5 3 4 3 2" xfId="24667" xr:uid="{690309CA-AD10-4E02-B358-5461EE3019E8}"/>
    <cellStyle name="Normal 3 2 3 5 3 4 3 2 2" xfId="38359" xr:uid="{0647C2B4-2FCC-40DA-B66A-6E629F04BA3F}"/>
    <cellStyle name="Normal 3 2 3 5 3 4 3 2 3" xfId="53243" xr:uid="{BE53E0ED-DACD-4821-860F-A5C9D2DA2AE5}"/>
    <cellStyle name="Normal 3 2 3 5 3 4 3 3" xfId="17823" xr:uid="{5F19F7DD-6C1B-4EFF-94D4-5E05D11F4F91}"/>
    <cellStyle name="Normal 3 2 3 5 3 4 3 4" xfId="31513" xr:uid="{C67572FB-0392-49FB-A772-3A912BB82C85}"/>
    <cellStyle name="Normal 3 2 3 5 3 4 3 5" xfId="46397" xr:uid="{5D0C9898-5586-4A12-ACFE-943A444A9860}"/>
    <cellStyle name="Normal 3 2 3 5 3 4 4" xfId="21245" xr:uid="{A3392EC3-9E6C-4DF5-82D5-83A4556FF561}"/>
    <cellStyle name="Normal 3 2 3 5 3 4 4 2" xfId="34937" xr:uid="{E877C24F-DFF6-4517-8BA2-0AB6C9435C83}"/>
    <cellStyle name="Normal 3 2 3 5 3 4 4 3" xfId="49821" xr:uid="{35B42197-F3E3-43A1-9796-1CF8874BB5B0}"/>
    <cellStyle name="Normal 3 2 3 5 3 4 5" xfId="14401" xr:uid="{383530A1-CEBD-426F-9A42-B6C2A766C237}"/>
    <cellStyle name="Normal 3 2 3 5 3 4 6" xfId="28091" xr:uid="{200924AE-D603-49AD-BF34-E6F30D125283}"/>
    <cellStyle name="Normal 3 2 3 5 3 4 7" xfId="42975" xr:uid="{9BA8327E-2236-4EF1-A708-AF20EFC2B6B6}"/>
    <cellStyle name="Normal 3 2 3 5 3 5" xfId="9263" xr:uid="{625E1F32-49EC-4FD9-9E10-1D161B70C9E2}"/>
    <cellStyle name="Normal 3 2 3 5 3 5 2" xfId="12685" xr:uid="{73034346-77A3-46FD-9C76-D4A3AA0885B0}"/>
    <cellStyle name="Normal 3 2 3 5 3 5 2 2" xfId="26375" xr:uid="{E2278095-ECEB-4ADF-B5AD-69663E01BD1A}"/>
    <cellStyle name="Normal 3 2 3 5 3 5 2 2 2" xfId="40067" xr:uid="{C4027762-5E82-4A64-8218-FE2D6D54398F}"/>
    <cellStyle name="Normal 3 2 3 5 3 5 2 2 3" xfId="54951" xr:uid="{765D3A53-D206-4211-B02B-FF6539E4940B}"/>
    <cellStyle name="Normal 3 2 3 5 3 5 2 3" xfId="19531" xr:uid="{649348A2-F60B-48D6-91D2-E61B4AB9DBE0}"/>
    <cellStyle name="Normal 3 2 3 5 3 5 2 4" xfId="33221" xr:uid="{2C39F3FB-EC5D-4246-BBB4-75C846DE5B05}"/>
    <cellStyle name="Normal 3 2 3 5 3 5 2 5" xfId="48105" xr:uid="{A17802E9-645D-4616-900A-DFE0C5409DAE}"/>
    <cellStyle name="Normal 3 2 3 5 3 5 3" xfId="22953" xr:uid="{4B7599B3-A860-4476-96C0-2673C3E692D8}"/>
    <cellStyle name="Normal 3 2 3 5 3 5 3 2" xfId="36645" xr:uid="{A81EB205-D981-4EDC-8737-2F3687A3B1DD}"/>
    <cellStyle name="Normal 3 2 3 5 3 5 3 3" xfId="51529" xr:uid="{9B948A23-C305-4ABE-84CE-E028D4FCB74A}"/>
    <cellStyle name="Normal 3 2 3 5 3 5 4" xfId="16109" xr:uid="{8E2425E5-D34B-408C-8B7B-741A87537D6B}"/>
    <cellStyle name="Normal 3 2 3 5 3 5 5" xfId="29799" xr:uid="{38143089-3BF5-4763-B2DB-4CEE24C38695}"/>
    <cellStyle name="Normal 3 2 3 5 3 5 6" xfId="44683" xr:uid="{69548363-F76F-4200-BEB0-C38F7A6EC056}"/>
    <cellStyle name="Normal 3 2 3 5 3 6" xfId="10973" xr:uid="{53EB294B-620B-4D95-AF23-01346F00F99A}"/>
    <cellStyle name="Normal 3 2 3 5 3 6 2" xfId="24663" xr:uid="{90B4C548-4B00-4590-AF4C-79005445EE92}"/>
    <cellStyle name="Normal 3 2 3 5 3 6 2 2" xfId="38355" xr:uid="{9C6BA25D-0031-4CA6-9DE4-35059B41AD0F}"/>
    <cellStyle name="Normal 3 2 3 5 3 6 2 3" xfId="53239" xr:uid="{0B8584F8-12BB-47EC-889A-C99BBDBE8020}"/>
    <cellStyle name="Normal 3 2 3 5 3 6 3" xfId="17819" xr:uid="{124E4834-9B92-4166-8D6B-FBAE502B9C3E}"/>
    <cellStyle name="Normal 3 2 3 5 3 6 4" xfId="31509" xr:uid="{FD5F2C7B-2AFF-4B97-87FB-2B66CA80F883}"/>
    <cellStyle name="Normal 3 2 3 5 3 6 5" xfId="46393" xr:uid="{425EE634-3E9B-4C05-923B-2C9028788812}"/>
    <cellStyle name="Normal 3 2 3 5 3 7" xfId="21241" xr:uid="{1BD1027E-431A-48CB-A3D9-799E1215B975}"/>
    <cellStyle name="Normal 3 2 3 5 3 7 2" xfId="34933" xr:uid="{46F64ABC-4C48-46DF-93AC-C50E661E3C8D}"/>
    <cellStyle name="Normal 3 2 3 5 3 7 3" xfId="49817" xr:uid="{6877077F-9D42-4445-8135-C25696A2BCF6}"/>
    <cellStyle name="Normal 3 2 3 5 3 8" xfId="14397" xr:uid="{B682CDF1-9EBF-4B6E-8E03-851032E6AC5F}"/>
    <cellStyle name="Normal 3 2 3 5 3 9" xfId="28087" xr:uid="{94F5C4F8-9330-4320-9642-128E20672DB7}"/>
    <cellStyle name="Normal 3 2 3 5 4" xfId="7555" xr:uid="{441F7A49-2709-4DB0-956E-B7C0F49BE9EF}"/>
    <cellStyle name="Normal 3 2 3 5 4 2" xfId="7556" xr:uid="{D7D77748-DEF4-4D5F-A308-F43442181396}"/>
    <cellStyle name="Normal 3 2 3 5 4 2 2" xfId="9269" xr:uid="{ED9304FC-D6EA-4093-AD79-5902FEA0F7F6}"/>
    <cellStyle name="Normal 3 2 3 5 4 2 2 2" xfId="12691" xr:uid="{7523D97F-EA67-4BE8-9333-31102E6F745B}"/>
    <cellStyle name="Normal 3 2 3 5 4 2 2 2 2" xfId="26381" xr:uid="{F62D9367-53F0-408C-A64A-AEA9C68844D0}"/>
    <cellStyle name="Normal 3 2 3 5 4 2 2 2 2 2" xfId="40073" xr:uid="{ECCB3BE6-D6A1-4603-B380-ED0FDC5B36D5}"/>
    <cellStyle name="Normal 3 2 3 5 4 2 2 2 2 3" xfId="54957" xr:uid="{8FB2677C-3ED1-4489-924B-002CE8DA80B0}"/>
    <cellStyle name="Normal 3 2 3 5 4 2 2 2 3" xfId="19537" xr:uid="{C144893C-C838-4EF1-8C0E-0546E4A2FBA3}"/>
    <cellStyle name="Normal 3 2 3 5 4 2 2 2 4" xfId="33227" xr:uid="{E698D521-8987-470B-B97D-70CD6BE5C5EE}"/>
    <cellStyle name="Normal 3 2 3 5 4 2 2 2 5" xfId="48111" xr:uid="{C0E75428-38E7-40C9-80A0-8984AFD6B49E}"/>
    <cellStyle name="Normal 3 2 3 5 4 2 2 3" xfId="22959" xr:uid="{ADB30512-9E52-4678-AFE8-AA9B7988813A}"/>
    <cellStyle name="Normal 3 2 3 5 4 2 2 3 2" xfId="36651" xr:uid="{8294155E-7E80-410C-96BA-2FA718ACF9BA}"/>
    <cellStyle name="Normal 3 2 3 5 4 2 2 3 3" xfId="51535" xr:uid="{2C4445B4-42F4-4B10-BF2F-F69881B4E963}"/>
    <cellStyle name="Normal 3 2 3 5 4 2 2 4" xfId="16115" xr:uid="{EA8680BC-19D0-4E68-9C66-362805518E2F}"/>
    <cellStyle name="Normal 3 2 3 5 4 2 2 5" xfId="29805" xr:uid="{08A77B9D-B117-454E-BE7C-C8F71066F0FD}"/>
    <cellStyle name="Normal 3 2 3 5 4 2 2 6" xfId="44689" xr:uid="{8AF77358-1786-4673-BFF6-6A4B5FFB5F0F}"/>
    <cellStyle name="Normal 3 2 3 5 4 2 3" xfId="10979" xr:uid="{38D868AE-EAC3-4C6F-B864-3F920ACC9682}"/>
    <cellStyle name="Normal 3 2 3 5 4 2 3 2" xfId="24669" xr:uid="{5EC913ED-41D2-44BB-9ECE-C28BD1BCB4D7}"/>
    <cellStyle name="Normal 3 2 3 5 4 2 3 2 2" xfId="38361" xr:uid="{B0DD50D5-9CB3-40B8-83BA-F49B052196C4}"/>
    <cellStyle name="Normal 3 2 3 5 4 2 3 2 3" xfId="53245" xr:uid="{6DBCD2DC-92FF-472E-9AC3-737BCE09DC9F}"/>
    <cellStyle name="Normal 3 2 3 5 4 2 3 3" xfId="17825" xr:uid="{FC714099-553F-4766-896E-A7B7188068C6}"/>
    <cellStyle name="Normal 3 2 3 5 4 2 3 4" xfId="31515" xr:uid="{BC8AB9AB-9773-4F26-86E5-995C438840AC}"/>
    <cellStyle name="Normal 3 2 3 5 4 2 3 5" xfId="46399" xr:uid="{807E2886-E901-4700-921C-9CB137F91DC7}"/>
    <cellStyle name="Normal 3 2 3 5 4 2 4" xfId="21247" xr:uid="{053878A4-422F-493A-A395-6AE736A9E4A3}"/>
    <cellStyle name="Normal 3 2 3 5 4 2 4 2" xfId="34939" xr:uid="{0F9862B8-3CF4-4870-9632-CBE9B3733C7B}"/>
    <cellStyle name="Normal 3 2 3 5 4 2 4 3" xfId="49823" xr:uid="{79AE3A49-E061-4136-B531-B7E11ED6A470}"/>
    <cellStyle name="Normal 3 2 3 5 4 2 5" xfId="14403" xr:uid="{31FFDDD3-127F-443B-A1F1-6365B0AD0648}"/>
    <cellStyle name="Normal 3 2 3 5 4 2 6" xfId="28093" xr:uid="{25215041-A24C-4726-A63E-78859EA9C27A}"/>
    <cellStyle name="Normal 3 2 3 5 4 2 7" xfId="42977" xr:uid="{918E6DFA-3423-42A1-B47C-FF457E41A5BE}"/>
    <cellStyle name="Normal 3 2 3 5 4 3" xfId="9268" xr:uid="{5D8EF602-1CCB-487A-BBCB-BAAD3E2FC648}"/>
    <cellStyle name="Normal 3 2 3 5 4 3 2" xfId="12690" xr:uid="{8313BCB9-457E-4B3C-ABE2-F0C7D8AEA7EB}"/>
    <cellStyle name="Normal 3 2 3 5 4 3 2 2" xfId="26380" xr:uid="{73F265E4-D523-458E-8773-00CBE0BEFEC1}"/>
    <cellStyle name="Normal 3 2 3 5 4 3 2 2 2" xfId="40072" xr:uid="{201AF6C8-0730-446C-9959-507DE43B0C64}"/>
    <cellStyle name="Normal 3 2 3 5 4 3 2 2 3" xfId="54956" xr:uid="{02D464F0-2764-49E0-A47D-762E6480B2CC}"/>
    <cellStyle name="Normal 3 2 3 5 4 3 2 3" xfId="19536" xr:uid="{701B0F3E-6163-4B7F-8FDB-7F94B153AF5C}"/>
    <cellStyle name="Normal 3 2 3 5 4 3 2 4" xfId="33226" xr:uid="{8400096B-41D0-42C9-B357-A69617BE6DC0}"/>
    <cellStyle name="Normal 3 2 3 5 4 3 2 5" xfId="48110" xr:uid="{898504DB-D54F-4A4B-A504-D5C72021F465}"/>
    <cellStyle name="Normal 3 2 3 5 4 3 3" xfId="22958" xr:uid="{22D66233-E7BD-4B2C-AE3F-458CC2E7CE0D}"/>
    <cellStyle name="Normal 3 2 3 5 4 3 3 2" xfId="36650" xr:uid="{51052294-0A8E-4950-AC9F-029D4683A8F4}"/>
    <cellStyle name="Normal 3 2 3 5 4 3 3 3" xfId="51534" xr:uid="{ECD03A84-B325-49A9-B997-8FA507AF5ADA}"/>
    <cellStyle name="Normal 3 2 3 5 4 3 4" xfId="16114" xr:uid="{B867BC6E-A340-41F3-9067-D7553FFECA89}"/>
    <cellStyle name="Normal 3 2 3 5 4 3 5" xfId="29804" xr:uid="{7BE29F28-28A1-476F-A934-95EEFDD7D7F3}"/>
    <cellStyle name="Normal 3 2 3 5 4 3 6" xfId="44688" xr:uid="{42BC188C-47FB-43D8-9F3C-B077A516B653}"/>
    <cellStyle name="Normal 3 2 3 5 4 4" xfId="10978" xr:uid="{DA8E7BF1-1D20-4B72-B279-96B4AF994147}"/>
    <cellStyle name="Normal 3 2 3 5 4 4 2" xfId="24668" xr:uid="{89A8C404-D46A-4E84-846C-AE3F51664575}"/>
    <cellStyle name="Normal 3 2 3 5 4 4 2 2" xfId="38360" xr:uid="{CCD52CF3-CB2E-4955-9EE1-58E306885E41}"/>
    <cellStyle name="Normal 3 2 3 5 4 4 2 3" xfId="53244" xr:uid="{6DF0D0EF-1143-463D-A656-A5DC3650E972}"/>
    <cellStyle name="Normal 3 2 3 5 4 4 3" xfId="17824" xr:uid="{AB85F44D-B9B9-405B-80A5-8268F6590F24}"/>
    <cellStyle name="Normal 3 2 3 5 4 4 4" xfId="31514" xr:uid="{3A5CAE58-1618-43EE-8B25-E551320570DE}"/>
    <cellStyle name="Normal 3 2 3 5 4 4 5" xfId="46398" xr:uid="{4DDF0860-D672-4A8D-87FB-9BFD0001AA6A}"/>
    <cellStyle name="Normal 3 2 3 5 4 5" xfId="21246" xr:uid="{6B3C876E-D005-4B30-9DCC-9BC474F2110D}"/>
    <cellStyle name="Normal 3 2 3 5 4 5 2" xfId="34938" xr:uid="{3FB1D4AC-807B-47C6-A597-D1B9F8AF1497}"/>
    <cellStyle name="Normal 3 2 3 5 4 5 3" xfId="49822" xr:uid="{42CEC518-9617-4E3D-B12A-57FDBA019AB5}"/>
    <cellStyle name="Normal 3 2 3 5 4 6" xfId="14402" xr:uid="{282309AD-9470-490D-8E9C-453AB6DA2E79}"/>
    <cellStyle name="Normal 3 2 3 5 4 7" xfId="28092" xr:uid="{521417AD-249C-4D15-BEB6-F74E84FCD9E6}"/>
    <cellStyle name="Normal 3 2 3 5 4 8" xfId="42976" xr:uid="{984FFDAF-7FDA-4343-B2D4-AC6541B0C982}"/>
    <cellStyle name="Normal 3 2 3 5 5" xfId="7557" xr:uid="{1A68DBBC-0941-4C46-9DE1-82F41741753D}"/>
    <cellStyle name="Normal 3 2 3 5 5 2" xfId="9270" xr:uid="{B70B36F3-716A-4A35-8B7C-2AD17ED1DA4D}"/>
    <cellStyle name="Normal 3 2 3 5 5 2 2" xfId="12692" xr:uid="{0A423C7C-2FE7-4875-8887-3B48943B0DD2}"/>
    <cellStyle name="Normal 3 2 3 5 5 2 2 2" xfId="26382" xr:uid="{A314FE23-1FEF-4E08-8171-487751D222D6}"/>
    <cellStyle name="Normal 3 2 3 5 5 2 2 2 2" xfId="40074" xr:uid="{EE54AACF-C96D-4AAE-B2BD-6CA740F4A921}"/>
    <cellStyle name="Normal 3 2 3 5 5 2 2 2 3" xfId="54958" xr:uid="{FDAE4D8B-94AF-4F34-B1FC-3AA948AE6340}"/>
    <cellStyle name="Normal 3 2 3 5 5 2 2 3" xfId="19538" xr:uid="{19B8B2FD-9F3C-429B-9841-1A6E9AE1283E}"/>
    <cellStyle name="Normal 3 2 3 5 5 2 2 4" xfId="33228" xr:uid="{5397EB86-2F19-4066-86CA-AB55C6A1EBD0}"/>
    <cellStyle name="Normal 3 2 3 5 5 2 2 5" xfId="48112" xr:uid="{B5B94028-2777-411A-BF78-BC4D8663B45C}"/>
    <cellStyle name="Normal 3 2 3 5 5 2 3" xfId="22960" xr:uid="{076204B9-53CD-4A85-BD2A-81E2EB718EAA}"/>
    <cellStyle name="Normal 3 2 3 5 5 2 3 2" xfId="36652" xr:uid="{09A83257-C2BF-4A8B-B8FA-EC4EA444EA13}"/>
    <cellStyle name="Normal 3 2 3 5 5 2 3 3" xfId="51536" xr:uid="{B1A378B3-6E6E-454F-B3F9-DC5126C72597}"/>
    <cellStyle name="Normal 3 2 3 5 5 2 4" xfId="16116" xr:uid="{E73F715B-E003-4145-A4F2-330A8549855E}"/>
    <cellStyle name="Normal 3 2 3 5 5 2 5" xfId="29806" xr:uid="{D531F9DD-3329-4AEB-9A0C-F3AC0516E966}"/>
    <cellStyle name="Normal 3 2 3 5 5 2 6" xfId="44690" xr:uid="{3C905E53-07F8-42EF-8878-21C52DEA25DD}"/>
    <cellStyle name="Normal 3 2 3 5 5 3" xfId="10980" xr:uid="{5BAB688F-A14D-4B48-9D07-D802441062D9}"/>
    <cellStyle name="Normal 3 2 3 5 5 3 2" xfId="24670" xr:uid="{5E6091BC-B6F9-4C6A-850C-2020F5F4BB6D}"/>
    <cellStyle name="Normal 3 2 3 5 5 3 2 2" xfId="38362" xr:uid="{FAB1DA79-D4D3-4F99-843F-57D8A7E14EE5}"/>
    <cellStyle name="Normal 3 2 3 5 5 3 2 3" xfId="53246" xr:uid="{093A2122-F40E-46F0-8CF2-565525F86AB7}"/>
    <cellStyle name="Normal 3 2 3 5 5 3 3" xfId="17826" xr:uid="{E476E530-58D1-4CEF-9CFF-182657BE5194}"/>
    <cellStyle name="Normal 3 2 3 5 5 3 4" xfId="31516" xr:uid="{2E862067-15E2-4478-8CD0-C6157715ED9E}"/>
    <cellStyle name="Normal 3 2 3 5 5 3 5" xfId="46400" xr:uid="{B08D4107-5DEF-47CC-BEF7-2F461E836D6B}"/>
    <cellStyle name="Normal 3 2 3 5 5 4" xfId="21248" xr:uid="{BDED4C8A-C5D6-4E46-8BEF-7EF6D8A9D0AB}"/>
    <cellStyle name="Normal 3 2 3 5 5 4 2" xfId="34940" xr:uid="{DF726A05-6DC6-4A55-ADAB-35F0414B99EC}"/>
    <cellStyle name="Normal 3 2 3 5 5 4 3" xfId="49824" xr:uid="{5CC802D6-715E-4EC1-B32A-744BB052E45D}"/>
    <cellStyle name="Normal 3 2 3 5 5 5" xfId="14404" xr:uid="{06126A71-BDC7-4ECF-A191-86906DC57650}"/>
    <cellStyle name="Normal 3 2 3 5 5 6" xfId="28094" xr:uid="{9BD379AC-D7FA-4CB5-8DC0-2C69F1F20619}"/>
    <cellStyle name="Normal 3 2 3 5 5 7" xfId="42978" xr:uid="{AB0B1B2A-2CB7-4903-B2C6-6990BA43D756}"/>
    <cellStyle name="Normal 3 2 3 5 6" xfId="7558" xr:uid="{F150BF45-21B4-4120-B4F8-D027A989323B}"/>
    <cellStyle name="Normal 3 2 3 5 6 2" xfId="9271" xr:uid="{EED30437-97A5-4A2E-8A49-53EBD26A6367}"/>
    <cellStyle name="Normal 3 2 3 5 6 2 2" xfId="12693" xr:uid="{B6FEE203-7D19-4F05-8241-6A2652F047A7}"/>
    <cellStyle name="Normal 3 2 3 5 6 2 2 2" xfId="26383" xr:uid="{319CC71E-FF41-48EF-87D9-4CE62C715077}"/>
    <cellStyle name="Normal 3 2 3 5 6 2 2 2 2" xfId="40075" xr:uid="{6EB1D882-EA64-41C2-AAEE-0DD42A7BD34C}"/>
    <cellStyle name="Normal 3 2 3 5 6 2 2 2 3" xfId="54959" xr:uid="{F99375CC-EB12-483A-83E8-AEBA4F2C8A3E}"/>
    <cellStyle name="Normal 3 2 3 5 6 2 2 3" xfId="19539" xr:uid="{D02CFF28-C19B-4381-9607-9BF456484ADF}"/>
    <cellStyle name="Normal 3 2 3 5 6 2 2 4" xfId="33229" xr:uid="{4A3E4FEC-B785-493F-BB87-2A8CE2A7858B}"/>
    <cellStyle name="Normal 3 2 3 5 6 2 2 5" xfId="48113" xr:uid="{01214A43-9882-4C05-BAC4-EE6565C45596}"/>
    <cellStyle name="Normal 3 2 3 5 6 2 3" xfId="22961" xr:uid="{CD9026F1-37D3-4D15-9D3F-CD36451ED3DB}"/>
    <cellStyle name="Normal 3 2 3 5 6 2 3 2" xfId="36653" xr:uid="{F36BDEB0-9FA9-46EA-BF2C-9F37A6B612C3}"/>
    <cellStyle name="Normal 3 2 3 5 6 2 3 3" xfId="51537" xr:uid="{DDE7D5EF-40DC-49BB-9DE5-B952001D7FBD}"/>
    <cellStyle name="Normal 3 2 3 5 6 2 4" xfId="16117" xr:uid="{0383BA33-AE20-4422-BFBB-D8655EC8A1FD}"/>
    <cellStyle name="Normal 3 2 3 5 6 2 5" xfId="29807" xr:uid="{AB3DEE74-2FFD-4887-9BB1-44C9E32E0319}"/>
    <cellStyle name="Normal 3 2 3 5 6 2 6" xfId="44691" xr:uid="{493CEBB6-DC99-4960-B6AC-33A965C36735}"/>
    <cellStyle name="Normal 3 2 3 5 6 3" xfId="10981" xr:uid="{70C3BC72-B0D5-4C46-9F17-24C5F27DAFC1}"/>
    <cellStyle name="Normal 3 2 3 5 6 3 2" xfId="24671" xr:uid="{42CCC949-87FB-468A-86D5-70E997631BF1}"/>
    <cellStyle name="Normal 3 2 3 5 6 3 2 2" xfId="38363" xr:uid="{45CBDC14-0ADB-4317-A25D-578821DCF3C8}"/>
    <cellStyle name="Normal 3 2 3 5 6 3 2 3" xfId="53247" xr:uid="{ABC9AF9C-D731-4AD7-A12C-7500BFF2C8F9}"/>
    <cellStyle name="Normal 3 2 3 5 6 3 3" xfId="17827" xr:uid="{A8528CC3-DE73-42FC-8698-FA49099F8E99}"/>
    <cellStyle name="Normal 3 2 3 5 6 3 4" xfId="31517" xr:uid="{6FABDB08-0479-4CD3-A59C-C93617CADF13}"/>
    <cellStyle name="Normal 3 2 3 5 6 3 5" xfId="46401" xr:uid="{A68B0F8B-2132-4DC5-A5A5-DF63B011158E}"/>
    <cellStyle name="Normal 3 2 3 5 6 4" xfId="21249" xr:uid="{07FBEB6D-39D5-4756-89B4-399EC094C295}"/>
    <cellStyle name="Normal 3 2 3 5 6 4 2" xfId="34941" xr:uid="{24B666D8-935B-4929-8326-CF57CA69D398}"/>
    <cellStyle name="Normal 3 2 3 5 6 4 3" xfId="49825" xr:uid="{C7D78FFF-82BF-452A-AEC8-21AEF7CDAEDB}"/>
    <cellStyle name="Normal 3 2 3 5 6 5" xfId="14405" xr:uid="{3E1EF849-4676-476E-8C84-F186E6EB0835}"/>
    <cellStyle name="Normal 3 2 3 5 6 6" xfId="28095" xr:uid="{639A9A4C-6EB9-4E4A-96BE-54F587484186}"/>
    <cellStyle name="Normal 3 2 3 5 6 7" xfId="42979" xr:uid="{829A038A-7DAF-4BF0-AC60-3C3D2D944326}"/>
    <cellStyle name="Normal 3 2 3 5 7" xfId="9257" xr:uid="{3D2B1905-6B4C-44CD-AEC2-C18AE6F03E1F}"/>
    <cellStyle name="Normal 3 2 3 5 7 2" xfId="12679" xr:uid="{8FF287A0-0045-491F-8768-361D032C235C}"/>
    <cellStyle name="Normal 3 2 3 5 7 2 2" xfId="26369" xr:uid="{39478947-D421-4AAE-A709-2F512912384D}"/>
    <cellStyle name="Normal 3 2 3 5 7 2 2 2" xfId="40061" xr:uid="{2B291142-768F-4B73-B969-FCCEDC3144FC}"/>
    <cellStyle name="Normal 3 2 3 5 7 2 2 3" xfId="54945" xr:uid="{DA39D294-497E-4332-895D-7AC0B104F554}"/>
    <cellStyle name="Normal 3 2 3 5 7 2 3" xfId="19525" xr:uid="{16DFA86B-04BD-4FFA-9779-AC11E4356CC8}"/>
    <cellStyle name="Normal 3 2 3 5 7 2 4" xfId="33215" xr:uid="{0696FE09-0F20-41B2-AD2A-0365B94CF8EF}"/>
    <cellStyle name="Normal 3 2 3 5 7 2 5" xfId="48099" xr:uid="{DF3964FB-9F9E-48F4-8044-49180A4B573E}"/>
    <cellStyle name="Normal 3 2 3 5 7 3" xfId="22947" xr:uid="{443D81F1-6B46-44B0-8E3D-4931D7262CA5}"/>
    <cellStyle name="Normal 3 2 3 5 7 3 2" xfId="36639" xr:uid="{7010BF65-B9A3-4E37-B90F-68F98B012F12}"/>
    <cellStyle name="Normal 3 2 3 5 7 3 3" xfId="51523" xr:uid="{B57B533B-FC02-407C-97CD-D4F03201499F}"/>
    <cellStyle name="Normal 3 2 3 5 7 4" xfId="16103" xr:uid="{E2C89225-3D9A-4057-9333-B9409DD797D1}"/>
    <cellStyle name="Normal 3 2 3 5 7 5" xfId="29793" xr:uid="{DCCEF18C-AE5D-4251-8CF2-712E82077AD7}"/>
    <cellStyle name="Normal 3 2 3 5 7 6" xfId="44677" xr:uid="{2554CBD6-3F76-4236-9D52-DCC32EEFD0C9}"/>
    <cellStyle name="Normal 3 2 3 5 8" xfId="10967" xr:uid="{A1947E5F-E8B4-4430-9B65-D1E2521ECAFB}"/>
    <cellStyle name="Normal 3 2 3 5 8 2" xfId="24657" xr:uid="{4B728A9B-FC3B-4EBF-988B-5F70248A5F4C}"/>
    <cellStyle name="Normal 3 2 3 5 8 2 2" xfId="38349" xr:uid="{B6DADCBE-46EA-4A47-A100-B3E1C71AE171}"/>
    <cellStyle name="Normal 3 2 3 5 8 2 3" xfId="53233" xr:uid="{8C4023E0-9B38-4294-94BF-B3F79E3744BC}"/>
    <cellStyle name="Normal 3 2 3 5 8 3" xfId="17813" xr:uid="{D2257513-890D-4C06-B3DC-C32D59E0F190}"/>
    <cellStyle name="Normal 3 2 3 5 8 4" xfId="31503" xr:uid="{A3D92F80-368A-4212-813C-DFD6AE9DCF76}"/>
    <cellStyle name="Normal 3 2 3 5 8 5" xfId="46387" xr:uid="{25071B4B-7816-4D54-BE02-70BCBDD97515}"/>
    <cellStyle name="Normal 3 2 3 5 9" xfId="21235" xr:uid="{4506D7D5-CCEF-49A6-A27C-54EC1975D498}"/>
    <cellStyle name="Normal 3 2 3 5 9 2" xfId="34927" xr:uid="{D2D5497A-3595-473A-8548-0AB5B647F90F}"/>
    <cellStyle name="Normal 3 2 3 5 9 3" xfId="49811" xr:uid="{5B0CDC0E-1BEB-4F43-81BA-37C9E23AE989}"/>
    <cellStyle name="Normal 3 2 3 6" xfId="7559" xr:uid="{7BD5D0DD-536B-4AAC-A188-91EF759FFB72}"/>
    <cellStyle name="Normal 3 2 3 6 10" xfId="42980" xr:uid="{D5A075E1-E512-4B6F-B5A7-8122AD174FA5}"/>
    <cellStyle name="Normal 3 2 3 6 2" xfId="7560" xr:uid="{869DA92E-977C-4FAF-A770-B5259F91B570}"/>
    <cellStyle name="Normal 3 2 3 6 2 2" xfId="7561" xr:uid="{79152A16-F21C-41A2-8CE0-21D7A733A71F}"/>
    <cellStyle name="Normal 3 2 3 6 2 2 2" xfId="9274" xr:uid="{B908B69D-3A75-4DE6-9958-238C76BC62E7}"/>
    <cellStyle name="Normal 3 2 3 6 2 2 2 2" xfId="12696" xr:uid="{826C15ED-048E-4B9F-85AA-C1FB9D8C0A9D}"/>
    <cellStyle name="Normal 3 2 3 6 2 2 2 2 2" xfId="26386" xr:uid="{C3F5C1F0-00E7-4306-A21C-744F4B5017C8}"/>
    <cellStyle name="Normal 3 2 3 6 2 2 2 2 2 2" xfId="40078" xr:uid="{FF0FBE57-1612-487C-93BB-78B984CF3AB0}"/>
    <cellStyle name="Normal 3 2 3 6 2 2 2 2 2 3" xfId="54962" xr:uid="{CEBA62A2-2CBD-4EF8-8337-77A3BD7DB2A9}"/>
    <cellStyle name="Normal 3 2 3 6 2 2 2 2 3" xfId="19542" xr:uid="{98EDEF92-BA71-4D1D-8127-58121C7D3505}"/>
    <cellStyle name="Normal 3 2 3 6 2 2 2 2 4" xfId="33232" xr:uid="{ACB78EDA-5CD7-4DA3-BAA8-394E1F803797}"/>
    <cellStyle name="Normal 3 2 3 6 2 2 2 2 5" xfId="48116" xr:uid="{F1FE5D2C-F858-4CD4-B2D9-CB405E0CC0E8}"/>
    <cellStyle name="Normal 3 2 3 6 2 2 2 3" xfId="22964" xr:uid="{302001CE-A897-4B32-AC6E-113554E25731}"/>
    <cellStyle name="Normal 3 2 3 6 2 2 2 3 2" xfId="36656" xr:uid="{F910EEC6-2193-493F-8A2A-713A26CEFB56}"/>
    <cellStyle name="Normal 3 2 3 6 2 2 2 3 3" xfId="51540" xr:uid="{BEEF37D1-7765-4BFC-88C8-8B8CF8366E65}"/>
    <cellStyle name="Normal 3 2 3 6 2 2 2 4" xfId="16120" xr:uid="{FDE0CCE1-C77F-4821-8CE4-96EE580CF085}"/>
    <cellStyle name="Normal 3 2 3 6 2 2 2 5" xfId="29810" xr:uid="{0B3EA5D2-8C54-46B8-8861-F0D800C5E247}"/>
    <cellStyle name="Normal 3 2 3 6 2 2 2 6" xfId="44694" xr:uid="{4AB3BBDE-695E-4D28-9D56-8F4642408D0D}"/>
    <cellStyle name="Normal 3 2 3 6 2 2 3" xfId="10984" xr:uid="{D842D73A-CE61-4BDA-ADBF-BBD02302A7DA}"/>
    <cellStyle name="Normal 3 2 3 6 2 2 3 2" xfId="24674" xr:uid="{558E57EE-F86B-47A9-A4EC-6BD3B3A4C8D8}"/>
    <cellStyle name="Normal 3 2 3 6 2 2 3 2 2" xfId="38366" xr:uid="{C57612C8-0981-45BE-A49C-FFD026BB964C}"/>
    <cellStyle name="Normal 3 2 3 6 2 2 3 2 3" xfId="53250" xr:uid="{B40E0913-409A-44B8-A510-85DB944F8D5D}"/>
    <cellStyle name="Normal 3 2 3 6 2 2 3 3" xfId="17830" xr:uid="{BF26F891-C062-466D-82FF-C8290253B35F}"/>
    <cellStyle name="Normal 3 2 3 6 2 2 3 4" xfId="31520" xr:uid="{50D90451-306A-4B40-8739-1EE277BBFC17}"/>
    <cellStyle name="Normal 3 2 3 6 2 2 3 5" xfId="46404" xr:uid="{D8E4EDB9-92E0-409C-B66D-60624F6028E8}"/>
    <cellStyle name="Normal 3 2 3 6 2 2 4" xfId="21252" xr:uid="{EAF098BA-BB57-48BE-82FA-9F6D1A9E2C62}"/>
    <cellStyle name="Normal 3 2 3 6 2 2 4 2" xfId="34944" xr:uid="{3D2832C7-6D72-4ECB-B859-609907362B32}"/>
    <cellStyle name="Normal 3 2 3 6 2 2 4 3" xfId="49828" xr:uid="{BED3B3AD-BFCE-4A50-A798-B8F4C46F1992}"/>
    <cellStyle name="Normal 3 2 3 6 2 2 5" xfId="14408" xr:uid="{B7A28DBC-2410-4642-A100-48BAAC439C97}"/>
    <cellStyle name="Normal 3 2 3 6 2 2 6" xfId="28098" xr:uid="{B4750608-CF10-4F5E-93A0-5B4047647DB9}"/>
    <cellStyle name="Normal 3 2 3 6 2 2 7" xfId="42982" xr:uid="{83B523B4-71B1-457E-9357-E7CC60FF03EA}"/>
    <cellStyle name="Normal 3 2 3 6 2 3" xfId="9273" xr:uid="{592783D2-7C84-4564-A42B-B5F719FF902B}"/>
    <cellStyle name="Normal 3 2 3 6 2 3 2" xfId="12695" xr:uid="{0C14148F-397F-4028-B502-80B3117CD3B6}"/>
    <cellStyle name="Normal 3 2 3 6 2 3 2 2" xfId="26385" xr:uid="{0B736385-2E59-413D-BE9E-FDB40B609A16}"/>
    <cellStyle name="Normal 3 2 3 6 2 3 2 2 2" xfId="40077" xr:uid="{C718D431-DDAA-45E6-87CE-063AF1E667F1}"/>
    <cellStyle name="Normal 3 2 3 6 2 3 2 2 3" xfId="54961" xr:uid="{87971E3D-AF70-4EFC-B496-48EEEAA61BF2}"/>
    <cellStyle name="Normal 3 2 3 6 2 3 2 3" xfId="19541" xr:uid="{19F7B3B1-3CB8-44C4-97EB-567E10393349}"/>
    <cellStyle name="Normal 3 2 3 6 2 3 2 4" xfId="33231" xr:uid="{2C849F94-BCB0-4BF0-956F-F95A755207F2}"/>
    <cellStyle name="Normal 3 2 3 6 2 3 2 5" xfId="48115" xr:uid="{86D26104-E8E7-4CE6-BB8B-A83ED1E2D574}"/>
    <cellStyle name="Normal 3 2 3 6 2 3 3" xfId="22963" xr:uid="{D09763A1-B485-4226-85A4-899CEE44112D}"/>
    <cellStyle name="Normal 3 2 3 6 2 3 3 2" xfId="36655" xr:uid="{A8343DDD-0331-4E93-8D4F-109BD9DE8F4B}"/>
    <cellStyle name="Normal 3 2 3 6 2 3 3 3" xfId="51539" xr:uid="{549AF42B-AD8C-497D-AD5E-1021D20FEB44}"/>
    <cellStyle name="Normal 3 2 3 6 2 3 4" xfId="16119" xr:uid="{F4D5B0AD-01D0-499E-B5E7-1F738E7551D9}"/>
    <cellStyle name="Normal 3 2 3 6 2 3 5" xfId="29809" xr:uid="{2858653E-CFCA-496F-B3E3-3192460EF1ED}"/>
    <cellStyle name="Normal 3 2 3 6 2 3 6" xfId="44693" xr:uid="{EFF98206-0BBA-45DA-B260-DFA45D5FF698}"/>
    <cellStyle name="Normal 3 2 3 6 2 4" xfId="10983" xr:uid="{82EC9B6F-CDEF-4D66-9E2C-4EF0E1471276}"/>
    <cellStyle name="Normal 3 2 3 6 2 4 2" xfId="24673" xr:uid="{A40088DE-6014-415C-B6ED-1EF23078997B}"/>
    <cellStyle name="Normal 3 2 3 6 2 4 2 2" xfId="38365" xr:uid="{F2252A1B-20DC-4AE0-9460-A0A9CF88AB16}"/>
    <cellStyle name="Normal 3 2 3 6 2 4 2 3" xfId="53249" xr:uid="{49BD0859-A2EC-41AF-BDF6-13BC5EB710D5}"/>
    <cellStyle name="Normal 3 2 3 6 2 4 3" xfId="17829" xr:uid="{B75FE427-E855-48E8-A146-FF5FE1F6FA9B}"/>
    <cellStyle name="Normal 3 2 3 6 2 4 4" xfId="31519" xr:uid="{7AFB7BDB-7384-4431-8F3F-B3B106D917DD}"/>
    <cellStyle name="Normal 3 2 3 6 2 4 5" xfId="46403" xr:uid="{722DF3E6-079F-4BC4-8D33-C1ED6A051ABE}"/>
    <cellStyle name="Normal 3 2 3 6 2 5" xfId="21251" xr:uid="{58F335F3-E30D-4F32-9AB7-6047971381B6}"/>
    <cellStyle name="Normal 3 2 3 6 2 5 2" xfId="34943" xr:uid="{74CC738D-7EC6-4DE2-B813-9357F0B877B4}"/>
    <cellStyle name="Normal 3 2 3 6 2 5 3" xfId="49827" xr:uid="{CB094F11-79FC-4579-A38E-D90219EBBE2A}"/>
    <cellStyle name="Normal 3 2 3 6 2 6" xfId="14407" xr:uid="{B8D4B547-C447-41F5-B28B-6A3626722D2A}"/>
    <cellStyle name="Normal 3 2 3 6 2 7" xfId="28097" xr:uid="{EE0E4FE1-17D7-4178-A61A-367056BE808D}"/>
    <cellStyle name="Normal 3 2 3 6 2 8" xfId="42981" xr:uid="{0DEDE672-3BB6-4D01-92CD-83BA272D8A84}"/>
    <cellStyle name="Normal 3 2 3 6 3" xfId="7562" xr:uid="{689938BA-6D18-43DC-9FD3-17A58CEF6BD2}"/>
    <cellStyle name="Normal 3 2 3 6 3 2" xfId="9275" xr:uid="{E33C4EF3-485E-4C48-87A6-B32B66DF4265}"/>
    <cellStyle name="Normal 3 2 3 6 3 2 2" xfId="12697" xr:uid="{EAF53D5B-1BD3-4D9A-9BCA-B63B678AF372}"/>
    <cellStyle name="Normal 3 2 3 6 3 2 2 2" xfId="26387" xr:uid="{41F08985-5687-4C25-B609-ECE4AEF3B4A7}"/>
    <cellStyle name="Normal 3 2 3 6 3 2 2 2 2" xfId="40079" xr:uid="{3BC01CA6-D5EC-45C4-AFC5-FF3AD63E055C}"/>
    <cellStyle name="Normal 3 2 3 6 3 2 2 2 3" xfId="54963" xr:uid="{694E4AF7-E064-4214-89A5-2C3D082F7E9F}"/>
    <cellStyle name="Normal 3 2 3 6 3 2 2 3" xfId="19543" xr:uid="{2B09571B-8CD0-47DC-889B-1AE1B4EC0836}"/>
    <cellStyle name="Normal 3 2 3 6 3 2 2 4" xfId="33233" xr:uid="{A18FDD49-51B3-41FE-B4D7-10B23E20556F}"/>
    <cellStyle name="Normal 3 2 3 6 3 2 2 5" xfId="48117" xr:uid="{E82084A9-A67C-42AD-A3AC-F8E0A775972C}"/>
    <cellStyle name="Normal 3 2 3 6 3 2 3" xfId="22965" xr:uid="{236C50DD-E7F7-48D6-977E-7CA15B7D9CF7}"/>
    <cellStyle name="Normal 3 2 3 6 3 2 3 2" xfId="36657" xr:uid="{80EEC9CF-65CC-4781-AF16-B8F4DCBD1176}"/>
    <cellStyle name="Normal 3 2 3 6 3 2 3 3" xfId="51541" xr:uid="{66CEFFF2-8A87-4ECB-825A-F40E2B97BDBE}"/>
    <cellStyle name="Normal 3 2 3 6 3 2 4" xfId="16121" xr:uid="{DDE2477C-D764-4DEF-AC86-A364B5E5176F}"/>
    <cellStyle name="Normal 3 2 3 6 3 2 5" xfId="29811" xr:uid="{F5D431F9-A5F3-49BC-9D05-D9127DAB4937}"/>
    <cellStyle name="Normal 3 2 3 6 3 2 6" xfId="44695" xr:uid="{7AB6B7EA-C9AB-4EA8-8401-F53D4D1F2C8E}"/>
    <cellStyle name="Normal 3 2 3 6 3 3" xfId="10985" xr:uid="{0E0AA6FD-962F-4680-A7E9-EDF59538026B}"/>
    <cellStyle name="Normal 3 2 3 6 3 3 2" xfId="24675" xr:uid="{743D8B0F-9898-4A4A-BCC9-6885A337DE60}"/>
    <cellStyle name="Normal 3 2 3 6 3 3 2 2" xfId="38367" xr:uid="{AD4459FF-F366-40A0-B8F7-5710BFE5EF16}"/>
    <cellStyle name="Normal 3 2 3 6 3 3 2 3" xfId="53251" xr:uid="{2248BE28-5BA7-4FE3-9D53-770D95BE5AC9}"/>
    <cellStyle name="Normal 3 2 3 6 3 3 3" xfId="17831" xr:uid="{D30530CD-A9E7-4E24-A7BE-B46D415BB49C}"/>
    <cellStyle name="Normal 3 2 3 6 3 3 4" xfId="31521" xr:uid="{5C8C37C6-607F-4206-8FAB-07CF26B69660}"/>
    <cellStyle name="Normal 3 2 3 6 3 3 5" xfId="46405" xr:uid="{409BAC87-D37B-4B1F-8491-72EC6E84975C}"/>
    <cellStyle name="Normal 3 2 3 6 3 4" xfId="21253" xr:uid="{61A9C5DE-13FA-42DF-B093-4818FAC99C56}"/>
    <cellStyle name="Normal 3 2 3 6 3 4 2" xfId="34945" xr:uid="{6ABA3A91-A815-469C-A43C-F3E4C1D7C75D}"/>
    <cellStyle name="Normal 3 2 3 6 3 4 3" xfId="49829" xr:uid="{1B5980BA-733A-4C14-9480-CC588689A041}"/>
    <cellStyle name="Normal 3 2 3 6 3 5" xfId="14409" xr:uid="{E523FF47-AC1E-4695-85E3-C6F9E9A02902}"/>
    <cellStyle name="Normal 3 2 3 6 3 6" xfId="28099" xr:uid="{0F406C23-CD43-461F-B158-8C62A0D93A99}"/>
    <cellStyle name="Normal 3 2 3 6 3 7" xfId="42983" xr:uid="{CCF4298D-480F-401C-B4B3-AA3324EBAEAB}"/>
    <cellStyle name="Normal 3 2 3 6 4" xfId="7563" xr:uid="{A24FE0C2-5B7B-43B3-A469-24563074ADB0}"/>
    <cellStyle name="Normal 3 2 3 6 4 2" xfId="9276" xr:uid="{6CBAE31F-C4F7-4E62-B353-220EE971C50C}"/>
    <cellStyle name="Normal 3 2 3 6 4 2 2" xfId="12698" xr:uid="{FE3A374A-BF74-44C9-8A50-F3D8BD74295F}"/>
    <cellStyle name="Normal 3 2 3 6 4 2 2 2" xfId="26388" xr:uid="{A39EEDF2-9AF4-41AF-B225-E8EA68DF1FEE}"/>
    <cellStyle name="Normal 3 2 3 6 4 2 2 2 2" xfId="40080" xr:uid="{DAFFD890-72CF-4205-ADF3-1EAE7A2220AB}"/>
    <cellStyle name="Normal 3 2 3 6 4 2 2 2 3" xfId="54964" xr:uid="{D36C7E90-0BB3-4371-8187-6729FDEDE1CD}"/>
    <cellStyle name="Normal 3 2 3 6 4 2 2 3" xfId="19544" xr:uid="{B3D5910D-8D95-49E1-8606-5EB6EC765F63}"/>
    <cellStyle name="Normal 3 2 3 6 4 2 2 4" xfId="33234" xr:uid="{16C2B45D-4ABA-48B9-BC56-428A7BE793A2}"/>
    <cellStyle name="Normal 3 2 3 6 4 2 2 5" xfId="48118" xr:uid="{2E230A74-1AC6-4180-8EB7-1F3EF671732B}"/>
    <cellStyle name="Normal 3 2 3 6 4 2 3" xfId="22966" xr:uid="{343C59EA-CA7A-4949-A835-45EC543B8BB2}"/>
    <cellStyle name="Normal 3 2 3 6 4 2 3 2" xfId="36658" xr:uid="{280E3E7A-B517-4417-AB4F-257B045F7B1B}"/>
    <cellStyle name="Normal 3 2 3 6 4 2 3 3" xfId="51542" xr:uid="{B14F4193-E8A4-40CB-A4D4-B1CC5CC6908C}"/>
    <cellStyle name="Normal 3 2 3 6 4 2 4" xfId="16122" xr:uid="{326B5371-E2BB-433D-A106-4562F5589E7E}"/>
    <cellStyle name="Normal 3 2 3 6 4 2 5" xfId="29812" xr:uid="{99A11F64-D122-43C9-A425-0A4546BD0E54}"/>
    <cellStyle name="Normal 3 2 3 6 4 2 6" xfId="44696" xr:uid="{F872E67F-843C-4E82-8BC9-B65E766E8003}"/>
    <cellStyle name="Normal 3 2 3 6 4 3" xfId="10986" xr:uid="{557E3C94-670C-407E-9D6A-20EB92CA4DE5}"/>
    <cellStyle name="Normal 3 2 3 6 4 3 2" xfId="24676" xr:uid="{69C1C543-CC13-48B4-B860-DECDF9FDCB71}"/>
    <cellStyle name="Normal 3 2 3 6 4 3 2 2" xfId="38368" xr:uid="{510C97FC-7262-44C6-AA4E-3EB948C32EE7}"/>
    <cellStyle name="Normal 3 2 3 6 4 3 2 3" xfId="53252" xr:uid="{EF13653A-EA4B-40C5-8AE2-20474EC47368}"/>
    <cellStyle name="Normal 3 2 3 6 4 3 3" xfId="17832" xr:uid="{0AC46788-43CB-4D8F-ABC0-9548C07A8130}"/>
    <cellStyle name="Normal 3 2 3 6 4 3 4" xfId="31522" xr:uid="{F6E4AA26-106D-454C-88C2-D5DB92EB5E01}"/>
    <cellStyle name="Normal 3 2 3 6 4 3 5" xfId="46406" xr:uid="{C50A2F31-3859-4B7F-BAD4-91BF2ED4C1E7}"/>
    <cellStyle name="Normal 3 2 3 6 4 4" xfId="21254" xr:uid="{283A78B0-8B95-465D-A904-8A0B93581E50}"/>
    <cellStyle name="Normal 3 2 3 6 4 4 2" xfId="34946" xr:uid="{9876099C-C9BB-4D4C-BA59-CD1270D78C16}"/>
    <cellStyle name="Normal 3 2 3 6 4 4 3" xfId="49830" xr:uid="{33AA0778-D657-4857-AE87-BC8078EED051}"/>
    <cellStyle name="Normal 3 2 3 6 4 5" xfId="14410" xr:uid="{EF80BF43-87A5-4DA2-8F8B-019F3E997FC7}"/>
    <cellStyle name="Normal 3 2 3 6 4 6" xfId="28100" xr:uid="{C1762E69-C1AA-4427-9385-73E96B5CDAB9}"/>
    <cellStyle name="Normal 3 2 3 6 4 7" xfId="42984" xr:uid="{0C4A08A8-CC6E-4895-A96B-FA6AF0A10EE6}"/>
    <cellStyle name="Normal 3 2 3 6 5" xfId="9272" xr:uid="{F3171AE5-0100-4C1B-B7E1-9D6EAA1D93E4}"/>
    <cellStyle name="Normal 3 2 3 6 5 2" xfId="12694" xr:uid="{CD097B42-3E0D-4A1C-9AD8-99AEE11C75F3}"/>
    <cellStyle name="Normal 3 2 3 6 5 2 2" xfId="26384" xr:uid="{DB1F72F3-1774-47CD-8E3E-2DFB462B7820}"/>
    <cellStyle name="Normal 3 2 3 6 5 2 2 2" xfId="40076" xr:uid="{BF4F8B8A-230F-4A5D-8C11-1224DCDE4A29}"/>
    <cellStyle name="Normal 3 2 3 6 5 2 2 3" xfId="54960" xr:uid="{F0AA2489-EE90-4648-87C0-F1EAEDAEC309}"/>
    <cellStyle name="Normal 3 2 3 6 5 2 3" xfId="19540" xr:uid="{5C43D68D-EB1E-48BF-A949-7B6383974AF7}"/>
    <cellStyle name="Normal 3 2 3 6 5 2 4" xfId="33230" xr:uid="{13DD1B94-2F51-45A4-882F-6D2B587E4C8E}"/>
    <cellStyle name="Normal 3 2 3 6 5 2 5" xfId="48114" xr:uid="{75F2AE7C-CAEF-46A7-B420-A415B08CDB26}"/>
    <cellStyle name="Normal 3 2 3 6 5 3" xfId="22962" xr:uid="{EE2A989C-C069-43A3-B96B-D17E245F6DDC}"/>
    <cellStyle name="Normal 3 2 3 6 5 3 2" xfId="36654" xr:uid="{2320D4EB-CAD7-4A34-9A8B-0F3B5E339CCB}"/>
    <cellStyle name="Normal 3 2 3 6 5 3 3" xfId="51538" xr:uid="{EA69C06C-4C32-4E7B-BD6E-EDFCC531AE7A}"/>
    <cellStyle name="Normal 3 2 3 6 5 4" xfId="16118" xr:uid="{A88DB169-D787-42C0-83B7-293AD624975C}"/>
    <cellStyle name="Normal 3 2 3 6 5 5" xfId="29808" xr:uid="{4F1ADA7D-0198-4208-9102-2BF4ACC7B417}"/>
    <cellStyle name="Normal 3 2 3 6 5 6" xfId="44692" xr:uid="{C8D688E7-CCB8-4C1B-B6E4-110005E31E11}"/>
    <cellStyle name="Normal 3 2 3 6 6" xfId="10982" xr:uid="{7AE800C8-CC07-4EE2-9F51-5F5E9C12A9D8}"/>
    <cellStyle name="Normal 3 2 3 6 6 2" xfId="24672" xr:uid="{84536A21-C20B-4A2E-91B8-5EA3951D1AC3}"/>
    <cellStyle name="Normal 3 2 3 6 6 2 2" xfId="38364" xr:uid="{4A092988-4AC9-43EB-BFDC-5614F534124D}"/>
    <cellStyle name="Normal 3 2 3 6 6 2 3" xfId="53248" xr:uid="{5B43A445-BEB7-4BBA-BD34-CDF9A88EF88D}"/>
    <cellStyle name="Normal 3 2 3 6 6 3" xfId="17828" xr:uid="{D768B3F0-AF76-4F4C-A7A6-38011C4259F8}"/>
    <cellStyle name="Normal 3 2 3 6 6 4" xfId="31518" xr:uid="{42A6E56B-E9AB-4A96-A884-69D547F6430A}"/>
    <cellStyle name="Normal 3 2 3 6 6 5" xfId="46402" xr:uid="{FAA40AD3-DA06-4035-A60A-BC58D87038FF}"/>
    <cellStyle name="Normal 3 2 3 6 7" xfId="21250" xr:uid="{B911871C-6D1D-48E8-A6AD-84D9EE36B7E8}"/>
    <cellStyle name="Normal 3 2 3 6 7 2" xfId="34942" xr:uid="{74B6D097-F145-4CE8-BFD5-23FE36D41533}"/>
    <cellStyle name="Normal 3 2 3 6 7 3" xfId="49826" xr:uid="{428E64ED-CB82-40FF-A9DC-3CABFB5BC82C}"/>
    <cellStyle name="Normal 3 2 3 6 8" xfId="14406" xr:uid="{2CBE55CE-5853-4AEA-B916-E978E66C363C}"/>
    <cellStyle name="Normal 3 2 3 6 9" xfId="28096" xr:uid="{38147ADC-6557-4104-85D7-AC1DD40D2467}"/>
    <cellStyle name="Normal 3 2 3 7" xfId="7564" xr:uid="{31734586-0033-4EE9-B6FC-945ED1017443}"/>
    <cellStyle name="Normal 3 2 3 7 10" xfId="42985" xr:uid="{6D5FBB28-B296-4862-A91D-32B4C786BC41}"/>
    <cellStyle name="Normal 3 2 3 7 2" xfId="7565" xr:uid="{848A7DEE-AE53-41E4-988B-16F743579FA6}"/>
    <cellStyle name="Normal 3 2 3 7 2 2" xfId="7566" xr:uid="{C5EB620F-33CB-428A-8470-6A8822D49580}"/>
    <cellStyle name="Normal 3 2 3 7 2 2 2" xfId="9279" xr:uid="{A5C9DEB8-9A66-462F-9BAC-DCB3DF312931}"/>
    <cellStyle name="Normal 3 2 3 7 2 2 2 2" xfId="12701" xr:uid="{FD120945-B380-4DA9-B871-007EF101E850}"/>
    <cellStyle name="Normal 3 2 3 7 2 2 2 2 2" xfId="26391" xr:uid="{759AF404-601F-48DF-B85F-984F9E6E9631}"/>
    <cellStyle name="Normal 3 2 3 7 2 2 2 2 2 2" xfId="40083" xr:uid="{7B57D952-CA67-4A96-B2E0-40C8C6E71079}"/>
    <cellStyle name="Normal 3 2 3 7 2 2 2 2 2 3" xfId="54967" xr:uid="{1ACD51FA-4330-422F-B508-537B5E31B31B}"/>
    <cellStyle name="Normal 3 2 3 7 2 2 2 2 3" xfId="19547" xr:uid="{F8B5854A-7D4D-41F0-BB71-4A963D9B63BF}"/>
    <cellStyle name="Normal 3 2 3 7 2 2 2 2 4" xfId="33237" xr:uid="{A4834AE6-4636-487F-B279-2CEC24B3FBC2}"/>
    <cellStyle name="Normal 3 2 3 7 2 2 2 2 5" xfId="48121" xr:uid="{4D51C66B-952B-4201-988E-9A316F615079}"/>
    <cellStyle name="Normal 3 2 3 7 2 2 2 3" xfId="22969" xr:uid="{97900CB2-1D33-4CC0-9A1F-1486279AED20}"/>
    <cellStyle name="Normal 3 2 3 7 2 2 2 3 2" xfId="36661" xr:uid="{63AC3D98-FF28-4614-BB51-35C82078913A}"/>
    <cellStyle name="Normal 3 2 3 7 2 2 2 3 3" xfId="51545" xr:uid="{9316CDE8-1211-4E2D-BDF9-2C9584A48388}"/>
    <cellStyle name="Normal 3 2 3 7 2 2 2 4" xfId="16125" xr:uid="{7B51E17B-9593-40A7-8077-07456FE6B084}"/>
    <cellStyle name="Normal 3 2 3 7 2 2 2 5" xfId="29815" xr:uid="{6417CE9B-99F0-4CBA-99FB-6722C7EADBC6}"/>
    <cellStyle name="Normal 3 2 3 7 2 2 2 6" xfId="44699" xr:uid="{F5202C90-4CE9-4B4F-9554-FF879F84FA49}"/>
    <cellStyle name="Normal 3 2 3 7 2 2 3" xfId="10989" xr:uid="{326EFDE4-92B1-4646-9404-B71BDCCA7ECB}"/>
    <cellStyle name="Normal 3 2 3 7 2 2 3 2" xfId="24679" xr:uid="{34657951-32F5-4051-9D4B-E2F4706C0B05}"/>
    <cellStyle name="Normal 3 2 3 7 2 2 3 2 2" xfId="38371" xr:uid="{DC21C4CB-03BA-47DC-919C-CFEAFC4BC5D8}"/>
    <cellStyle name="Normal 3 2 3 7 2 2 3 2 3" xfId="53255" xr:uid="{601B3660-117A-4B48-8805-97A3A4CB0353}"/>
    <cellStyle name="Normal 3 2 3 7 2 2 3 3" xfId="17835" xr:uid="{27FB9FAD-084D-4F53-B985-DEBFD9B31587}"/>
    <cellStyle name="Normal 3 2 3 7 2 2 3 4" xfId="31525" xr:uid="{A6375F57-4995-4308-9E6E-B47E2CCE8E3C}"/>
    <cellStyle name="Normal 3 2 3 7 2 2 3 5" xfId="46409" xr:uid="{AB026F5F-65CE-4D2E-94E1-0E4B3B1D37A6}"/>
    <cellStyle name="Normal 3 2 3 7 2 2 4" xfId="21257" xr:uid="{B7CE40BB-38E9-49EF-8545-5DDD4915C148}"/>
    <cellStyle name="Normal 3 2 3 7 2 2 4 2" xfId="34949" xr:uid="{20747282-C3EE-4759-8AFF-E788A6D5FD17}"/>
    <cellStyle name="Normal 3 2 3 7 2 2 4 3" xfId="49833" xr:uid="{7A31DA45-5C22-4146-B29B-DECD2FCBDCC3}"/>
    <cellStyle name="Normal 3 2 3 7 2 2 5" xfId="14413" xr:uid="{A041A9F3-30CA-4957-BCC7-15D092AFDE5D}"/>
    <cellStyle name="Normal 3 2 3 7 2 2 6" xfId="28103" xr:uid="{0F0109B4-5630-40D5-B708-0D8855FCA900}"/>
    <cellStyle name="Normal 3 2 3 7 2 2 7" xfId="42987" xr:uid="{F62F8326-81BF-44CF-8325-A94E73490BC5}"/>
    <cellStyle name="Normal 3 2 3 7 2 3" xfId="9278" xr:uid="{06825369-4038-4576-AE77-378A219A3CC8}"/>
    <cellStyle name="Normal 3 2 3 7 2 3 2" xfId="12700" xr:uid="{3E1A5043-61F9-47E9-9AC4-C78B6B1EB376}"/>
    <cellStyle name="Normal 3 2 3 7 2 3 2 2" xfId="26390" xr:uid="{40004B9F-5EE1-4A07-8EB2-BBE5217ABCFC}"/>
    <cellStyle name="Normal 3 2 3 7 2 3 2 2 2" xfId="40082" xr:uid="{FCC95172-8441-4B0B-BB89-601B2854CA45}"/>
    <cellStyle name="Normal 3 2 3 7 2 3 2 2 3" xfId="54966" xr:uid="{D3EA322D-39A4-4B17-BA1C-840514AF2538}"/>
    <cellStyle name="Normal 3 2 3 7 2 3 2 3" xfId="19546" xr:uid="{3730D015-3680-4B39-9A43-F4D7AC933E44}"/>
    <cellStyle name="Normal 3 2 3 7 2 3 2 4" xfId="33236" xr:uid="{70F214C0-7D99-4AC4-B325-EE5643F522D0}"/>
    <cellStyle name="Normal 3 2 3 7 2 3 2 5" xfId="48120" xr:uid="{459769E9-D9EC-427A-98F2-8249D79C2A4C}"/>
    <cellStyle name="Normal 3 2 3 7 2 3 3" xfId="22968" xr:uid="{32F1FF6E-19DA-4283-B779-653FE0A2FDCB}"/>
    <cellStyle name="Normal 3 2 3 7 2 3 3 2" xfId="36660" xr:uid="{295D281B-FCF4-4DEB-93AC-2A3C0148D3CD}"/>
    <cellStyle name="Normal 3 2 3 7 2 3 3 3" xfId="51544" xr:uid="{040B03DB-46DB-4BBC-8F58-D1DCCB403A01}"/>
    <cellStyle name="Normal 3 2 3 7 2 3 4" xfId="16124" xr:uid="{1B751529-C4C4-4FC6-A8DA-51D9C9BD3ECF}"/>
    <cellStyle name="Normal 3 2 3 7 2 3 5" xfId="29814" xr:uid="{64E3D538-D52D-4096-8AAF-286363AC7CF0}"/>
    <cellStyle name="Normal 3 2 3 7 2 3 6" xfId="44698" xr:uid="{538A7244-012F-4B04-A8F2-A7A9887B2967}"/>
    <cellStyle name="Normal 3 2 3 7 2 4" xfId="10988" xr:uid="{2B0AF9FF-5B95-466D-ACC4-37E9976069B0}"/>
    <cellStyle name="Normal 3 2 3 7 2 4 2" xfId="24678" xr:uid="{FA9FFB68-3067-4B7B-AA0D-DF37E0965FB3}"/>
    <cellStyle name="Normal 3 2 3 7 2 4 2 2" xfId="38370" xr:uid="{0DD54E77-2FF4-44B3-A3DC-C28A58573A5C}"/>
    <cellStyle name="Normal 3 2 3 7 2 4 2 3" xfId="53254" xr:uid="{BB97CAEC-C349-4E11-8821-671569522228}"/>
    <cellStyle name="Normal 3 2 3 7 2 4 3" xfId="17834" xr:uid="{B4EEFC5D-ADCA-4424-8554-25EC82B760D0}"/>
    <cellStyle name="Normal 3 2 3 7 2 4 4" xfId="31524" xr:uid="{F710F32D-C6ED-4D97-9CBD-416C64788D4D}"/>
    <cellStyle name="Normal 3 2 3 7 2 4 5" xfId="46408" xr:uid="{C2ABEA5A-DC6A-40FC-B570-C0D477173678}"/>
    <cellStyle name="Normal 3 2 3 7 2 5" xfId="21256" xr:uid="{C33A1925-D3E6-49E2-89AF-4A20EA2816CD}"/>
    <cellStyle name="Normal 3 2 3 7 2 5 2" xfId="34948" xr:uid="{94D800C5-2B08-44BB-AAE1-DC6764A48891}"/>
    <cellStyle name="Normal 3 2 3 7 2 5 3" xfId="49832" xr:uid="{4ECDD1B4-0B31-417A-A469-0947D1AC21E0}"/>
    <cellStyle name="Normal 3 2 3 7 2 6" xfId="14412" xr:uid="{01315E02-FF7F-47F6-A825-F8E77F5A9381}"/>
    <cellStyle name="Normal 3 2 3 7 2 7" xfId="28102" xr:uid="{A8D6540F-59FE-4437-B473-CA9DB7415E5C}"/>
    <cellStyle name="Normal 3 2 3 7 2 8" xfId="42986" xr:uid="{C7F11381-B03F-4C08-A90A-D4F78052F4D7}"/>
    <cellStyle name="Normal 3 2 3 7 3" xfId="7567" xr:uid="{43B06590-B3E1-4842-B8AF-CC5B25173E26}"/>
    <cellStyle name="Normal 3 2 3 7 3 2" xfId="9280" xr:uid="{D6DE04C7-FF1D-46F4-B597-CB658985C3A6}"/>
    <cellStyle name="Normal 3 2 3 7 3 2 2" xfId="12702" xr:uid="{0A73B5B5-EC81-43E9-8531-14ECC220B4CE}"/>
    <cellStyle name="Normal 3 2 3 7 3 2 2 2" xfId="26392" xr:uid="{EE0BFA1C-82A2-40A6-90E5-91CDB26496CF}"/>
    <cellStyle name="Normal 3 2 3 7 3 2 2 2 2" xfId="40084" xr:uid="{049BF064-0FB8-4007-9BB8-2AC9ACBB719F}"/>
    <cellStyle name="Normal 3 2 3 7 3 2 2 2 3" xfId="54968" xr:uid="{37EDB9E4-482D-4BEB-936F-FBC31B426EBE}"/>
    <cellStyle name="Normal 3 2 3 7 3 2 2 3" xfId="19548" xr:uid="{BB0ED673-CF8A-4820-97A0-BC93D4C2BE93}"/>
    <cellStyle name="Normal 3 2 3 7 3 2 2 4" xfId="33238" xr:uid="{27CFB138-F00A-4A89-9E5B-B9FA62A951E7}"/>
    <cellStyle name="Normal 3 2 3 7 3 2 2 5" xfId="48122" xr:uid="{ED6D75B0-2A5D-4EEA-A349-8B20E2AEAF68}"/>
    <cellStyle name="Normal 3 2 3 7 3 2 3" xfId="22970" xr:uid="{CA7A90D6-542B-4B7D-97B1-3D8CAA33051E}"/>
    <cellStyle name="Normal 3 2 3 7 3 2 3 2" xfId="36662" xr:uid="{EA1D70B9-74A9-48B0-9437-925F96AFE306}"/>
    <cellStyle name="Normal 3 2 3 7 3 2 3 3" xfId="51546" xr:uid="{8C31F363-B615-4F8F-B7DA-40BFB67D19FE}"/>
    <cellStyle name="Normal 3 2 3 7 3 2 4" xfId="16126" xr:uid="{78187F9C-8240-4228-83EA-FEFE09115D3E}"/>
    <cellStyle name="Normal 3 2 3 7 3 2 5" xfId="29816" xr:uid="{C356E804-2D2F-4AD6-AE05-B0FF6EAC98A8}"/>
    <cellStyle name="Normal 3 2 3 7 3 2 6" xfId="44700" xr:uid="{70F37E3F-AE2C-4AEB-BC13-58854638F387}"/>
    <cellStyle name="Normal 3 2 3 7 3 3" xfId="10990" xr:uid="{5385C23C-081A-48D2-873D-8366755CB862}"/>
    <cellStyle name="Normal 3 2 3 7 3 3 2" xfId="24680" xr:uid="{3F0BE472-5247-4D93-A4AD-A83BE46425A7}"/>
    <cellStyle name="Normal 3 2 3 7 3 3 2 2" xfId="38372" xr:uid="{9D1632E9-0C72-4E2D-8B44-8630E47AC703}"/>
    <cellStyle name="Normal 3 2 3 7 3 3 2 3" xfId="53256" xr:uid="{8385CA49-5E65-4BD7-9B49-95922A20079F}"/>
    <cellStyle name="Normal 3 2 3 7 3 3 3" xfId="17836" xr:uid="{81B0BE19-A345-40BA-8474-B30DDB5679EC}"/>
    <cellStyle name="Normal 3 2 3 7 3 3 4" xfId="31526" xr:uid="{C8FD0435-C3B2-4B36-8A65-73E093AA2F44}"/>
    <cellStyle name="Normal 3 2 3 7 3 3 5" xfId="46410" xr:uid="{33995A4F-BB37-4918-B3BA-E1247DA58D50}"/>
    <cellStyle name="Normal 3 2 3 7 3 4" xfId="21258" xr:uid="{A924C1AF-5485-449C-AD02-E81A65FBFAFB}"/>
    <cellStyle name="Normal 3 2 3 7 3 4 2" xfId="34950" xr:uid="{428116AB-A66F-4C53-BC9F-EAA2CBD53C90}"/>
    <cellStyle name="Normal 3 2 3 7 3 4 3" xfId="49834" xr:uid="{C91762F4-3B46-4ADC-899C-0945ABD902AB}"/>
    <cellStyle name="Normal 3 2 3 7 3 5" xfId="14414" xr:uid="{2BC2BFB9-2F87-4918-A63D-9158D522293E}"/>
    <cellStyle name="Normal 3 2 3 7 3 6" xfId="28104" xr:uid="{6FF6DBFF-CCEA-4FF5-97C9-4426E6280B96}"/>
    <cellStyle name="Normal 3 2 3 7 3 7" xfId="42988" xr:uid="{608700E7-C86F-438E-9075-95BEC481FB90}"/>
    <cellStyle name="Normal 3 2 3 7 4" xfId="7568" xr:uid="{2E88435E-E5CD-47C5-A8A7-81DBD0BB7963}"/>
    <cellStyle name="Normal 3 2 3 7 4 2" xfId="9281" xr:uid="{B9BE02C5-F14F-4B20-90D6-42BF9B6F01B8}"/>
    <cellStyle name="Normal 3 2 3 7 4 2 2" xfId="12703" xr:uid="{9042B7A8-896B-4169-B31A-8DB55290EB59}"/>
    <cellStyle name="Normal 3 2 3 7 4 2 2 2" xfId="26393" xr:uid="{591D8362-F5CD-4E0F-B79F-D907F30B9F7A}"/>
    <cellStyle name="Normal 3 2 3 7 4 2 2 2 2" xfId="40085" xr:uid="{2B6639AA-4443-4CC5-853F-6BE46C95F1F4}"/>
    <cellStyle name="Normal 3 2 3 7 4 2 2 2 3" xfId="54969" xr:uid="{4A2BC696-0E7C-4366-B85C-55832A2ED9C5}"/>
    <cellStyle name="Normal 3 2 3 7 4 2 2 3" xfId="19549" xr:uid="{0927ECE0-F821-40AF-8403-8602834875E7}"/>
    <cellStyle name="Normal 3 2 3 7 4 2 2 4" xfId="33239" xr:uid="{443B549F-D9A1-4783-8A5E-EF06084D8ACE}"/>
    <cellStyle name="Normal 3 2 3 7 4 2 2 5" xfId="48123" xr:uid="{957BDC93-0FD6-4F18-A8F9-4C1719544EFC}"/>
    <cellStyle name="Normal 3 2 3 7 4 2 3" xfId="22971" xr:uid="{93690784-5796-4BA4-89B8-15277BC120C9}"/>
    <cellStyle name="Normal 3 2 3 7 4 2 3 2" xfId="36663" xr:uid="{B602926B-99B5-4FD8-8709-ABC7C1AF7ED7}"/>
    <cellStyle name="Normal 3 2 3 7 4 2 3 3" xfId="51547" xr:uid="{A07B3C5F-DB41-4245-A644-CC08FCC5924E}"/>
    <cellStyle name="Normal 3 2 3 7 4 2 4" xfId="16127" xr:uid="{E0DCB965-10F8-4C72-8823-CD1C7D796FDE}"/>
    <cellStyle name="Normal 3 2 3 7 4 2 5" xfId="29817" xr:uid="{F3075155-6D1D-4116-B2FC-0DF7A64BC77D}"/>
    <cellStyle name="Normal 3 2 3 7 4 2 6" xfId="44701" xr:uid="{09F0F700-2DAF-466C-9D75-2E464F58F2DC}"/>
    <cellStyle name="Normal 3 2 3 7 4 3" xfId="10991" xr:uid="{8655C122-B43D-4BE5-92B4-B982362D22B5}"/>
    <cellStyle name="Normal 3 2 3 7 4 3 2" xfId="24681" xr:uid="{10DA2F7E-0698-46A1-8899-21E582632E36}"/>
    <cellStyle name="Normal 3 2 3 7 4 3 2 2" xfId="38373" xr:uid="{83E3AA99-24D2-45FC-97F9-8842E40452B3}"/>
    <cellStyle name="Normal 3 2 3 7 4 3 2 3" xfId="53257" xr:uid="{AF2F674F-AD34-4EA1-9614-98AB4214C67A}"/>
    <cellStyle name="Normal 3 2 3 7 4 3 3" xfId="17837" xr:uid="{861FB9A8-5D9F-4B4C-874D-35B590DBB83E}"/>
    <cellStyle name="Normal 3 2 3 7 4 3 4" xfId="31527" xr:uid="{6294C6D4-D28E-4130-B6D0-69E1B5369E3C}"/>
    <cellStyle name="Normal 3 2 3 7 4 3 5" xfId="46411" xr:uid="{43D01598-787F-456A-B9B0-B436E7A12D8F}"/>
    <cellStyle name="Normal 3 2 3 7 4 4" xfId="21259" xr:uid="{74B244F2-672F-4384-A3F5-3892569448A7}"/>
    <cellStyle name="Normal 3 2 3 7 4 4 2" xfId="34951" xr:uid="{B7F9F362-8FEB-474E-9E15-6E2D9A3104DB}"/>
    <cellStyle name="Normal 3 2 3 7 4 4 3" xfId="49835" xr:uid="{AE9C69FE-15A0-4327-8A92-F8EE3A66F9E7}"/>
    <cellStyle name="Normal 3 2 3 7 4 5" xfId="14415" xr:uid="{97890724-B258-4B2D-86B0-9DCD38B897B2}"/>
    <cellStyle name="Normal 3 2 3 7 4 6" xfId="28105" xr:uid="{1C298626-415D-4BC7-8F5F-32D6E420F1A6}"/>
    <cellStyle name="Normal 3 2 3 7 4 7" xfId="42989" xr:uid="{4F29605B-9315-454D-88DF-0F2611F0AF7D}"/>
    <cellStyle name="Normal 3 2 3 7 5" xfId="9277" xr:uid="{703007B5-7E4B-44D9-BE62-5BD5693521B7}"/>
    <cellStyle name="Normal 3 2 3 7 5 2" xfId="12699" xr:uid="{82395C52-EEA6-4CA2-A0C5-4BAEFE583AFE}"/>
    <cellStyle name="Normal 3 2 3 7 5 2 2" xfId="26389" xr:uid="{F4F545E4-9D24-4D2D-864C-76C6C25B22DB}"/>
    <cellStyle name="Normal 3 2 3 7 5 2 2 2" xfId="40081" xr:uid="{A614827D-F11A-478C-BBA1-D75114A5ADB6}"/>
    <cellStyle name="Normal 3 2 3 7 5 2 2 3" xfId="54965" xr:uid="{FC4167BB-47BC-4C6E-9A0A-8211BC3C322E}"/>
    <cellStyle name="Normal 3 2 3 7 5 2 3" xfId="19545" xr:uid="{16081494-2E41-4CE5-A8B9-9203CC7591CC}"/>
    <cellStyle name="Normal 3 2 3 7 5 2 4" xfId="33235" xr:uid="{504E966A-77F5-4EE5-A891-20AE8AC963ED}"/>
    <cellStyle name="Normal 3 2 3 7 5 2 5" xfId="48119" xr:uid="{A9DE3E47-DB79-4995-A0F3-952D3F5F76E3}"/>
    <cellStyle name="Normal 3 2 3 7 5 3" xfId="22967" xr:uid="{8307EA15-606D-4BE3-9C5B-566801D904DC}"/>
    <cellStyle name="Normal 3 2 3 7 5 3 2" xfId="36659" xr:uid="{B6157460-2B12-4C38-B811-C3617B50A2B3}"/>
    <cellStyle name="Normal 3 2 3 7 5 3 3" xfId="51543" xr:uid="{BDCC9268-D815-4B9E-9543-74151F20476C}"/>
    <cellStyle name="Normal 3 2 3 7 5 4" xfId="16123" xr:uid="{31A6779E-C335-4454-AC88-0A51E2CFD0AA}"/>
    <cellStyle name="Normal 3 2 3 7 5 5" xfId="29813" xr:uid="{001B22FA-AD22-4992-A540-C9F24F2CE62B}"/>
    <cellStyle name="Normal 3 2 3 7 5 6" xfId="44697" xr:uid="{97371D2B-2F28-4C03-AFF3-D48DE051CDB6}"/>
    <cellStyle name="Normal 3 2 3 7 6" xfId="10987" xr:uid="{C3395748-78FB-4FB7-A7B1-F4DE806C9DD4}"/>
    <cellStyle name="Normal 3 2 3 7 6 2" xfId="24677" xr:uid="{073695A0-8FFE-4240-9E8F-AFA2AFDF28C4}"/>
    <cellStyle name="Normal 3 2 3 7 6 2 2" xfId="38369" xr:uid="{7B932595-0A87-4D78-99E5-674E3BC4E77C}"/>
    <cellStyle name="Normal 3 2 3 7 6 2 3" xfId="53253" xr:uid="{C1A4D7B4-705C-4D45-B695-E4875FB9E0E1}"/>
    <cellStyle name="Normal 3 2 3 7 6 3" xfId="17833" xr:uid="{C001872C-7FF2-417B-B73D-070FD8A48BEF}"/>
    <cellStyle name="Normal 3 2 3 7 6 4" xfId="31523" xr:uid="{C7EB2E96-4E47-40E7-949C-783A0106875D}"/>
    <cellStyle name="Normal 3 2 3 7 6 5" xfId="46407" xr:uid="{989BE2D6-22D9-4CD7-A139-D042C56E3319}"/>
    <cellStyle name="Normal 3 2 3 7 7" xfId="21255" xr:uid="{FAB5D41B-1F42-4880-A794-26532DB06419}"/>
    <cellStyle name="Normal 3 2 3 7 7 2" xfId="34947" xr:uid="{2DD2590E-97E2-403D-A928-C3775CB54C18}"/>
    <cellStyle name="Normal 3 2 3 7 7 3" xfId="49831" xr:uid="{90130C7C-EC30-4928-8293-3B76630AE91F}"/>
    <cellStyle name="Normal 3 2 3 7 8" xfId="14411" xr:uid="{2A4B3278-519A-4895-A08E-41803BCCFDDB}"/>
    <cellStyle name="Normal 3 2 3 7 9" xfId="28101" xr:uid="{7833624B-881A-4226-9894-3D2836F79B48}"/>
    <cellStyle name="Normal 3 2 3 8" xfId="7569" xr:uid="{4681D12E-179F-40A6-9366-B94CE6ACBE4B}"/>
    <cellStyle name="Normal 3 2 3 8 2" xfId="7570" xr:uid="{3E45AD19-C0D3-4FDF-8BA1-09D3B632B631}"/>
    <cellStyle name="Normal 3 2 3 8 2 2" xfId="9283" xr:uid="{6D0D4949-74DD-464B-8DF9-8187E421A6C9}"/>
    <cellStyle name="Normal 3 2 3 8 2 2 2" xfId="12705" xr:uid="{0A1A3FA3-6099-4859-ACBA-8A6837853947}"/>
    <cellStyle name="Normal 3 2 3 8 2 2 2 2" xfId="26395" xr:uid="{FDE91B9F-D1F2-4645-B849-E4C365ACF318}"/>
    <cellStyle name="Normal 3 2 3 8 2 2 2 2 2" xfId="40087" xr:uid="{8B7356F8-7A17-41B5-BAB9-354987D22CDA}"/>
    <cellStyle name="Normal 3 2 3 8 2 2 2 2 3" xfId="54971" xr:uid="{A0FFA7B5-BE4F-441A-9FCB-66FE5C00FE0F}"/>
    <cellStyle name="Normal 3 2 3 8 2 2 2 3" xfId="19551" xr:uid="{89977154-C872-4F53-9B38-333FCE0D8674}"/>
    <cellStyle name="Normal 3 2 3 8 2 2 2 4" xfId="33241" xr:uid="{1F00E3C1-27F1-4C89-A2F6-60996F38DED2}"/>
    <cellStyle name="Normal 3 2 3 8 2 2 2 5" xfId="48125" xr:uid="{ECA911F9-8405-461F-8BBD-E2F218164F26}"/>
    <cellStyle name="Normal 3 2 3 8 2 2 3" xfId="22973" xr:uid="{14719EE7-397D-4399-A6F3-7C29E8DA6373}"/>
    <cellStyle name="Normal 3 2 3 8 2 2 3 2" xfId="36665" xr:uid="{F0BC525C-4F84-4406-98C5-7B607CF250AA}"/>
    <cellStyle name="Normal 3 2 3 8 2 2 3 3" xfId="51549" xr:uid="{DCD67D16-32A0-4528-AFDC-144111068CEE}"/>
    <cellStyle name="Normal 3 2 3 8 2 2 4" xfId="16129" xr:uid="{2F851391-6F2B-4144-A3E7-525945CAB2CE}"/>
    <cellStyle name="Normal 3 2 3 8 2 2 5" xfId="29819" xr:uid="{26451C6F-640C-4C8D-A3A2-3357F72DA412}"/>
    <cellStyle name="Normal 3 2 3 8 2 2 6" xfId="44703" xr:uid="{F24FC747-E4ED-467A-B2E0-0EAADA365F10}"/>
    <cellStyle name="Normal 3 2 3 8 2 3" xfId="10993" xr:uid="{32FA4312-1B4F-44BA-81A0-90D37396A0A1}"/>
    <cellStyle name="Normal 3 2 3 8 2 3 2" xfId="24683" xr:uid="{113F4A41-E194-4C6F-B7F3-831B46D85F59}"/>
    <cellStyle name="Normal 3 2 3 8 2 3 2 2" xfId="38375" xr:uid="{9CA1FFDE-AA26-40CC-831E-665C5B56FD0A}"/>
    <cellStyle name="Normal 3 2 3 8 2 3 2 3" xfId="53259" xr:uid="{CC3A5BB4-A6B3-4C06-B4C3-3CFFA1AFB1A7}"/>
    <cellStyle name="Normal 3 2 3 8 2 3 3" xfId="17839" xr:uid="{3CB00948-010F-43F2-BC47-3DA40BB3B276}"/>
    <cellStyle name="Normal 3 2 3 8 2 3 4" xfId="31529" xr:uid="{EF8F0155-193A-43CA-87C1-226FEA8C89DF}"/>
    <cellStyle name="Normal 3 2 3 8 2 3 5" xfId="46413" xr:uid="{16C1E7F9-1CD0-4315-9367-CD7F6EBDDC77}"/>
    <cellStyle name="Normal 3 2 3 8 2 4" xfId="21261" xr:uid="{05E54951-3B0F-46EA-82F5-09A175C9BE39}"/>
    <cellStyle name="Normal 3 2 3 8 2 4 2" xfId="34953" xr:uid="{BC2A2769-2CA9-4C99-A5BB-96DE24D79773}"/>
    <cellStyle name="Normal 3 2 3 8 2 4 3" xfId="49837" xr:uid="{A6A8A8A4-2866-4272-A84B-12134CAC48AF}"/>
    <cellStyle name="Normal 3 2 3 8 2 5" xfId="14417" xr:uid="{AAF2CCA7-6B7F-4EF0-BE86-CC64F90E3E79}"/>
    <cellStyle name="Normal 3 2 3 8 2 6" xfId="28107" xr:uid="{21D2DA93-6106-4A2C-9958-823803A364AD}"/>
    <cellStyle name="Normal 3 2 3 8 2 7" xfId="42991" xr:uid="{AC055227-C210-4192-868D-CF046D03DBB5}"/>
    <cellStyle name="Normal 3 2 3 8 3" xfId="9282" xr:uid="{C562E3DF-98F4-40D8-98F4-FEB65792BD3C}"/>
    <cellStyle name="Normal 3 2 3 8 3 2" xfId="12704" xr:uid="{DC31E72B-C25E-4ADE-87F7-CF300D2DF430}"/>
    <cellStyle name="Normal 3 2 3 8 3 2 2" xfId="26394" xr:uid="{7CC58B48-C249-44EA-9B58-C1B9ECEEBFE2}"/>
    <cellStyle name="Normal 3 2 3 8 3 2 2 2" xfId="40086" xr:uid="{8FC2773B-FF46-4506-B489-C2FF5B441ABE}"/>
    <cellStyle name="Normal 3 2 3 8 3 2 2 3" xfId="54970" xr:uid="{3F7FED1C-9B9E-4AA5-A218-7D2238021F1A}"/>
    <cellStyle name="Normal 3 2 3 8 3 2 3" xfId="19550" xr:uid="{03C1CC06-BA4D-46ED-9BDE-E02F4952CF3F}"/>
    <cellStyle name="Normal 3 2 3 8 3 2 4" xfId="33240" xr:uid="{B231EC80-63FC-401C-86D8-5A4C07093E3D}"/>
    <cellStyle name="Normal 3 2 3 8 3 2 5" xfId="48124" xr:uid="{101EEE8E-FD22-406E-BE3A-1E58EFCC6142}"/>
    <cellStyle name="Normal 3 2 3 8 3 3" xfId="22972" xr:uid="{0B8EC833-1479-4FBE-92D5-2D6827E6FB19}"/>
    <cellStyle name="Normal 3 2 3 8 3 3 2" xfId="36664" xr:uid="{5F807C3A-1AF3-4ED3-B850-9E642DB12F51}"/>
    <cellStyle name="Normal 3 2 3 8 3 3 3" xfId="51548" xr:uid="{5CE340C1-3D51-4191-AF6E-7F8045580ADB}"/>
    <cellStyle name="Normal 3 2 3 8 3 4" xfId="16128" xr:uid="{D539B9BF-0EFE-4183-90AA-4DF1E1E663C3}"/>
    <cellStyle name="Normal 3 2 3 8 3 5" xfId="29818" xr:uid="{27C9097F-E8AE-4EA7-9CB9-75C84ED20ECF}"/>
    <cellStyle name="Normal 3 2 3 8 3 6" xfId="44702" xr:uid="{D3B67A01-147C-43D1-BE13-2F7A8CC89396}"/>
    <cellStyle name="Normal 3 2 3 8 4" xfId="10992" xr:uid="{A2F7D3D5-3808-48A1-914F-E77F490DA447}"/>
    <cellStyle name="Normal 3 2 3 8 4 2" xfId="24682" xr:uid="{E12E39A1-5366-43B5-83BA-FBD0E2BF8CF8}"/>
    <cellStyle name="Normal 3 2 3 8 4 2 2" xfId="38374" xr:uid="{BF92717D-2774-4DF7-B159-B61732EB7005}"/>
    <cellStyle name="Normal 3 2 3 8 4 2 3" xfId="53258" xr:uid="{39EC3DA1-F859-42F5-8273-67677863E491}"/>
    <cellStyle name="Normal 3 2 3 8 4 3" xfId="17838" xr:uid="{BF4A8338-21EC-4C1E-A034-045BDEDACA4A}"/>
    <cellStyle name="Normal 3 2 3 8 4 4" xfId="31528" xr:uid="{C5B23195-BA1B-4EB1-9639-153FCBFC72D1}"/>
    <cellStyle name="Normal 3 2 3 8 4 5" xfId="46412" xr:uid="{C1524544-35BB-41D8-802B-B48B692ACA15}"/>
    <cellStyle name="Normal 3 2 3 8 5" xfId="21260" xr:uid="{46126A97-8570-427C-9A59-FAE734EF79CD}"/>
    <cellStyle name="Normal 3 2 3 8 5 2" xfId="34952" xr:uid="{BBC313CA-07AA-410E-B5B6-16418F3BFC45}"/>
    <cellStyle name="Normal 3 2 3 8 5 3" xfId="49836" xr:uid="{67AF6D4E-5046-4C21-9CCE-F6DBF1AF1224}"/>
    <cellStyle name="Normal 3 2 3 8 6" xfId="14416" xr:uid="{93FBAC2D-DF33-4700-8F68-141A730E0006}"/>
    <cellStyle name="Normal 3 2 3 8 7" xfId="28106" xr:uid="{24866098-4CD2-4F8B-B397-276B62624582}"/>
    <cellStyle name="Normal 3 2 3 8 8" xfId="42990" xr:uid="{788B904E-6136-45DD-8C7F-ADDE682A7773}"/>
    <cellStyle name="Normal 3 2 3 9" xfId="7571" xr:uid="{99A30B85-675E-4E0F-B7A2-32A3F2948C1E}"/>
    <cellStyle name="Normal 3 2 3 9 2" xfId="9284" xr:uid="{2D295265-32D4-45BD-BB16-6D5EC652BD38}"/>
    <cellStyle name="Normal 3 2 3 9 2 2" xfId="12706" xr:uid="{0AC52E0F-3047-4FCC-BB9D-97774984CEED}"/>
    <cellStyle name="Normal 3 2 3 9 2 2 2" xfId="26396" xr:uid="{8774C734-B059-436D-8581-1A9520F50652}"/>
    <cellStyle name="Normal 3 2 3 9 2 2 2 2" xfId="40088" xr:uid="{585E6534-F97C-4F75-A199-5613CA45B262}"/>
    <cellStyle name="Normal 3 2 3 9 2 2 2 3" xfId="54972" xr:uid="{DEAF8C03-6529-4E2A-B6F0-24E4CC52D00B}"/>
    <cellStyle name="Normal 3 2 3 9 2 2 3" xfId="19552" xr:uid="{1E97FC71-35BF-460F-AF32-AFCFA2D75805}"/>
    <cellStyle name="Normal 3 2 3 9 2 2 4" xfId="33242" xr:uid="{BABC1555-D121-42B1-B172-3838352D53FB}"/>
    <cellStyle name="Normal 3 2 3 9 2 2 5" xfId="48126" xr:uid="{CCEEEC64-C323-4790-9F8D-C2060D38A45E}"/>
    <cellStyle name="Normal 3 2 3 9 2 3" xfId="22974" xr:uid="{156DD5D0-4B31-43AE-A5D5-33F850C478C9}"/>
    <cellStyle name="Normal 3 2 3 9 2 3 2" xfId="36666" xr:uid="{FCC98A11-1D03-4603-A4B6-6AE74188D1CE}"/>
    <cellStyle name="Normal 3 2 3 9 2 3 3" xfId="51550" xr:uid="{359EA224-FF5B-4C94-8C90-57873246E386}"/>
    <cellStyle name="Normal 3 2 3 9 2 4" xfId="16130" xr:uid="{CEC0B02F-A882-4069-BB57-95A8A26B50A7}"/>
    <cellStyle name="Normal 3 2 3 9 2 5" xfId="29820" xr:uid="{FFF7B971-3FCC-4845-BB17-C83894C63194}"/>
    <cellStyle name="Normal 3 2 3 9 2 6" xfId="44704" xr:uid="{C3D7ED19-8E44-4AC7-9EEF-0646C1A39F14}"/>
    <cellStyle name="Normal 3 2 3 9 3" xfId="10994" xr:uid="{D80EE42B-68D0-4EDD-A3EF-4DB7F694175D}"/>
    <cellStyle name="Normal 3 2 3 9 3 2" xfId="24684" xr:uid="{67728942-6AD0-40CE-8FC4-3BFA99D8D3D7}"/>
    <cellStyle name="Normal 3 2 3 9 3 2 2" xfId="38376" xr:uid="{2AB71C72-96C2-4B88-8ED2-4F1D55D606AE}"/>
    <cellStyle name="Normal 3 2 3 9 3 2 3" xfId="53260" xr:uid="{3775F478-424D-4B26-97DF-930742F2275E}"/>
    <cellStyle name="Normal 3 2 3 9 3 3" xfId="17840" xr:uid="{16F55912-D3C7-4E09-AF0D-E1B08C4BF0CF}"/>
    <cellStyle name="Normal 3 2 3 9 3 4" xfId="31530" xr:uid="{D614AD5A-6060-43FE-92FC-022530458C6C}"/>
    <cellStyle name="Normal 3 2 3 9 3 5" xfId="46414" xr:uid="{8F9D145F-1430-48C0-9B9E-29DC2E935D3B}"/>
    <cellStyle name="Normal 3 2 3 9 4" xfId="21262" xr:uid="{911AF259-272C-4662-A373-A88C407A5D0E}"/>
    <cellStyle name="Normal 3 2 3 9 4 2" xfId="34954" xr:uid="{13964FE2-895E-4C86-BCFB-2D71D5F99E30}"/>
    <cellStyle name="Normal 3 2 3 9 4 3" xfId="49838" xr:uid="{5CC75B1E-883D-45A0-9386-AAE4ACBE2EE8}"/>
    <cellStyle name="Normal 3 2 3 9 5" xfId="14418" xr:uid="{679EBB44-28F5-4E48-AF75-04954D606DF6}"/>
    <cellStyle name="Normal 3 2 3 9 6" xfId="28108" xr:uid="{514C66EF-1D02-47DA-8A25-8ADFC721B6A0}"/>
    <cellStyle name="Normal 3 2 3 9 7" xfId="42992" xr:uid="{ECA7D75A-B184-4F67-BDC1-8B4AA68EC66C}"/>
    <cellStyle name="Normal 3 2 4" xfId="293" xr:uid="{C5B2CC4C-99AF-41EB-B77D-B763CB9AE45C}"/>
    <cellStyle name="Normal 3 2 4 10" xfId="9285" xr:uid="{3505BECB-51FD-44B9-8E69-1D07E1AD7B7F}"/>
    <cellStyle name="Normal 3 2 4 10 2" xfId="12707" xr:uid="{ADBCAB19-6002-4CDB-B520-35D316D0F222}"/>
    <cellStyle name="Normal 3 2 4 10 2 2" xfId="26397" xr:uid="{BE5B0D6A-6482-4A9E-83D9-767EADCF6B0F}"/>
    <cellStyle name="Normal 3 2 4 10 2 2 2" xfId="40089" xr:uid="{CF8C9060-EA4C-4D12-85DE-487474E137AE}"/>
    <cellStyle name="Normal 3 2 4 10 2 2 3" xfId="54973" xr:uid="{BB2CE684-5D52-48FA-A9D2-EC347DD08AAE}"/>
    <cellStyle name="Normal 3 2 4 10 2 3" xfId="19553" xr:uid="{0FAC72BA-C01F-4421-A95C-6FE598EEB239}"/>
    <cellStyle name="Normal 3 2 4 10 2 4" xfId="33243" xr:uid="{14CC5C53-4730-4F8D-B43D-DDD0F1166BCF}"/>
    <cellStyle name="Normal 3 2 4 10 2 5" xfId="48127" xr:uid="{552C0326-B0B2-4E53-A97E-1E345838CCBB}"/>
    <cellStyle name="Normal 3 2 4 10 3" xfId="22975" xr:uid="{73491B1E-18E6-44D9-A4F2-103FB05B9CBB}"/>
    <cellStyle name="Normal 3 2 4 10 3 2" xfId="36667" xr:uid="{3CF39390-AE12-4C7E-A3B2-321EC59F1060}"/>
    <cellStyle name="Normal 3 2 4 10 3 3" xfId="51551" xr:uid="{FC19FD1B-7605-4841-933E-0266870703E9}"/>
    <cellStyle name="Normal 3 2 4 10 4" xfId="16131" xr:uid="{2D5BEC0C-EAD6-4506-98F5-253807A292A4}"/>
    <cellStyle name="Normal 3 2 4 10 5" xfId="29821" xr:uid="{E5F4C018-7C65-4EDA-AA23-A7019AB1BF41}"/>
    <cellStyle name="Normal 3 2 4 10 6" xfId="44705" xr:uid="{70253162-3958-48E4-8A64-BEF7200A9E55}"/>
    <cellStyle name="Normal 3 2 4 11" xfId="10995" xr:uid="{4A435AAE-46AB-43EA-A85E-FD481174FED7}"/>
    <cellStyle name="Normal 3 2 4 11 2" xfId="24685" xr:uid="{2D66957D-2BFF-4E85-B4C6-DC10B5FD2B0F}"/>
    <cellStyle name="Normal 3 2 4 11 2 2" xfId="38377" xr:uid="{9F40C566-0E7E-43F6-8891-8C39B18FF8BD}"/>
    <cellStyle name="Normal 3 2 4 11 2 3" xfId="53261" xr:uid="{96DE38D6-1A8E-4900-B158-6CF5DDCB5684}"/>
    <cellStyle name="Normal 3 2 4 11 3" xfId="17841" xr:uid="{B04B2C4D-1D29-405B-9C8B-11DAF21C5149}"/>
    <cellStyle name="Normal 3 2 4 11 4" xfId="31531" xr:uid="{53EA1ECB-252F-4D21-9223-B534544DE51C}"/>
    <cellStyle name="Normal 3 2 4 11 5" xfId="46415" xr:uid="{92ED012E-575A-4BC6-8CC4-988D9960A14B}"/>
    <cellStyle name="Normal 3 2 4 12" xfId="21263" xr:uid="{025535AF-4C8E-4D03-AE38-B300F873C05E}"/>
    <cellStyle name="Normal 3 2 4 12 2" xfId="34955" xr:uid="{494E637C-498B-47F7-A1C4-328E3AF4E478}"/>
    <cellStyle name="Normal 3 2 4 12 3" xfId="49839" xr:uid="{E0A8EEAD-A46D-4C15-A463-AB4C04E7FA35}"/>
    <cellStyle name="Normal 3 2 4 13" xfId="14419" xr:uid="{57C91216-8763-4901-B0EC-CD1E1E193840}"/>
    <cellStyle name="Normal 3 2 4 13 2" xfId="40778" xr:uid="{D586EF72-B3E9-4F4D-B09F-FB776133D2D3}"/>
    <cellStyle name="Normal 3 2 4 14" xfId="28109" xr:uid="{97826714-5240-492D-8ABA-D8A30A18E522}"/>
    <cellStyle name="Normal 3 2 4 15" xfId="42993" xr:uid="{1C92373D-EAA2-4BF3-8FF7-D051F7D0AAE4}"/>
    <cellStyle name="Normal 3 2 4 16" xfId="7572" xr:uid="{58D8A53F-8D2B-447E-A073-F86C93E63DE2}"/>
    <cellStyle name="Normal 3 2 4 2" xfId="4669" xr:uid="{9C6F6715-0BB8-4AB5-8E85-DC1229CF5454}"/>
    <cellStyle name="Normal 3 2 4 2 10" xfId="21264" xr:uid="{E64F1B18-26C4-44C7-BBF3-97711C164478}"/>
    <cellStyle name="Normal 3 2 4 2 10 2" xfId="34956" xr:uid="{C1A7213A-014D-49A0-A336-17C0EF1A19D9}"/>
    <cellStyle name="Normal 3 2 4 2 10 3" xfId="49840" xr:uid="{6BCDEC80-6E93-406A-8F4D-ADCE572DFB48}"/>
    <cellStyle name="Normal 3 2 4 2 11" xfId="14420" xr:uid="{09F0D48F-97E9-4D87-8C82-18C92FD2A19E}"/>
    <cellStyle name="Normal 3 2 4 2 11 2" xfId="41373" xr:uid="{E327B27E-2202-400F-B3D1-9A75DF6F2824}"/>
    <cellStyle name="Normal 3 2 4 2 12" xfId="28110" xr:uid="{5DE55413-542E-4287-A720-7A71D2D744FB}"/>
    <cellStyle name="Normal 3 2 4 2 13" xfId="42994" xr:uid="{C8655CFE-080D-486C-A7E8-8E840E626A1E}"/>
    <cellStyle name="Normal 3 2 4 2 14" xfId="7573" xr:uid="{53E4210C-3853-4DB8-B19C-6A94A2E0D4DE}"/>
    <cellStyle name="Normal 3 2 4 2 2" xfId="7574" xr:uid="{48C5F89C-308D-4355-89FC-3B651E5C4C81}"/>
    <cellStyle name="Normal 3 2 4 2 2 10" xfId="14421" xr:uid="{DE9A7A3F-2168-4EC8-BDB7-8F65F915CA94}"/>
    <cellStyle name="Normal 3 2 4 2 2 11" xfId="28111" xr:uid="{C9A73122-B937-4114-9308-1CDCA2999C26}"/>
    <cellStyle name="Normal 3 2 4 2 2 12" xfId="42995" xr:uid="{448294C9-7CEA-41F7-BFE0-B71E15C49669}"/>
    <cellStyle name="Normal 3 2 4 2 2 2" xfId="7575" xr:uid="{C804EB8F-7085-488F-A01E-A709A931E038}"/>
    <cellStyle name="Normal 3 2 4 2 2 2 10" xfId="42996" xr:uid="{C64A9B6E-61F7-4BB6-8CE1-E7A9A8CD771E}"/>
    <cellStyle name="Normal 3 2 4 2 2 2 2" xfId="7576" xr:uid="{4B3A6093-7C36-4A0B-A35B-5D80774F05B3}"/>
    <cellStyle name="Normal 3 2 4 2 2 2 2 2" xfId="7577" xr:uid="{61681A97-6290-4B5C-AE3F-A37736A3FAFB}"/>
    <cellStyle name="Normal 3 2 4 2 2 2 2 2 2" xfId="9290" xr:uid="{8D6AE971-A708-4557-81A8-5F8CA11D758E}"/>
    <cellStyle name="Normal 3 2 4 2 2 2 2 2 2 2" xfId="12712" xr:uid="{05F4D211-5875-47A8-8573-F65011B4CA10}"/>
    <cellStyle name="Normal 3 2 4 2 2 2 2 2 2 2 2" xfId="26402" xr:uid="{51EEF674-7D4E-486E-8677-B3DEEBE78CB0}"/>
    <cellStyle name="Normal 3 2 4 2 2 2 2 2 2 2 2 2" xfId="40094" xr:uid="{689C7547-3E22-49FB-9B1F-FC40AC96206B}"/>
    <cellStyle name="Normal 3 2 4 2 2 2 2 2 2 2 2 3" xfId="54978" xr:uid="{9589B9A9-43D3-40C9-ADD3-E815E7917235}"/>
    <cellStyle name="Normal 3 2 4 2 2 2 2 2 2 2 3" xfId="19558" xr:uid="{5DD785CE-611F-4FC5-96D1-0ED6E100D24F}"/>
    <cellStyle name="Normal 3 2 4 2 2 2 2 2 2 2 4" xfId="33248" xr:uid="{D7EFCA76-BBDB-40BF-8458-7BEEDFD1DFF8}"/>
    <cellStyle name="Normal 3 2 4 2 2 2 2 2 2 2 5" xfId="48132" xr:uid="{A736F47A-506E-473C-880F-F388BA6A0FDF}"/>
    <cellStyle name="Normal 3 2 4 2 2 2 2 2 2 3" xfId="22980" xr:uid="{94F1752E-4566-49D2-B4F9-F29BAF0F1C42}"/>
    <cellStyle name="Normal 3 2 4 2 2 2 2 2 2 3 2" xfId="36672" xr:uid="{F8B11C34-2245-472D-A65A-971236F5928E}"/>
    <cellStyle name="Normal 3 2 4 2 2 2 2 2 2 3 3" xfId="51556" xr:uid="{C9E0C49D-ED14-4E43-A306-45B0DB63140F}"/>
    <cellStyle name="Normal 3 2 4 2 2 2 2 2 2 4" xfId="16136" xr:uid="{165E116D-772D-4BF0-A149-4B4300DBE9B1}"/>
    <cellStyle name="Normal 3 2 4 2 2 2 2 2 2 5" xfId="29826" xr:uid="{EBEE2EFE-3B08-472D-A477-8B0E05E554E1}"/>
    <cellStyle name="Normal 3 2 4 2 2 2 2 2 2 6" xfId="44710" xr:uid="{2C48644B-7F15-4688-B737-988B6FE16634}"/>
    <cellStyle name="Normal 3 2 4 2 2 2 2 2 3" xfId="11000" xr:uid="{1B036DF6-00D6-4667-BBEA-FF3DF8C2E029}"/>
    <cellStyle name="Normal 3 2 4 2 2 2 2 2 3 2" xfId="24690" xr:uid="{89247B95-A014-415A-BBBD-89B6A9AE145D}"/>
    <cellStyle name="Normal 3 2 4 2 2 2 2 2 3 2 2" xfId="38382" xr:uid="{E8BC247A-70F3-484D-8C82-494DEE2B6188}"/>
    <cellStyle name="Normal 3 2 4 2 2 2 2 2 3 2 3" xfId="53266" xr:uid="{CD568653-B2F4-4050-BD50-947E78BBB83D}"/>
    <cellStyle name="Normal 3 2 4 2 2 2 2 2 3 3" xfId="17846" xr:uid="{290BB4E3-EE27-4686-909F-7A70BC9A4CF3}"/>
    <cellStyle name="Normal 3 2 4 2 2 2 2 2 3 4" xfId="31536" xr:uid="{5CB9C460-D030-4929-AD95-D37D9DB48B0A}"/>
    <cellStyle name="Normal 3 2 4 2 2 2 2 2 3 5" xfId="46420" xr:uid="{A53CEBDE-6B2F-45D1-8BD3-23EBC21321CC}"/>
    <cellStyle name="Normal 3 2 4 2 2 2 2 2 4" xfId="21268" xr:uid="{4DB54857-E67E-4BF1-AEFA-8C19945CC020}"/>
    <cellStyle name="Normal 3 2 4 2 2 2 2 2 4 2" xfId="34960" xr:uid="{79DCD9F7-7E9C-4471-BD83-DB12FAD1FDE2}"/>
    <cellStyle name="Normal 3 2 4 2 2 2 2 2 4 3" xfId="49844" xr:uid="{9AF0C697-BEBD-4BED-A920-6C57677B14C9}"/>
    <cellStyle name="Normal 3 2 4 2 2 2 2 2 5" xfId="14424" xr:uid="{240DD33E-56B8-49B0-AEFE-BF72CCC955A9}"/>
    <cellStyle name="Normal 3 2 4 2 2 2 2 2 6" xfId="28114" xr:uid="{4B8352D3-ABE8-46B0-9FD2-169E47434194}"/>
    <cellStyle name="Normal 3 2 4 2 2 2 2 2 7" xfId="42998" xr:uid="{E02B0A94-F5FA-4E8F-9FBD-504FB669F306}"/>
    <cellStyle name="Normal 3 2 4 2 2 2 2 3" xfId="9289" xr:uid="{18F2378B-5DE1-4510-B456-8E02646E7478}"/>
    <cellStyle name="Normal 3 2 4 2 2 2 2 3 2" xfId="12711" xr:uid="{C4EDCA57-114C-41E4-A743-DAF2C99E92E2}"/>
    <cellStyle name="Normal 3 2 4 2 2 2 2 3 2 2" xfId="26401" xr:uid="{AC489133-1688-4094-B35D-33CC3C9F495E}"/>
    <cellStyle name="Normal 3 2 4 2 2 2 2 3 2 2 2" xfId="40093" xr:uid="{92CF241B-9735-410F-8175-66DD23C4E54E}"/>
    <cellStyle name="Normal 3 2 4 2 2 2 2 3 2 2 3" xfId="54977" xr:uid="{B9EEF392-BC22-4DF3-A19A-707B6CFF0180}"/>
    <cellStyle name="Normal 3 2 4 2 2 2 2 3 2 3" xfId="19557" xr:uid="{8A3CF974-A7BB-4B25-AE31-9D0A490B506A}"/>
    <cellStyle name="Normal 3 2 4 2 2 2 2 3 2 4" xfId="33247" xr:uid="{2CCF4FAE-EF96-4687-9119-49C975AA3B58}"/>
    <cellStyle name="Normal 3 2 4 2 2 2 2 3 2 5" xfId="48131" xr:uid="{FA6CA60B-4E03-4AFB-A640-FF44DBD5D3B9}"/>
    <cellStyle name="Normal 3 2 4 2 2 2 2 3 3" xfId="22979" xr:uid="{F6D5B221-C17A-46C1-8171-84DF3EA6A6B9}"/>
    <cellStyle name="Normal 3 2 4 2 2 2 2 3 3 2" xfId="36671" xr:uid="{71EF35BE-49F0-4EBE-ABDC-DCF78DCA4E81}"/>
    <cellStyle name="Normal 3 2 4 2 2 2 2 3 3 3" xfId="51555" xr:uid="{40B7AF1C-9EA8-416E-86F0-50B083178FE8}"/>
    <cellStyle name="Normal 3 2 4 2 2 2 2 3 4" xfId="16135" xr:uid="{CA379FB1-23DF-49AD-864D-E7FD312C62B2}"/>
    <cellStyle name="Normal 3 2 4 2 2 2 2 3 5" xfId="29825" xr:uid="{56D822CE-F80C-4937-BC23-0B7A19F4ED95}"/>
    <cellStyle name="Normal 3 2 4 2 2 2 2 3 6" xfId="44709" xr:uid="{CD73B9A3-B990-448F-B2C7-23545F79748B}"/>
    <cellStyle name="Normal 3 2 4 2 2 2 2 4" xfId="10999" xr:uid="{D241C9A0-FB4E-4A90-900F-2B420107DFBD}"/>
    <cellStyle name="Normal 3 2 4 2 2 2 2 4 2" xfId="24689" xr:uid="{F0DCFF45-E8A9-4955-8E48-1988C3C5D2C2}"/>
    <cellStyle name="Normal 3 2 4 2 2 2 2 4 2 2" xfId="38381" xr:uid="{F6A94536-9215-4BD2-95A4-415CE8AA0531}"/>
    <cellStyle name="Normal 3 2 4 2 2 2 2 4 2 3" xfId="53265" xr:uid="{E0E8FF2A-9454-4D25-B44B-829026551C29}"/>
    <cellStyle name="Normal 3 2 4 2 2 2 2 4 3" xfId="17845" xr:uid="{DEB43941-EEC8-467A-98FB-6FFC79FF9A98}"/>
    <cellStyle name="Normal 3 2 4 2 2 2 2 4 4" xfId="31535" xr:uid="{088B6C4C-66A8-4122-9925-34D24340CDFD}"/>
    <cellStyle name="Normal 3 2 4 2 2 2 2 4 5" xfId="46419" xr:uid="{7541B7B0-5467-42CE-B169-58685EBF80C1}"/>
    <cellStyle name="Normal 3 2 4 2 2 2 2 5" xfId="21267" xr:uid="{8AE7CE08-79A6-4DBE-A3FD-4BFF182812F9}"/>
    <cellStyle name="Normal 3 2 4 2 2 2 2 5 2" xfId="34959" xr:uid="{6A904095-6297-4F53-A580-FB427B978887}"/>
    <cellStyle name="Normal 3 2 4 2 2 2 2 5 3" xfId="49843" xr:uid="{9EAD5991-302D-455F-B375-57BF2ADB555B}"/>
    <cellStyle name="Normal 3 2 4 2 2 2 2 6" xfId="14423" xr:uid="{E502FD33-BA77-45F0-92F2-C2B5A7474DF8}"/>
    <cellStyle name="Normal 3 2 4 2 2 2 2 7" xfId="28113" xr:uid="{3BC248DA-D468-4BA1-8B58-B3E19EB84297}"/>
    <cellStyle name="Normal 3 2 4 2 2 2 2 8" xfId="42997" xr:uid="{E4D222F1-DDA3-4977-B1FB-948334C8F7F2}"/>
    <cellStyle name="Normal 3 2 4 2 2 2 3" xfId="7578" xr:uid="{5BF304C2-F49E-485C-870A-0D485B888C84}"/>
    <cellStyle name="Normal 3 2 4 2 2 2 3 2" xfId="9291" xr:uid="{A9D30195-496B-4824-8EC3-B42D5B9D946E}"/>
    <cellStyle name="Normal 3 2 4 2 2 2 3 2 2" xfId="12713" xr:uid="{D7FA7B6D-020A-433B-B5DC-E1F787428EF3}"/>
    <cellStyle name="Normal 3 2 4 2 2 2 3 2 2 2" xfId="26403" xr:uid="{E608FECF-78A6-4CE3-8132-4B16E6601911}"/>
    <cellStyle name="Normal 3 2 4 2 2 2 3 2 2 2 2" xfId="40095" xr:uid="{32230C4D-9C0C-4337-8493-53993001453F}"/>
    <cellStyle name="Normal 3 2 4 2 2 2 3 2 2 2 3" xfId="54979" xr:uid="{C9F749C2-95C4-4025-915C-0F2C812F61E1}"/>
    <cellStyle name="Normal 3 2 4 2 2 2 3 2 2 3" xfId="19559" xr:uid="{65D4AF2C-C18A-4D87-BAA4-350D9186A8D6}"/>
    <cellStyle name="Normal 3 2 4 2 2 2 3 2 2 4" xfId="33249" xr:uid="{FB2FD67D-3706-4A12-8DA6-E0F365876D60}"/>
    <cellStyle name="Normal 3 2 4 2 2 2 3 2 2 5" xfId="48133" xr:uid="{4ABB1717-B987-448E-9E93-A63A8F343DAE}"/>
    <cellStyle name="Normal 3 2 4 2 2 2 3 2 3" xfId="22981" xr:uid="{B6DE5503-5872-4558-91A1-07C395FE95BD}"/>
    <cellStyle name="Normal 3 2 4 2 2 2 3 2 3 2" xfId="36673" xr:uid="{527EDF0D-B706-473B-999C-C78814CDE922}"/>
    <cellStyle name="Normal 3 2 4 2 2 2 3 2 3 3" xfId="51557" xr:uid="{681AF460-5A3F-4743-B280-69E95A4E10EA}"/>
    <cellStyle name="Normal 3 2 4 2 2 2 3 2 4" xfId="16137" xr:uid="{6F7D31B7-CA58-407B-A0B9-EC05DB111F0F}"/>
    <cellStyle name="Normal 3 2 4 2 2 2 3 2 5" xfId="29827" xr:uid="{78BE880E-D09C-43B3-8990-E28C3305FFD1}"/>
    <cellStyle name="Normal 3 2 4 2 2 2 3 2 6" xfId="44711" xr:uid="{7143CF8B-324B-468C-93C5-0CB75C252290}"/>
    <cellStyle name="Normal 3 2 4 2 2 2 3 3" xfId="11001" xr:uid="{1B7B0110-82CD-478C-9494-ECAF8969CB47}"/>
    <cellStyle name="Normal 3 2 4 2 2 2 3 3 2" xfId="24691" xr:uid="{63B84C58-8D50-4E7A-A898-476879E4B000}"/>
    <cellStyle name="Normal 3 2 4 2 2 2 3 3 2 2" xfId="38383" xr:uid="{D0DF9757-0822-4C3E-BDE1-D917AD98A46B}"/>
    <cellStyle name="Normal 3 2 4 2 2 2 3 3 2 3" xfId="53267" xr:uid="{A3EFA1A4-2E16-4368-B89D-AB1CC66B4A8F}"/>
    <cellStyle name="Normal 3 2 4 2 2 2 3 3 3" xfId="17847" xr:uid="{48FD2258-BFE5-474D-B83F-51663F2BB428}"/>
    <cellStyle name="Normal 3 2 4 2 2 2 3 3 4" xfId="31537" xr:uid="{7C6C3E3E-0648-4E36-AA0C-E6CE1255196F}"/>
    <cellStyle name="Normal 3 2 4 2 2 2 3 3 5" xfId="46421" xr:uid="{B6A1F014-7BF2-4E61-9709-C0364E2AA017}"/>
    <cellStyle name="Normal 3 2 4 2 2 2 3 4" xfId="21269" xr:uid="{35D56349-CF9E-4B53-BB84-ED52564F14B6}"/>
    <cellStyle name="Normal 3 2 4 2 2 2 3 4 2" xfId="34961" xr:uid="{EA8E53F2-ED6F-4E53-9CF8-6EE8AF3A464C}"/>
    <cellStyle name="Normal 3 2 4 2 2 2 3 4 3" xfId="49845" xr:uid="{0BD60F47-AF65-4D00-BAF5-31982CE0147A}"/>
    <cellStyle name="Normal 3 2 4 2 2 2 3 5" xfId="14425" xr:uid="{DFFABF57-E4EB-4A0B-8451-755A86D68E5B}"/>
    <cellStyle name="Normal 3 2 4 2 2 2 3 6" xfId="28115" xr:uid="{45AC8989-CFF3-47B3-AE2C-ACBD95399974}"/>
    <cellStyle name="Normal 3 2 4 2 2 2 3 7" xfId="42999" xr:uid="{B65F2C9C-DFF2-4220-9888-DD4DAC0545DD}"/>
    <cellStyle name="Normal 3 2 4 2 2 2 4" xfId="7579" xr:uid="{373B6C6A-88EB-4642-A1A0-7FDEC69ED242}"/>
    <cellStyle name="Normal 3 2 4 2 2 2 4 2" xfId="9292" xr:uid="{5645BCC2-AEA7-43A7-93CE-EC5A84472197}"/>
    <cellStyle name="Normal 3 2 4 2 2 2 4 2 2" xfId="12714" xr:uid="{75C453F5-0DB2-49E3-AA79-3660E36B6793}"/>
    <cellStyle name="Normal 3 2 4 2 2 2 4 2 2 2" xfId="26404" xr:uid="{66094C4A-2CC3-4EF0-817B-05999ECFBB0E}"/>
    <cellStyle name="Normal 3 2 4 2 2 2 4 2 2 2 2" xfId="40096" xr:uid="{3289D4F8-07B6-40B2-9730-E1786227AB54}"/>
    <cellStyle name="Normal 3 2 4 2 2 2 4 2 2 2 3" xfId="54980" xr:uid="{1D1EF68F-76C4-4B05-B835-F3B2230DB645}"/>
    <cellStyle name="Normal 3 2 4 2 2 2 4 2 2 3" xfId="19560" xr:uid="{DA95055C-8D5E-4B65-8D25-A0D46741A1A2}"/>
    <cellStyle name="Normal 3 2 4 2 2 2 4 2 2 4" xfId="33250" xr:uid="{59ED6C6D-224B-4EE2-B910-08D3266DD23F}"/>
    <cellStyle name="Normal 3 2 4 2 2 2 4 2 2 5" xfId="48134" xr:uid="{4D6B604A-671F-4E35-AE27-5C6B419DA6C2}"/>
    <cellStyle name="Normal 3 2 4 2 2 2 4 2 3" xfId="22982" xr:uid="{6C5C909E-2BB0-4DB0-9F77-385A139C484C}"/>
    <cellStyle name="Normal 3 2 4 2 2 2 4 2 3 2" xfId="36674" xr:uid="{DE3CFF69-BCD6-4270-BF68-7B17A5D55190}"/>
    <cellStyle name="Normal 3 2 4 2 2 2 4 2 3 3" xfId="51558" xr:uid="{8726665B-9DC5-4C87-9763-B28EA908E350}"/>
    <cellStyle name="Normal 3 2 4 2 2 2 4 2 4" xfId="16138" xr:uid="{946116A1-43EF-44CC-B168-8714E88C5D25}"/>
    <cellStyle name="Normal 3 2 4 2 2 2 4 2 5" xfId="29828" xr:uid="{AE174C3A-D193-469B-8BC4-324765B0ACD9}"/>
    <cellStyle name="Normal 3 2 4 2 2 2 4 2 6" xfId="44712" xr:uid="{6197D1E1-EB25-4CE3-A0BF-C751EB814BB9}"/>
    <cellStyle name="Normal 3 2 4 2 2 2 4 3" xfId="11002" xr:uid="{F18095E0-D0B3-40ED-925D-CDD4A173A375}"/>
    <cellStyle name="Normal 3 2 4 2 2 2 4 3 2" xfId="24692" xr:uid="{495AA891-20E7-4602-B868-22F0D378DA1E}"/>
    <cellStyle name="Normal 3 2 4 2 2 2 4 3 2 2" xfId="38384" xr:uid="{AC5A5F40-F299-4714-A768-79A4013CCB96}"/>
    <cellStyle name="Normal 3 2 4 2 2 2 4 3 2 3" xfId="53268" xr:uid="{B47BC7BE-1D99-4496-860D-78A05A84BE37}"/>
    <cellStyle name="Normal 3 2 4 2 2 2 4 3 3" xfId="17848" xr:uid="{07358C86-7BE7-4027-9C31-AB1849D7C354}"/>
    <cellStyle name="Normal 3 2 4 2 2 2 4 3 4" xfId="31538" xr:uid="{C50FB3E3-47A7-4619-B816-761E247F63F2}"/>
    <cellStyle name="Normal 3 2 4 2 2 2 4 3 5" xfId="46422" xr:uid="{5577A0AC-E278-47C8-88B8-ED3E52E211B2}"/>
    <cellStyle name="Normal 3 2 4 2 2 2 4 4" xfId="21270" xr:uid="{21D2C994-434C-45D2-9839-ABBCCF308FEB}"/>
    <cellStyle name="Normal 3 2 4 2 2 2 4 4 2" xfId="34962" xr:uid="{64105C72-6646-4303-81B3-B6C67CDA3AAC}"/>
    <cellStyle name="Normal 3 2 4 2 2 2 4 4 3" xfId="49846" xr:uid="{792584FA-3F32-4351-B2D4-5B059A49AA17}"/>
    <cellStyle name="Normal 3 2 4 2 2 2 4 5" xfId="14426" xr:uid="{1B0BB690-7B67-4DB7-86A9-41BA66222363}"/>
    <cellStyle name="Normal 3 2 4 2 2 2 4 6" xfId="28116" xr:uid="{682C38D7-E20F-4356-B11C-878A208EB019}"/>
    <cellStyle name="Normal 3 2 4 2 2 2 4 7" xfId="43000" xr:uid="{9CFD8E43-8F67-4047-8D61-B7500B1F96E8}"/>
    <cellStyle name="Normal 3 2 4 2 2 2 5" xfId="9288" xr:uid="{E95A482B-DC8F-4BA1-8AF4-362AC2E5F229}"/>
    <cellStyle name="Normal 3 2 4 2 2 2 5 2" xfId="12710" xr:uid="{F1409451-F619-45F4-97DF-02F160905744}"/>
    <cellStyle name="Normal 3 2 4 2 2 2 5 2 2" xfId="26400" xr:uid="{48DBF085-A2EB-4CE2-946C-9428DA988954}"/>
    <cellStyle name="Normal 3 2 4 2 2 2 5 2 2 2" xfId="40092" xr:uid="{C8EC12CE-5474-4928-BFAD-CB3364BD4756}"/>
    <cellStyle name="Normal 3 2 4 2 2 2 5 2 2 3" xfId="54976" xr:uid="{8ED2537E-9C1A-46CD-B73B-ABBC258B9515}"/>
    <cellStyle name="Normal 3 2 4 2 2 2 5 2 3" xfId="19556" xr:uid="{B4D73A7D-D199-4C7C-A5F4-99186A890E25}"/>
    <cellStyle name="Normal 3 2 4 2 2 2 5 2 4" xfId="33246" xr:uid="{CEF02FF9-FEA7-4600-B5CB-C82A498CE5F5}"/>
    <cellStyle name="Normal 3 2 4 2 2 2 5 2 5" xfId="48130" xr:uid="{EBF80AF6-4083-4F72-A15F-00D40A042E49}"/>
    <cellStyle name="Normal 3 2 4 2 2 2 5 3" xfId="22978" xr:uid="{3A97E345-49B4-4C0F-B367-2CDAD29D291F}"/>
    <cellStyle name="Normal 3 2 4 2 2 2 5 3 2" xfId="36670" xr:uid="{057492F8-CC32-4EE4-AF35-C838D3441F8F}"/>
    <cellStyle name="Normal 3 2 4 2 2 2 5 3 3" xfId="51554" xr:uid="{0F43514B-F4F9-4723-BE10-091C0C117407}"/>
    <cellStyle name="Normal 3 2 4 2 2 2 5 4" xfId="16134" xr:uid="{C971EC16-0F58-4113-9B72-A3A87488700C}"/>
    <cellStyle name="Normal 3 2 4 2 2 2 5 5" xfId="29824" xr:uid="{FB37B072-1B4A-449D-A3CF-F8C8CD1C7A56}"/>
    <cellStyle name="Normal 3 2 4 2 2 2 5 6" xfId="44708" xr:uid="{18D2B75A-B705-433C-852D-4E3C36EDBF7A}"/>
    <cellStyle name="Normal 3 2 4 2 2 2 6" xfId="10998" xr:uid="{37D6B4AC-E1D8-49F2-A6A4-61D486BD6C37}"/>
    <cellStyle name="Normal 3 2 4 2 2 2 6 2" xfId="24688" xr:uid="{CD44E168-9081-44A9-A30F-82DCEF6C7E35}"/>
    <cellStyle name="Normal 3 2 4 2 2 2 6 2 2" xfId="38380" xr:uid="{3A3A27CA-AE5C-411B-83D9-1C6B32702631}"/>
    <cellStyle name="Normal 3 2 4 2 2 2 6 2 3" xfId="53264" xr:uid="{9FCB75B4-9D31-42BB-8DBE-279E7EC21360}"/>
    <cellStyle name="Normal 3 2 4 2 2 2 6 3" xfId="17844" xr:uid="{180EA91C-C217-4864-BDD1-05A6DA2D1B07}"/>
    <cellStyle name="Normal 3 2 4 2 2 2 6 4" xfId="31534" xr:uid="{AED4DBB8-136E-4609-80E3-13105E1F0CC9}"/>
    <cellStyle name="Normal 3 2 4 2 2 2 6 5" xfId="46418" xr:uid="{F7637F46-B3AA-4984-BB5E-673321474ED3}"/>
    <cellStyle name="Normal 3 2 4 2 2 2 7" xfId="21266" xr:uid="{19CBD60E-76EF-4D20-905B-8F600BCD7F34}"/>
    <cellStyle name="Normal 3 2 4 2 2 2 7 2" xfId="34958" xr:uid="{F0C8544C-2838-4D8E-BD8D-B007A8B4F656}"/>
    <cellStyle name="Normal 3 2 4 2 2 2 7 3" xfId="49842" xr:uid="{AEC53800-57AE-4532-B17B-93C4D1806074}"/>
    <cellStyle name="Normal 3 2 4 2 2 2 8" xfId="14422" xr:uid="{74021E4F-1490-48A9-9508-48FE4E017AB8}"/>
    <cellStyle name="Normal 3 2 4 2 2 2 9" xfId="28112" xr:uid="{30872447-16F2-43D0-AB35-5E860BD0C0D5}"/>
    <cellStyle name="Normal 3 2 4 2 2 3" xfId="7580" xr:uid="{F86A8566-D786-47B3-8B0F-FF7C8A990D80}"/>
    <cellStyle name="Normal 3 2 4 2 2 3 10" xfId="43001" xr:uid="{549A3492-B309-481A-BDF6-BAA24BB77EF0}"/>
    <cellStyle name="Normal 3 2 4 2 2 3 2" xfId="7581" xr:uid="{7B85681A-EB7B-42FA-88FA-255B7164DBE2}"/>
    <cellStyle name="Normal 3 2 4 2 2 3 2 2" xfId="7582" xr:uid="{621725A1-B73F-422A-9E1B-1EDBE8633110}"/>
    <cellStyle name="Normal 3 2 4 2 2 3 2 2 2" xfId="9295" xr:uid="{B9AF911B-39C2-4210-8377-D2FD77768D2A}"/>
    <cellStyle name="Normal 3 2 4 2 2 3 2 2 2 2" xfId="12717" xr:uid="{5CE4A63F-5F73-45B7-A63C-F15F393A6D87}"/>
    <cellStyle name="Normal 3 2 4 2 2 3 2 2 2 2 2" xfId="26407" xr:uid="{6BF7F7AC-B2EE-49D0-B679-B1B2ED622F91}"/>
    <cellStyle name="Normal 3 2 4 2 2 3 2 2 2 2 2 2" xfId="40099" xr:uid="{C28B2738-C794-4BBD-A2AC-C4550DB8863C}"/>
    <cellStyle name="Normal 3 2 4 2 2 3 2 2 2 2 2 3" xfId="54983" xr:uid="{C8100D85-9E8A-422A-9BB0-D02DA90E6097}"/>
    <cellStyle name="Normal 3 2 4 2 2 3 2 2 2 2 3" xfId="19563" xr:uid="{AB1F4FF2-2ECF-4603-891D-3A77986A5CB9}"/>
    <cellStyle name="Normal 3 2 4 2 2 3 2 2 2 2 4" xfId="33253" xr:uid="{B27A13BD-F711-4EFC-B39D-6E2579184FB2}"/>
    <cellStyle name="Normal 3 2 4 2 2 3 2 2 2 2 5" xfId="48137" xr:uid="{63C45B65-E8DA-4EE9-9A12-D36E897927AE}"/>
    <cellStyle name="Normal 3 2 4 2 2 3 2 2 2 3" xfId="22985" xr:uid="{F171C2D4-62CA-4AC6-B65F-13B85257B07E}"/>
    <cellStyle name="Normal 3 2 4 2 2 3 2 2 2 3 2" xfId="36677" xr:uid="{66882EBD-6DC2-424F-BFD7-A80771145FC0}"/>
    <cellStyle name="Normal 3 2 4 2 2 3 2 2 2 3 3" xfId="51561" xr:uid="{81572F51-B968-49C6-A8D7-835651B8D47C}"/>
    <cellStyle name="Normal 3 2 4 2 2 3 2 2 2 4" xfId="16141" xr:uid="{DEBE1B8E-E767-43C6-BE27-F6298224B725}"/>
    <cellStyle name="Normal 3 2 4 2 2 3 2 2 2 5" xfId="29831" xr:uid="{39FF6530-63BB-45E0-B9BD-9C24691A3E6C}"/>
    <cellStyle name="Normal 3 2 4 2 2 3 2 2 2 6" xfId="44715" xr:uid="{CCFBF027-50BC-4AC6-946E-537224795C48}"/>
    <cellStyle name="Normal 3 2 4 2 2 3 2 2 3" xfId="11005" xr:uid="{D85F987C-0A22-42F1-B74B-579F3A37096B}"/>
    <cellStyle name="Normal 3 2 4 2 2 3 2 2 3 2" xfId="24695" xr:uid="{BC9025C5-7CFC-4007-8439-19284CAF1053}"/>
    <cellStyle name="Normal 3 2 4 2 2 3 2 2 3 2 2" xfId="38387" xr:uid="{3F3F94FE-ACBF-470B-8F09-CBE04564D420}"/>
    <cellStyle name="Normal 3 2 4 2 2 3 2 2 3 2 3" xfId="53271" xr:uid="{A13D8F8E-6EC7-4AEB-8714-6C5C4B40D799}"/>
    <cellStyle name="Normal 3 2 4 2 2 3 2 2 3 3" xfId="17851" xr:uid="{307389C1-C7A5-47C4-8D99-D59FA2ED33D1}"/>
    <cellStyle name="Normal 3 2 4 2 2 3 2 2 3 4" xfId="31541" xr:uid="{35CF703D-EA8D-4076-8113-2C1B07470754}"/>
    <cellStyle name="Normal 3 2 4 2 2 3 2 2 3 5" xfId="46425" xr:uid="{F0B46E59-3F73-41F2-848D-D82687AC2868}"/>
    <cellStyle name="Normal 3 2 4 2 2 3 2 2 4" xfId="21273" xr:uid="{EF43BB3F-5546-497E-B84A-1CE5C8D411C3}"/>
    <cellStyle name="Normal 3 2 4 2 2 3 2 2 4 2" xfId="34965" xr:uid="{C4779780-ACBE-465D-85CB-7B686CB9F7C4}"/>
    <cellStyle name="Normal 3 2 4 2 2 3 2 2 4 3" xfId="49849" xr:uid="{545AEBC1-D60F-4136-B4A0-3500C75F1B8F}"/>
    <cellStyle name="Normal 3 2 4 2 2 3 2 2 5" xfId="14429" xr:uid="{D9E5441B-DD2A-431B-9339-28492939546A}"/>
    <cellStyle name="Normal 3 2 4 2 2 3 2 2 6" xfId="28119" xr:uid="{CA96278F-6CB8-499E-B45F-E865AA70F439}"/>
    <cellStyle name="Normal 3 2 4 2 2 3 2 2 7" xfId="43003" xr:uid="{AD50934A-6A8E-40FB-980A-5FFAE0A71F24}"/>
    <cellStyle name="Normal 3 2 4 2 2 3 2 3" xfId="9294" xr:uid="{1FAAD252-B4DC-4130-8E95-FD6AD56ACE5D}"/>
    <cellStyle name="Normal 3 2 4 2 2 3 2 3 2" xfId="12716" xr:uid="{2057F994-13CE-4CEE-B186-544C9BCA18ED}"/>
    <cellStyle name="Normal 3 2 4 2 2 3 2 3 2 2" xfId="26406" xr:uid="{2EC934BB-0EC3-486A-8001-C79AC5501CC2}"/>
    <cellStyle name="Normal 3 2 4 2 2 3 2 3 2 2 2" xfId="40098" xr:uid="{66E696B9-462A-4178-93B2-7EF9C8303807}"/>
    <cellStyle name="Normal 3 2 4 2 2 3 2 3 2 2 3" xfId="54982" xr:uid="{081D61EC-F2FC-49E5-9DA8-A8FB4763F631}"/>
    <cellStyle name="Normal 3 2 4 2 2 3 2 3 2 3" xfId="19562" xr:uid="{AF89F6B5-CB42-48C0-BECD-F0A7D20AA71F}"/>
    <cellStyle name="Normal 3 2 4 2 2 3 2 3 2 4" xfId="33252" xr:uid="{C32B3FE8-E482-49FE-A0CE-1E7E994DE78D}"/>
    <cellStyle name="Normal 3 2 4 2 2 3 2 3 2 5" xfId="48136" xr:uid="{9147B7BC-6E62-49D0-87B3-4D6239919397}"/>
    <cellStyle name="Normal 3 2 4 2 2 3 2 3 3" xfId="22984" xr:uid="{BB70B705-095A-454F-A039-45E6380952CB}"/>
    <cellStyle name="Normal 3 2 4 2 2 3 2 3 3 2" xfId="36676" xr:uid="{47D32787-478E-47E9-9518-E8411D0F00B6}"/>
    <cellStyle name="Normal 3 2 4 2 2 3 2 3 3 3" xfId="51560" xr:uid="{D9D50F9B-89F7-43BE-A6F6-EBFEAB19E981}"/>
    <cellStyle name="Normal 3 2 4 2 2 3 2 3 4" xfId="16140" xr:uid="{34DD6B0D-468D-4032-BFF5-95701663106E}"/>
    <cellStyle name="Normal 3 2 4 2 2 3 2 3 5" xfId="29830" xr:uid="{FF8E460A-352E-4293-A07D-6D8A7B14BF95}"/>
    <cellStyle name="Normal 3 2 4 2 2 3 2 3 6" xfId="44714" xr:uid="{8291900D-B344-4FF9-9EFF-E205823092C0}"/>
    <cellStyle name="Normal 3 2 4 2 2 3 2 4" xfId="11004" xr:uid="{E1F2489C-376D-43BA-9DF7-28ED0CB37E82}"/>
    <cellStyle name="Normal 3 2 4 2 2 3 2 4 2" xfId="24694" xr:uid="{D56DFE79-81F0-4CC3-8098-37EBCCB89AC5}"/>
    <cellStyle name="Normal 3 2 4 2 2 3 2 4 2 2" xfId="38386" xr:uid="{56FECA3C-215F-4DD3-8A29-068ABFF00582}"/>
    <cellStyle name="Normal 3 2 4 2 2 3 2 4 2 3" xfId="53270" xr:uid="{D78158CA-8B4D-4684-BDC9-4BEAFE394197}"/>
    <cellStyle name="Normal 3 2 4 2 2 3 2 4 3" xfId="17850" xr:uid="{7706F244-C9FC-44E3-B3DE-579AF532A6C7}"/>
    <cellStyle name="Normal 3 2 4 2 2 3 2 4 4" xfId="31540" xr:uid="{6B1FF078-0F12-4FFB-9713-191457D7FBC8}"/>
    <cellStyle name="Normal 3 2 4 2 2 3 2 4 5" xfId="46424" xr:uid="{A676F5B2-93B6-4898-AA57-65CC1890416F}"/>
    <cellStyle name="Normal 3 2 4 2 2 3 2 5" xfId="21272" xr:uid="{C6E09C73-FEB6-4E55-BC53-08CB1D60474D}"/>
    <cellStyle name="Normal 3 2 4 2 2 3 2 5 2" xfId="34964" xr:uid="{3FF5C276-B2CC-4AFC-B9F9-54144D39E55C}"/>
    <cellStyle name="Normal 3 2 4 2 2 3 2 5 3" xfId="49848" xr:uid="{57B942D5-4953-4A5B-B1A8-6D27094BC16D}"/>
    <cellStyle name="Normal 3 2 4 2 2 3 2 6" xfId="14428" xr:uid="{F1B79AD5-1515-4EE4-8FDB-AEF177F85943}"/>
    <cellStyle name="Normal 3 2 4 2 2 3 2 7" xfId="28118" xr:uid="{6C302E73-1D4E-416F-8F1B-07EF449594FE}"/>
    <cellStyle name="Normal 3 2 4 2 2 3 2 8" xfId="43002" xr:uid="{7095ADA1-4A8E-47F1-A639-BAC45F88FA3E}"/>
    <cellStyle name="Normal 3 2 4 2 2 3 3" xfId="7583" xr:uid="{1E787FE8-B400-40F1-87AF-C11A1FA32739}"/>
    <cellStyle name="Normal 3 2 4 2 2 3 3 2" xfId="9296" xr:uid="{24A1354D-9225-4662-94D9-648737F70B09}"/>
    <cellStyle name="Normal 3 2 4 2 2 3 3 2 2" xfId="12718" xr:uid="{2B5682EC-4DD8-47CB-8BBC-396593D4F261}"/>
    <cellStyle name="Normal 3 2 4 2 2 3 3 2 2 2" xfId="26408" xr:uid="{041FBA57-A603-4AEF-BA56-AD56767E6ED6}"/>
    <cellStyle name="Normal 3 2 4 2 2 3 3 2 2 2 2" xfId="40100" xr:uid="{D978B5BD-9699-4314-8375-46363873986C}"/>
    <cellStyle name="Normal 3 2 4 2 2 3 3 2 2 2 3" xfId="54984" xr:uid="{16366DA5-E09A-4B7B-88EB-F0AAB339A1DB}"/>
    <cellStyle name="Normal 3 2 4 2 2 3 3 2 2 3" xfId="19564" xr:uid="{934876B9-7E3E-48C9-99E5-0EA630871DA2}"/>
    <cellStyle name="Normal 3 2 4 2 2 3 3 2 2 4" xfId="33254" xr:uid="{60ABD435-495D-4F6F-9F83-136B8A0F26C8}"/>
    <cellStyle name="Normal 3 2 4 2 2 3 3 2 2 5" xfId="48138" xr:uid="{C4FBD91F-C33D-4816-AC61-7D84D826C323}"/>
    <cellStyle name="Normal 3 2 4 2 2 3 3 2 3" xfId="22986" xr:uid="{7E4113CA-CAF7-45D2-AE8C-F2C075291345}"/>
    <cellStyle name="Normal 3 2 4 2 2 3 3 2 3 2" xfId="36678" xr:uid="{3D5226C8-12F9-4EC9-BF31-D0BE289C42E1}"/>
    <cellStyle name="Normal 3 2 4 2 2 3 3 2 3 3" xfId="51562" xr:uid="{C24373A7-93EC-47C8-9B80-C35FAB7BD12A}"/>
    <cellStyle name="Normal 3 2 4 2 2 3 3 2 4" xfId="16142" xr:uid="{35D553E6-209B-475B-8C87-1B1248013D15}"/>
    <cellStyle name="Normal 3 2 4 2 2 3 3 2 5" xfId="29832" xr:uid="{33013A9B-8215-4834-8517-ABA47729FDFA}"/>
    <cellStyle name="Normal 3 2 4 2 2 3 3 2 6" xfId="44716" xr:uid="{9F150145-61D6-4845-B4D0-531726EE3A33}"/>
    <cellStyle name="Normal 3 2 4 2 2 3 3 3" xfId="11006" xr:uid="{C6E825F4-A286-45F6-9239-1606557EB4D6}"/>
    <cellStyle name="Normal 3 2 4 2 2 3 3 3 2" xfId="24696" xr:uid="{478B0A55-5BD5-41CD-9C40-72E76707A7B7}"/>
    <cellStyle name="Normal 3 2 4 2 2 3 3 3 2 2" xfId="38388" xr:uid="{7B676F05-1791-4224-BC4F-D536AEF62EE5}"/>
    <cellStyle name="Normal 3 2 4 2 2 3 3 3 2 3" xfId="53272" xr:uid="{F2DC36E1-7841-467F-8B48-DB6CDC99D14F}"/>
    <cellStyle name="Normal 3 2 4 2 2 3 3 3 3" xfId="17852" xr:uid="{89FABE1A-83B1-4460-9918-AC10DC65EF88}"/>
    <cellStyle name="Normal 3 2 4 2 2 3 3 3 4" xfId="31542" xr:uid="{C0AB9823-EF74-43E3-9EDD-2A097A0ED2AC}"/>
    <cellStyle name="Normal 3 2 4 2 2 3 3 3 5" xfId="46426" xr:uid="{2DC4C833-E597-403F-B504-B7F3C420B361}"/>
    <cellStyle name="Normal 3 2 4 2 2 3 3 4" xfId="21274" xr:uid="{B1E0C5FE-045E-4303-B5A2-4A4D59900583}"/>
    <cellStyle name="Normal 3 2 4 2 2 3 3 4 2" xfId="34966" xr:uid="{3FE469D1-8042-43A9-BB7B-BDD320D3EF27}"/>
    <cellStyle name="Normal 3 2 4 2 2 3 3 4 3" xfId="49850" xr:uid="{0D1841DB-F3A4-4459-BF3D-131CB0183CE3}"/>
    <cellStyle name="Normal 3 2 4 2 2 3 3 5" xfId="14430" xr:uid="{D8B24B5A-60B3-4BCA-AEC2-A122395A73EC}"/>
    <cellStyle name="Normal 3 2 4 2 2 3 3 6" xfId="28120" xr:uid="{3847E96E-CE5C-427A-9DCD-0E95ACA5230A}"/>
    <cellStyle name="Normal 3 2 4 2 2 3 3 7" xfId="43004" xr:uid="{591A413E-E2D5-4182-9356-B68200F04A0D}"/>
    <cellStyle name="Normal 3 2 4 2 2 3 4" xfId="7584" xr:uid="{8841BE62-515D-4DD3-A908-CE65E2CB773B}"/>
    <cellStyle name="Normal 3 2 4 2 2 3 4 2" xfId="9297" xr:uid="{491979B3-DC47-4B95-B4D2-403F2BFCE8E1}"/>
    <cellStyle name="Normal 3 2 4 2 2 3 4 2 2" xfId="12719" xr:uid="{6E5F4A87-60D6-4E37-B5D0-BCC3D958DD0B}"/>
    <cellStyle name="Normal 3 2 4 2 2 3 4 2 2 2" xfId="26409" xr:uid="{23328771-F592-4546-9914-305D3AC09DF3}"/>
    <cellStyle name="Normal 3 2 4 2 2 3 4 2 2 2 2" xfId="40101" xr:uid="{40A22DF6-C41E-4F7E-B943-BD2517FBCC6F}"/>
    <cellStyle name="Normal 3 2 4 2 2 3 4 2 2 2 3" xfId="54985" xr:uid="{A70FEBC0-2EC1-416C-8DB9-54B7BE93FF1C}"/>
    <cellStyle name="Normal 3 2 4 2 2 3 4 2 2 3" xfId="19565" xr:uid="{4F569D3F-1119-4FB2-9834-C1A1A06E3C60}"/>
    <cellStyle name="Normal 3 2 4 2 2 3 4 2 2 4" xfId="33255" xr:uid="{E431127B-7389-4ECE-9B56-A2B676B2333D}"/>
    <cellStyle name="Normal 3 2 4 2 2 3 4 2 2 5" xfId="48139" xr:uid="{ACAF31B2-98C6-40EC-AEA6-52E67A37E535}"/>
    <cellStyle name="Normal 3 2 4 2 2 3 4 2 3" xfId="22987" xr:uid="{BB948ED3-2930-48EF-8C66-AA77086D85C0}"/>
    <cellStyle name="Normal 3 2 4 2 2 3 4 2 3 2" xfId="36679" xr:uid="{EC4D7A51-3B80-4C90-BA5F-9AAFBE5D8882}"/>
    <cellStyle name="Normal 3 2 4 2 2 3 4 2 3 3" xfId="51563" xr:uid="{C29E9C71-5EC3-4BFB-A63A-EC79EB31D466}"/>
    <cellStyle name="Normal 3 2 4 2 2 3 4 2 4" xfId="16143" xr:uid="{7B1400EF-471E-40DB-8836-1B0170E590FA}"/>
    <cellStyle name="Normal 3 2 4 2 2 3 4 2 5" xfId="29833" xr:uid="{89B60B6F-0A4D-4555-A154-FBE1F1F35338}"/>
    <cellStyle name="Normal 3 2 4 2 2 3 4 2 6" xfId="44717" xr:uid="{2ABBC24D-ECBB-4EB0-B230-784B72F58C92}"/>
    <cellStyle name="Normal 3 2 4 2 2 3 4 3" xfId="11007" xr:uid="{ABFAC748-CF8F-4EDB-A720-36E211BDDD21}"/>
    <cellStyle name="Normal 3 2 4 2 2 3 4 3 2" xfId="24697" xr:uid="{FE08DC47-DA22-4199-B620-5DFF5A2B52CB}"/>
    <cellStyle name="Normal 3 2 4 2 2 3 4 3 2 2" xfId="38389" xr:uid="{8E771AA1-2A61-4FB9-A4C4-3304D313C706}"/>
    <cellStyle name="Normal 3 2 4 2 2 3 4 3 2 3" xfId="53273" xr:uid="{0294123B-3E65-4EFC-8C9C-6360DA969B33}"/>
    <cellStyle name="Normal 3 2 4 2 2 3 4 3 3" xfId="17853" xr:uid="{EDAD7CC7-D19D-446F-A807-DD4658010CC8}"/>
    <cellStyle name="Normal 3 2 4 2 2 3 4 3 4" xfId="31543" xr:uid="{2289F2C8-B875-445F-A9A1-C86A54933D4E}"/>
    <cellStyle name="Normal 3 2 4 2 2 3 4 3 5" xfId="46427" xr:uid="{65FB94D8-2370-4E53-9C8E-B8BF38D3BD4E}"/>
    <cellStyle name="Normal 3 2 4 2 2 3 4 4" xfId="21275" xr:uid="{C314D449-44C7-43D9-9552-50571E58E15C}"/>
    <cellStyle name="Normal 3 2 4 2 2 3 4 4 2" xfId="34967" xr:uid="{89326E06-533F-426E-9320-60BA7D656DE0}"/>
    <cellStyle name="Normal 3 2 4 2 2 3 4 4 3" xfId="49851" xr:uid="{3DC3DA64-E1AA-4D86-930A-2933F6B13A9A}"/>
    <cellStyle name="Normal 3 2 4 2 2 3 4 5" xfId="14431" xr:uid="{A64108AF-2944-46D9-BE6C-AFAED903BFD6}"/>
    <cellStyle name="Normal 3 2 4 2 2 3 4 6" xfId="28121" xr:uid="{5773AB35-B122-461D-A305-14201444D6B0}"/>
    <cellStyle name="Normal 3 2 4 2 2 3 4 7" xfId="43005" xr:uid="{24D479FB-739E-4472-A4FA-DCB58F43B52C}"/>
    <cellStyle name="Normal 3 2 4 2 2 3 5" xfId="9293" xr:uid="{DD752B1A-C64A-43B1-9EA8-CF9A02D5094A}"/>
    <cellStyle name="Normal 3 2 4 2 2 3 5 2" xfId="12715" xr:uid="{DF16AC70-78BA-4B15-BEBA-0E14B084DB5B}"/>
    <cellStyle name="Normal 3 2 4 2 2 3 5 2 2" xfId="26405" xr:uid="{672186D5-301E-4585-846A-C3FDF8EC6586}"/>
    <cellStyle name="Normal 3 2 4 2 2 3 5 2 2 2" xfId="40097" xr:uid="{91BA7A51-1C90-4798-AEFC-450339DA6A7D}"/>
    <cellStyle name="Normal 3 2 4 2 2 3 5 2 2 3" xfId="54981" xr:uid="{F7CFE54C-76C0-4E3A-A750-A96CDEF5F353}"/>
    <cellStyle name="Normal 3 2 4 2 2 3 5 2 3" xfId="19561" xr:uid="{06DA5D10-B488-4DA7-BC7E-68B0DB5DECB1}"/>
    <cellStyle name="Normal 3 2 4 2 2 3 5 2 4" xfId="33251" xr:uid="{9D6E7CE6-80C3-435E-BBEE-1D1874D455DB}"/>
    <cellStyle name="Normal 3 2 4 2 2 3 5 2 5" xfId="48135" xr:uid="{8CC38E4B-5238-44B7-8DBE-6B1C31D72ED9}"/>
    <cellStyle name="Normal 3 2 4 2 2 3 5 3" xfId="22983" xr:uid="{113CEA39-678E-4199-BBEB-72DEE04EC957}"/>
    <cellStyle name="Normal 3 2 4 2 2 3 5 3 2" xfId="36675" xr:uid="{733AC9CB-1859-44AC-9CE7-A60E881F64F2}"/>
    <cellStyle name="Normal 3 2 4 2 2 3 5 3 3" xfId="51559" xr:uid="{B1B11231-7780-49E0-895B-923D27F7D016}"/>
    <cellStyle name="Normal 3 2 4 2 2 3 5 4" xfId="16139" xr:uid="{009FFDA9-72DE-4A50-9863-3C683CB5764E}"/>
    <cellStyle name="Normal 3 2 4 2 2 3 5 5" xfId="29829" xr:uid="{74972199-56B1-405A-94AD-A5C63224AFF2}"/>
    <cellStyle name="Normal 3 2 4 2 2 3 5 6" xfId="44713" xr:uid="{4429B05A-0054-4ADE-BF6A-45B22EB1A8CA}"/>
    <cellStyle name="Normal 3 2 4 2 2 3 6" xfId="11003" xr:uid="{8A74444B-0DBE-4D17-BE3B-EBA9E977C474}"/>
    <cellStyle name="Normal 3 2 4 2 2 3 6 2" xfId="24693" xr:uid="{48300E48-8942-4A5D-9191-9841781AA2BE}"/>
    <cellStyle name="Normal 3 2 4 2 2 3 6 2 2" xfId="38385" xr:uid="{BF64553F-31F0-477C-873D-1D7A7390ED87}"/>
    <cellStyle name="Normal 3 2 4 2 2 3 6 2 3" xfId="53269" xr:uid="{71295FD6-57F5-4C37-8E51-E8754FF7CC38}"/>
    <cellStyle name="Normal 3 2 4 2 2 3 6 3" xfId="17849" xr:uid="{1C22AC5C-E279-41F8-BA10-FDB63FC2A41D}"/>
    <cellStyle name="Normal 3 2 4 2 2 3 6 4" xfId="31539" xr:uid="{2671BBA7-B5C1-4CF1-9C5B-489AA1277581}"/>
    <cellStyle name="Normal 3 2 4 2 2 3 6 5" xfId="46423" xr:uid="{6784A5BF-6BA9-477E-9083-45EA1AC20C2F}"/>
    <cellStyle name="Normal 3 2 4 2 2 3 7" xfId="21271" xr:uid="{F5FD15AE-7FF8-49E0-B355-3D2D60D3981D}"/>
    <cellStyle name="Normal 3 2 4 2 2 3 7 2" xfId="34963" xr:uid="{52F6D476-988A-4008-8E26-2DF87B52CADB}"/>
    <cellStyle name="Normal 3 2 4 2 2 3 7 3" xfId="49847" xr:uid="{D399D4E1-FA31-41C7-B3E7-CEFE46821A4C}"/>
    <cellStyle name="Normal 3 2 4 2 2 3 8" xfId="14427" xr:uid="{51E854E2-D5FB-4153-A01A-489BE3250527}"/>
    <cellStyle name="Normal 3 2 4 2 2 3 9" xfId="28117" xr:uid="{9E7F9463-61C4-4E8B-A036-53EEF48FDE9C}"/>
    <cellStyle name="Normal 3 2 4 2 2 4" xfId="7585" xr:uid="{94138F94-BD5C-4999-99B8-8686B682A76D}"/>
    <cellStyle name="Normal 3 2 4 2 2 4 2" xfId="7586" xr:uid="{38876688-5B2B-403A-90E7-72B3BE99B16C}"/>
    <cellStyle name="Normal 3 2 4 2 2 4 2 2" xfId="9299" xr:uid="{0C2AB9C4-5411-4655-943B-0EB7BB3DDB4E}"/>
    <cellStyle name="Normal 3 2 4 2 2 4 2 2 2" xfId="12721" xr:uid="{2ADB8483-EEFF-456B-80DD-1A8D70045E74}"/>
    <cellStyle name="Normal 3 2 4 2 2 4 2 2 2 2" xfId="26411" xr:uid="{4E8C2E5B-BC01-4817-BB47-BA99761B0895}"/>
    <cellStyle name="Normal 3 2 4 2 2 4 2 2 2 2 2" xfId="40103" xr:uid="{8F0D224A-209F-414F-803B-97D94350E06D}"/>
    <cellStyle name="Normal 3 2 4 2 2 4 2 2 2 2 3" xfId="54987" xr:uid="{8FDC3A2E-775C-4B13-8AD9-E3ADFFE37999}"/>
    <cellStyle name="Normal 3 2 4 2 2 4 2 2 2 3" xfId="19567" xr:uid="{3F16F9AD-ABC5-424C-BA40-29237791E63F}"/>
    <cellStyle name="Normal 3 2 4 2 2 4 2 2 2 4" xfId="33257" xr:uid="{1C480B2D-AC58-4F5D-B840-5F6D8AA32B50}"/>
    <cellStyle name="Normal 3 2 4 2 2 4 2 2 2 5" xfId="48141" xr:uid="{CEE6EEC1-67BB-445F-9BC5-4573B946DC85}"/>
    <cellStyle name="Normal 3 2 4 2 2 4 2 2 3" xfId="22989" xr:uid="{5EC9FE87-46DD-4A44-844C-A4E6902853FE}"/>
    <cellStyle name="Normal 3 2 4 2 2 4 2 2 3 2" xfId="36681" xr:uid="{73961823-1F58-45B1-9179-7946244BF3D1}"/>
    <cellStyle name="Normal 3 2 4 2 2 4 2 2 3 3" xfId="51565" xr:uid="{AAED462C-4EC4-4192-8E0A-EFBD763D094A}"/>
    <cellStyle name="Normal 3 2 4 2 2 4 2 2 4" xfId="16145" xr:uid="{2CF5EFB5-0ABB-42A5-AF14-33DEB52E72FC}"/>
    <cellStyle name="Normal 3 2 4 2 2 4 2 2 5" xfId="29835" xr:uid="{83CE13FB-2FCE-4D61-9B01-A47432648581}"/>
    <cellStyle name="Normal 3 2 4 2 2 4 2 2 6" xfId="44719" xr:uid="{B72DD77D-3C9B-4566-953A-9717FA917E07}"/>
    <cellStyle name="Normal 3 2 4 2 2 4 2 3" xfId="11009" xr:uid="{D1EA9899-D96B-4ADE-BADB-432E64A2A2C3}"/>
    <cellStyle name="Normal 3 2 4 2 2 4 2 3 2" xfId="24699" xr:uid="{CB1228E6-DBE9-41D9-B187-1EA42F98CF0F}"/>
    <cellStyle name="Normal 3 2 4 2 2 4 2 3 2 2" xfId="38391" xr:uid="{CA92DF4F-632D-41CA-9950-7801616028C5}"/>
    <cellStyle name="Normal 3 2 4 2 2 4 2 3 2 3" xfId="53275" xr:uid="{AA693A32-935E-4CAE-A737-7AF6F3915334}"/>
    <cellStyle name="Normal 3 2 4 2 2 4 2 3 3" xfId="17855" xr:uid="{89F27390-79BD-473E-B480-569EDA368575}"/>
    <cellStyle name="Normal 3 2 4 2 2 4 2 3 4" xfId="31545" xr:uid="{D7A564A1-1AC7-4A02-ACB7-915E61044059}"/>
    <cellStyle name="Normal 3 2 4 2 2 4 2 3 5" xfId="46429" xr:uid="{70400736-1C53-480E-95C1-46B97DB948C6}"/>
    <cellStyle name="Normal 3 2 4 2 2 4 2 4" xfId="21277" xr:uid="{AE42BADD-A5F7-4989-9E65-47C66EDB5050}"/>
    <cellStyle name="Normal 3 2 4 2 2 4 2 4 2" xfId="34969" xr:uid="{5D1C227D-2584-4137-9311-C7DDA567FB22}"/>
    <cellStyle name="Normal 3 2 4 2 2 4 2 4 3" xfId="49853" xr:uid="{4DDC7BCD-7A64-4FE0-B981-B3F7C1309732}"/>
    <cellStyle name="Normal 3 2 4 2 2 4 2 5" xfId="14433" xr:uid="{DAEA8B6F-8E19-40E9-80A4-500071A6C4EA}"/>
    <cellStyle name="Normal 3 2 4 2 2 4 2 6" xfId="28123" xr:uid="{4739E5C6-4DC0-437C-AAA1-6F06B1B8579C}"/>
    <cellStyle name="Normal 3 2 4 2 2 4 2 7" xfId="43007" xr:uid="{7659CC28-09E2-40A9-90DE-66328403A54B}"/>
    <cellStyle name="Normal 3 2 4 2 2 4 3" xfId="9298" xr:uid="{A4FF13C2-582F-4C78-A6BB-CCCA4067C7AF}"/>
    <cellStyle name="Normal 3 2 4 2 2 4 3 2" xfId="12720" xr:uid="{6510AA1E-59E6-4725-8ECE-17D9607F2DC9}"/>
    <cellStyle name="Normal 3 2 4 2 2 4 3 2 2" xfId="26410" xr:uid="{4C916493-9914-4F09-977C-48FB43AA0146}"/>
    <cellStyle name="Normal 3 2 4 2 2 4 3 2 2 2" xfId="40102" xr:uid="{6A06D78A-CD9A-40F7-A02A-3C815D654CE0}"/>
    <cellStyle name="Normal 3 2 4 2 2 4 3 2 2 3" xfId="54986" xr:uid="{D14D801F-B7AF-49AA-912E-30FD144814E0}"/>
    <cellStyle name="Normal 3 2 4 2 2 4 3 2 3" xfId="19566" xr:uid="{09ECEAD6-A485-40C7-BA7E-4A7270979385}"/>
    <cellStyle name="Normal 3 2 4 2 2 4 3 2 4" xfId="33256" xr:uid="{5BE0BA39-FD02-4C33-B40F-0252470A33CA}"/>
    <cellStyle name="Normal 3 2 4 2 2 4 3 2 5" xfId="48140" xr:uid="{F9759630-CC47-4CCA-9F8E-C1091C128F13}"/>
    <cellStyle name="Normal 3 2 4 2 2 4 3 3" xfId="22988" xr:uid="{E68D87AC-CED7-4B72-BF42-236F48FB93FE}"/>
    <cellStyle name="Normal 3 2 4 2 2 4 3 3 2" xfId="36680" xr:uid="{AF2E1E20-C6E0-4C19-9A0D-C18BBA9007F0}"/>
    <cellStyle name="Normal 3 2 4 2 2 4 3 3 3" xfId="51564" xr:uid="{BA50DDDD-C1C4-4AC9-9A44-29F8858161C8}"/>
    <cellStyle name="Normal 3 2 4 2 2 4 3 4" xfId="16144" xr:uid="{3FC089B7-BFBB-4C7B-B1C2-5AC35219DA78}"/>
    <cellStyle name="Normal 3 2 4 2 2 4 3 5" xfId="29834" xr:uid="{54D6E7EE-7C5D-46A1-B11C-4092B364BC36}"/>
    <cellStyle name="Normal 3 2 4 2 2 4 3 6" xfId="44718" xr:uid="{522B5E9C-2E42-43D7-8736-27930E761C6C}"/>
    <cellStyle name="Normal 3 2 4 2 2 4 4" xfId="11008" xr:uid="{A5876488-17B2-4AC8-A8DD-1806C20473E5}"/>
    <cellStyle name="Normal 3 2 4 2 2 4 4 2" xfId="24698" xr:uid="{7DDF56F8-FAA7-4907-A447-A7997B466F0A}"/>
    <cellStyle name="Normal 3 2 4 2 2 4 4 2 2" xfId="38390" xr:uid="{A1D13B1E-8814-437B-B6FA-0173A88A19ED}"/>
    <cellStyle name="Normal 3 2 4 2 2 4 4 2 3" xfId="53274" xr:uid="{8BD234FA-CC7E-4B83-BC4E-EB414DF6F9B0}"/>
    <cellStyle name="Normal 3 2 4 2 2 4 4 3" xfId="17854" xr:uid="{C8C75820-89FD-4A24-8309-D17CC50EE740}"/>
    <cellStyle name="Normal 3 2 4 2 2 4 4 4" xfId="31544" xr:uid="{668BCBFA-EF44-4A49-9C5E-8398968A9826}"/>
    <cellStyle name="Normal 3 2 4 2 2 4 4 5" xfId="46428" xr:uid="{60ADDCA5-2B1D-4E1E-BDE5-593D6DA2B673}"/>
    <cellStyle name="Normal 3 2 4 2 2 4 5" xfId="21276" xr:uid="{99DC2387-7BAE-4B8F-8101-AC59CBDD5B37}"/>
    <cellStyle name="Normal 3 2 4 2 2 4 5 2" xfId="34968" xr:uid="{B564BCEF-016C-4DF4-9BF7-AE3D727F100F}"/>
    <cellStyle name="Normal 3 2 4 2 2 4 5 3" xfId="49852" xr:uid="{1F69B255-79C4-4750-9BF9-4D93F3ACEAA4}"/>
    <cellStyle name="Normal 3 2 4 2 2 4 6" xfId="14432" xr:uid="{95D44A6A-BE76-4B39-8769-13504C1AD788}"/>
    <cellStyle name="Normal 3 2 4 2 2 4 7" xfId="28122" xr:uid="{B4F5AF6A-E830-4EF1-83E4-7FC5C904B828}"/>
    <cellStyle name="Normal 3 2 4 2 2 4 8" xfId="43006" xr:uid="{792D60ED-2F0D-430B-8E33-E6851ACDAA6E}"/>
    <cellStyle name="Normal 3 2 4 2 2 5" xfId="7587" xr:uid="{472B9D11-B277-49E2-990D-BADFDC2B7C69}"/>
    <cellStyle name="Normal 3 2 4 2 2 5 2" xfId="9300" xr:uid="{303C06E7-E6C6-4EAC-B7D2-6023A766A8E4}"/>
    <cellStyle name="Normal 3 2 4 2 2 5 2 2" xfId="12722" xr:uid="{8AFBBD02-F421-412B-AFBA-682454557D69}"/>
    <cellStyle name="Normal 3 2 4 2 2 5 2 2 2" xfId="26412" xr:uid="{BBDDA71E-646B-4474-B05E-B3886BDFA727}"/>
    <cellStyle name="Normal 3 2 4 2 2 5 2 2 2 2" xfId="40104" xr:uid="{05EAD400-1AD9-4B69-8A21-4CFAA3A5857B}"/>
    <cellStyle name="Normal 3 2 4 2 2 5 2 2 2 3" xfId="54988" xr:uid="{C863F446-4AAB-46E0-BD8A-50E5F5A04A8A}"/>
    <cellStyle name="Normal 3 2 4 2 2 5 2 2 3" xfId="19568" xr:uid="{9C0AB3C5-9052-44BE-B845-529DEC0D9B3E}"/>
    <cellStyle name="Normal 3 2 4 2 2 5 2 2 4" xfId="33258" xr:uid="{E3257EA1-1CDB-4333-9B74-735726AF1CDC}"/>
    <cellStyle name="Normal 3 2 4 2 2 5 2 2 5" xfId="48142" xr:uid="{2D46C9FF-A000-40A1-A445-6C19CAEDEFE0}"/>
    <cellStyle name="Normal 3 2 4 2 2 5 2 3" xfId="22990" xr:uid="{D6AEFA4D-8610-447C-8AFD-93517593A132}"/>
    <cellStyle name="Normal 3 2 4 2 2 5 2 3 2" xfId="36682" xr:uid="{731F1840-D385-4AB3-8BA7-3BE87CD04E78}"/>
    <cellStyle name="Normal 3 2 4 2 2 5 2 3 3" xfId="51566" xr:uid="{FF8BF84C-8342-4704-A051-A6DB73CA7D71}"/>
    <cellStyle name="Normal 3 2 4 2 2 5 2 4" xfId="16146" xr:uid="{9C9DC1F3-FAB5-46DA-A4B8-A23C4E9691CC}"/>
    <cellStyle name="Normal 3 2 4 2 2 5 2 5" xfId="29836" xr:uid="{BFDD844D-00E9-4279-BBB5-33E5C6F17AF5}"/>
    <cellStyle name="Normal 3 2 4 2 2 5 2 6" xfId="44720" xr:uid="{D8519156-9A3F-4D27-B359-A90B872D9484}"/>
    <cellStyle name="Normal 3 2 4 2 2 5 3" xfId="11010" xr:uid="{CC5DCC99-A5EE-40E0-B106-AC04C8AFFF30}"/>
    <cellStyle name="Normal 3 2 4 2 2 5 3 2" xfId="24700" xr:uid="{6CD30898-5BED-44BB-8AC7-EE6CF28D631B}"/>
    <cellStyle name="Normal 3 2 4 2 2 5 3 2 2" xfId="38392" xr:uid="{2DAA3974-6D1C-4561-8AF5-37AA0B7DCB92}"/>
    <cellStyle name="Normal 3 2 4 2 2 5 3 2 3" xfId="53276" xr:uid="{9F6931A5-469C-430A-AF56-D051F304B5E6}"/>
    <cellStyle name="Normal 3 2 4 2 2 5 3 3" xfId="17856" xr:uid="{9DBC6347-FA86-4F05-8D1D-D2B5F438A73F}"/>
    <cellStyle name="Normal 3 2 4 2 2 5 3 4" xfId="31546" xr:uid="{0F2F1A6C-559C-4C95-BF6E-A1323FBC8CB3}"/>
    <cellStyle name="Normal 3 2 4 2 2 5 3 5" xfId="46430" xr:uid="{442F949B-C3C7-4103-B4D7-C98DDE5929E7}"/>
    <cellStyle name="Normal 3 2 4 2 2 5 4" xfId="21278" xr:uid="{BE255772-513F-4961-9BE8-EE1F62C5B302}"/>
    <cellStyle name="Normal 3 2 4 2 2 5 4 2" xfId="34970" xr:uid="{F09174DA-ACFB-4E5A-8A0E-5B417E9350C6}"/>
    <cellStyle name="Normal 3 2 4 2 2 5 4 3" xfId="49854" xr:uid="{39049649-B272-4760-BB4E-2504C78D3A64}"/>
    <cellStyle name="Normal 3 2 4 2 2 5 5" xfId="14434" xr:uid="{63159E52-BEE8-40F3-86EE-B0B321324CCF}"/>
    <cellStyle name="Normal 3 2 4 2 2 5 6" xfId="28124" xr:uid="{A4FC1DD0-FBC8-4D12-9956-AF5F79F3AFED}"/>
    <cellStyle name="Normal 3 2 4 2 2 5 7" xfId="43008" xr:uid="{CEEE56C1-5058-486B-AC6D-6CCBB28B417F}"/>
    <cellStyle name="Normal 3 2 4 2 2 6" xfId="7588" xr:uid="{913232D0-72A8-44A4-9202-64D4AB8441D6}"/>
    <cellStyle name="Normal 3 2 4 2 2 6 2" xfId="9301" xr:uid="{0FB92A58-C658-4B70-B9DE-E588B587820C}"/>
    <cellStyle name="Normal 3 2 4 2 2 6 2 2" xfId="12723" xr:uid="{D398361E-7D36-4498-8086-3B6E4DE512D5}"/>
    <cellStyle name="Normal 3 2 4 2 2 6 2 2 2" xfId="26413" xr:uid="{9CC1C78C-2930-43EF-9ECD-DA0A1DE6AAF9}"/>
    <cellStyle name="Normal 3 2 4 2 2 6 2 2 2 2" xfId="40105" xr:uid="{C6F178AB-9F79-483A-AF0A-12032E7BE0ED}"/>
    <cellStyle name="Normal 3 2 4 2 2 6 2 2 2 3" xfId="54989" xr:uid="{3434940C-4202-49B9-A278-E78274C1925E}"/>
    <cellStyle name="Normal 3 2 4 2 2 6 2 2 3" xfId="19569" xr:uid="{23E9695D-BF92-402A-9A75-9D48B88B7219}"/>
    <cellStyle name="Normal 3 2 4 2 2 6 2 2 4" xfId="33259" xr:uid="{F2D0942F-74D2-4631-BF83-82FD4CE679F3}"/>
    <cellStyle name="Normal 3 2 4 2 2 6 2 2 5" xfId="48143" xr:uid="{FE27F6DA-5A3C-4EDF-A69F-1AEBC8401415}"/>
    <cellStyle name="Normal 3 2 4 2 2 6 2 3" xfId="22991" xr:uid="{FE87881F-5EA0-41A6-A068-4CC8F070210C}"/>
    <cellStyle name="Normal 3 2 4 2 2 6 2 3 2" xfId="36683" xr:uid="{D9F25EC2-E4C9-4FDA-A0AF-70D6E24886F1}"/>
    <cellStyle name="Normal 3 2 4 2 2 6 2 3 3" xfId="51567" xr:uid="{4DEA9A72-BE84-42DE-A51F-ECDBA05D83B9}"/>
    <cellStyle name="Normal 3 2 4 2 2 6 2 4" xfId="16147" xr:uid="{C4AB15EB-FF5D-4D07-B8DC-DBFE82228C39}"/>
    <cellStyle name="Normal 3 2 4 2 2 6 2 5" xfId="29837" xr:uid="{2527AF31-349C-4475-9E9A-FABE6263F389}"/>
    <cellStyle name="Normal 3 2 4 2 2 6 2 6" xfId="44721" xr:uid="{244C865F-7BB8-40F8-8E39-77974CE28761}"/>
    <cellStyle name="Normal 3 2 4 2 2 6 3" xfId="11011" xr:uid="{145E14B2-6DFB-4DDE-A4CB-3877518CB02F}"/>
    <cellStyle name="Normal 3 2 4 2 2 6 3 2" xfId="24701" xr:uid="{5A0E839E-40EB-4653-8FEE-42A79D00327E}"/>
    <cellStyle name="Normal 3 2 4 2 2 6 3 2 2" xfId="38393" xr:uid="{87EE4F39-2DC1-4A2E-998A-8A4EE10B8921}"/>
    <cellStyle name="Normal 3 2 4 2 2 6 3 2 3" xfId="53277" xr:uid="{1A358951-168F-4AD4-9870-DA096C847285}"/>
    <cellStyle name="Normal 3 2 4 2 2 6 3 3" xfId="17857" xr:uid="{E91E2C5B-D782-4645-AAD1-253556129F07}"/>
    <cellStyle name="Normal 3 2 4 2 2 6 3 4" xfId="31547" xr:uid="{20D81737-3B41-4F00-81C5-883CAE72A4E7}"/>
    <cellStyle name="Normal 3 2 4 2 2 6 3 5" xfId="46431" xr:uid="{2C8F63BF-9336-425A-BF5F-D8F64B6CA2E0}"/>
    <cellStyle name="Normal 3 2 4 2 2 6 4" xfId="21279" xr:uid="{EF0F383A-B60A-4294-A918-CCF22CFD403B}"/>
    <cellStyle name="Normal 3 2 4 2 2 6 4 2" xfId="34971" xr:uid="{C88866D8-7F56-4D40-AB8D-F528E9E92F0E}"/>
    <cellStyle name="Normal 3 2 4 2 2 6 4 3" xfId="49855" xr:uid="{267870E6-0A8A-4187-8EC4-1D525AE1F7C6}"/>
    <cellStyle name="Normal 3 2 4 2 2 6 5" xfId="14435" xr:uid="{3C8F337F-2E72-445A-B2CD-5B322BB1CF3B}"/>
    <cellStyle name="Normal 3 2 4 2 2 6 6" xfId="28125" xr:uid="{CE9FF29B-6017-493E-AF9B-23052FBA705A}"/>
    <cellStyle name="Normal 3 2 4 2 2 6 7" xfId="43009" xr:uid="{C621C24E-B91C-4CD9-A089-C5FE47E9CAE3}"/>
    <cellStyle name="Normal 3 2 4 2 2 7" xfId="9287" xr:uid="{C633309B-39B5-44A7-9928-897A6BB5F340}"/>
    <cellStyle name="Normal 3 2 4 2 2 7 2" xfId="12709" xr:uid="{8A164398-B806-41DA-83A7-5915AAA3CBF3}"/>
    <cellStyle name="Normal 3 2 4 2 2 7 2 2" xfId="26399" xr:uid="{3EC41BD5-9982-4D69-9523-00B10429E2B9}"/>
    <cellStyle name="Normal 3 2 4 2 2 7 2 2 2" xfId="40091" xr:uid="{124FE53D-2E64-4605-B5A7-BB7907408D81}"/>
    <cellStyle name="Normal 3 2 4 2 2 7 2 2 3" xfId="54975" xr:uid="{CADE509B-BE23-4212-BB76-94C31E705FE8}"/>
    <cellStyle name="Normal 3 2 4 2 2 7 2 3" xfId="19555" xr:uid="{323AF963-059E-4949-BDB6-8BF46E2EE0B9}"/>
    <cellStyle name="Normal 3 2 4 2 2 7 2 4" xfId="33245" xr:uid="{2E6F0331-D4B6-4048-807A-2CC40CC07F28}"/>
    <cellStyle name="Normal 3 2 4 2 2 7 2 5" xfId="48129" xr:uid="{0BECEDD3-36A0-48D3-A70C-EFF32D3A6399}"/>
    <cellStyle name="Normal 3 2 4 2 2 7 3" xfId="22977" xr:uid="{26DDF577-4FDB-4246-BFEF-D37727B24B3B}"/>
    <cellStyle name="Normal 3 2 4 2 2 7 3 2" xfId="36669" xr:uid="{383AB779-7F58-4CCD-B411-D1375ABBF849}"/>
    <cellStyle name="Normal 3 2 4 2 2 7 3 3" xfId="51553" xr:uid="{FD6932F6-FE0D-4D64-94FD-44E0612E9B6A}"/>
    <cellStyle name="Normal 3 2 4 2 2 7 4" xfId="16133" xr:uid="{1AFCB713-70FA-4EDB-A0D3-4C7BD994423A}"/>
    <cellStyle name="Normal 3 2 4 2 2 7 5" xfId="29823" xr:uid="{EA02C7EC-EAF5-4BD8-94DE-969D386AECC5}"/>
    <cellStyle name="Normal 3 2 4 2 2 7 6" xfId="44707" xr:uid="{79EBDDA3-F4E2-45B5-A81E-C98DB2896C2F}"/>
    <cellStyle name="Normal 3 2 4 2 2 8" xfId="10997" xr:uid="{58D4F931-BC17-4963-A7CB-892651F57652}"/>
    <cellStyle name="Normal 3 2 4 2 2 8 2" xfId="24687" xr:uid="{2E36B3EC-AA62-45BF-98E3-6280F1A42A33}"/>
    <cellStyle name="Normal 3 2 4 2 2 8 2 2" xfId="38379" xr:uid="{F4BE29B2-E849-4FA4-851D-F89274529C3F}"/>
    <cellStyle name="Normal 3 2 4 2 2 8 2 3" xfId="53263" xr:uid="{D3D476D6-9D0D-4881-9B8D-6FFD4F0F21D1}"/>
    <cellStyle name="Normal 3 2 4 2 2 8 3" xfId="17843" xr:uid="{CA1567E4-65E1-4945-AB02-9A260469C803}"/>
    <cellStyle name="Normal 3 2 4 2 2 8 4" xfId="31533" xr:uid="{E772A622-8E53-44F1-B05F-801DD5BEE737}"/>
    <cellStyle name="Normal 3 2 4 2 2 8 5" xfId="46417" xr:uid="{8F358A7E-0B90-49F4-9C2B-4EA2F8D6AAF7}"/>
    <cellStyle name="Normal 3 2 4 2 2 9" xfId="21265" xr:uid="{DDBBBA25-CF98-4F4B-8701-072D3EF20D4D}"/>
    <cellStyle name="Normal 3 2 4 2 2 9 2" xfId="34957" xr:uid="{57F4619C-F650-4A8B-B704-573E057C61AE}"/>
    <cellStyle name="Normal 3 2 4 2 2 9 3" xfId="49841" xr:uid="{7B4D8228-529F-427B-BDD8-21440B99529C}"/>
    <cellStyle name="Normal 3 2 4 2 3" xfId="7589" xr:uid="{CD66C885-8CA2-4068-80DA-078E733EB61C}"/>
    <cellStyle name="Normal 3 2 4 2 3 10" xfId="43010" xr:uid="{4F6D5758-BE32-4669-954B-91F943578AA5}"/>
    <cellStyle name="Normal 3 2 4 2 3 2" xfId="7590" xr:uid="{B3B552C0-FAA0-41B9-9012-D03663312B05}"/>
    <cellStyle name="Normal 3 2 4 2 3 2 2" xfId="7591" xr:uid="{408DCA92-BF9E-4896-B44A-8875A2012B72}"/>
    <cellStyle name="Normal 3 2 4 2 3 2 2 2" xfId="9304" xr:uid="{E770E6E8-7F35-4829-8F72-1AB948B2B121}"/>
    <cellStyle name="Normal 3 2 4 2 3 2 2 2 2" xfId="12726" xr:uid="{888F312F-3297-4494-9B11-B585D25669D4}"/>
    <cellStyle name="Normal 3 2 4 2 3 2 2 2 2 2" xfId="26416" xr:uid="{A3D179B9-D936-4293-A692-F303E32303B7}"/>
    <cellStyle name="Normal 3 2 4 2 3 2 2 2 2 2 2" xfId="40108" xr:uid="{91CBADB3-0C6A-4B14-80D1-272880C00EF9}"/>
    <cellStyle name="Normal 3 2 4 2 3 2 2 2 2 2 3" xfId="54992" xr:uid="{FFA021D2-4914-412B-9065-D816D89BE7B6}"/>
    <cellStyle name="Normal 3 2 4 2 3 2 2 2 2 3" xfId="19572" xr:uid="{1CE6BE1F-305D-4704-9343-53BB3172D48E}"/>
    <cellStyle name="Normal 3 2 4 2 3 2 2 2 2 4" xfId="33262" xr:uid="{5DDE8B71-DD03-4666-BEF7-3D377A1C7C8E}"/>
    <cellStyle name="Normal 3 2 4 2 3 2 2 2 2 5" xfId="48146" xr:uid="{CE9D8102-3D12-4EFF-ADE1-0E6D5FC57D03}"/>
    <cellStyle name="Normal 3 2 4 2 3 2 2 2 3" xfId="22994" xr:uid="{1C854073-9E9E-45F4-82E8-53BB5662612F}"/>
    <cellStyle name="Normal 3 2 4 2 3 2 2 2 3 2" xfId="36686" xr:uid="{74D1C118-A547-429E-84B5-6093CD707D53}"/>
    <cellStyle name="Normal 3 2 4 2 3 2 2 2 3 3" xfId="51570" xr:uid="{F4758412-3C5F-4D5B-A0B2-2C3CDA5A14E4}"/>
    <cellStyle name="Normal 3 2 4 2 3 2 2 2 4" xfId="16150" xr:uid="{FB54B666-DA9D-4474-94D7-4FA3E59B3676}"/>
    <cellStyle name="Normal 3 2 4 2 3 2 2 2 5" xfId="29840" xr:uid="{70892FCA-9782-4416-A6DE-234D902EC07F}"/>
    <cellStyle name="Normal 3 2 4 2 3 2 2 2 6" xfId="44724" xr:uid="{BF7EF361-C82D-4FBC-911B-8B68AD2DDFA6}"/>
    <cellStyle name="Normal 3 2 4 2 3 2 2 3" xfId="11014" xr:uid="{D7CF35AA-C39A-42F3-AB16-3000CEE3802D}"/>
    <cellStyle name="Normal 3 2 4 2 3 2 2 3 2" xfId="24704" xr:uid="{D1623164-A46C-4CF8-9784-1F4EF3050019}"/>
    <cellStyle name="Normal 3 2 4 2 3 2 2 3 2 2" xfId="38396" xr:uid="{D20FBB04-7326-4333-A278-71C72B6003B7}"/>
    <cellStyle name="Normal 3 2 4 2 3 2 2 3 2 3" xfId="53280" xr:uid="{C49DDFCB-7EF1-4DF8-8D50-8213D2279A47}"/>
    <cellStyle name="Normal 3 2 4 2 3 2 2 3 3" xfId="17860" xr:uid="{0EE9AFA6-2AF3-4E0B-BCD6-57BB6088A669}"/>
    <cellStyle name="Normal 3 2 4 2 3 2 2 3 4" xfId="31550" xr:uid="{F70C57AA-F54D-443D-936B-B0C371DB3F1F}"/>
    <cellStyle name="Normal 3 2 4 2 3 2 2 3 5" xfId="46434" xr:uid="{388314B4-C5B3-44ED-B069-16575FC9C017}"/>
    <cellStyle name="Normal 3 2 4 2 3 2 2 4" xfId="21282" xr:uid="{32B11A61-0FB6-4168-9AE4-3CF325065C36}"/>
    <cellStyle name="Normal 3 2 4 2 3 2 2 4 2" xfId="34974" xr:uid="{0FA1C7AB-9C9F-4F02-9249-D9ED1A693DFD}"/>
    <cellStyle name="Normal 3 2 4 2 3 2 2 4 3" xfId="49858" xr:uid="{E7D14A67-89D3-4F25-AB8D-DDA082380738}"/>
    <cellStyle name="Normal 3 2 4 2 3 2 2 5" xfId="14438" xr:uid="{1E537661-0C55-4CFB-BCD9-4256C3CB590E}"/>
    <cellStyle name="Normal 3 2 4 2 3 2 2 6" xfId="28128" xr:uid="{B15AFE4F-A196-48B1-A940-EF9AE7EE0343}"/>
    <cellStyle name="Normal 3 2 4 2 3 2 2 7" xfId="43012" xr:uid="{2B43C933-4F56-49F9-82F5-DA35454A6A14}"/>
    <cellStyle name="Normal 3 2 4 2 3 2 3" xfId="9303" xr:uid="{97D17CD2-EA29-4179-9FC0-896783E3920A}"/>
    <cellStyle name="Normal 3 2 4 2 3 2 3 2" xfId="12725" xr:uid="{71F0D495-B5B2-405C-8D07-6DBAD4ECF9C3}"/>
    <cellStyle name="Normal 3 2 4 2 3 2 3 2 2" xfId="26415" xr:uid="{C14EB6F4-61F6-488B-AB29-618BFF6CB093}"/>
    <cellStyle name="Normal 3 2 4 2 3 2 3 2 2 2" xfId="40107" xr:uid="{F28CA145-7381-4428-A7E3-63BC0E5D9171}"/>
    <cellStyle name="Normal 3 2 4 2 3 2 3 2 2 3" xfId="54991" xr:uid="{4FCA5B91-9EC2-411F-807D-D5A835181DE1}"/>
    <cellStyle name="Normal 3 2 4 2 3 2 3 2 3" xfId="19571" xr:uid="{814A89A4-8560-43A5-97CE-95BF8441B8F5}"/>
    <cellStyle name="Normal 3 2 4 2 3 2 3 2 4" xfId="33261" xr:uid="{B402E506-A78B-49E0-B580-889AB8198487}"/>
    <cellStyle name="Normal 3 2 4 2 3 2 3 2 5" xfId="48145" xr:uid="{FCB9A237-5F3F-4265-B729-F9940467D085}"/>
    <cellStyle name="Normal 3 2 4 2 3 2 3 3" xfId="22993" xr:uid="{B0F84F01-9C4E-4A8B-A531-13D35566CFFC}"/>
    <cellStyle name="Normal 3 2 4 2 3 2 3 3 2" xfId="36685" xr:uid="{EA1ED4FC-8E43-4E5A-9625-96520DDCB34F}"/>
    <cellStyle name="Normal 3 2 4 2 3 2 3 3 3" xfId="51569" xr:uid="{685FCE8C-D737-425D-A311-722C970DC3EF}"/>
    <cellStyle name="Normal 3 2 4 2 3 2 3 4" xfId="16149" xr:uid="{CF539151-E3DD-42D7-9B7A-A15B9B427EE8}"/>
    <cellStyle name="Normal 3 2 4 2 3 2 3 5" xfId="29839" xr:uid="{3DF8BBF3-0E54-431E-A96E-5ED5FB52CB93}"/>
    <cellStyle name="Normal 3 2 4 2 3 2 3 6" xfId="44723" xr:uid="{F1C62D9F-E547-45BF-83CA-435B1ADB8033}"/>
    <cellStyle name="Normal 3 2 4 2 3 2 4" xfId="11013" xr:uid="{BDE434CE-67B9-4548-B5FC-4B2C6DA9C7C1}"/>
    <cellStyle name="Normal 3 2 4 2 3 2 4 2" xfId="24703" xr:uid="{FC9D7D54-4DA9-4004-9DDB-483D4D9F2078}"/>
    <cellStyle name="Normal 3 2 4 2 3 2 4 2 2" xfId="38395" xr:uid="{8291A698-2830-41C5-A148-B7BBE8CDBA57}"/>
    <cellStyle name="Normal 3 2 4 2 3 2 4 2 3" xfId="53279" xr:uid="{40F39215-D08C-4DD6-9D56-20FB77B99C30}"/>
    <cellStyle name="Normal 3 2 4 2 3 2 4 3" xfId="17859" xr:uid="{793217C7-1386-45E5-AFAF-3C77F3FBA6EC}"/>
    <cellStyle name="Normal 3 2 4 2 3 2 4 4" xfId="31549" xr:uid="{54E96ABF-CC07-4088-9146-24E9F0FE1B81}"/>
    <cellStyle name="Normal 3 2 4 2 3 2 4 5" xfId="46433" xr:uid="{B584C956-DB96-4CD9-9D05-8F10E4A17A55}"/>
    <cellStyle name="Normal 3 2 4 2 3 2 5" xfId="21281" xr:uid="{3BBEE34C-77C0-4C3B-A588-4E9AEE637F3D}"/>
    <cellStyle name="Normal 3 2 4 2 3 2 5 2" xfId="34973" xr:uid="{67242EC5-2BEE-45F2-BB78-A3A9BB8D6447}"/>
    <cellStyle name="Normal 3 2 4 2 3 2 5 3" xfId="49857" xr:uid="{FAAB091B-4D3B-45FC-A698-D905E7F995B1}"/>
    <cellStyle name="Normal 3 2 4 2 3 2 6" xfId="14437" xr:uid="{4A872B75-7941-413A-ACA1-1F947873661F}"/>
    <cellStyle name="Normal 3 2 4 2 3 2 7" xfId="28127" xr:uid="{2B6AF59F-828C-47D9-8969-3B88A4C4CD5D}"/>
    <cellStyle name="Normal 3 2 4 2 3 2 8" xfId="43011" xr:uid="{8B1E8FD8-61A8-4E97-8AF9-4DA498BCDD7A}"/>
    <cellStyle name="Normal 3 2 4 2 3 3" xfId="7592" xr:uid="{8B4F8E36-8211-45F5-B968-752AE37859A6}"/>
    <cellStyle name="Normal 3 2 4 2 3 3 2" xfId="9305" xr:uid="{B02C4C52-42E2-4B81-804B-40D313074F10}"/>
    <cellStyle name="Normal 3 2 4 2 3 3 2 2" xfId="12727" xr:uid="{B09A5645-F1F6-468F-895E-CDD243D5ECA0}"/>
    <cellStyle name="Normal 3 2 4 2 3 3 2 2 2" xfId="26417" xr:uid="{31611708-EFD3-4E43-AACE-996D07918162}"/>
    <cellStyle name="Normal 3 2 4 2 3 3 2 2 2 2" xfId="40109" xr:uid="{3ACCEC98-E0D9-4A35-8CF3-302F2F6AB240}"/>
    <cellStyle name="Normal 3 2 4 2 3 3 2 2 2 3" xfId="54993" xr:uid="{E1EEEC23-9AD5-4477-9BF3-20FCD179A5CF}"/>
    <cellStyle name="Normal 3 2 4 2 3 3 2 2 3" xfId="19573" xr:uid="{D289AD19-F642-45C3-AB41-D949385D3302}"/>
    <cellStyle name="Normal 3 2 4 2 3 3 2 2 4" xfId="33263" xr:uid="{868A8E86-A0E3-4AC8-A5EA-15C612DDFF26}"/>
    <cellStyle name="Normal 3 2 4 2 3 3 2 2 5" xfId="48147" xr:uid="{A00B90BA-A154-4EDE-90C7-B6507CA99F75}"/>
    <cellStyle name="Normal 3 2 4 2 3 3 2 3" xfId="22995" xr:uid="{2088932A-4A4A-4192-B825-50488E94D06B}"/>
    <cellStyle name="Normal 3 2 4 2 3 3 2 3 2" xfId="36687" xr:uid="{C3124B53-DD38-4849-98E7-47D3E166DE1C}"/>
    <cellStyle name="Normal 3 2 4 2 3 3 2 3 3" xfId="51571" xr:uid="{5F95625C-B793-4969-BE50-B4B448928899}"/>
    <cellStyle name="Normal 3 2 4 2 3 3 2 4" xfId="16151" xr:uid="{80E4F289-F0A1-4FA8-A676-4A038C568DE7}"/>
    <cellStyle name="Normal 3 2 4 2 3 3 2 5" xfId="29841" xr:uid="{ABE1E12A-8E6E-43E0-BD57-9F0006A03BCB}"/>
    <cellStyle name="Normal 3 2 4 2 3 3 2 6" xfId="44725" xr:uid="{8BB4F130-0C81-4F6C-A08D-0E1180D28958}"/>
    <cellStyle name="Normal 3 2 4 2 3 3 3" xfId="11015" xr:uid="{61E79BF8-CB0E-4FAB-9551-D4E97D9DA678}"/>
    <cellStyle name="Normal 3 2 4 2 3 3 3 2" xfId="24705" xr:uid="{F4C5B456-CFC7-4F76-9861-9D8B2020604D}"/>
    <cellStyle name="Normal 3 2 4 2 3 3 3 2 2" xfId="38397" xr:uid="{4A673C96-CA0A-4797-8720-4E146917C230}"/>
    <cellStyle name="Normal 3 2 4 2 3 3 3 2 3" xfId="53281" xr:uid="{13E09793-838C-4925-8BC6-364860232788}"/>
    <cellStyle name="Normal 3 2 4 2 3 3 3 3" xfId="17861" xr:uid="{934BD70A-A687-4684-BA3D-2A3604B70D67}"/>
    <cellStyle name="Normal 3 2 4 2 3 3 3 4" xfId="31551" xr:uid="{0399BEEC-2B7F-4726-B1F6-CD2696D550CB}"/>
    <cellStyle name="Normal 3 2 4 2 3 3 3 5" xfId="46435" xr:uid="{C62BD008-3E0D-4568-849D-25245EAA640D}"/>
    <cellStyle name="Normal 3 2 4 2 3 3 4" xfId="21283" xr:uid="{B659F2A1-B7C5-4BCA-83DE-CF1926704C68}"/>
    <cellStyle name="Normal 3 2 4 2 3 3 4 2" xfId="34975" xr:uid="{F781F856-5687-41A4-8611-A45EF07F5E9C}"/>
    <cellStyle name="Normal 3 2 4 2 3 3 4 3" xfId="49859" xr:uid="{6E3B1992-3656-423F-9E7C-3F1CCCDE9712}"/>
    <cellStyle name="Normal 3 2 4 2 3 3 5" xfId="14439" xr:uid="{88A5AC73-3C94-4035-AB1F-72B40CC6141F}"/>
    <cellStyle name="Normal 3 2 4 2 3 3 6" xfId="28129" xr:uid="{2D181589-C33C-4F96-8562-2E7BD3089132}"/>
    <cellStyle name="Normal 3 2 4 2 3 3 7" xfId="43013" xr:uid="{8E60CB4F-34A4-4175-AC1C-86F29DD51305}"/>
    <cellStyle name="Normal 3 2 4 2 3 4" xfId="7593" xr:uid="{06AB55FE-46BF-44AA-A4FC-9785314BF0D2}"/>
    <cellStyle name="Normal 3 2 4 2 3 4 2" xfId="9306" xr:uid="{837E7198-CE96-4402-8F52-303384E319F6}"/>
    <cellStyle name="Normal 3 2 4 2 3 4 2 2" xfId="12728" xr:uid="{FF161E45-0851-4001-B1F7-A70E0B45EF2F}"/>
    <cellStyle name="Normal 3 2 4 2 3 4 2 2 2" xfId="26418" xr:uid="{74BCEEAB-0E39-4FCD-9B80-F0EEF9A928B1}"/>
    <cellStyle name="Normal 3 2 4 2 3 4 2 2 2 2" xfId="40110" xr:uid="{4C89611D-ACD3-465B-973A-03BBE2ED289D}"/>
    <cellStyle name="Normal 3 2 4 2 3 4 2 2 2 3" xfId="54994" xr:uid="{2B183EDD-E14B-4EC4-98BD-FC4274098E51}"/>
    <cellStyle name="Normal 3 2 4 2 3 4 2 2 3" xfId="19574" xr:uid="{266EC60E-48DE-4BDF-B054-8E01C6C79E38}"/>
    <cellStyle name="Normal 3 2 4 2 3 4 2 2 4" xfId="33264" xr:uid="{FA0B20E4-BF77-40C4-8E4A-A2DE0FB4F8B0}"/>
    <cellStyle name="Normal 3 2 4 2 3 4 2 2 5" xfId="48148" xr:uid="{9A1453A1-73C5-47FB-B803-F5A95AD04BE7}"/>
    <cellStyle name="Normal 3 2 4 2 3 4 2 3" xfId="22996" xr:uid="{786F301E-9C48-4399-AD9F-F2301AA6EB04}"/>
    <cellStyle name="Normal 3 2 4 2 3 4 2 3 2" xfId="36688" xr:uid="{0D534ACF-B9B5-436E-B412-B6C470072948}"/>
    <cellStyle name="Normal 3 2 4 2 3 4 2 3 3" xfId="51572" xr:uid="{C6B29BB9-C021-449F-A59F-A2F97DF5E613}"/>
    <cellStyle name="Normal 3 2 4 2 3 4 2 4" xfId="16152" xr:uid="{A9A4C7AC-F447-4ED4-9DD8-68D85F3B24AB}"/>
    <cellStyle name="Normal 3 2 4 2 3 4 2 5" xfId="29842" xr:uid="{C5D46121-E600-41D6-AFFA-12CC3A55CED9}"/>
    <cellStyle name="Normal 3 2 4 2 3 4 2 6" xfId="44726" xr:uid="{F264089A-B28E-4643-B6CE-AF8D09358D28}"/>
    <cellStyle name="Normal 3 2 4 2 3 4 3" xfId="11016" xr:uid="{BC619466-C792-4E55-9C14-8BEC786D3239}"/>
    <cellStyle name="Normal 3 2 4 2 3 4 3 2" xfId="24706" xr:uid="{29D56F19-68B8-4653-A2CC-59E661140B02}"/>
    <cellStyle name="Normal 3 2 4 2 3 4 3 2 2" xfId="38398" xr:uid="{95F43B6D-2383-4202-A29B-71FB13B36E3F}"/>
    <cellStyle name="Normal 3 2 4 2 3 4 3 2 3" xfId="53282" xr:uid="{A534C973-C5DA-4724-8DD9-F1121F1805FD}"/>
    <cellStyle name="Normal 3 2 4 2 3 4 3 3" xfId="17862" xr:uid="{103D987A-E931-4AE0-8E50-2AE7A1D9B081}"/>
    <cellStyle name="Normal 3 2 4 2 3 4 3 4" xfId="31552" xr:uid="{13C729C9-D105-4F7A-A782-B391E3D96B0B}"/>
    <cellStyle name="Normal 3 2 4 2 3 4 3 5" xfId="46436" xr:uid="{53928F8F-874A-4398-9043-B879FE5AD9A6}"/>
    <cellStyle name="Normal 3 2 4 2 3 4 4" xfId="21284" xr:uid="{CB3E2CF1-9610-43C8-841B-1C2BF8814D00}"/>
    <cellStyle name="Normal 3 2 4 2 3 4 4 2" xfId="34976" xr:uid="{8643B109-A9B2-447D-922D-F02842A63C77}"/>
    <cellStyle name="Normal 3 2 4 2 3 4 4 3" xfId="49860" xr:uid="{F3FA351E-C48D-4905-9388-A10A7D423344}"/>
    <cellStyle name="Normal 3 2 4 2 3 4 5" xfId="14440" xr:uid="{9C4A8914-77F5-48F1-9346-EC58396B7DD1}"/>
    <cellStyle name="Normal 3 2 4 2 3 4 6" xfId="28130" xr:uid="{D04CC5BB-39F2-4666-8EC7-6F0A5177EB7F}"/>
    <cellStyle name="Normal 3 2 4 2 3 4 7" xfId="43014" xr:uid="{8D1B8ECB-1E3E-43BE-950B-524EA29D7D5B}"/>
    <cellStyle name="Normal 3 2 4 2 3 5" xfId="9302" xr:uid="{C98A3D43-F4B6-43D5-BEA4-3C93F93C3FC1}"/>
    <cellStyle name="Normal 3 2 4 2 3 5 2" xfId="12724" xr:uid="{3170EDB6-2834-4E02-85BC-D926DC74E208}"/>
    <cellStyle name="Normal 3 2 4 2 3 5 2 2" xfId="26414" xr:uid="{7DEA8D60-FB08-4769-8EBC-209D32F52109}"/>
    <cellStyle name="Normal 3 2 4 2 3 5 2 2 2" xfId="40106" xr:uid="{70DC79D6-645C-46B2-A3E8-AC441BC23120}"/>
    <cellStyle name="Normal 3 2 4 2 3 5 2 2 3" xfId="54990" xr:uid="{7E882057-546D-4F2B-815E-B17FFD3D553B}"/>
    <cellStyle name="Normal 3 2 4 2 3 5 2 3" xfId="19570" xr:uid="{54650A07-C67D-409A-AD10-21538889A37A}"/>
    <cellStyle name="Normal 3 2 4 2 3 5 2 4" xfId="33260" xr:uid="{FD88C07D-F702-4661-8DB2-3F40BDC41F5B}"/>
    <cellStyle name="Normal 3 2 4 2 3 5 2 5" xfId="48144" xr:uid="{BF080A04-60CA-4B9A-895F-D07AADCE77CB}"/>
    <cellStyle name="Normal 3 2 4 2 3 5 3" xfId="22992" xr:uid="{7837A903-E7CD-4757-9625-BB8835E933AC}"/>
    <cellStyle name="Normal 3 2 4 2 3 5 3 2" xfId="36684" xr:uid="{955E50B3-89F3-4AC6-B30E-62EBFDA9718A}"/>
    <cellStyle name="Normal 3 2 4 2 3 5 3 3" xfId="51568" xr:uid="{A74423ED-B4C4-4AD3-A0DF-01F8776F8817}"/>
    <cellStyle name="Normal 3 2 4 2 3 5 4" xfId="16148" xr:uid="{DA9894D5-79A6-4CA1-855A-CF5C81450248}"/>
    <cellStyle name="Normal 3 2 4 2 3 5 5" xfId="29838" xr:uid="{3EDAF15A-F7C6-40F7-8022-1E4115621972}"/>
    <cellStyle name="Normal 3 2 4 2 3 5 6" xfId="44722" xr:uid="{D8363EE6-991F-4763-BFD8-9C09AF4646FC}"/>
    <cellStyle name="Normal 3 2 4 2 3 6" xfId="11012" xr:uid="{6B468F70-AED5-47D3-AEE1-13A4FF096973}"/>
    <cellStyle name="Normal 3 2 4 2 3 6 2" xfId="24702" xr:uid="{C9118247-7166-439D-9582-68733DC7CC40}"/>
    <cellStyle name="Normal 3 2 4 2 3 6 2 2" xfId="38394" xr:uid="{FEBD5B8C-9D69-4CAB-8096-BDE7F0A51BAD}"/>
    <cellStyle name="Normal 3 2 4 2 3 6 2 3" xfId="53278" xr:uid="{CB521E64-4EBF-4755-9C3A-F0E3F8583950}"/>
    <cellStyle name="Normal 3 2 4 2 3 6 3" xfId="17858" xr:uid="{82A3B809-360B-4EEB-B90B-3DBC975F5E2F}"/>
    <cellStyle name="Normal 3 2 4 2 3 6 4" xfId="31548" xr:uid="{7A361871-9503-4A4A-8079-303AC3EB4C67}"/>
    <cellStyle name="Normal 3 2 4 2 3 6 5" xfId="46432" xr:uid="{64D31690-0D73-4BCB-B70C-178A3589CB8B}"/>
    <cellStyle name="Normal 3 2 4 2 3 7" xfId="21280" xr:uid="{C0A275D1-84D4-4818-B235-9E1E26189AEA}"/>
    <cellStyle name="Normal 3 2 4 2 3 7 2" xfId="34972" xr:uid="{31F60449-C305-40C1-8237-213AE087E36B}"/>
    <cellStyle name="Normal 3 2 4 2 3 7 3" xfId="49856" xr:uid="{13842E22-8435-47F9-AFA5-1159B15632A8}"/>
    <cellStyle name="Normal 3 2 4 2 3 8" xfId="14436" xr:uid="{1D1D8BC1-EE73-4E24-9065-71FD7E31DBB5}"/>
    <cellStyle name="Normal 3 2 4 2 3 9" xfId="28126" xr:uid="{67B5F882-E8BD-433A-8E4F-5AE9719330C5}"/>
    <cellStyle name="Normal 3 2 4 2 4" xfId="7594" xr:uid="{8E37F538-96AF-466B-AD4B-08F57F10CAE4}"/>
    <cellStyle name="Normal 3 2 4 2 4 10" xfId="43015" xr:uid="{A0E7175C-3777-47E1-B0C3-E7ACDE07FDA5}"/>
    <cellStyle name="Normal 3 2 4 2 4 2" xfId="7595" xr:uid="{288E29B9-4B22-43A5-9A47-017153263539}"/>
    <cellStyle name="Normal 3 2 4 2 4 2 2" xfId="7596" xr:uid="{7C77FBE3-0867-4E70-AD76-894105F7D786}"/>
    <cellStyle name="Normal 3 2 4 2 4 2 2 2" xfId="9309" xr:uid="{3FFAC7B2-C091-4D52-A01B-91C8E54BE27B}"/>
    <cellStyle name="Normal 3 2 4 2 4 2 2 2 2" xfId="12731" xr:uid="{BE3109EE-77EA-4FCE-8CB4-BF47431485A5}"/>
    <cellStyle name="Normal 3 2 4 2 4 2 2 2 2 2" xfId="26421" xr:uid="{320DAEF7-8D81-44E3-ABC9-0BDB8135009C}"/>
    <cellStyle name="Normal 3 2 4 2 4 2 2 2 2 2 2" xfId="40113" xr:uid="{6DE9D3F3-6FF6-4773-A4A9-D323EC2E70DB}"/>
    <cellStyle name="Normal 3 2 4 2 4 2 2 2 2 2 3" xfId="54997" xr:uid="{5D1A676B-BC15-4B06-A711-3769C2CB613D}"/>
    <cellStyle name="Normal 3 2 4 2 4 2 2 2 2 3" xfId="19577" xr:uid="{8F1B276E-6662-4594-AAD9-37B2C9891A17}"/>
    <cellStyle name="Normal 3 2 4 2 4 2 2 2 2 4" xfId="33267" xr:uid="{14A7AA06-5A8D-4426-BA7F-A2EBD91B8091}"/>
    <cellStyle name="Normal 3 2 4 2 4 2 2 2 2 5" xfId="48151" xr:uid="{0842BFF1-CD35-4A30-970B-ADB270288BFF}"/>
    <cellStyle name="Normal 3 2 4 2 4 2 2 2 3" xfId="22999" xr:uid="{9471628B-F269-43FE-8F78-FB6B4907E985}"/>
    <cellStyle name="Normal 3 2 4 2 4 2 2 2 3 2" xfId="36691" xr:uid="{14F08C23-C3FA-41FB-960C-2C4BABF55763}"/>
    <cellStyle name="Normal 3 2 4 2 4 2 2 2 3 3" xfId="51575" xr:uid="{5D44271C-7361-4FB2-9EF0-FBB3209A76B3}"/>
    <cellStyle name="Normal 3 2 4 2 4 2 2 2 4" xfId="16155" xr:uid="{AD99DC08-C713-4625-B4D0-DF8F24C82526}"/>
    <cellStyle name="Normal 3 2 4 2 4 2 2 2 5" xfId="29845" xr:uid="{4A814F41-817C-4CA3-8333-B04D3879103A}"/>
    <cellStyle name="Normal 3 2 4 2 4 2 2 2 6" xfId="44729" xr:uid="{E39E2396-8DE1-4FC3-B00E-0F094B217539}"/>
    <cellStyle name="Normal 3 2 4 2 4 2 2 3" xfId="11019" xr:uid="{C9A81FBD-6450-4BF8-8302-64ABBD7707A2}"/>
    <cellStyle name="Normal 3 2 4 2 4 2 2 3 2" xfId="24709" xr:uid="{DC119D20-097A-4F06-BFB5-BA8E571DF52C}"/>
    <cellStyle name="Normal 3 2 4 2 4 2 2 3 2 2" xfId="38401" xr:uid="{DFDCE6A3-E228-478B-9174-E216D9796E16}"/>
    <cellStyle name="Normal 3 2 4 2 4 2 2 3 2 3" xfId="53285" xr:uid="{6A6EEDD0-120D-492F-963D-68C8B270855E}"/>
    <cellStyle name="Normal 3 2 4 2 4 2 2 3 3" xfId="17865" xr:uid="{F3EF6C4E-CFFA-47E1-97D9-21D21E2ED53A}"/>
    <cellStyle name="Normal 3 2 4 2 4 2 2 3 4" xfId="31555" xr:uid="{994ECB65-D917-4B58-B459-786F7540AB6C}"/>
    <cellStyle name="Normal 3 2 4 2 4 2 2 3 5" xfId="46439" xr:uid="{15479FAE-2500-4FFB-9030-F294957C4669}"/>
    <cellStyle name="Normal 3 2 4 2 4 2 2 4" xfId="21287" xr:uid="{00993E0D-408C-460F-842E-0E17430783CF}"/>
    <cellStyle name="Normal 3 2 4 2 4 2 2 4 2" xfId="34979" xr:uid="{3BEC73C3-F5AB-4960-A6BE-3803262B19BB}"/>
    <cellStyle name="Normal 3 2 4 2 4 2 2 4 3" xfId="49863" xr:uid="{4A629CCF-A410-4740-B383-009D61897982}"/>
    <cellStyle name="Normal 3 2 4 2 4 2 2 5" xfId="14443" xr:uid="{3B71152D-7080-4E83-838E-BFB72F1C3278}"/>
    <cellStyle name="Normal 3 2 4 2 4 2 2 6" xfId="28133" xr:uid="{329B55FC-B3D5-466F-AFE2-63D6DB650E82}"/>
    <cellStyle name="Normal 3 2 4 2 4 2 2 7" xfId="43017" xr:uid="{0D296D7C-4B89-481D-A990-081826AE7BA2}"/>
    <cellStyle name="Normal 3 2 4 2 4 2 3" xfId="9308" xr:uid="{75D8D063-3465-4DD6-970F-2CCA81F3529E}"/>
    <cellStyle name="Normal 3 2 4 2 4 2 3 2" xfId="12730" xr:uid="{A4D3B940-FE7F-4256-BE7C-68B0FD16E33E}"/>
    <cellStyle name="Normal 3 2 4 2 4 2 3 2 2" xfId="26420" xr:uid="{27C7E54E-BA01-4C3F-A2B5-57DF9741A893}"/>
    <cellStyle name="Normal 3 2 4 2 4 2 3 2 2 2" xfId="40112" xr:uid="{D044CD0F-CB7A-453B-91C9-BAD10C8ACFE1}"/>
    <cellStyle name="Normal 3 2 4 2 4 2 3 2 2 3" xfId="54996" xr:uid="{ECC0C514-71DE-49E0-8179-884FA6A74C66}"/>
    <cellStyle name="Normal 3 2 4 2 4 2 3 2 3" xfId="19576" xr:uid="{C929AC80-EEF2-4942-A684-4552330C5E65}"/>
    <cellStyle name="Normal 3 2 4 2 4 2 3 2 4" xfId="33266" xr:uid="{6E462A60-E120-4F93-82C6-074CAED7AA3A}"/>
    <cellStyle name="Normal 3 2 4 2 4 2 3 2 5" xfId="48150" xr:uid="{AE1C0C7B-D7BE-4C1A-9528-55C996D0CEBD}"/>
    <cellStyle name="Normal 3 2 4 2 4 2 3 3" xfId="22998" xr:uid="{4BF84EFA-FF30-4E51-A99E-D0D1ECE80590}"/>
    <cellStyle name="Normal 3 2 4 2 4 2 3 3 2" xfId="36690" xr:uid="{609990AE-8315-40BE-B230-251957EDEBDF}"/>
    <cellStyle name="Normal 3 2 4 2 4 2 3 3 3" xfId="51574" xr:uid="{ED3FBD4E-8C48-4F41-9D3A-24B9772EE460}"/>
    <cellStyle name="Normal 3 2 4 2 4 2 3 4" xfId="16154" xr:uid="{F0C22284-CD7B-4FC7-B417-F850492F7FA3}"/>
    <cellStyle name="Normal 3 2 4 2 4 2 3 5" xfId="29844" xr:uid="{4CCF9638-1898-4BA9-ADEF-AB9B678E9DA3}"/>
    <cellStyle name="Normal 3 2 4 2 4 2 3 6" xfId="44728" xr:uid="{8CAB979B-0399-4011-B315-FF6C0F036167}"/>
    <cellStyle name="Normal 3 2 4 2 4 2 4" xfId="11018" xr:uid="{2CB3AD50-B205-4ABD-B170-D05CC1D3CABC}"/>
    <cellStyle name="Normal 3 2 4 2 4 2 4 2" xfId="24708" xr:uid="{44B39694-13CD-45A6-844A-A39BB700DE93}"/>
    <cellStyle name="Normal 3 2 4 2 4 2 4 2 2" xfId="38400" xr:uid="{FE62D352-CED1-4F80-8D8C-B99C8C93D6B5}"/>
    <cellStyle name="Normal 3 2 4 2 4 2 4 2 3" xfId="53284" xr:uid="{6A9781F7-DD27-4489-9A87-F43080D04A91}"/>
    <cellStyle name="Normal 3 2 4 2 4 2 4 3" xfId="17864" xr:uid="{5E958DE3-FD48-4450-BCE1-60C8FCA5C0CA}"/>
    <cellStyle name="Normal 3 2 4 2 4 2 4 4" xfId="31554" xr:uid="{2E471818-0949-4163-BF12-5BD2CAC34AEB}"/>
    <cellStyle name="Normal 3 2 4 2 4 2 4 5" xfId="46438" xr:uid="{3EF332C1-6342-4AA1-A7EF-67ACD7263008}"/>
    <cellStyle name="Normal 3 2 4 2 4 2 5" xfId="21286" xr:uid="{548E1B70-12A0-4D90-BA8A-8605EF673E62}"/>
    <cellStyle name="Normal 3 2 4 2 4 2 5 2" xfId="34978" xr:uid="{6127B4DD-602D-4D12-A39F-FCED45F904EB}"/>
    <cellStyle name="Normal 3 2 4 2 4 2 5 3" xfId="49862" xr:uid="{392BD314-C8F5-419A-AAB4-930F152EDADB}"/>
    <cellStyle name="Normal 3 2 4 2 4 2 6" xfId="14442" xr:uid="{8BA7CD45-DA21-4D12-B936-E1ED1FABF559}"/>
    <cellStyle name="Normal 3 2 4 2 4 2 7" xfId="28132" xr:uid="{5EB5D62F-3763-487F-8108-03CC469C2486}"/>
    <cellStyle name="Normal 3 2 4 2 4 2 8" xfId="43016" xr:uid="{6C2AB3A9-D0C2-4A2D-BC9A-C0F3541B3F49}"/>
    <cellStyle name="Normal 3 2 4 2 4 3" xfId="7597" xr:uid="{F001C391-ECC9-44B9-8C24-BEF51318F498}"/>
    <cellStyle name="Normal 3 2 4 2 4 3 2" xfId="9310" xr:uid="{5E6079CA-ACBD-4B07-8DB0-06A80C2543B9}"/>
    <cellStyle name="Normal 3 2 4 2 4 3 2 2" xfId="12732" xr:uid="{8FE70465-EB04-438A-A7F1-35687D1EC949}"/>
    <cellStyle name="Normal 3 2 4 2 4 3 2 2 2" xfId="26422" xr:uid="{7CF5D76E-2E3E-45B7-BA3F-5F7ABC42B056}"/>
    <cellStyle name="Normal 3 2 4 2 4 3 2 2 2 2" xfId="40114" xr:uid="{18CFD3E5-4864-447C-AC08-3A96AA77E407}"/>
    <cellStyle name="Normal 3 2 4 2 4 3 2 2 2 3" xfId="54998" xr:uid="{32C293A5-6A47-4D0D-B403-0CECB72F4FE7}"/>
    <cellStyle name="Normal 3 2 4 2 4 3 2 2 3" xfId="19578" xr:uid="{E1A0321F-AEFE-4270-9BBD-174E7AAA105C}"/>
    <cellStyle name="Normal 3 2 4 2 4 3 2 2 4" xfId="33268" xr:uid="{57F09726-07B4-4C9D-B3A4-3BBC81E32836}"/>
    <cellStyle name="Normal 3 2 4 2 4 3 2 2 5" xfId="48152" xr:uid="{7CC976C7-99DB-4681-805A-27D83909B458}"/>
    <cellStyle name="Normal 3 2 4 2 4 3 2 3" xfId="23000" xr:uid="{7714DFBF-FBDD-4861-9F66-C80B6A473F5A}"/>
    <cellStyle name="Normal 3 2 4 2 4 3 2 3 2" xfId="36692" xr:uid="{F3C3A184-E714-44C3-B606-88DCFE641F8C}"/>
    <cellStyle name="Normal 3 2 4 2 4 3 2 3 3" xfId="51576" xr:uid="{68CA357B-67E3-4002-9BDE-77A590B31558}"/>
    <cellStyle name="Normal 3 2 4 2 4 3 2 4" xfId="16156" xr:uid="{71314E06-5B96-4D63-830E-A0D2203452CD}"/>
    <cellStyle name="Normal 3 2 4 2 4 3 2 5" xfId="29846" xr:uid="{B159C9D9-6536-45A6-9C51-32D0FB2A124B}"/>
    <cellStyle name="Normal 3 2 4 2 4 3 2 6" xfId="44730" xr:uid="{D9A7A019-54EE-4F02-AAB3-6F87DB7A096C}"/>
    <cellStyle name="Normal 3 2 4 2 4 3 3" xfId="11020" xr:uid="{794A47EA-0E1F-4596-919D-54895AC891D8}"/>
    <cellStyle name="Normal 3 2 4 2 4 3 3 2" xfId="24710" xr:uid="{7642C788-90EC-4046-944A-DE269E723640}"/>
    <cellStyle name="Normal 3 2 4 2 4 3 3 2 2" xfId="38402" xr:uid="{7D7FF7ED-83D9-4810-BCC6-1CA45F7DBFA4}"/>
    <cellStyle name="Normal 3 2 4 2 4 3 3 2 3" xfId="53286" xr:uid="{413160DF-4A23-4139-9C59-7467D803692E}"/>
    <cellStyle name="Normal 3 2 4 2 4 3 3 3" xfId="17866" xr:uid="{60EEF6B3-2F32-41F1-8E64-3FAC5980E8AB}"/>
    <cellStyle name="Normal 3 2 4 2 4 3 3 4" xfId="31556" xr:uid="{7EB42090-130B-4735-8192-49B155E1E457}"/>
    <cellStyle name="Normal 3 2 4 2 4 3 3 5" xfId="46440" xr:uid="{0A27A93E-8ADB-44C3-B5ED-21E7E52A20BD}"/>
    <cellStyle name="Normal 3 2 4 2 4 3 4" xfId="21288" xr:uid="{868C8DD9-2297-492E-A212-F4011EF23EB6}"/>
    <cellStyle name="Normal 3 2 4 2 4 3 4 2" xfId="34980" xr:uid="{7F1C3EB8-7328-4B23-839A-F8938EC53434}"/>
    <cellStyle name="Normal 3 2 4 2 4 3 4 3" xfId="49864" xr:uid="{A79AFD0A-AEAC-4FD2-BEB0-1296300C1626}"/>
    <cellStyle name="Normal 3 2 4 2 4 3 5" xfId="14444" xr:uid="{F30BDA6A-F089-44AB-8736-461CED62A050}"/>
    <cellStyle name="Normal 3 2 4 2 4 3 6" xfId="28134" xr:uid="{AED20744-E10E-4849-9596-AEB7DD50DEA4}"/>
    <cellStyle name="Normal 3 2 4 2 4 3 7" xfId="43018" xr:uid="{0D703BF6-6850-4173-A081-72145C841AD4}"/>
    <cellStyle name="Normal 3 2 4 2 4 4" xfId="7598" xr:uid="{A5D5BC55-1417-4192-9FE3-85C0D6D10EAC}"/>
    <cellStyle name="Normal 3 2 4 2 4 4 2" xfId="9311" xr:uid="{CFF0B12E-CF42-4E9E-893F-B083410E7638}"/>
    <cellStyle name="Normal 3 2 4 2 4 4 2 2" xfId="12733" xr:uid="{CED8573C-8B56-48CE-AF30-8E922E847C82}"/>
    <cellStyle name="Normal 3 2 4 2 4 4 2 2 2" xfId="26423" xr:uid="{382F9635-DE1C-40C3-931D-3ED2F138B622}"/>
    <cellStyle name="Normal 3 2 4 2 4 4 2 2 2 2" xfId="40115" xr:uid="{E764BD2A-D128-4422-BEB4-CED8663D0760}"/>
    <cellStyle name="Normal 3 2 4 2 4 4 2 2 2 3" xfId="54999" xr:uid="{1CE81F26-0558-44D6-88F0-0802E17DF276}"/>
    <cellStyle name="Normal 3 2 4 2 4 4 2 2 3" xfId="19579" xr:uid="{C410522E-CE16-454D-A3B0-D07D2E1D2CB2}"/>
    <cellStyle name="Normal 3 2 4 2 4 4 2 2 4" xfId="33269" xr:uid="{57608FE8-A8C3-4685-93C2-3647079B4773}"/>
    <cellStyle name="Normal 3 2 4 2 4 4 2 2 5" xfId="48153" xr:uid="{4B1EF9DE-1109-4C39-AB05-48177BAB3BC1}"/>
    <cellStyle name="Normal 3 2 4 2 4 4 2 3" xfId="23001" xr:uid="{B5DF2FA7-6CE9-4EB8-9DE2-11CF43FF6718}"/>
    <cellStyle name="Normal 3 2 4 2 4 4 2 3 2" xfId="36693" xr:uid="{85CA618B-C12B-481D-B60E-084C59F0E8D6}"/>
    <cellStyle name="Normal 3 2 4 2 4 4 2 3 3" xfId="51577" xr:uid="{C4E122B8-1D82-4FBB-9DEB-FFF59B9378A1}"/>
    <cellStyle name="Normal 3 2 4 2 4 4 2 4" xfId="16157" xr:uid="{06AD3B00-BD3B-4C3C-820E-9EE487EE5A74}"/>
    <cellStyle name="Normal 3 2 4 2 4 4 2 5" xfId="29847" xr:uid="{3650C4C8-B1EF-4AC3-ABA7-2C57F2DB5A6F}"/>
    <cellStyle name="Normal 3 2 4 2 4 4 2 6" xfId="44731" xr:uid="{180002A7-BB7C-4421-8323-5D01DA49346C}"/>
    <cellStyle name="Normal 3 2 4 2 4 4 3" xfId="11021" xr:uid="{704C0D33-D02B-46CA-9975-025A5ACE5B55}"/>
    <cellStyle name="Normal 3 2 4 2 4 4 3 2" xfId="24711" xr:uid="{0C226795-F9D0-489A-A4CA-DD674DFADB87}"/>
    <cellStyle name="Normal 3 2 4 2 4 4 3 2 2" xfId="38403" xr:uid="{7BDF2E86-9B7E-4540-A340-BAD4B2F1731F}"/>
    <cellStyle name="Normal 3 2 4 2 4 4 3 2 3" xfId="53287" xr:uid="{56A12E91-2212-49C3-B680-9EEA556472D9}"/>
    <cellStyle name="Normal 3 2 4 2 4 4 3 3" xfId="17867" xr:uid="{C6D20620-8613-4FD3-BBDF-A19A30E94C70}"/>
    <cellStyle name="Normal 3 2 4 2 4 4 3 4" xfId="31557" xr:uid="{D66C248D-3C78-48EA-B098-FB9D5FBAEC25}"/>
    <cellStyle name="Normal 3 2 4 2 4 4 3 5" xfId="46441" xr:uid="{B7FD005D-40B0-47C7-9933-93D643A20E36}"/>
    <cellStyle name="Normal 3 2 4 2 4 4 4" xfId="21289" xr:uid="{9C9C3C7E-BDCE-4B81-BE48-9CC71E274272}"/>
    <cellStyle name="Normal 3 2 4 2 4 4 4 2" xfId="34981" xr:uid="{07B5488A-9C0A-4665-B9D5-F8C9EEE4BB99}"/>
    <cellStyle name="Normal 3 2 4 2 4 4 4 3" xfId="49865" xr:uid="{52D094EF-6FD0-4F48-A495-D5D1D4AD7816}"/>
    <cellStyle name="Normal 3 2 4 2 4 4 5" xfId="14445" xr:uid="{90FC6C56-A532-4841-A06D-6EB10FACB17E}"/>
    <cellStyle name="Normal 3 2 4 2 4 4 6" xfId="28135" xr:uid="{B1C8C80C-CD9D-45CE-AAC6-DC1D935583DB}"/>
    <cellStyle name="Normal 3 2 4 2 4 4 7" xfId="43019" xr:uid="{E8CFE83C-1F10-4B66-B20E-75DD373DAF9A}"/>
    <cellStyle name="Normal 3 2 4 2 4 5" xfId="9307" xr:uid="{907F03A9-4FB5-44AE-A4B2-F983BD96EC1E}"/>
    <cellStyle name="Normal 3 2 4 2 4 5 2" xfId="12729" xr:uid="{CBA20BB4-A3CA-414F-8E58-FFEFCECD4B9F}"/>
    <cellStyle name="Normal 3 2 4 2 4 5 2 2" xfId="26419" xr:uid="{788BC2A1-1192-4226-8F4F-FF51C8F4EDB5}"/>
    <cellStyle name="Normal 3 2 4 2 4 5 2 2 2" xfId="40111" xr:uid="{561BC631-DA5D-436B-81FF-C5275C54D605}"/>
    <cellStyle name="Normal 3 2 4 2 4 5 2 2 3" xfId="54995" xr:uid="{A2A28807-A3FC-4385-9474-0E269155DA46}"/>
    <cellStyle name="Normal 3 2 4 2 4 5 2 3" xfId="19575" xr:uid="{37BD1465-0660-4085-AEDB-59D783CD42E4}"/>
    <cellStyle name="Normal 3 2 4 2 4 5 2 4" xfId="33265" xr:uid="{B40F84DD-3DD9-4380-B128-751ABF5E8414}"/>
    <cellStyle name="Normal 3 2 4 2 4 5 2 5" xfId="48149" xr:uid="{C9996C2D-B426-4686-A87E-C27811FE3AF0}"/>
    <cellStyle name="Normal 3 2 4 2 4 5 3" xfId="22997" xr:uid="{CFD2384E-FD75-4DD5-B8E7-21CC9B7920CE}"/>
    <cellStyle name="Normal 3 2 4 2 4 5 3 2" xfId="36689" xr:uid="{2B407CF6-0B78-4D82-AA2A-7ECBB67AFDB7}"/>
    <cellStyle name="Normal 3 2 4 2 4 5 3 3" xfId="51573" xr:uid="{54699896-D255-4D06-A28A-B1638CE0A19C}"/>
    <cellStyle name="Normal 3 2 4 2 4 5 4" xfId="16153" xr:uid="{3650A31E-CB2C-420E-B08C-C5660666906C}"/>
    <cellStyle name="Normal 3 2 4 2 4 5 5" xfId="29843" xr:uid="{7AA14CDD-92F6-4DAE-88FF-5C9CB3FB7502}"/>
    <cellStyle name="Normal 3 2 4 2 4 5 6" xfId="44727" xr:uid="{5AE23120-67EC-44CE-90CC-55BE6DE34511}"/>
    <cellStyle name="Normal 3 2 4 2 4 6" xfId="11017" xr:uid="{96E2EED2-167C-481E-A9AB-01326FCFB561}"/>
    <cellStyle name="Normal 3 2 4 2 4 6 2" xfId="24707" xr:uid="{0CD98F75-CB6F-4897-B587-DC44378B4D13}"/>
    <cellStyle name="Normal 3 2 4 2 4 6 2 2" xfId="38399" xr:uid="{8E227996-3AE9-4397-8ADD-C2A9D36E891F}"/>
    <cellStyle name="Normal 3 2 4 2 4 6 2 3" xfId="53283" xr:uid="{7B4950F6-CA4F-47DA-BE85-12ED8E0CF227}"/>
    <cellStyle name="Normal 3 2 4 2 4 6 3" xfId="17863" xr:uid="{7D320C5C-578E-405D-B3D1-7FFFD0F8E515}"/>
    <cellStyle name="Normal 3 2 4 2 4 6 4" xfId="31553" xr:uid="{40256FA0-A1D5-4FF9-92BE-79BB3628C8D7}"/>
    <cellStyle name="Normal 3 2 4 2 4 6 5" xfId="46437" xr:uid="{DDC798BC-016A-4A5F-90DC-4152391C5493}"/>
    <cellStyle name="Normal 3 2 4 2 4 7" xfId="21285" xr:uid="{FD53DC5F-1D52-4134-BC5A-4F0DF391F945}"/>
    <cellStyle name="Normal 3 2 4 2 4 7 2" xfId="34977" xr:uid="{3FFC5017-F27D-4063-B868-94E6A3944128}"/>
    <cellStyle name="Normal 3 2 4 2 4 7 3" xfId="49861" xr:uid="{8529979C-1187-4C4E-AF13-8A52C9C9535C}"/>
    <cellStyle name="Normal 3 2 4 2 4 8" xfId="14441" xr:uid="{340E3D29-6698-43A8-BEA9-0B2C707BF792}"/>
    <cellStyle name="Normal 3 2 4 2 4 9" xfId="28131" xr:uid="{76315E9F-E447-4C0C-AE56-846DCECF3ACF}"/>
    <cellStyle name="Normal 3 2 4 2 5" xfId="7599" xr:uid="{1E1C0253-95CE-4A25-A2B0-5F04873B2CE0}"/>
    <cellStyle name="Normal 3 2 4 2 5 2" xfId="7600" xr:uid="{BCC5826B-4180-4290-A3E1-E3267BADAF3C}"/>
    <cellStyle name="Normal 3 2 4 2 5 2 2" xfId="9313" xr:uid="{BB699425-A16C-4B7F-85DF-E269E794F17A}"/>
    <cellStyle name="Normal 3 2 4 2 5 2 2 2" xfId="12735" xr:uid="{C59B9EEE-FC64-4B00-BD28-994C7EFCC30B}"/>
    <cellStyle name="Normal 3 2 4 2 5 2 2 2 2" xfId="26425" xr:uid="{8542091B-320F-4009-BF53-4752E9381679}"/>
    <cellStyle name="Normal 3 2 4 2 5 2 2 2 2 2" xfId="40117" xr:uid="{2C38BA30-187C-4662-B098-4EDF798F5639}"/>
    <cellStyle name="Normal 3 2 4 2 5 2 2 2 2 3" xfId="55001" xr:uid="{CCED8FAD-ECA0-41FE-B9F9-0B3F53BE02B0}"/>
    <cellStyle name="Normal 3 2 4 2 5 2 2 2 3" xfId="19581" xr:uid="{58F4DAF1-A73B-49EE-850E-FB32B97FE19E}"/>
    <cellStyle name="Normal 3 2 4 2 5 2 2 2 4" xfId="33271" xr:uid="{8BE44B2D-E851-4D31-8FD4-43F7F39A887E}"/>
    <cellStyle name="Normal 3 2 4 2 5 2 2 2 5" xfId="48155" xr:uid="{DA52F044-1EFA-4825-809A-005FE8CC9521}"/>
    <cellStyle name="Normal 3 2 4 2 5 2 2 3" xfId="23003" xr:uid="{56D6107A-D110-484F-A9DD-2BE9EE5B530F}"/>
    <cellStyle name="Normal 3 2 4 2 5 2 2 3 2" xfId="36695" xr:uid="{B13B1802-FFCA-4E64-BF49-673C09F8113F}"/>
    <cellStyle name="Normal 3 2 4 2 5 2 2 3 3" xfId="51579" xr:uid="{CF26413C-4066-478E-AB19-D2B26A92ECC2}"/>
    <cellStyle name="Normal 3 2 4 2 5 2 2 4" xfId="16159" xr:uid="{C7BA46C2-FC3A-4BCF-8143-0D985CA8D71D}"/>
    <cellStyle name="Normal 3 2 4 2 5 2 2 5" xfId="29849" xr:uid="{A43854A8-4F52-41CD-8696-5B1F11A47EAB}"/>
    <cellStyle name="Normal 3 2 4 2 5 2 2 6" xfId="44733" xr:uid="{6E5069CD-5B65-4615-8178-EFD2C2EF20F0}"/>
    <cellStyle name="Normal 3 2 4 2 5 2 3" xfId="11023" xr:uid="{BF561BEE-37DC-4E44-BAC0-A9E27C3B014B}"/>
    <cellStyle name="Normal 3 2 4 2 5 2 3 2" xfId="24713" xr:uid="{460FDBDB-2D72-434F-9DC5-0A8DC25B7DA8}"/>
    <cellStyle name="Normal 3 2 4 2 5 2 3 2 2" xfId="38405" xr:uid="{8D9A00AD-398F-44B2-A2DA-5C173E5B31EE}"/>
    <cellStyle name="Normal 3 2 4 2 5 2 3 2 3" xfId="53289" xr:uid="{2EA72FF3-F5C0-4FD7-9EDE-BD7FD17A153A}"/>
    <cellStyle name="Normal 3 2 4 2 5 2 3 3" xfId="17869" xr:uid="{282C8940-97DF-42F2-9CAD-62054CE80737}"/>
    <cellStyle name="Normal 3 2 4 2 5 2 3 4" xfId="31559" xr:uid="{E7AFFEE7-5275-4449-8F04-0937C4E2698C}"/>
    <cellStyle name="Normal 3 2 4 2 5 2 3 5" xfId="46443" xr:uid="{AA972AD4-47CF-4CE5-83A0-45D5566F431D}"/>
    <cellStyle name="Normal 3 2 4 2 5 2 4" xfId="21291" xr:uid="{72A639AA-B04E-426B-900C-DBE3A69715FB}"/>
    <cellStyle name="Normal 3 2 4 2 5 2 4 2" xfId="34983" xr:uid="{981DA8B9-460C-4A79-92A2-5E1CEC078049}"/>
    <cellStyle name="Normal 3 2 4 2 5 2 4 3" xfId="49867" xr:uid="{09A5282F-4B28-4472-AB5D-24C1698A9A08}"/>
    <cellStyle name="Normal 3 2 4 2 5 2 5" xfId="14447" xr:uid="{B837EFC2-2E17-46B2-A6FD-566E21CB8E85}"/>
    <cellStyle name="Normal 3 2 4 2 5 2 6" xfId="28137" xr:uid="{873D75FE-61A9-4ADD-B59D-075C199F5610}"/>
    <cellStyle name="Normal 3 2 4 2 5 2 7" xfId="43021" xr:uid="{B28EA36A-1165-42BC-9C19-28D022683C9B}"/>
    <cellStyle name="Normal 3 2 4 2 5 3" xfId="9312" xr:uid="{B9A03ADC-0BE5-4253-8599-49F6AE62414D}"/>
    <cellStyle name="Normal 3 2 4 2 5 3 2" xfId="12734" xr:uid="{3ABCA173-E003-4186-A9A7-2A490554FBAE}"/>
    <cellStyle name="Normal 3 2 4 2 5 3 2 2" xfId="26424" xr:uid="{6358AB31-A30F-4535-9B7B-E4C86ABD161F}"/>
    <cellStyle name="Normal 3 2 4 2 5 3 2 2 2" xfId="40116" xr:uid="{A6E5024F-314C-4735-B651-E8AD25CC251B}"/>
    <cellStyle name="Normal 3 2 4 2 5 3 2 2 3" xfId="55000" xr:uid="{31767495-CC4C-44AD-802B-8A8403F608CA}"/>
    <cellStyle name="Normal 3 2 4 2 5 3 2 3" xfId="19580" xr:uid="{A57B8F8E-7279-4BFD-AA97-AFA93FC6945F}"/>
    <cellStyle name="Normal 3 2 4 2 5 3 2 4" xfId="33270" xr:uid="{B7CA5823-1FA6-4B69-A492-7187EB4264A9}"/>
    <cellStyle name="Normal 3 2 4 2 5 3 2 5" xfId="48154" xr:uid="{CF2642FE-37AE-44F5-8B19-A88CC42486B8}"/>
    <cellStyle name="Normal 3 2 4 2 5 3 3" xfId="23002" xr:uid="{F490AFC1-FF4A-4510-AE72-3ECE9F8280F4}"/>
    <cellStyle name="Normal 3 2 4 2 5 3 3 2" xfId="36694" xr:uid="{188ED5C5-7C36-4499-8FDC-82319CCFEA95}"/>
    <cellStyle name="Normal 3 2 4 2 5 3 3 3" xfId="51578" xr:uid="{5492C8FD-07F0-4E7D-9016-8551D029865F}"/>
    <cellStyle name="Normal 3 2 4 2 5 3 4" xfId="16158" xr:uid="{EC77FE1B-8171-4C9A-B9FC-3A951CEF0050}"/>
    <cellStyle name="Normal 3 2 4 2 5 3 5" xfId="29848" xr:uid="{B4016304-C50B-45AB-95F3-C3B0907AB97B}"/>
    <cellStyle name="Normal 3 2 4 2 5 3 6" xfId="44732" xr:uid="{2D1E6628-86FE-498E-B087-C4E91F0C82BE}"/>
    <cellStyle name="Normal 3 2 4 2 5 4" xfId="11022" xr:uid="{94757254-21B6-473A-B452-4B5541294080}"/>
    <cellStyle name="Normal 3 2 4 2 5 4 2" xfId="24712" xr:uid="{6284112D-D5F1-4DC5-AB4F-6DC24E0EA660}"/>
    <cellStyle name="Normal 3 2 4 2 5 4 2 2" xfId="38404" xr:uid="{53142ACB-14BB-4EDB-A8B7-E9E88F3EA59D}"/>
    <cellStyle name="Normal 3 2 4 2 5 4 2 3" xfId="53288" xr:uid="{599E8743-8745-4CA4-B763-7FA2DEF48DC5}"/>
    <cellStyle name="Normal 3 2 4 2 5 4 3" xfId="17868" xr:uid="{9B501414-D1AF-4BA3-A22A-4D92B59C2DE1}"/>
    <cellStyle name="Normal 3 2 4 2 5 4 4" xfId="31558" xr:uid="{BF8AA91B-464E-4AFA-A926-6F0D16DE28A6}"/>
    <cellStyle name="Normal 3 2 4 2 5 4 5" xfId="46442" xr:uid="{487BAD2C-91B1-4AB9-A54D-CAEBEEDD9EEB}"/>
    <cellStyle name="Normal 3 2 4 2 5 5" xfId="21290" xr:uid="{04735D30-0689-4536-B8CB-B23CEDDAFE14}"/>
    <cellStyle name="Normal 3 2 4 2 5 5 2" xfId="34982" xr:uid="{29314194-1673-42E9-BA23-E19FDFEDF50D}"/>
    <cellStyle name="Normal 3 2 4 2 5 5 3" xfId="49866" xr:uid="{1E660FEF-5E40-40BA-BDBA-90F028BFB17C}"/>
    <cellStyle name="Normal 3 2 4 2 5 6" xfId="14446" xr:uid="{DF758BD4-9832-481E-86EE-1F38E9F477F9}"/>
    <cellStyle name="Normal 3 2 4 2 5 7" xfId="28136" xr:uid="{004E7C57-B93D-4621-A83C-8BF5F223E57B}"/>
    <cellStyle name="Normal 3 2 4 2 5 8" xfId="43020" xr:uid="{AAE721EF-B8BF-4DD3-8979-39E4EE83DEEA}"/>
    <cellStyle name="Normal 3 2 4 2 6" xfId="7601" xr:uid="{4B08BCF0-7F1D-4256-8F4E-D717550955C5}"/>
    <cellStyle name="Normal 3 2 4 2 6 2" xfId="9314" xr:uid="{9549BA49-A40A-487C-A51A-A202FE2DF6DF}"/>
    <cellStyle name="Normal 3 2 4 2 6 2 2" xfId="12736" xr:uid="{9B776D72-0940-4226-9925-CE0AADEFB932}"/>
    <cellStyle name="Normal 3 2 4 2 6 2 2 2" xfId="26426" xr:uid="{4498C06B-9EC7-443D-86C0-B3BAFE302121}"/>
    <cellStyle name="Normal 3 2 4 2 6 2 2 2 2" xfId="40118" xr:uid="{3D963D4E-530D-4ACD-828A-1992572C0967}"/>
    <cellStyle name="Normal 3 2 4 2 6 2 2 2 3" xfId="55002" xr:uid="{A29A7777-CF6A-41FE-AC49-BB4F1CBA150F}"/>
    <cellStyle name="Normal 3 2 4 2 6 2 2 3" xfId="19582" xr:uid="{BB98C6C0-DDB0-4E62-B341-BA2D1FDA9955}"/>
    <cellStyle name="Normal 3 2 4 2 6 2 2 4" xfId="33272" xr:uid="{E61CA909-457F-488F-95E8-E5B719F68BC2}"/>
    <cellStyle name="Normal 3 2 4 2 6 2 2 5" xfId="48156" xr:uid="{AF90899C-D532-4F73-A2E2-857089636D0D}"/>
    <cellStyle name="Normal 3 2 4 2 6 2 3" xfId="23004" xr:uid="{E9DC40DC-2D7F-46CE-8CFD-FA1DDE32485F}"/>
    <cellStyle name="Normal 3 2 4 2 6 2 3 2" xfId="36696" xr:uid="{DFEB2FD8-2613-413C-924D-A59F79D2EA3D}"/>
    <cellStyle name="Normal 3 2 4 2 6 2 3 3" xfId="51580" xr:uid="{AE3C7C60-C612-40BA-82B0-404ABF96DA6A}"/>
    <cellStyle name="Normal 3 2 4 2 6 2 4" xfId="16160" xr:uid="{70919C7F-D2E3-47E6-BE98-87F466768CA1}"/>
    <cellStyle name="Normal 3 2 4 2 6 2 5" xfId="29850" xr:uid="{88E79751-A289-4D9F-B912-733F968AC4A3}"/>
    <cellStyle name="Normal 3 2 4 2 6 2 6" xfId="44734" xr:uid="{0120FD4F-ACBD-4794-A8B0-4A021C1B6458}"/>
    <cellStyle name="Normal 3 2 4 2 6 3" xfId="11024" xr:uid="{32596FE3-FDF1-4168-9AAE-6FA8175153BC}"/>
    <cellStyle name="Normal 3 2 4 2 6 3 2" xfId="24714" xr:uid="{D92239FC-9A09-4CDB-97BD-836912263EE6}"/>
    <cellStyle name="Normal 3 2 4 2 6 3 2 2" xfId="38406" xr:uid="{0DE51C54-380B-4230-ACC6-D84167A19779}"/>
    <cellStyle name="Normal 3 2 4 2 6 3 2 3" xfId="53290" xr:uid="{830B10BE-E899-4139-BF7F-5721B3CF371D}"/>
    <cellStyle name="Normal 3 2 4 2 6 3 3" xfId="17870" xr:uid="{8073B30D-71ED-4D1F-AF83-319141C177C9}"/>
    <cellStyle name="Normal 3 2 4 2 6 3 4" xfId="31560" xr:uid="{3F768CF0-8D84-47C9-B5F8-08349C7E5A4D}"/>
    <cellStyle name="Normal 3 2 4 2 6 3 5" xfId="46444" xr:uid="{197CCB83-3401-4495-9312-4CAE4AFB382C}"/>
    <cellStyle name="Normal 3 2 4 2 6 4" xfId="21292" xr:uid="{D55FC38D-1143-451F-9E41-B1512D9D5021}"/>
    <cellStyle name="Normal 3 2 4 2 6 4 2" xfId="34984" xr:uid="{A1FB7E35-BCF3-4AA8-8EC6-48F9A11CA62B}"/>
    <cellStyle name="Normal 3 2 4 2 6 4 3" xfId="49868" xr:uid="{58575455-1B34-470F-9EC2-BBA4365CBC85}"/>
    <cellStyle name="Normal 3 2 4 2 6 5" xfId="14448" xr:uid="{70D2DE8D-4E95-4C06-A21E-B53B21EC1628}"/>
    <cellStyle name="Normal 3 2 4 2 6 6" xfId="28138" xr:uid="{A3C40B99-CA45-49EC-B0DC-AE56FC329E72}"/>
    <cellStyle name="Normal 3 2 4 2 6 7" xfId="43022" xr:uid="{95514C21-765C-486A-9B7D-980BA81F6EB8}"/>
    <cellStyle name="Normal 3 2 4 2 7" xfId="7602" xr:uid="{9B94EA88-20AF-4D48-B37B-D6A62433DF20}"/>
    <cellStyle name="Normal 3 2 4 2 7 2" xfId="9315" xr:uid="{F1E6F8E4-9EB2-4CFB-BD9D-67E9301F5BB8}"/>
    <cellStyle name="Normal 3 2 4 2 7 2 2" xfId="12737" xr:uid="{B8D6060A-C38E-4BBE-91F8-F45E959F0B26}"/>
    <cellStyle name="Normal 3 2 4 2 7 2 2 2" xfId="26427" xr:uid="{80B9A9E5-5637-4498-A861-E350B5A9CBFD}"/>
    <cellStyle name="Normal 3 2 4 2 7 2 2 2 2" xfId="40119" xr:uid="{ED561F63-2194-4877-9A54-D6932984E587}"/>
    <cellStyle name="Normal 3 2 4 2 7 2 2 2 3" xfId="55003" xr:uid="{363ADBDE-9EDF-4944-A8EA-9CAE99110A55}"/>
    <cellStyle name="Normal 3 2 4 2 7 2 2 3" xfId="19583" xr:uid="{B8A8194C-176B-4033-BD7E-F36D87B6E2B2}"/>
    <cellStyle name="Normal 3 2 4 2 7 2 2 4" xfId="33273" xr:uid="{1A1E5E63-9881-47BD-8CB5-7588ED819ACD}"/>
    <cellStyle name="Normal 3 2 4 2 7 2 2 5" xfId="48157" xr:uid="{8FD8C9D9-CCC3-4795-BA61-50D802BB097F}"/>
    <cellStyle name="Normal 3 2 4 2 7 2 3" xfId="23005" xr:uid="{5796BDA3-9C93-4A52-9E65-5376802408B0}"/>
    <cellStyle name="Normal 3 2 4 2 7 2 3 2" xfId="36697" xr:uid="{2FDD6EEE-9DCD-417F-9BB9-92B960638A0C}"/>
    <cellStyle name="Normal 3 2 4 2 7 2 3 3" xfId="51581" xr:uid="{0727A277-74E4-4335-B583-170F250B1838}"/>
    <cellStyle name="Normal 3 2 4 2 7 2 4" xfId="16161" xr:uid="{DF27DA93-CC94-4A6D-B13A-A16DB8E1A5CA}"/>
    <cellStyle name="Normal 3 2 4 2 7 2 5" xfId="29851" xr:uid="{2DC668D3-CCC3-463C-A2D7-12CB93C517B3}"/>
    <cellStyle name="Normal 3 2 4 2 7 2 6" xfId="44735" xr:uid="{1FCE204E-7AAF-470D-B6B6-86FB57C5E0EE}"/>
    <cellStyle name="Normal 3 2 4 2 7 3" xfId="11025" xr:uid="{9B077044-4532-4B21-9CA9-60BB5D96ECA2}"/>
    <cellStyle name="Normal 3 2 4 2 7 3 2" xfId="24715" xr:uid="{1AA8F58F-533B-430E-ADC8-6A444DE2E484}"/>
    <cellStyle name="Normal 3 2 4 2 7 3 2 2" xfId="38407" xr:uid="{6A8A43F4-29E6-4C40-B7A0-32A601C21F16}"/>
    <cellStyle name="Normal 3 2 4 2 7 3 2 3" xfId="53291" xr:uid="{410F03A0-C349-43B1-B281-9ACFB2F02B18}"/>
    <cellStyle name="Normal 3 2 4 2 7 3 3" xfId="17871" xr:uid="{42D87C59-7CAD-4B6A-95E0-8CD43E5128C1}"/>
    <cellStyle name="Normal 3 2 4 2 7 3 4" xfId="31561" xr:uid="{9567D63D-C924-4934-B787-62BB978906D5}"/>
    <cellStyle name="Normal 3 2 4 2 7 3 5" xfId="46445" xr:uid="{6CDA9557-863A-42F3-9DFD-A0A96564C509}"/>
    <cellStyle name="Normal 3 2 4 2 7 4" xfId="21293" xr:uid="{903D74F3-B8AC-4AFD-B4BC-3654B2F4354F}"/>
    <cellStyle name="Normal 3 2 4 2 7 4 2" xfId="34985" xr:uid="{55B7BC11-E575-46A4-9D13-4955B7BCC16F}"/>
    <cellStyle name="Normal 3 2 4 2 7 4 3" xfId="49869" xr:uid="{7FB6B877-2B47-4DC7-A65D-EA61D507A06F}"/>
    <cellStyle name="Normal 3 2 4 2 7 5" xfId="14449" xr:uid="{3A947967-8EE9-451A-BE7A-95D84B7B14A3}"/>
    <cellStyle name="Normal 3 2 4 2 7 6" xfId="28139" xr:uid="{3F01FEC7-8346-4EBC-86EF-B063AB182B99}"/>
    <cellStyle name="Normal 3 2 4 2 7 7" xfId="43023" xr:uid="{16BEEF34-339F-4E89-A42E-ACF78E220E7F}"/>
    <cellStyle name="Normal 3 2 4 2 8" xfId="9286" xr:uid="{50EC3B43-AB27-4CF5-9633-71C1536B67E9}"/>
    <cellStyle name="Normal 3 2 4 2 8 2" xfId="12708" xr:uid="{857C4946-B3E3-4AE7-A56E-DF041672DC0A}"/>
    <cellStyle name="Normal 3 2 4 2 8 2 2" xfId="26398" xr:uid="{182D1F1F-DBB1-45B0-8A03-C53CD8FF6C51}"/>
    <cellStyle name="Normal 3 2 4 2 8 2 2 2" xfId="40090" xr:uid="{D2EAC84B-38BE-40A1-993A-1BD85A39C002}"/>
    <cellStyle name="Normal 3 2 4 2 8 2 2 3" xfId="54974" xr:uid="{CB10D3F0-755C-4DCD-AC6C-420D529185AB}"/>
    <cellStyle name="Normal 3 2 4 2 8 2 3" xfId="19554" xr:uid="{4767AD88-9F07-4AEB-A04C-4EBC026122A4}"/>
    <cellStyle name="Normal 3 2 4 2 8 2 4" xfId="33244" xr:uid="{731E054B-594D-484C-B3D5-42CA534F79FA}"/>
    <cellStyle name="Normal 3 2 4 2 8 2 5" xfId="48128" xr:uid="{CC914DE0-5970-4412-92F5-102D161D1974}"/>
    <cellStyle name="Normal 3 2 4 2 8 3" xfId="22976" xr:uid="{D7D5442A-82B8-4DBF-A991-D194AFBFC6BE}"/>
    <cellStyle name="Normal 3 2 4 2 8 3 2" xfId="36668" xr:uid="{D9B02120-1A85-49F5-8B6E-07B62B6082BF}"/>
    <cellStyle name="Normal 3 2 4 2 8 3 3" xfId="51552" xr:uid="{52A82514-34CF-481E-86A4-36999D949560}"/>
    <cellStyle name="Normal 3 2 4 2 8 4" xfId="16132" xr:uid="{098CCFDB-D3F1-4500-B1E7-77783145C1FF}"/>
    <cellStyle name="Normal 3 2 4 2 8 5" xfId="29822" xr:uid="{5881C7EB-5872-487A-ABD6-877F739D7291}"/>
    <cellStyle name="Normal 3 2 4 2 8 6" xfId="44706" xr:uid="{D51FE63F-4F09-4244-AD8A-689AA2EA773D}"/>
    <cellStyle name="Normal 3 2 4 2 9" xfId="10996" xr:uid="{7020DD0E-20BA-4528-BA39-C93D213EFCBE}"/>
    <cellStyle name="Normal 3 2 4 2 9 2" xfId="24686" xr:uid="{3A3F9020-A00B-486D-9FCA-358A11F6FF27}"/>
    <cellStyle name="Normal 3 2 4 2 9 2 2" xfId="38378" xr:uid="{64D5E714-BA74-46B7-A842-5A6DBEC45C3A}"/>
    <cellStyle name="Normal 3 2 4 2 9 2 3" xfId="53262" xr:uid="{1B8C507B-C637-45A4-AC50-29DA3BC333BB}"/>
    <cellStyle name="Normal 3 2 4 2 9 3" xfId="17842" xr:uid="{908B2F3C-881D-4166-AAC2-517C8753F601}"/>
    <cellStyle name="Normal 3 2 4 2 9 4" xfId="31532" xr:uid="{04376832-2E56-489E-A61F-CE82AE412452}"/>
    <cellStyle name="Normal 3 2 4 2 9 5" xfId="46416" xr:uid="{34B8AFC1-C65E-4507-AF74-7104A0090BFC}"/>
    <cellStyle name="Normal 3 2 4 3" xfId="7603" xr:uid="{06948A1B-471A-44AD-A76F-4CEEA03DDE56}"/>
    <cellStyle name="Normal 3 2 4 3 10" xfId="14450" xr:uid="{0760FC9F-7B5B-441E-960B-6B242DCF8416}"/>
    <cellStyle name="Normal 3 2 4 3 11" xfId="28140" xr:uid="{BBFC225D-83D2-4207-8055-C12C760DD258}"/>
    <cellStyle name="Normal 3 2 4 3 12" xfId="43024" xr:uid="{35924727-4C2B-4B6B-8264-0CDC3DD76B25}"/>
    <cellStyle name="Normal 3 2 4 3 2" xfId="7604" xr:uid="{AC0EB471-986B-41AB-B5A4-58FBB4DF0E8E}"/>
    <cellStyle name="Normal 3 2 4 3 2 10" xfId="43025" xr:uid="{D28000AB-5C49-451E-8A8F-9EE98AEA23DD}"/>
    <cellStyle name="Normal 3 2 4 3 2 2" xfId="7605" xr:uid="{020AC8FC-6381-406F-B9E9-F2915827C7F5}"/>
    <cellStyle name="Normal 3 2 4 3 2 2 2" xfId="7606" xr:uid="{F78F98DB-29D9-43B3-80EE-BF8EEEF3E6EA}"/>
    <cellStyle name="Normal 3 2 4 3 2 2 2 2" xfId="9319" xr:uid="{D65E89AE-15B9-4657-BA5B-6B2B70E524FB}"/>
    <cellStyle name="Normal 3 2 4 3 2 2 2 2 2" xfId="12741" xr:uid="{EF4429ED-376A-43CE-B2A1-E14C09CCB725}"/>
    <cellStyle name="Normal 3 2 4 3 2 2 2 2 2 2" xfId="26431" xr:uid="{769F7441-94DF-46AF-B4D8-6D49959FEE62}"/>
    <cellStyle name="Normal 3 2 4 3 2 2 2 2 2 2 2" xfId="40123" xr:uid="{717A6F27-FB93-4087-8A91-E675477797DC}"/>
    <cellStyle name="Normal 3 2 4 3 2 2 2 2 2 2 3" xfId="55007" xr:uid="{51292EEF-B3DE-48A5-BCE5-03F295E6293B}"/>
    <cellStyle name="Normal 3 2 4 3 2 2 2 2 2 3" xfId="19587" xr:uid="{D1BA5FB9-C2E1-4B33-BFDE-76514B966E0D}"/>
    <cellStyle name="Normal 3 2 4 3 2 2 2 2 2 4" xfId="33277" xr:uid="{A2018F4C-209F-49AE-B990-A260912ED65E}"/>
    <cellStyle name="Normal 3 2 4 3 2 2 2 2 2 5" xfId="48161" xr:uid="{1CA92173-24FA-4DBD-9A9C-A39066F26D0D}"/>
    <cellStyle name="Normal 3 2 4 3 2 2 2 2 3" xfId="23009" xr:uid="{623DA573-842B-4151-ABC2-661EF13EC8E2}"/>
    <cellStyle name="Normal 3 2 4 3 2 2 2 2 3 2" xfId="36701" xr:uid="{B6C4D5B0-D3C5-43A7-8CAC-362E6C4941E3}"/>
    <cellStyle name="Normal 3 2 4 3 2 2 2 2 3 3" xfId="51585" xr:uid="{D1D4EE4C-20D1-46C2-876A-8C79FFA839B7}"/>
    <cellStyle name="Normal 3 2 4 3 2 2 2 2 4" xfId="16165" xr:uid="{8A375EB6-3809-40F9-B2AF-A73C12BF7D63}"/>
    <cellStyle name="Normal 3 2 4 3 2 2 2 2 5" xfId="29855" xr:uid="{F09F22CB-F18D-42E9-BE16-182DEBABE407}"/>
    <cellStyle name="Normal 3 2 4 3 2 2 2 2 6" xfId="44739" xr:uid="{992A8C31-2ED2-4F11-BC4E-E9C05F7C6C85}"/>
    <cellStyle name="Normal 3 2 4 3 2 2 2 3" xfId="11029" xr:uid="{D4E704ED-961F-41AF-8789-7C8ED5A1226E}"/>
    <cellStyle name="Normal 3 2 4 3 2 2 2 3 2" xfId="24719" xr:uid="{E4D35455-5D7B-450A-8B55-B799814A1B8F}"/>
    <cellStyle name="Normal 3 2 4 3 2 2 2 3 2 2" xfId="38411" xr:uid="{BC720CE6-6927-46D5-9B9E-A24F7C94DC57}"/>
    <cellStyle name="Normal 3 2 4 3 2 2 2 3 2 3" xfId="53295" xr:uid="{3F4CA702-4BAA-4E73-94D6-9C618F34CF00}"/>
    <cellStyle name="Normal 3 2 4 3 2 2 2 3 3" xfId="17875" xr:uid="{8A925D2F-C2BC-4AA4-82C7-BC53B6C6A165}"/>
    <cellStyle name="Normal 3 2 4 3 2 2 2 3 4" xfId="31565" xr:uid="{8D397FC6-BDAC-4C2C-94A9-11ABBB361CD7}"/>
    <cellStyle name="Normal 3 2 4 3 2 2 2 3 5" xfId="46449" xr:uid="{2A2C7DD2-D375-4737-B41F-367ACE4CEC07}"/>
    <cellStyle name="Normal 3 2 4 3 2 2 2 4" xfId="21297" xr:uid="{853F03F7-4000-4426-A077-10D3C8232D87}"/>
    <cellStyle name="Normal 3 2 4 3 2 2 2 4 2" xfId="34989" xr:uid="{7E146E4D-DA1C-432B-A993-4BA5AAA985BC}"/>
    <cellStyle name="Normal 3 2 4 3 2 2 2 4 3" xfId="49873" xr:uid="{7F86B087-4942-42EE-BD03-8505F9F6BD66}"/>
    <cellStyle name="Normal 3 2 4 3 2 2 2 5" xfId="14453" xr:uid="{BABDC5FF-0061-4860-890D-0CC367299C44}"/>
    <cellStyle name="Normal 3 2 4 3 2 2 2 6" xfId="28143" xr:uid="{4E27D8B0-46E6-4CF3-BB4F-2ED8045A8956}"/>
    <cellStyle name="Normal 3 2 4 3 2 2 2 7" xfId="43027" xr:uid="{0FB59F62-2DAD-4EB6-A004-24EB9135E8F4}"/>
    <cellStyle name="Normal 3 2 4 3 2 2 3" xfId="9318" xr:uid="{128F1D95-4995-485F-95E0-BE420CD72BCA}"/>
    <cellStyle name="Normal 3 2 4 3 2 2 3 2" xfId="12740" xr:uid="{4F94B51F-314B-40C4-BDBA-B8C545E15BFA}"/>
    <cellStyle name="Normal 3 2 4 3 2 2 3 2 2" xfId="26430" xr:uid="{E3F6570F-A707-4FDA-B90D-05B644CAD190}"/>
    <cellStyle name="Normal 3 2 4 3 2 2 3 2 2 2" xfId="40122" xr:uid="{941695DE-D342-41F0-8696-62884025C50C}"/>
    <cellStyle name="Normal 3 2 4 3 2 2 3 2 2 3" xfId="55006" xr:uid="{DA5E8985-3B9E-4577-898E-B39E17606EDE}"/>
    <cellStyle name="Normal 3 2 4 3 2 2 3 2 3" xfId="19586" xr:uid="{D87197CB-D0C3-470E-801A-1B3738F20D73}"/>
    <cellStyle name="Normal 3 2 4 3 2 2 3 2 4" xfId="33276" xr:uid="{2BEBCFEB-E0CE-48E0-BE9C-53E76B9C5358}"/>
    <cellStyle name="Normal 3 2 4 3 2 2 3 2 5" xfId="48160" xr:uid="{FCED9CD0-51B9-4317-889D-05F8675994B7}"/>
    <cellStyle name="Normal 3 2 4 3 2 2 3 3" xfId="23008" xr:uid="{03EE5530-B551-4091-923D-273C272F4F51}"/>
    <cellStyle name="Normal 3 2 4 3 2 2 3 3 2" xfId="36700" xr:uid="{B141D66E-82C9-4230-991B-A10EAB85CF19}"/>
    <cellStyle name="Normal 3 2 4 3 2 2 3 3 3" xfId="51584" xr:uid="{1250435B-F68D-481E-9B0B-D03CC718CCDB}"/>
    <cellStyle name="Normal 3 2 4 3 2 2 3 4" xfId="16164" xr:uid="{DD0460BD-70DC-4C89-ADFB-7B12B8897B9C}"/>
    <cellStyle name="Normal 3 2 4 3 2 2 3 5" xfId="29854" xr:uid="{08ED3F12-96C2-465F-A7DA-E81AB9D84CB0}"/>
    <cellStyle name="Normal 3 2 4 3 2 2 3 6" xfId="44738" xr:uid="{46D2B788-2C25-47D3-8016-70CA4FA58CF2}"/>
    <cellStyle name="Normal 3 2 4 3 2 2 4" xfId="11028" xr:uid="{BCD787BA-49AA-4343-A7D4-5CB9545F302A}"/>
    <cellStyle name="Normal 3 2 4 3 2 2 4 2" xfId="24718" xr:uid="{8A2FF66A-9D52-493F-A6C3-EE7DCD92F271}"/>
    <cellStyle name="Normal 3 2 4 3 2 2 4 2 2" xfId="38410" xr:uid="{EAF1B5D0-E724-40C3-A9F0-2D7812623942}"/>
    <cellStyle name="Normal 3 2 4 3 2 2 4 2 3" xfId="53294" xr:uid="{3DE0D32C-66D1-41DA-AAA0-B81F2B877371}"/>
    <cellStyle name="Normal 3 2 4 3 2 2 4 3" xfId="17874" xr:uid="{9B684C85-D9B3-4A54-98C3-044E4CB0A2D9}"/>
    <cellStyle name="Normal 3 2 4 3 2 2 4 4" xfId="31564" xr:uid="{E89C6F0C-B3A7-4EE5-A841-84E81A7F7984}"/>
    <cellStyle name="Normal 3 2 4 3 2 2 4 5" xfId="46448" xr:uid="{DFC53503-9799-4BFC-9A02-14F4F5D62358}"/>
    <cellStyle name="Normal 3 2 4 3 2 2 5" xfId="21296" xr:uid="{A2F1278E-2DE6-49B2-AF25-4581D96DFBEC}"/>
    <cellStyle name="Normal 3 2 4 3 2 2 5 2" xfId="34988" xr:uid="{3AD0603D-4335-4E2D-9DE4-207DBB36C85D}"/>
    <cellStyle name="Normal 3 2 4 3 2 2 5 3" xfId="49872" xr:uid="{722D77A4-6790-4E52-8CBD-C4E65BEFE4E0}"/>
    <cellStyle name="Normal 3 2 4 3 2 2 6" xfId="14452" xr:uid="{5BE925FD-E3A9-49AE-9A9C-23F86B457F0B}"/>
    <cellStyle name="Normal 3 2 4 3 2 2 7" xfId="28142" xr:uid="{7F28D707-0B2C-4EAF-B13F-68F7C6C46C09}"/>
    <cellStyle name="Normal 3 2 4 3 2 2 8" xfId="43026" xr:uid="{6B53B7A4-16EA-42E2-90D5-EE69D6803B7B}"/>
    <cellStyle name="Normal 3 2 4 3 2 3" xfId="7607" xr:uid="{A0554728-80C9-4632-B561-F21CA1065926}"/>
    <cellStyle name="Normal 3 2 4 3 2 3 2" xfId="9320" xr:uid="{F670CDCA-C3A0-426D-93A5-569105BE88C7}"/>
    <cellStyle name="Normal 3 2 4 3 2 3 2 2" xfId="12742" xr:uid="{103E3C6C-6519-4E8D-A0D1-3D72FC62247D}"/>
    <cellStyle name="Normal 3 2 4 3 2 3 2 2 2" xfId="26432" xr:uid="{275256C9-926A-4CA2-918D-0148632D5F03}"/>
    <cellStyle name="Normal 3 2 4 3 2 3 2 2 2 2" xfId="40124" xr:uid="{C0040770-703A-49BC-92F1-E1F8E78802E8}"/>
    <cellStyle name="Normal 3 2 4 3 2 3 2 2 2 3" xfId="55008" xr:uid="{431226C2-9F4C-4206-B84B-882F6A42F30B}"/>
    <cellStyle name="Normal 3 2 4 3 2 3 2 2 3" xfId="19588" xr:uid="{A9027176-1E23-4AC7-ADCF-990D2574577B}"/>
    <cellStyle name="Normal 3 2 4 3 2 3 2 2 4" xfId="33278" xr:uid="{029F3B97-5B12-4DF0-AE53-C79E060F4915}"/>
    <cellStyle name="Normal 3 2 4 3 2 3 2 2 5" xfId="48162" xr:uid="{0BADDB34-8E91-4B55-BD6E-AF942CE42B06}"/>
    <cellStyle name="Normal 3 2 4 3 2 3 2 3" xfId="23010" xr:uid="{158FC959-7BC9-4CCC-8B62-FD35BD2B29B4}"/>
    <cellStyle name="Normal 3 2 4 3 2 3 2 3 2" xfId="36702" xr:uid="{62DBB2E6-8CEE-4C89-B9AF-C86D28D054DF}"/>
    <cellStyle name="Normal 3 2 4 3 2 3 2 3 3" xfId="51586" xr:uid="{8EEB90C9-3E8C-49FD-B4E5-4A73104872A9}"/>
    <cellStyle name="Normal 3 2 4 3 2 3 2 4" xfId="16166" xr:uid="{7FBC635B-9C13-4058-A75F-789E81D30E5E}"/>
    <cellStyle name="Normal 3 2 4 3 2 3 2 5" xfId="29856" xr:uid="{C632DB72-7CA4-4D7C-A30C-05C59F769ACE}"/>
    <cellStyle name="Normal 3 2 4 3 2 3 2 6" xfId="44740" xr:uid="{59F8D4A3-5D82-4C3D-A5A0-AB54D4D0F02D}"/>
    <cellStyle name="Normal 3 2 4 3 2 3 3" xfId="11030" xr:uid="{8A49DE6F-39F2-4946-B235-68EF27BA0342}"/>
    <cellStyle name="Normal 3 2 4 3 2 3 3 2" xfId="24720" xr:uid="{2E804EB8-CD65-4FFF-B213-517B689F2172}"/>
    <cellStyle name="Normal 3 2 4 3 2 3 3 2 2" xfId="38412" xr:uid="{2411379B-25A8-4040-AA6C-2669474D6A31}"/>
    <cellStyle name="Normal 3 2 4 3 2 3 3 2 3" xfId="53296" xr:uid="{179C9EBB-1E6C-495F-B3BD-CB6FD4BAB306}"/>
    <cellStyle name="Normal 3 2 4 3 2 3 3 3" xfId="17876" xr:uid="{61CB1B0F-3E5A-4ABD-A6B7-50388B13603D}"/>
    <cellStyle name="Normal 3 2 4 3 2 3 3 4" xfId="31566" xr:uid="{AD9C1233-61FA-4B8A-A5E2-867939B7550C}"/>
    <cellStyle name="Normal 3 2 4 3 2 3 3 5" xfId="46450" xr:uid="{9A3D9CD9-FC81-4AE6-B32A-DCE1347F6D89}"/>
    <cellStyle name="Normal 3 2 4 3 2 3 4" xfId="21298" xr:uid="{B92B2F31-DDB1-4415-A147-17A753B6D2C2}"/>
    <cellStyle name="Normal 3 2 4 3 2 3 4 2" xfId="34990" xr:uid="{13336C70-7FCA-4FF7-AC0B-770B1431DE8B}"/>
    <cellStyle name="Normal 3 2 4 3 2 3 4 3" xfId="49874" xr:uid="{611537C2-7FB4-4530-90F0-FDA360B19FED}"/>
    <cellStyle name="Normal 3 2 4 3 2 3 5" xfId="14454" xr:uid="{659F55BD-1609-4067-ADC0-4437FC00CECE}"/>
    <cellStyle name="Normal 3 2 4 3 2 3 6" xfId="28144" xr:uid="{242C8DBB-2555-4DF8-88DB-59B7D12A055F}"/>
    <cellStyle name="Normal 3 2 4 3 2 3 7" xfId="43028" xr:uid="{52820DA2-6D38-495F-9F1A-D37EF51CFF4F}"/>
    <cellStyle name="Normal 3 2 4 3 2 4" xfId="7608" xr:uid="{B0DE5636-23C6-40E0-AC93-743D40A4B11B}"/>
    <cellStyle name="Normal 3 2 4 3 2 4 2" xfId="9321" xr:uid="{9350BADB-CCB6-475C-A074-1986AE186B98}"/>
    <cellStyle name="Normal 3 2 4 3 2 4 2 2" xfId="12743" xr:uid="{42250756-DF0B-4D84-B295-9EF4B0E2D9FB}"/>
    <cellStyle name="Normal 3 2 4 3 2 4 2 2 2" xfId="26433" xr:uid="{39236CBA-ACEE-45A8-93CB-AD83D9922725}"/>
    <cellStyle name="Normal 3 2 4 3 2 4 2 2 2 2" xfId="40125" xr:uid="{D5EAD962-F7B2-47FD-ACEE-20B9F449BA11}"/>
    <cellStyle name="Normal 3 2 4 3 2 4 2 2 2 3" xfId="55009" xr:uid="{2BE304C7-D504-4846-8647-C59BD2C3048D}"/>
    <cellStyle name="Normal 3 2 4 3 2 4 2 2 3" xfId="19589" xr:uid="{167034BF-6300-4453-B10D-E8962541AD56}"/>
    <cellStyle name="Normal 3 2 4 3 2 4 2 2 4" xfId="33279" xr:uid="{5356A476-3C95-4D58-900A-7110B144C7F7}"/>
    <cellStyle name="Normal 3 2 4 3 2 4 2 2 5" xfId="48163" xr:uid="{0014A2E9-E90B-40D2-A213-60B6695B2D11}"/>
    <cellStyle name="Normal 3 2 4 3 2 4 2 3" xfId="23011" xr:uid="{53F12FF3-CF26-4FCF-934E-F94EE769D8BE}"/>
    <cellStyle name="Normal 3 2 4 3 2 4 2 3 2" xfId="36703" xr:uid="{1AC8EB44-1AE9-4007-A333-0ED33703AFF9}"/>
    <cellStyle name="Normal 3 2 4 3 2 4 2 3 3" xfId="51587" xr:uid="{892B3A5C-62D0-495C-9F2A-8C8598FC3B75}"/>
    <cellStyle name="Normal 3 2 4 3 2 4 2 4" xfId="16167" xr:uid="{E935CBAC-8F74-4869-9755-B27A46003C55}"/>
    <cellStyle name="Normal 3 2 4 3 2 4 2 5" xfId="29857" xr:uid="{E83F7DA1-2C55-4DBB-9AC0-2FF146DA4F14}"/>
    <cellStyle name="Normal 3 2 4 3 2 4 2 6" xfId="44741" xr:uid="{669FA706-6EF3-46A0-BCD3-F8ABA6D01017}"/>
    <cellStyle name="Normal 3 2 4 3 2 4 3" xfId="11031" xr:uid="{81AB4EE5-0D9B-46CB-B0EE-776D2579127F}"/>
    <cellStyle name="Normal 3 2 4 3 2 4 3 2" xfId="24721" xr:uid="{6280EF3E-7878-430D-AD28-F4CD19C1AC83}"/>
    <cellStyle name="Normal 3 2 4 3 2 4 3 2 2" xfId="38413" xr:uid="{2F923B0B-4654-4E7E-84DD-FA62FE87848F}"/>
    <cellStyle name="Normal 3 2 4 3 2 4 3 2 3" xfId="53297" xr:uid="{AF29859D-5091-45FC-84E9-E4A3C8A76C47}"/>
    <cellStyle name="Normal 3 2 4 3 2 4 3 3" xfId="17877" xr:uid="{9B7E0E7D-D3C7-46A9-850A-8A54C9E2F903}"/>
    <cellStyle name="Normal 3 2 4 3 2 4 3 4" xfId="31567" xr:uid="{288FFC1E-7418-4D99-BBF6-CE1AE51C24B0}"/>
    <cellStyle name="Normal 3 2 4 3 2 4 3 5" xfId="46451" xr:uid="{12B0742D-FB03-4FD2-9058-6D52C92EB89C}"/>
    <cellStyle name="Normal 3 2 4 3 2 4 4" xfId="21299" xr:uid="{EE7E30E3-5ABA-4FDB-A4E0-6615DDEBC654}"/>
    <cellStyle name="Normal 3 2 4 3 2 4 4 2" xfId="34991" xr:uid="{5322B100-26D2-4837-B571-83CD6FC000EA}"/>
    <cellStyle name="Normal 3 2 4 3 2 4 4 3" xfId="49875" xr:uid="{EB44A796-B576-4BB4-9E98-B96C74655E7C}"/>
    <cellStyle name="Normal 3 2 4 3 2 4 5" xfId="14455" xr:uid="{A953BB92-78F0-4CBC-A81F-27A756011BB9}"/>
    <cellStyle name="Normal 3 2 4 3 2 4 6" xfId="28145" xr:uid="{85FAE33E-F708-4147-BFC9-CAD14F0DD8B3}"/>
    <cellStyle name="Normal 3 2 4 3 2 4 7" xfId="43029" xr:uid="{4B543A4D-1F5C-489A-8D9E-0F6D9641AB9D}"/>
    <cellStyle name="Normal 3 2 4 3 2 5" xfId="9317" xr:uid="{01FC7C8B-51D3-4CD5-9C9B-520CADC95B77}"/>
    <cellStyle name="Normal 3 2 4 3 2 5 2" xfId="12739" xr:uid="{2F620869-A022-4838-A69A-AB885D11EC6C}"/>
    <cellStyle name="Normal 3 2 4 3 2 5 2 2" xfId="26429" xr:uid="{696DE25A-98E9-440B-A68A-461C7EB14FB6}"/>
    <cellStyle name="Normal 3 2 4 3 2 5 2 2 2" xfId="40121" xr:uid="{AFE9275B-81A4-4386-94AB-123F90C2A761}"/>
    <cellStyle name="Normal 3 2 4 3 2 5 2 2 3" xfId="55005" xr:uid="{7FF110A6-0255-4F11-BF2E-FF28390FD4E5}"/>
    <cellStyle name="Normal 3 2 4 3 2 5 2 3" xfId="19585" xr:uid="{A63F8490-2984-495C-8872-CE1F53C9DD41}"/>
    <cellStyle name="Normal 3 2 4 3 2 5 2 4" xfId="33275" xr:uid="{A4F205F9-C87C-49CE-BF0D-A2F0A8349014}"/>
    <cellStyle name="Normal 3 2 4 3 2 5 2 5" xfId="48159" xr:uid="{A71E4607-C662-4898-8094-105E2B1CA87F}"/>
    <cellStyle name="Normal 3 2 4 3 2 5 3" xfId="23007" xr:uid="{52EAA778-7A46-4E95-B3F1-45272DF074AE}"/>
    <cellStyle name="Normal 3 2 4 3 2 5 3 2" xfId="36699" xr:uid="{582AAA4D-6168-43CB-B2FE-70BBFA4EF7DA}"/>
    <cellStyle name="Normal 3 2 4 3 2 5 3 3" xfId="51583" xr:uid="{EF24231E-3B6F-4194-A619-E70A2A91C36E}"/>
    <cellStyle name="Normal 3 2 4 3 2 5 4" xfId="16163" xr:uid="{D9F80211-95E5-4D7E-A535-ED829EC165A9}"/>
    <cellStyle name="Normal 3 2 4 3 2 5 5" xfId="29853" xr:uid="{1FAB8499-153A-42D1-9846-E2B07A108AE6}"/>
    <cellStyle name="Normal 3 2 4 3 2 5 6" xfId="44737" xr:uid="{482EB5A6-7973-4666-9DA8-155690FA988E}"/>
    <cellStyle name="Normal 3 2 4 3 2 6" xfId="11027" xr:uid="{2DD33249-19A5-4FFD-A3A9-765F3133D500}"/>
    <cellStyle name="Normal 3 2 4 3 2 6 2" xfId="24717" xr:uid="{7652CCB2-B339-4FC0-AA2C-4A553AC586B6}"/>
    <cellStyle name="Normal 3 2 4 3 2 6 2 2" xfId="38409" xr:uid="{7F4BD62A-D5A5-4F19-8426-0C1F19496186}"/>
    <cellStyle name="Normal 3 2 4 3 2 6 2 3" xfId="53293" xr:uid="{CAEAE956-4C08-4C60-8E81-0F5D22ED5724}"/>
    <cellStyle name="Normal 3 2 4 3 2 6 3" xfId="17873" xr:uid="{F83FE2D0-CA7B-439F-8B10-6D2F2730B303}"/>
    <cellStyle name="Normal 3 2 4 3 2 6 4" xfId="31563" xr:uid="{EDC8FD06-DF98-4402-B195-330618AAE82B}"/>
    <cellStyle name="Normal 3 2 4 3 2 6 5" xfId="46447" xr:uid="{5F873F7F-35C2-4835-862D-D3B4D4612AA8}"/>
    <cellStyle name="Normal 3 2 4 3 2 7" xfId="21295" xr:uid="{025EE02B-819D-4FFB-B313-5ACC36F34EBA}"/>
    <cellStyle name="Normal 3 2 4 3 2 7 2" xfId="34987" xr:uid="{E3F9A788-AF41-4739-9C8E-460970621C4E}"/>
    <cellStyle name="Normal 3 2 4 3 2 7 3" xfId="49871" xr:uid="{C0BAC0D2-8700-41AF-86B4-F56579C7C186}"/>
    <cellStyle name="Normal 3 2 4 3 2 8" xfId="14451" xr:uid="{1E11D68A-773E-40D3-BDEF-34502045E3F1}"/>
    <cellStyle name="Normal 3 2 4 3 2 9" xfId="28141" xr:uid="{3D881C2C-1109-42D3-BD77-EC16FB6C4A4B}"/>
    <cellStyle name="Normal 3 2 4 3 3" xfId="7609" xr:uid="{635ECA01-ADB6-4983-986E-DA61CCD0889B}"/>
    <cellStyle name="Normal 3 2 4 3 3 10" xfId="43030" xr:uid="{BE7F4F46-C3D3-4A8E-810E-408CB8E85580}"/>
    <cellStyle name="Normal 3 2 4 3 3 2" xfId="7610" xr:uid="{971B5FC2-45CA-478F-BE4A-F7EDAB201927}"/>
    <cellStyle name="Normal 3 2 4 3 3 2 2" xfId="7611" xr:uid="{4C8C9A7B-41C0-4A2D-B19B-F0DD7E8E4774}"/>
    <cellStyle name="Normal 3 2 4 3 3 2 2 2" xfId="9324" xr:uid="{9CF1FAD5-6B44-4E99-8AA7-88A4E5724FDA}"/>
    <cellStyle name="Normal 3 2 4 3 3 2 2 2 2" xfId="12746" xr:uid="{52140361-42A5-4171-A842-2965063FC8C4}"/>
    <cellStyle name="Normal 3 2 4 3 3 2 2 2 2 2" xfId="26436" xr:uid="{D4FDF0C6-79D6-43DC-AB7B-4499464CDFE8}"/>
    <cellStyle name="Normal 3 2 4 3 3 2 2 2 2 2 2" xfId="40128" xr:uid="{973F3118-25AC-4F7B-8FE2-91087B74A9F2}"/>
    <cellStyle name="Normal 3 2 4 3 3 2 2 2 2 2 3" xfId="55012" xr:uid="{18D51B58-6706-4AD1-AB9C-9B728644C0DA}"/>
    <cellStyle name="Normal 3 2 4 3 3 2 2 2 2 3" xfId="19592" xr:uid="{9D9EA141-5D60-4BA3-9C46-A4C1C5BE9DC6}"/>
    <cellStyle name="Normal 3 2 4 3 3 2 2 2 2 4" xfId="33282" xr:uid="{1B0B59FD-2498-493A-84CC-3D2D8A6B1A19}"/>
    <cellStyle name="Normal 3 2 4 3 3 2 2 2 2 5" xfId="48166" xr:uid="{28E8DFBD-19C9-4842-924B-6BE7FB9F9D52}"/>
    <cellStyle name="Normal 3 2 4 3 3 2 2 2 3" xfId="23014" xr:uid="{45967C93-097D-4673-8FB6-ACE197275D94}"/>
    <cellStyle name="Normal 3 2 4 3 3 2 2 2 3 2" xfId="36706" xr:uid="{DE8734FA-147A-43D1-8236-2D746F16AF57}"/>
    <cellStyle name="Normal 3 2 4 3 3 2 2 2 3 3" xfId="51590" xr:uid="{FBD6DD81-7048-4910-B8C3-42760291CD16}"/>
    <cellStyle name="Normal 3 2 4 3 3 2 2 2 4" xfId="16170" xr:uid="{97EFB8EB-31FA-43CA-9D4F-446EC25DFCBF}"/>
    <cellStyle name="Normal 3 2 4 3 3 2 2 2 5" xfId="29860" xr:uid="{7EEF17F2-871D-478A-88AB-F77FC7A9224E}"/>
    <cellStyle name="Normal 3 2 4 3 3 2 2 2 6" xfId="44744" xr:uid="{00766434-4E2B-4CB8-A951-F4141252327B}"/>
    <cellStyle name="Normal 3 2 4 3 3 2 2 3" xfId="11034" xr:uid="{D9CE211E-CE3D-4FD4-9524-F529AD145AFC}"/>
    <cellStyle name="Normal 3 2 4 3 3 2 2 3 2" xfId="24724" xr:uid="{2386C86E-1A1C-4D41-A569-F44946D66FD4}"/>
    <cellStyle name="Normal 3 2 4 3 3 2 2 3 2 2" xfId="38416" xr:uid="{F47A78D8-ABE0-4258-9796-5F49E6D8854E}"/>
    <cellStyle name="Normal 3 2 4 3 3 2 2 3 2 3" xfId="53300" xr:uid="{AE7E1F2D-59B2-4E9A-9938-E2A3ACFCA6B4}"/>
    <cellStyle name="Normal 3 2 4 3 3 2 2 3 3" xfId="17880" xr:uid="{10545DF1-CB3F-4788-9E27-238FEC22FD90}"/>
    <cellStyle name="Normal 3 2 4 3 3 2 2 3 4" xfId="31570" xr:uid="{C68AB860-02A0-4D18-AB4A-5144D99307AF}"/>
    <cellStyle name="Normal 3 2 4 3 3 2 2 3 5" xfId="46454" xr:uid="{D3FBEC16-9816-4F67-B0C7-4B06096A6FA2}"/>
    <cellStyle name="Normal 3 2 4 3 3 2 2 4" xfId="21302" xr:uid="{B2A02661-EA93-4FE9-B65D-A33B1E13346A}"/>
    <cellStyle name="Normal 3 2 4 3 3 2 2 4 2" xfId="34994" xr:uid="{32BE92F4-50ED-47B1-9867-EB81A3C448B0}"/>
    <cellStyle name="Normal 3 2 4 3 3 2 2 4 3" xfId="49878" xr:uid="{95517455-055B-4BE3-9DD0-921815D5CB9F}"/>
    <cellStyle name="Normal 3 2 4 3 3 2 2 5" xfId="14458" xr:uid="{2AF1C5F1-C64E-47C7-8D9E-DB201E863A32}"/>
    <cellStyle name="Normal 3 2 4 3 3 2 2 6" xfId="28148" xr:uid="{887D39F0-3860-4CB3-830E-AF1210224309}"/>
    <cellStyle name="Normal 3 2 4 3 3 2 2 7" xfId="43032" xr:uid="{BEB3A991-BB69-4892-821D-9B85B645E8AF}"/>
    <cellStyle name="Normal 3 2 4 3 3 2 3" xfId="9323" xr:uid="{20C6116E-4012-48F4-AE68-5B3BD1D594E9}"/>
    <cellStyle name="Normal 3 2 4 3 3 2 3 2" xfId="12745" xr:uid="{C397FDD6-DF93-43AC-B127-6A25B9B1C8ED}"/>
    <cellStyle name="Normal 3 2 4 3 3 2 3 2 2" xfId="26435" xr:uid="{4B333CF1-1BC0-43CF-BFDC-1B7DEC63E67B}"/>
    <cellStyle name="Normal 3 2 4 3 3 2 3 2 2 2" xfId="40127" xr:uid="{8D9AC147-8486-4C70-B9CF-9AED0CA904E7}"/>
    <cellStyle name="Normal 3 2 4 3 3 2 3 2 2 3" xfId="55011" xr:uid="{DAF29859-25D0-4362-B623-6515D805BE6E}"/>
    <cellStyle name="Normal 3 2 4 3 3 2 3 2 3" xfId="19591" xr:uid="{896E34F2-58D7-4285-BB85-16C8BDD0F9B9}"/>
    <cellStyle name="Normal 3 2 4 3 3 2 3 2 4" xfId="33281" xr:uid="{074FB781-D2A8-4F68-8498-181371AC082E}"/>
    <cellStyle name="Normal 3 2 4 3 3 2 3 2 5" xfId="48165" xr:uid="{E92884D1-C1E9-4AA4-ACC3-E920FE02A445}"/>
    <cellStyle name="Normal 3 2 4 3 3 2 3 3" xfId="23013" xr:uid="{705E4DE2-45D0-44A1-BC55-7D2B9F3507D5}"/>
    <cellStyle name="Normal 3 2 4 3 3 2 3 3 2" xfId="36705" xr:uid="{53C07C16-6511-4DC9-904C-93C243979426}"/>
    <cellStyle name="Normal 3 2 4 3 3 2 3 3 3" xfId="51589" xr:uid="{59FD2813-CA59-4D18-A7DF-70FCF98460AB}"/>
    <cellStyle name="Normal 3 2 4 3 3 2 3 4" xfId="16169" xr:uid="{04CA22DA-5D03-492D-A4A0-0CE51C867784}"/>
    <cellStyle name="Normal 3 2 4 3 3 2 3 5" xfId="29859" xr:uid="{0969858B-4735-40D5-B0B9-22ABF51E99A3}"/>
    <cellStyle name="Normal 3 2 4 3 3 2 3 6" xfId="44743" xr:uid="{DEEE5AE5-FA29-4EBA-8D81-AB668155DA62}"/>
    <cellStyle name="Normal 3 2 4 3 3 2 4" xfId="11033" xr:uid="{C0A0FA24-BA66-478D-AB5D-806C8846BA3E}"/>
    <cellStyle name="Normal 3 2 4 3 3 2 4 2" xfId="24723" xr:uid="{DB9263CB-B80A-43A4-B2ED-D93E3C2513A2}"/>
    <cellStyle name="Normal 3 2 4 3 3 2 4 2 2" xfId="38415" xr:uid="{389FB7EE-5BE6-496C-B9D9-10242AD93091}"/>
    <cellStyle name="Normal 3 2 4 3 3 2 4 2 3" xfId="53299" xr:uid="{30AFACAF-FB73-401D-9041-B9DDF1789EE0}"/>
    <cellStyle name="Normal 3 2 4 3 3 2 4 3" xfId="17879" xr:uid="{FE7567DD-9C0B-48BD-B5B8-A900F591BF04}"/>
    <cellStyle name="Normal 3 2 4 3 3 2 4 4" xfId="31569" xr:uid="{D1B19FB9-F306-494A-B1A1-727EBDCB690B}"/>
    <cellStyle name="Normal 3 2 4 3 3 2 4 5" xfId="46453" xr:uid="{3A9240AA-2FB9-490D-9ADB-425D9D0C74AB}"/>
    <cellStyle name="Normal 3 2 4 3 3 2 5" xfId="21301" xr:uid="{F2170EDA-EB60-4C54-8AC9-EF7D75883F62}"/>
    <cellStyle name="Normal 3 2 4 3 3 2 5 2" xfId="34993" xr:uid="{E4E97294-7699-4B49-B257-98A7F298E1CD}"/>
    <cellStyle name="Normal 3 2 4 3 3 2 5 3" xfId="49877" xr:uid="{F9665A99-A060-4C7B-950B-3505E4F38CF0}"/>
    <cellStyle name="Normal 3 2 4 3 3 2 6" xfId="14457" xr:uid="{7E6514E3-FF0C-44C7-8C29-B5B1553FBFD0}"/>
    <cellStyle name="Normal 3 2 4 3 3 2 7" xfId="28147" xr:uid="{A8DEC2E7-C9F5-484A-A91D-EC917E3E6C9F}"/>
    <cellStyle name="Normal 3 2 4 3 3 2 8" xfId="43031" xr:uid="{C21327DD-3363-4A3F-8B2C-DD2122062858}"/>
    <cellStyle name="Normal 3 2 4 3 3 3" xfId="7612" xr:uid="{DC70E25F-BF71-4671-AE62-942740327B8E}"/>
    <cellStyle name="Normal 3 2 4 3 3 3 2" xfId="9325" xr:uid="{3A01B611-6435-4282-9F17-4EF182851F1F}"/>
    <cellStyle name="Normal 3 2 4 3 3 3 2 2" xfId="12747" xr:uid="{C63354B2-DF06-4213-A1AF-41338F77DB72}"/>
    <cellStyle name="Normal 3 2 4 3 3 3 2 2 2" xfId="26437" xr:uid="{5494EDF1-8637-432B-98A7-5875A84299D8}"/>
    <cellStyle name="Normal 3 2 4 3 3 3 2 2 2 2" xfId="40129" xr:uid="{F4702E5E-0033-4F88-A22C-8717F14E7C8D}"/>
    <cellStyle name="Normal 3 2 4 3 3 3 2 2 2 3" xfId="55013" xr:uid="{934365E2-E74F-4093-BEC4-555CB952636A}"/>
    <cellStyle name="Normal 3 2 4 3 3 3 2 2 3" xfId="19593" xr:uid="{F95F1990-3217-4853-9C52-CDB24B662F9E}"/>
    <cellStyle name="Normal 3 2 4 3 3 3 2 2 4" xfId="33283" xr:uid="{50CE63DB-EB82-4278-8592-CDE6C4F81E27}"/>
    <cellStyle name="Normal 3 2 4 3 3 3 2 2 5" xfId="48167" xr:uid="{2D798757-BA90-4262-AAC1-A7A5EF021798}"/>
    <cellStyle name="Normal 3 2 4 3 3 3 2 3" xfId="23015" xr:uid="{D7258CF0-8581-4977-8AE2-13A7387A579C}"/>
    <cellStyle name="Normal 3 2 4 3 3 3 2 3 2" xfId="36707" xr:uid="{411A165A-872B-41A3-8257-67B52913E656}"/>
    <cellStyle name="Normal 3 2 4 3 3 3 2 3 3" xfId="51591" xr:uid="{95435F49-B856-491E-AFCF-E93AB797AE59}"/>
    <cellStyle name="Normal 3 2 4 3 3 3 2 4" xfId="16171" xr:uid="{2829E069-0361-4B77-B8C0-65EA02666B69}"/>
    <cellStyle name="Normal 3 2 4 3 3 3 2 5" xfId="29861" xr:uid="{C3BBAC50-E984-4AAB-A077-0A04A811C323}"/>
    <cellStyle name="Normal 3 2 4 3 3 3 2 6" xfId="44745" xr:uid="{6401E292-9035-41BB-9BB0-37C2AF09B562}"/>
    <cellStyle name="Normal 3 2 4 3 3 3 3" xfId="11035" xr:uid="{43679DDC-E33F-4805-A10B-DBE338D64217}"/>
    <cellStyle name="Normal 3 2 4 3 3 3 3 2" xfId="24725" xr:uid="{9C438360-C5B6-4E90-A6DB-94881CF03FE6}"/>
    <cellStyle name="Normal 3 2 4 3 3 3 3 2 2" xfId="38417" xr:uid="{9C90C150-5777-46E5-AE02-8EB96C7AAE9A}"/>
    <cellStyle name="Normal 3 2 4 3 3 3 3 2 3" xfId="53301" xr:uid="{0F9801DC-15B4-4BA3-A9B3-AC559314852D}"/>
    <cellStyle name="Normal 3 2 4 3 3 3 3 3" xfId="17881" xr:uid="{9AB69E97-857E-463F-9D69-AD7AA638A21E}"/>
    <cellStyle name="Normal 3 2 4 3 3 3 3 4" xfId="31571" xr:uid="{118C8288-8E05-4D00-B057-6995AEE41B5B}"/>
    <cellStyle name="Normal 3 2 4 3 3 3 3 5" xfId="46455" xr:uid="{D252E0C4-2FFD-4EC1-86C9-9FDFD826D56B}"/>
    <cellStyle name="Normal 3 2 4 3 3 3 4" xfId="21303" xr:uid="{55255FC2-CFAF-4FE4-B853-B278F5B9BDBE}"/>
    <cellStyle name="Normal 3 2 4 3 3 3 4 2" xfId="34995" xr:uid="{377895D3-E7B6-432C-A2A3-0E292EA85D28}"/>
    <cellStyle name="Normal 3 2 4 3 3 3 4 3" xfId="49879" xr:uid="{8E53B897-5C7C-4EF1-8EF4-1DD9740F0540}"/>
    <cellStyle name="Normal 3 2 4 3 3 3 5" xfId="14459" xr:uid="{7D2ED171-0BAC-4F60-A15A-28EDA019AF79}"/>
    <cellStyle name="Normal 3 2 4 3 3 3 6" xfId="28149" xr:uid="{1B1644BF-8578-49E6-8BFC-224937DF3482}"/>
    <cellStyle name="Normal 3 2 4 3 3 3 7" xfId="43033" xr:uid="{89C128A8-A6FF-4502-83BB-62C74CB48E7C}"/>
    <cellStyle name="Normal 3 2 4 3 3 4" xfId="7613" xr:uid="{59C97BE2-0962-48B9-A6A8-71AF3063EFE9}"/>
    <cellStyle name="Normal 3 2 4 3 3 4 2" xfId="9326" xr:uid="{D764E9C6-11FA-49F1-BF34-35AAC5C87C38}"/>
    <cellStyle name="Normal 3 2 4 3 3 4 2 2" xfId="12748" xr:uid="{5E502CED-D8F1-4E07-BCE5-FC24D363CCEA}"/>
    <cellStyle name="Normal 3 2 4 3 3 4 2 2 2" xfId="26438" xr:uid="{2B9E4564-6BBC-4DEC-9EB9-29075542C076}"/>
    <cellStyle name="Normal 3 2 4 3 3 4 2 2 2 2" xfId="40130" xr:uid="{A5851B77-EBC2-495D-92DF-833D06470739}"/>
    <cellStyle name="Normal 3 2 4 3 3 4 2 2 2 3" xfId="55014" xr:uid="{E85D1599-AF75-43BF-9502-B47C1B0FEEF2}"/>
    <cellStyle name="Normal 3 2 4 3 3 4 2 2 3" xfId="19594" xr:uid="{7444CB55-1B8E-4A63-9911-C1A3900C60CF}"/>
    <cellStyle name="Normal 3 2 4 3 3 4 2 2 4" xfId="33284" xr:uid="{3CEA98EC-7BAE-4C77-BEA0-03F148AAE881}"/>
    <cellStyle name="Normal 3 2 4 3 3 4 2 2 5" xfId="48168" xr:uid="{1F2FE49B-5A69-4DF6-B293-BDE5ED129DE6}"/>
    <cellStyle name="Normal 3 2 4 3 3 4 2 3" xfId="23016" xr:uid="{81B72C3B-0736-411E-95F6-C35334818DC6}"/>
    <cellStyle name="Normal 3 2 4 3 3 4 2 3 2" xfId="36708" xr:uid="{BFFE2335-B38B-48A4-A188-E93B1431772C}"/>
    <cellStyle name="Normal 3 2 4 3 3 4 2 3 3" xfId="51592" xr:uid="{9D4627DE-3A2E-4E96-A8DD-17B0DF616C9C}"/>
    <cellStyle name="Normal 3 2 4 3 3 4 2 4" xfId="16172" xr:uid="{8AE9CD9B-E9C1-443F-B61F-13913772C501}"/>
    <cellStyle name="Normal 3 2 4 3 3 4 2 5" xfId="29862" xr:uid="{3372975C-AF83-4FF7-B220-12174CCE2B1C}"/>
    <cellStyle name="Normal 3 2 4 3 3 4 2 6" xfId="44746" xr:uid="{3EADA1C3-E0E0-4258-B727-D6283EFC1D1A}"/>
    <cellStyle name="Normal 3 2 4 3 3 4 3" xfId="11036" xr:uid="{CEB46765-4CE3-48A6-ACA9-AE2164994FE2}"/>
    <cellStyle name="Normal 3 2 4 3 3 4 3 2" xfId="24726" xr:uid="{4F01E9E9-713C-4A1D-9912-36A9EF4B5A93}"/>
    <cellStyle name="Normal 3 2 4 3 3 4 3 2 2" xfId="38418" xr:uid="{C90606E5-F9BC-4F9B-A41B-B2B652BCF026}"/>
    <cellStyle name="Normal 3 2 4 3 3 4 3 2 3" xfId="53302" xr:uid="{7B235AEA-7F65-4FB5-B9FB-3DAAB9720957}"/>
    <cellStyle name="Normal 3 2 4 3 3 4 3 3" xfId="17882" xr:uid="{5B48030B-F13C-408F-9574-C55A8E31A830}"/>
    <cellStyle name="Normal 3 2 4 3 3 4 3 4" xfId="31572" xr:uid="{02E0773C-6303-49C0-A234-A89DE9AA8B51}"/>
    <cellStyle name="Normal 3 2 4 3 3 4 3 5" xfId="46456" xr:uid="{647A9B37-FF6A-4AF9-BBE0-AA107B34B0F8}"/>
    <cellStyle name="Normal 3 2 4 3 3 4 4" xfId="21304" xr:uid="{40EBC583-79B4-49EE-9FEF-112F111A88AF}"/>
    <cellStyle name="Normal 3 2 4 3 3 4 4 2" xfId="34996" xr:uid="{D4BE9C85-FD65-4315-8469-34B563FE4E2A}"/>
    <cellStyle name="Normal 3 2 4 3 3 4 4 3" xfId="49880" xr:uid="{D6E1CA72-7000-44A2-BC3F-0CFA179520FA}"/>
    <cellStyle name="Normal 3 2 4 3 3 4 5" xfId="14460" xr:uid="{4D169F97-B0BC-454B-908C-D57748646C2F}"/>
    <cellStyle name="Normal 3 2 4 3 3 4 6" xfId="28150" xr:uid="{014D05F6-A62F-400F-BBF2-E6D717E15778}"/>
    <cellStyle name="Normal 3 2 4 3 3 4 7" xfId="43034" xr:uid="{41FFDCD3-BC53-416A-BCBD-265C97F91039}"/>
    <cellStyle name="Normal 3 2 4 3 3 5" xfId="9322" xr:uid="{8FCBE0D3-15E9-4D7A-984A-0D2EA8697811}"/>
    <cellStyle name="Normal 3 2 4 3 3 5 2" xfId="12744" xr:uid="{7C9ACE5C-5D43-4CEB-B027-6C5995E219DC}"/>
    <cellStyle name="Normal 3 2 4 3 3 5 2 2" xfId="26434" xr:uid="{CC96F3A0-E0CC-4E87-9FCC-1AD304F99205}"/>
    <cellStyle name="Normal 3 2 4 3 3 5 2 2 2" xfId="40126" xr:uid="{F7097A4A-02FF-4067-9B80-F827A7EF8F00}"/>
    <cellStyle name="Normal 3 2 4 3 3 5 2 2 3" xfId="55010" xr:uid="{50C933CF-9B61-49AB-B392-EAD2C8AD4A01}"/>
    <cellStyle name="Normal 3 2 4 3 3 5 2 3" xfId="19590" xr:uid="{8A2468A0-05E7-4236-BEED-ECBFE9D1C06E}"/>
    <cellStyle name="Normal 3 2 4 3 3 5 2 4" xfId="33280" xr:uid="{3C204395-0B46-4C8F-81FF-6748AD735165}"/>
    <cellStyle name="Normal 3 2 4 3 3 5 2 5" xfId="48164" xr:uid="{4005DB99-ECEF-4AE3-99A5-2A404E2AC721}"/>
    <cellStyle name="Normal 3 2 4 3 3 5 3" xfId="23012" xr:uid="{804753A9-B636-455E-BA97-53B17C4ABC97}"/>
    <cellStyle name="Normal 3 2 4 3 3 5 3 2" xfId="36704" xr:uid="{45782CA3-13CD-4E2C-B274-B7FD87F81736}"/>
    <cellStyle name="Normal 3 2 4 3 3 5 3 3" xfId="51588" xr:uid="{B792492E-A2C1-4AB3-835C-13B45C8EBD76}"/>
    <cellStyle name="Normal 3 2 4 3 3 5 4" xfId="16168" xr:uid="{2337AC85-5A08-49A6-9872-9122B256E254}"/>
    <cellStyle name="Normal 3 2 4 3 3 5 5" xfId="29858" xr:uid="{D9B5AD0F-AB78-445C-ACCD-FAB645B4EE88}"/>
    <cellStyle name="Normal 3 2 4 3 3 5 6" xfId="44742" xr:uid="{CAABEE57-29D1-4678-88B9-2B7C774123F9}"/>
    <cellStyle name="Normal 3 2 4 3 3 6" xfId="11032" xr:uid="{86B095EB-51E7-4631-8B9A-7351DEE76355}"/>
    <cellStyle name="Normal 3 2 4 3 3 6 2" xfId="24722" xr:uid="{D3500795-DB72-4153-A00B-60C9EB242B68}"/>
    <cellStyle name="Normal 3 2 4 3 3 6 2 2" xfId="38414" xr:uid="{D7E95036-8163-4C70-9EC0-9720E44FC618}"/>
    <cellStyle name="Normal 3 2 4 3 3 6 2 3" xfId="53298" xr:uid="{DAE12845-8A3D-4E27-9F57-D0B52E0E0B86}"/>
    <cellStyle name="Normal 3 2 4 3 3 6 3" xfId="17878" xr:uid="{326B9BDC-6AB0-4347-8C60-96BA467A91D1}"/>
    <cellStyle name="Normal 3 2 4 3 3 6 4" xfId="31568" xr:uid="{17C7ACFF-F4DC-4787-9BF1-2B7BD442BD34}"/>
    <cellStyle name="Normal 3 2 4 3 3 6 5" xfId="46452" xr:uid="{2FA085B0-3CBA-4CDA-BEB2-12C0DE542653}"/>
    <cellStyle name="Normal 3 2 4 3 3 7" xfId="21300" xr:uid="{C598372B-96A7-4397-A364-C0F15B9F5CCB}"/>
    <cellStyle name="Normal 3 2 4 3 3 7 2" xfId="34992" xr:uid="{D9D5226E-9D80-49B6-B075-8FEEA855175F}"/>
    <cellStyle name="Normal 3 2 4 3 3 7 3" xfId="49876" xr:uid="{CBC27AC2-F15F-4D9D-B8E1-7448E6B25EB2}"/>
    <cellStyle name="Normal 3 2 4 3 3 8" xfId="14456" xr:uid="{F9389E35-2AF2-44DA-8A3F-28F957F5C49C}"/>
    <cellStyle name="Normal 3 2 4 3 3 9" xfId="28146" xr:uid="{8E70FFAA-FB53-4009-A0A2-7C5701E2D56D}"/>
    <cellStyle name="Normal 3 2 4 3 4" xfId="7614" xr:uid="{0031B94D-3C79-4C54-8649-B0A3BCDE5D03}"/>
    <cellStyle name="Normal 3 2 4 3 4 2" xfId="7615" xr:uid="{DBA0B838-A6D0-439A-9D76-A777659FE6D0}"/>
    <cellStyle name="Normal 3 2 4 3 4 2 2" xfId="9328" xr:uid="{CB99048E-0ACE-4599-BEBB-F675A14371A0}"/>
    <cellStyle name="Normal 3 2 4 3 4 2 2 2" xfId="12750" xr:uid="{F136FF78-A160-41EB-8887-0B1EF2C4B2D4}"/>
    <cellStyle name="Normal 3 2 4 3 4 2 2 2 2" xfId="26440" xr:uid="{9B6661DE-6893-46AA-B4A4-B71DA07E0AE7}"/>
    <cellStyle name="Normal 3 2 4 3 4 2 2 2 2 2" xfId="40132" xr:uid="{76E1D158-118C-4BEE-86CC-B7FA7EC41A2E}"/>
    <cellStyle name="Normal 3 2 4 3 4 2 2 2 2 3" xfId="55016" xr:uid="{A0BAC265-2E04-4E44-9C4B-C78F0034692B}"/>
    <cellStyle name="Normal 3 2 4 3 4 2 2 2 3" xfId="19596" xr:uid="{585FABF7-C529-4214-B4E6-980B3E686C75}"/>
    <cellStyle name="Normal 3 2 4 3 4 2 2 2 4" xfId="33286" xr:uid="{89762359-79B6-411E-AD12-75610365C599}"/>
    <cellStyle name="Normal 3 2 4 3 4 2 2 2 5" xfId="48170" xr:uid="{EDAC6419-986A-4BC7-92E4-76813E9C34D8}"/>
    <cellStyle name="Normal 3 2 4 3 4 2 2 3" xfId="23018" xr:uid="{33D37EBD-93B5-4976-825B-C5B032DD38A0}"/>
    <cellStyle name="Normal 3 2 4 3 4 2 2 3 2" xfId="36710" xr:uid="{0B0A827F-6286-4CFA-B087-FA99ED880D52}"/>
    <cellStyle name="Normal 3 2 4 3 4 2 2 3 3" xfId="51594" xr:uid="{71500CA9-D5FE-45A0-9CF7-5AF62A5ED0A2}"/>
    <cellStyle name="Normal 3 2 4 3 4 2 2 4" xfId="16174" xr:uid="{F5AB8FCF-6B76-4EBE-8599-7083DD9E1740}"/>
    <cellStyle name="Normal 3 2 4 3 4 2 2 5" xfId="29864" xr:uid="{2CC35D31-8D6C-4687-B2FB-D3A1BDB79FA0}"/>
    <cellStyle name="Normal 3 2 4 3 4 2 2 6" xfId="44748" xr:uid="{71B5584C-8F03-4EF0-9C6F-1957A3F5E4F8}"/>
    <cellStyle name="Normal 3 2 4 3 4 2 3" xfId="11038" xr:uid="{A71E0FA0-B749-48EF-A0F0-92F4036F4ED3}"/>
    <cellStyle name="Normal 3 2 4 3 4 2 3 2" xfId="24728" xr:uid="{26D73E34-44F0-4EBE-9F39-FEA2209C300A}"/>
    <cellStyle name="Normal 3 2 4 3 4 2 3 2 2" xfId="38420" xr:uid="{8D00DCD7-AB2B-4E3D-9E9D-ED44E73EE8FF}"/>
    <cellStyle name="Normal 3 2 4 3 4 2 3 2 3" xfId="53304" xr:uid="{1BD2EF52-05F5-4B03-853D-591B291E5746}"/>
    <cellStyle name="Normal 3 2 4 3 4 2 3 3" xfId="17884" xr:uid="{6E74BEFC-CCC6-4CEA-A912-D50FB8C8443D}"/>
    <cellStyle name="Normal 3 2 4 3 4 2 3 4" xfId="31574" xr:uid="{B75ADC5C-DD48-4E73-B723-ECD81F06BF48}"/>
    <cellStyle name="Normal 3 2 4 3 4 2 3 5" xfId="46458" xr:uid="{8C2F209F-9213-4248-88A4-2115B8C62ED9}"/>
    <cellStyle name="Normal 3 2 4 3 4 2 4" xfId="21306" xr:uid="{D41E7DFD-5AC2-4E8A-AC87-C48F0CB5CE3B}"/>
    <cellStyle name="Normal 3 2 4 3 4 2 4 2" xfId="34998" xr:uid="{9CB084DD-24FD-458D-A88C-458114869A98}"/>
    <cellStyle name="Normal 3 2 4 3 4 2 4 3" xfId="49882" xr:uid="{71AF4747-5736-48E7-AD75-3FA69F432B60}"/>
    <cellStyle name="Normal 3 2 4 3 4 2 5" xfId="14462" xr:uid="{BE0F4271-DDD2-4DC3-88D0-DFC7B3DEB385}"/>
    <cellStyle name="Normal 3 2 4 3 4 2 6" xfId="28152" xr:uid="{62FB5B6A-9612-4EDE-B8C5-E8CB5856A4BA}"/>
    <cellStyle name="Normal 3 2 4 3 4 2 7" xfId="43036" xr:uid="{3ADA975C-D076-475C-AF4A-E45E696F7FF2}"/>
    <cellStyle name="Normal 3 2 4 3 4 3" xfId="9327" xr:uid="{927E0CAF-8BF5-4826-ADD8-9AF975C49AF2}"/>
    <cellStyle name="Normal 3 2 4 3 4 3 2" xfId="12749" xr:uid="{986D6752-7421-484E-B23E-DBD0878FA042}"/>
    <cellStyle name="Normal 3 2 4 3 4 3 2 2" xfId="26439" xr:uid="{EE0C2963-0153-42B6-AB3C-AE5EA71672CB}"/>
    <cellStyle name="Normal 3 2 4 3 4 3 2 2 2" xfId="40131" xr:uid="{BFE6B070-2DB9-46E1-81A8-CB92E766944F}"/>
    <cellStyle name="Normal 3 2 4 3 4 3 2 2 3" xfId="55015" xr:uid="{60AC6E7E-0034-4725-B1A2-D978E4D8170E}"/>
    <cellStyle name="Normal 3 2 4 3 4 3 2 3" xfId="19595" xr:uid="{F3FD1202-3907-4DDB-9E1E-0E6EA03527D5}"/>
    <cellStyle name="Normal 3 2 4 3 4 3 2 4" xfId="33285" xr:uid="{A81A0E2D-AEA1-41CB-BEF8-DEF178D12026}"/>
    <cellStyle name="Normal 3 2 4 3 4 3 2 5" xfId="48169" xr:uid="{8AD9C655-4DD2-4437-85EE-24845ECEBBD9}"/>
    <cellStyle name="Normal 3 2 4 3 4 3 3" xfId="23017" xr:uid="{2724EA1A-A1EB-4EC0-89FD-C376B46B4D0E}"/>
    <cellStyle name="Normal 3 2 4 3 4 3 3 2" xfId="36709" xr:uid="{2EF7EF3D-FBBB-4AC9-A242-A43F475CAB19}"/>
    <cellStyle name="Normal 3 2 4 3 4 3 3 3" xfId="51593" xr:uid="{A82FBB8E-60C6-4878-9E2D-FE033BD33764}"/>
    <cellStyle name="Normal 3 2 4 3 4 3 4" xfId="16173" xr:uid="{1CEA9B66-D386-4F22-A351-2C642285F6E9}"/>
    <cellStyle name="Normal 3 2 4 3 4 3 5" xfId="29863" xr:uid="{ECB5DCAF-832F-4134-AAE6-06EDD2C7F68F}"/>
    <cellStyle name="Normal 3 2 4 3 4 3 6" xfId="44747" xr:uid="{1D67285B-20B1-4DC8-95C5-99D9A621B996}"/>
    <cellStyle name="Normal 3 2 4 3 4 4" xfId="11037" xr:uid="{AABF7743-4E2B-48FF-BAC2-0F1378F73159}"/>
    <cellStyle name="Normal 3 2 4 3 4 4 2" xfId="24727" xr:uid="{2E916D29-423F-4207-92A8-A1F19112D3A7}"/>
    <cellStyle name="Normal 3 2 4 3 4 4 2 2" xfId="38419" xr:uid="{EE5AE3F0-2C75-441D-BBFE-324D1C0B4FCB}"/>
    <cellStyle name="Normal 3 2 4 3 4 4 2 3" xfId="53303" xr:uid="{A157DACF-4705-4E10-9346-AF49B93FE533}"/>
    <cellStyle name="Normal 3 2 4 3 4 4 3" xfId="17883" xr:uid="{12873DBD-80E0-4C5E-A513-B848B4FEABED}"/>
    <cellStyle name="Normal 3 2 4 3 4 4 4" xfId="31573" xr:uid="{F91ACC8B-EE03-4E3E-A818-D0A935AA22BD}"/>
    <cellStyle name="Normal 3 2 4 3 4 4 5" xfId="46457" xr:uid="{5F185CCF-21DB-4742-97A6-53368D9AA958}"/>
    <cellStyle name="Normal 3 2 4 3 4 5" xfId="21305" xr:uid="{15E8358F-E367-4B5F-93B0-4B841CC68649}"/>
    <cellStyle name="Normal 3 2 4 3 4 5 2" xfId="34997" xr:uid="{8E04C6C9-BCC5-4429-A248-FADAB58914CA}"/>
    <cellStyle name="Normal 3 2 4 3 4 5 3" xfId="49881" xr:uid="{52888CA1-FCE5-449D-A182-D545B6DA9956}"/>
    <cellStyle name="Normal 3 2 4 3 4 6" xfId="14461" xr:uid="{65899896-E697-49CA-B9A4-1EEBDF40F53B}"/>
    <cellStyle name="Normal 3 2 4 3 4 7" xfId="28151" xr:uid="{A03DDD8F-F2EB-4851-A47A-15E3D336DA45}"/>
    <cellStyle name="Normal 3 2 4 3 4 8" xfId="43035" xr:uid="{CB52CD24-5A2F-48AE-927F-1C925F72B1AE}"/>
    <cellStyle name="Normal 3 2 4 3 5" xfId="7616" xr:uid="{D3B85950-4DC9-486F-8943-EC4A04CE4127}"/>
    <cellStyle name="Normal 3 2 4 3 5 2" xfId="9329" xr:uid="{543D06D2-0DFA-4FB4-B103-BB95D0A48B31}"/>
    <cellStyle name="Normal 3 2 4 3 5 2 2" xfId="12751" xr:uid="{1B4C37D2-90E4-4506-8030-F90608F9386F}"/>
    <cellStyle name="Normal 3 2 4 3 5 2 2 2" xfId="26441" xr:uid="{4B68ECDA-E3F0-4656-A28E-0E0752987368}"/>
    <cellStyle name="Normal 3 2 4 3 5 2 2 2 2" xfId="40133" xr:uid="{7559943A-BC0F-43A8-B986-53BCFC641247}"/>
    <cellStyle name="Normal 3 2 4 3 5 2 2 2 3" xfId="55017" xr:uid="{C30B6317-A32E-43B6-A47A-A883279856CC}"/>
    <cellStyle name="Normal 3 2 4 3 5 2 2 3" xfId="19597" xr:uid="{833DFA9B-D9C9-43BF-A0FD-56551A837E28}"/>
    <cellStyle name="Normal 3 2 4 3 5 2 2 4" xfId="33287" xr:uid="{7D8B27D3-0EE6-43DC-A92D-47E8760A0E51}"/>
    <cellStyle name="Normal 3 2 4 3 5 2 2 5" xfId="48171" xr:uid="{EA1D28B8-C050-41F3-8700-01F09F4FED2C}"/>
    <cellStyle name="Normal 3 2 4 3 5 2 3" xfId="23019" xr:uid="{4D1EC31B-C37F-4FD7-8959-767E61D50C46}"/>
    <cellStyle name="Normal 3 2 4 3 5 2 3 2" xfId="36711" xr:uid="{9EECB0D8-3FDF-4067-91CD-77878107B6B0}"/>
    <cellStyle name="Normal 3 2 4 3 5 2 3 3" xfId="51595" xr:uid="{6118EEAE-4F56-402A-AF94-47B4959BAE4B}"/>
    <cellStyle name="Normal 3 2 4 3 5 2 4" xfId="16175" xr:uid="{E826C027-4878-412F-9097-E2050461AC73}"/>
    <cellStyle name="Normal 3 2 4 3 5 2 5" xfId="29865" xr:uid="{1DE06D20-E2D4-47FD-97F8-89AF360FE588}"/>
    <cellStyle name="Normal 3 2 4 3 5 2 6" xfId="44749" xr:uid="{C7645C81-5B6C-492E-A188-37DE9B7D61A7}"/>
    <cellStyle name="Normal 3 2 4 3 5 3" xfId="11039" xr:uid="{8050E6EE-023F-4F4C-8490-663557D2850C}"/>
    <cellStyle name="Normal 3 2 4 3 5 3 2" xfId="24729" xr:uid="{CAEBA42E-E0D1-444D-B006-697D79BFDA04}"/>
    <cellStyle name="Normal 3 2 4 3 5 3 2 2" xfId="38421" xr:uid="{116C243F-9CB0-4410-B632-22595ECBD8EC}"/>
    <cellStyle name="Normal 3 2 4 3 5 3 2 3" xfId="53305" xr:uid="{3382C9EE-2182-4ADB-B980-90D37EECAAD3}"/>
    <cellStyle name="Normal 3 2 4 3 5 3 3" xfId="17885" xr:uid="{2FB1A251-4CD7-45A8-B87F-0C4029D2B318}"/>
    <cellStyle name="Normal 3 2 4 3 5 3 4" xfId="31575" xr:uid="{30760AF0-A9EA-458B-AB09-2135CB2A9D7A}"/>
    <cellStyle name="Normal 3 2 4 3 5 3 5" xfId="46459" xr:uid="{AEFDCBA9-ECA4-433C-AECD-B9B3F721A05E}"/>
    <cellStyle name="Normal 3 2 4 3 5 4" xfId="21307" xr:uid="{AA2C7E38-0232-4D6F-B582-0DE020EE6B4B}"/>
    <cellStyle name="Normal 3 2 4 3 5 4 2" xfId="34999" xr:uid="{2040D770-2144-40A7-BA21-30B6AC21AB75}"/>
    <cellStyle name="Normal 3 2 4 3 5 4 3" xfId="49883" xr:uid="{F6FD6A45-E37D-4199-B16F-9F62232BC9B9}"/>
    <cellStyle name="Normal 3 2 4 3 5 5" xfId="14463" xr:uid="{831EF0C7-60F9-4846-9DF6-4A5C704D74FE}"/>
    <cellStyle name="Normal 3 2 4 3 5 6" xfId="28153" xr:uid="{889A35CC-45E9-45A7-94A9-0F3861CFC9A1}"/>
    <cellStyle name="Normal 3 2 4 3 5 7" xfId="43037" xr:uid="{6BA0550A-32A2-4E9F-8BC1-5E35B7542146}"/>
    <cellStyle name="Normal 3 2 4 3 6" xfId="7617" xr:uid="{C1B4D9ED-19A1-40B6-9310-65F014D0C54E}"/>
    <cellStyle name="Normal 3 2 4 3 6 2" xfId="9330" xr:uid="{5D140864-DFF8-4609-8729-E8FFE43F937D}"/>
    <cellStyle name="Normal 3 2 4 3 6 2 2" xfId="12752" xr:uid="{34F46381-BE6A-4E4D-A372-7F244247D4C7}"/>
    <cellStyle name="Normal 3 2 4 3 6 2 2 2" xfId="26442" xr:uid="{4CCA9F89-AC88-41B6-8568-AEFC242A150C}"/>
    <cellStyle name="Normal 3 2 4 3 6 2 2 2 2" xfId="40134" xr:uid="{C317BB32-386C-463F-8D8B-975ED7097BE6}"/>
    <cellStyle name="Normal 3 2 4 3 6 2 2 2 3" xfId="55018" xr:uid="{D2FF2D47-AB73-4E08-953A-6022ED7D1941}"/>
    <cellStyle name="Normal 3 2 4 3 6 2 2 3" xfId="19598" xr:uid="{8DF5AF37-6727-44AF-8C43-331562D75DC5}"/>
    <cellStyle name="Normal 3 2 4 3 6 2 2 4" xfId="33288" xr:uid="{B99DB4F1-0913-4151-BF5C-5E7102B445C9}"/>
    <cellStyle name="Normal 3 2 4 3 6 2 2 5" xfId="48172" xr:uid="{93F2AE18-3DC9-4A25-A0D5-D06FC5B720BC}"/>
    <cellStyle name="Normal 3 2 4 3 6 2 3" xfId="23020" xr:uid="{BFCB2F4A-93E1-43D6-BB48-3F879875D11A}"/>
    <cellStyle name="Normal 3 2 4 3 6 2 3 2" xfId="36712" xr:uid="{A4BA7B51-E085-4DB2-8A65-185C8C79F3E0}"/>
    <cellStyle name="Normal 3 2 4 3 6 2 3 3" xfId="51596" xr:uid="{F4F1D1D5-C5FC-4711-942B-6B0D6E46563B}"/>
    <cellStyle name="Normal 3 2 4 3 6 2 4" xfId="16176" xr:uid="{B93C2429-27A0-4D5A-9A95-B438530E6CA6}"/>
    <cellStyle name="Normal 3 2 4 3 6 2 5" xfId="29866" xr:uid="{E7210A21-3AE0-4893-90D5-B09E75ECC02A}"/>
    <cellStyle name="Normal 3 2 4 3 6 2 6" xfId="44750" xr:uid="{37008FF1-1D7B-406C-9A57-684A5E3DF17C}"/>
    <cellStyle name="Normal 3 2 4 3 6 3" xfId="11040" xr:uid="{B04A68A3-01E6-484C-87B3-51D09D44B7E2}"/>
    <cellStyle name="Normal 3 2 4 3 6 3 2" xfId="24730" xr:uid="{C5B6DC03-D683-4333-BDA5-FBB78C1B32C7}"/>
    <cellStyle name="Normal 3 2 4 3 6 3 2 2" xfId="38422" xr:uid="{ED793008-6BE8-4662-944B-C8EA0A5627D3}"/>
    <cellStyle name="Normal 3 2 4 3 6 3 2 3" xfId="53306" xr:uid="{74C67FE5-3F49-4ACF-9564-8FB92598D1B6}"/>
    <cellStyle name="Normal 3 2 4 3 6 3 3" xfId="17886" xr:uid="{F2A02DE8-2D12-45CD-A753-9A504452BC03}"/>
    <cellStyle name="Normal 3 2 4 3 6 3 4" xfId="31576" xr:uid="{C6EA4FE7-7DD7-4AF8-9A92-E05D6E3A2110}"/>
    <cellStyle name="Normal 3 2 4 3 6 3 5" xfId="46460" xr:uid="{31328ECC-0A3A-4841-A0AC-0A901DD79B4F}"/>
    <cellStyle name="Normal 3 2 4 3 6 4" xfId="21308" xr:uid="{21D2DB02-E782-450C-B14E-412143761930}"/>
    <cellStyle name="Normal 3 2 4 3 6 4 2" xfId="35000" xr:uid="{A3954820-3F26-4A8A-AE0E-CC149816A8A7}"/>
    <cellStyle name="Normal 3 2 4 3 6 4 3" xfId="49884" xr:uid="{CF4DA6BA-D2EE-4C4D-B851-65BB1F3095CD}"/>
    <cellStyle name="Normal 3 2 4 3 6 5" xfId="14464" xr:uid="{A7B0A92D-AE8C-4AD4-8875-3AAA8C477E8A}"/>
    <cellStyle name="Normal 3 2 4 3 6 6" xfId="28154" xr:uid="{32A32F68-B267-4DB0-B81D-52002440BB2D}"/>
    <cellStyle name="Normal 3 2 4 3 6 7" xfId="43038" xr:uid="{43E822C3-4C08-4C46-B9B9-794A6F9B1FF1}"/>
    <cellStyle name="Normal 3 2 4 3 7" xfId="9316" xr:uid="{16AE6923-CA6D-4737-B941-FD69A8D52511}"/>
    <cellStyle name="Normal 3 2 4 3 7 2" xfId="12738" xr:uid="{78987090-5F99-43AC-AC5D-ACAC9C333D7B}"/>
    <cellStyle name="Normal 3 2 4 3 7 2 2" xfId="26428" xr:uid="{200BDAA8-C0A6-461B-86C4-04E88DFD16DD}"/>
    <cellStyle name="Normal 3 2 4 3 7 2 2 2" xfId="40120" xr:uid="{A14C5DBC-705B-49B1-9349-9EFC33A9C158}"/>
    <cellStyle name="Normal 3 2 4 3 7 2 2 3" xfId="55004" xr:uid="{7E970627-8143-4340-A2AF-A92130FFB9C5}"/>
    <cellStyle name="Normal 3 2 4 3 7 2 3" xfId="19584" xr:uid="{35D1FB22-96AA-4F7E-BB13-29F5BFABAC47}"/>
    <cellStyle name="Normal 3 2 4 3 7 2 4" xfId="33274" xr:uid="{C6AB177E-4609-43CB-ABE4-F2F3A87FCC47}"/>
    <cellStyle name="Normal 3 2 4 3 7 2 5" xfId="48158" xr:uid="{627F90FF-7E97-44B2-96D6-680F8EC6AD72}"/>
    <cellStyle name="Normal 3 2 4 3 7 3" xfId="23006" xr:uid="{28FD454A-D842-4EF7-BEF8-98D39DE78CA3}"/>
    <cellStyle name="Normal 3 2 4 3 7 3 2" xfId="36698" xr:uid="{158F0C5F-81EA-4EE6-BF9D-97A985BFE5C8}"/>
    <cellStyle name="Normal 3 2 4 3 7 3 3" xfId="51582" xr:uid="{854CE063-B27A-4492-85A5-B9AC4316294A}"/>
    <cellStyle name="Normal 3 2 4 3 7 4" xfId="16162" xr:uid="{4A919251-7EDF-443B-8F62-5370CA9D9955}"/>
    <cellStyle name="Normal 3 2 4 3 7 5" xfId="29852" xr:uid="{2D5525EF-C4BB-42F5-93F3-B83B9D212102}"/>
    <cellStyle name="Normal 3 2 4 3 7 6" xfId="44736" xr:uid="{CD53ECCE-9A69-4BFB-AA6F-289969C538D9}"/>
    <cellStyle name="Normal 3 2 4 3 8" xfId="11026" xr:uid="{D9647DC9-BCF3-4C72-B9A0-DEED1869C263}"/>
    <cellStyle name="Normal 3 2 4 3 8 2" xfId="24716" xr:uid="{8E66B78A-1748-46D6-A1FB-9AEB0884E7CE}"/>
    <cellStyle name="Normal 3 2 4 3 8 2 2" xfId="38408" xr:uid="{E6F48F17-4900-4748-8A5F-CB322F4F50B1}"/>
    <cellStyle name="Normal 3 2 4 3 8 2 3" xfId="53292" xr:uid="{ABF78EC3-F7E2-45F3-9983-48C880BC076A}"/>
    <cellStyle name="Normal 3 2 4 3 8 3" xfId="17872" xr:uid="{B632BC05-450F-4BFF-878A-6BFA7A73A413}"/>
    <cellStyle name="Normal 3 2 4 3 8 4" xfId="31562" xr:uid="{C21CD5F6-2502-4371-A19D-19E8F8DA59F5}"/>
    <cellStyle name="Normal 3 2 4 3 8 5" xfId="46446" xr:uid="{87FEBEA7-291B-4BE6-82B8-C3CED177AC13}"/>
    <cellStyle name="Normal 3 2 4 3 9" xfId="21294" xr:uid="{37BDD7B0-4DD7-4E28-AFAA-D940233D3A35}"/>
    <cellStyle name="Normal 3 2 4 3 9 2" xfId="34986" xr:uid="{CD60FC52-06EE-437D-B2D3-C89B5DF3B5A8}"/>
    <cellStyle name="Normal 3 2 4 3 9 3" xfId="49870" xr:uid="{5BB77D31-E2B4-4109-8C1D-D447301C7421}"/>
    <cellStyle name="Normal 3 2 4 4" xfId="7618" xr:uid="{A2BE1AFF-0B55-4E0E-BDA8-1356F148D545}"/>
    <cellStyle name="Normal 3 2 4 4 10" xfId="14465" xr:uid="{7A60DE32-0EC2-48C4-A007-D2B14D917EFA}"/>
    <cellStyle name="Normal 3 2 4 4 11" xfId="28155" xr:uid="{9975FAF4-B3EB-4DDF-8EBF-D087ED99E7F2}"/>
    <cellStyle name="Normal 3 2 4 4 12" xfId="43039" xr:uid="{7DFE7BFD-914C-4A72-AC3A-78F4CE18D349}"/>
    <cellStyle name="Normal 3 2 4 4 2" xfId="7619" xr:uid="{8A9D2343-FDB7-406F-8EDC-8A6418BBB157}"/>
    <cellStyle name="Normal 3 2 4 4 2 10" xfId="43040" xr:uid="{3A6929B9-83CF-4B79-A8C0-C73EFF2BE90B}"/>
    <cellStyle name="Normal 3 2 4 4 2 2" xfId="7620" xr:uid="{B31659C4-0E1C-4315-9F16-9CD6390B67C3}"/>
    <cellStyle name="Normal 3 2 4 4 2 2 2" xfId="7621" xr:uid="{8198F753-F7B6-41FB-BBDD-ED91804F83EB}"/>
    <cellStyle name="Normal 3 2 4 4 2 2 2 2" xfId="9334" xr:uid="{3BA9A829-A647-48A3-98C0-CC11FB366B01}"/>
    <cellStyle name="Normal 3 2 4 4 2 2 2 2 2" xfId="12756" xr:uid="{1DEF0627-232D-43AD-AB37-E88ABE52261B}"/>
    <cellStyle name="Normal 3 2 4 4 2 2 2 2 2 2" xfId="26446" xr:uid="{7CC2BF43-C23A-4D75-A477-12FC133F13EF}"/>
    <cellStyle name="Normal 3 2 4 4 2 2 2 2 2 2 2" xfId="40138" xr:uid="{DA105708-AE11-4582-ADC7-11626FD44AE8}"/>
    <cellStyle name="Normal 3 2 4 4 2 2 2 2 2 2 3" xfId="55022" xr:uid="{040BBAEC-2E46-430F-BA51-21F5F20963BC}"/>
    <cellStyle name="Normal 3 2 4 4 2 2 2 2 2 3" xfId="19602" xr:uid="{C2E3F639-1276-4A97-83A7-CA76ACCC7FAA}"/>
    <cellStyle name="Normal 3 2 4 4 2 2 2 2 2 4" xfId="33292" xr:uid="{F5D347D5-ED1C-4E28-8FD6-C0754DE235FA}"/>
    <cellStyle name="Normal 3 2 4 4 2 2 2 2 2 5" xfId="48176" xr:uid="{4C8DB86B-8AF2-4468-8895-954C768E461C}"/>
    <cellStyle name="Normal 3 2 4 4 2 2 2 2 3" xfId="23024" xr:uid="{10790369-084F-48F8-BB8B-2925BB606A68}"/>
    <cellStyle name="Normal 3 2 4 4 2 2 2 2 3 2" xfId="36716" xr:uid="{FBCD8773-CF77-4E6E-B77B-03FA05A0B067}"/>
    <cellStyle name="Normal 3 2 4 4 2 2 2 2 3 3" xfId="51600" xr:uid="{302DF708-E3E2-4BAA-9110-FFDE783FA22A}"/>
    <cellStyle name="Normal 3 2 4 4 2 2 2 2 4" xfId="16180" xr:uid="{0C449E3C-0F2E-4A58-8F7D-36A7AA094774}"/>
    <cellStyle name="Normal 3 2 4 4 2 2 2 2 5" xfId="29870" xr:uid="{7F788B6D-D721-4DC2-AA5D-BFED65DD0DCA}"/>
    <cellStyle name="Normal 3 2 4 4 2 2 2 2 6" xfId="44754" xr:uid="{7BEF6CE2-1093-466E-851B-FE09B9673631}"/>
    <cellStyle name="Normal 3 2 4 4 2 2 2 3" xfId="11044" xr:uid="{35FE5CF5-1103-4BF2-92DE-2494D2878E8C}"/>
    <cellStyle name="Normal 3 2 4 4 2 2 2 3 2" xfId="24734" xr:uid="{B6B9ED9C-E1D3-4961-A2EB-B56B5FD45613}"/>
    <cellStyle name="Normal 3 2 4 4 2 2 2 3 2 2" xfId="38426" xr:uid="{63FBD9DA-BF2E-4FC0-A3A0-DF9FE30D6D16}"/>
    <cellStyle name="Normal 3 2 4 4 2 2 2 3 2 3" xfId="53310" xr:uid="{DC3E712E-D481-4A3B-9DDD-495C5D47ACA1}"/>
    <cellStyle name="Normal 3 2 4 4 2 2 2 3 3" xfId="17890" xr:uid="{BBBF1378-7568-4AEA-A32F-BA3448EE94E9}"/>
    <cellStyle name="Normal 3 2 4 4 2 2 2 3 4" xfId="31580" xr:uid="{B296EBBC-56EC-48AB-8A97-129E92975C30}"/>
    <cellStyle name="Normal 3 2 4 4 2 2 2 3 5" xfId="46464" xr:uid="{650E5630-0F2D-4822-8DE4-FF3C36DCC7E0}"/>
    <cellStyle name="Normal 3 2 4 4 2 2 2 4" xfId="21312" xr:uid="{CEF28DD0-6B83-403D-AA40-CFA0E93B726F}"/>
    <cellStyle name="Normal 3 2 4 4 2 2 2 4 2" xfId="35004" xr:uid="{60F390D9-00E5-4AEF-A4FA-972A225D9DC0}"/>
    <cellStyle name="Normal 3 2 4 4 2 2 2 4 3" xfId="49888" xr:uid="{C147C8B7-7809-4A78-A41B-B97728DE1AF8}"/>
    <cellStyle name="Normal 3 2 4 4 2 2 2 5" xfId="14468" xr:uid="{C8173A72-6549-417D-BE9C-5B9134074E35}"/>
    <cellStyle name="Normal 3 2 4 4 2 2 2 6" xfId="28158" xr:uid="{9FB794D8-634B-425D-BB40-1CC0DDF8C5AE}"/>
    <cellStyle name="Normal 3 2 4 4 2 2 2 7" xfId="43042" xr:uid="{36EA68A2-27F1-4352-8BDB-653FC0CF4EF3}"/>
    <cellStyle name="Normal 3 2 4 4 2 2 3" xfId="9333" xr:uid="{FE039F11-3E52-4F1B-B05C-B10E13111BC7}"/>
    <cellStyle name="Normal 3 2 4 4 2 2 3 2" xfId="12755" xr:uid="{D5C50A4C-308D-46D0-8674-90ECFED24298}"/>
    <cellStyle name="Normal 3 2 4 4 2 2 3 2 2" xfId="26445" xr:uid="{966521A6-E488-4C55-9AE3-FB7EF4D72351}"/>
    <cellStyle name="Normal 3 2 4 4 2 2 3 2 2 2" xfId="40137" xr:uid="{34121CB1-030B-46F0-A851-2582613813D1}"/>
    <cellStyle name="Normal 3 2 4 4 2 2 3 2 2 3" xfId="55021" xr:uid="{C49ECDF7-F66E-485E-8D22-BD7003E04B85}"/>
    <cellStyle name="Normal 3 2 4 4 2 2 3 2 3" xfId="19601" xr:uid="{11F79CEC-B0E4-4EC7-A255-41ED9AFA21DF}"/>
    <cellStyle name="Normal 3 2 4 4 2 2 3 2 4" xfId="33291" xr:uid="{786BC1CB-E4FA-4B85-83A9-72C127136980}"/>
    <cellStyle name="Normal 3 2 4 4 2 2 3 2 5" xfId="48175" xr:uid="{E23CECEF-B97B-46F6-A1F6-CC5AEA9B7400}"/>
    <cellStyle name="Normal 3 2 4 4 2 2 3 3" xfId="23023" xr:uid="{5E8565E5-FABE-4281-970B-21E98466A368}"/>
    <cellStyle name="Normal 3 2 4 4 2 2 3 3 2" xfId="36715" xr:uid="{C0308F19-FEE2-4A70-9825-BAD592958F09}"/>
    <cellStyle name="Normal 3 2 4 4 2 2 3 3 3" xfId="51599" xr:uid="{873943C7-7829-4E26-884B-E80B0785D92A}"/>
    <cellStyle name="Normal 3 2 4 4 2 2 3 4" xfId="16179" xr:uid="{A4E3A249-F485-4069-8C8C-6EA4E6387517}"/>
    <cellStyle name="Normal 3 2 4 4 2 2 3 5" xfId="29869" xr:uid="{8D2AE083-5BC5-45BD-8D1E-FE0B5ED04F5E}"/>
    <cellStyle name="Normal 3 2 4 4 2 2 3 6" xfId="44753" xr:uid="{FCB0A33F-BA08-4BB0-8428-595816724ADA}"/>
    <cellStyle name="Normal 3 2 4 4 2 2 4" xfId="11043" xr:uid="{000AA723-D642-4BBB-BFDD-577E8D95BFC3}"/>
    <cellStyle name="Normal 3 2 4 4 2 2 4 2" xfId="24733" xr:uid="{41AE9EE0-D037-402E-AB01-7CE780908965}"/>
    <cellStyle name="Normal 3 2 4 4 2 2 4 2 2" xfId="38425" xr:uid="{E4D306FA-A1A2-4EAC-9B14-1F29E42EA1C5}"/>
    <cellStyle name="Normal 3 2 4 4 2 2 4 2 3" xfId="53309" xr:uid="{4C62B38B-539B-4863-990B-4B5B0E91F67B}"/>
    <cellStyle name="Normal 3 2 4 4 2 2 4 3" xfId="17889" xr:uid="{3A2B1468-30F5-4F4D-934E-C8345A082DA0}"/>
    <cellStyle name="Normal 3 2 4 4 2 2 4 4" xfId="31579" xr:uid="{F38A3D9D-0AAC-4B7D-A996-5BA82B4E22D1}"/>
    <cellStyle name="Normal 3 2 4 4 2 2 4 5" xfId="46463" xr:uid="{8E6230CE-C438-4E82-80A1-AB8B2506E59F}"/>
    <cellStyle name="Normal 3 2 4 4 2 2 5" xfId="21311" xr:uid="{E734AE09-0FF0-4D12-895B-B36CC5E6492D}"/>
    <cellStyle name="Normal 3 2 4 4 2 2 5 2" xfId="35003" xr:uid="{9F2D4535-9C28-4E83-AD2E-0759E90203B4}"/>
    <cellStyle name="Normal 3 2 4 4 2 2 5 3" xfId="49887" xr:uid="{F90182A6-D283-4D91-9B46-5E95FF8B0E59}"/>
    <cellStyle name="Normal 3 2 4 4 2 2 6" xfId="14467" xr:uid="{CF2D6241-D4FF-48F5-84A9-54A6BD52D65D}"/>
    <cellStyle name="Normal 3 2 4 4 2 2 7" xfId="28157" xr:uid="{012320E1-A7F4-428A-B7BE-8D082B8BBCE5}"/>
    <cellStyle name="Normal 3 2 4 4 2 2 8" xfId="43041" xr:uid="{548E1632-994E-40F2-8305-9171C4B1DFBC}"/>
    <cellStyle name="Normal 3 2 4 4 2 3" xfId="7622" xr:uid="{3FD96670-1F23-4485-A82F-1AEC6ED21DD9}"/>
    <cellStyle name="Normal 3 2 4 4 2 3 2" xfId="9335" xr:uid="{42DF862D-A7A0-4906-BD07-9C748616A2D8}"/>
    <cellStyle name="Normal 3 2 4 4 2 3 2 2" xfId="12757" xr:uid="{E2B61D18-9BCC-4100-A82E-589E7EDA8227}"/>
    <cellStyle name="Normal 3 2 4 4 2 3 2 2 2" xfId="26447" xr:uid="{B3702450-88D0-458C-B031-3F9D8AA0EB52}"/>
    <cellStyle name="Normal 3 2 4 4 2 3 2 2 2 2" xfId="40139" xr:uid="{CFA894B7-4034-4F7E-9FF9-6AA3E809B45A}"/>
    <cellStyle name="Normal 3 2 4 4 2 3 2 2 2 3" xfId="55023" xr:uid="{70EBB8A4-5711-45B8-BEAA-AB62C974B2C3}"/>
    <cellStyle name="Normal 3 2 4 4 2 3 2 2 3" xfId="19603" xr:uid="{40DADC6D-E74F-44C7-8E7D-7EF33DDBB11B}"/>
    <cellStyle name="Normal 3 2 4 4 2 3 2 2 4" xfId="33293" xr:uid="{0A3E3812-AEC4-48EF-BE4A-62E7E0146A8B}"/>
    <cellStyle name="Normal 3 2 4 4 2 3 2 2 5" xfId="48177" xr:uid="{0709EEE5-9A1C-4D28-9481-07DC327A279A}"/>
    <cellStyle name="Normal 3 2 4 4 2 3 2 3" xfId="23025" xr:uid="{7A036BFB-649C-4474-9A07-94B21A348322}"/>
    <cellStyle name="Normal 3 2 4 4 2 3 2 3 2" xfId="36717" xr:uid="{96CF02D4-F345-42EF-986E-3557F9ECEDE8}"/>
    <cellStyle name="Normal 3 2 4 4 2 3 2 3 3" xfId="51601" xr:uid="{A5C67130-2E33-431B-B6C9-D685EE72E167}"/>
    <cellStyle name="Normal 3 2 4 4 2 3 2 4" xfId="16181" xr:uid="{9CC4067B-44EE-4AD6-835A-26384D6AC364}"/>
    <cellStyle name="Normal 3 2 4 4 2 3 2 5" xfId="29871" xr:uid="{0FE3DB63-5622-489E-8CE6-50C85C4B358C}"/>
    <cellStyle name="Normal 3 2 4 4 2 3 2 6" xfId="44755" xr:uid="{B6884D12-670A-47E8-8D75-EBE9E1072DC7}"/>
    <cellStyle name="Normal 3 2 4 4 2 3 3" xfId="11045" xr:uid="{551406CC-39D5-4100-B4F4-63648810F255}"/>
    <cellStyle name="Normal 3 2 4 4 2 3 3 2" xfId="24735" xr:uid="{F62BA83D-A1A3-43C0-AA9F-5569C58EFB24}"/>
    <cellStyle name="Normal 3 2 4 4 2 3 3 2 2" xfId="38427" xr:uid="{31DB356D-E134-4941-BFEA-45190C890B0C}"/>
    <cellStyle name="Normal 3 2 4 4 2 3 3 2 3" xfId="53311" xr:uid="{CEE49324-8FA7-4DB8-8CA0-1037A6533C73}"/>
    <cellStyle name="Normal 3 2 4 4 2 3 3 3" xfId="17891" xr:uid="{BAE028E0-2500-4AF8-9849-A84EE7772269}"/>
    <cellStyle name="Normal 3 2 4 4 2 3 3 4" xfId="31581" xr:uid="{1DFB441B-CA96-4F72-A575-4A0EFCDB1365}"/>
    <cellStyle name="Normal 3 2 4 4 2 3 3 5" xfId="46465" xr:uid="{0C135D66-57A1-4D97-815D-ED19236D1CE4}"/>
    <cellStyle name="Normal 3 2 4 4 2 3 4" xfId="21313" xr:uid="{8B678B59-0D00-47B2-B47C-85A3A8A71C9D}"/>
    <cellStyle name="Normal 3 2 4 4 2 3 4 2" xfId="35005" xr:uid="{39A1BF05-FE75-4D99-B6AD-3DB39E28193B}"/>
    <cellStyle name="Normal 3 2 4 4 2 3 4 3" xfId="49889" xr:uid="{BDEAC8F5-7C2E-43C0-802D-9BC398A0D4B5}"/>
    <cellStyle name="Normal 3 2 4 4 2 3 5" xfId="14469" xr:uid="{C3DC3650-22FE-47BF-A407-1DB58A34BFF3}"/>
    <cellStyle name="Normal 3 2 4 4 2 3 6" xfId="28159" xr:uid="{DC13B724-201D-46BE-8735-FD8EED07894B}"/>
    <cellStyle name="Normal 3 2 4 4 2 3 7" xfId="43043" xr:uid="{578496E2-5F5D-4EE6-A624-93243811A759}"/>
    <cellStyle name="Normal 3 2 4 4 2 4" xfId="7623" xr:uid="{730037EA-4DF4-459E-B87A-DB53BB3A0D71}"/>
    <cellStyle name="Normal 3 2 4 4 2 4 2" xfId="9336" xr:uid="{A36F188E-AB30-484C-BBA4-7F1B4859D83C}"/>
    <cellStyle name="Normal 3 2 4 4 2 4 2 2" xfId="12758" xr:uid="{56F9EFC7-BF69-4E4D-A45D-3EA6A510A44D}"/>
    <cellStyle name="Normal 3 2 4 4 2 4 2 2 2" xfId="26448" xr:uid="{30CB3257-91E0-4B9B-A169-BFFC27AE594D}"/>
    <cellStyle name="Normal 3 2 4 4 2 4 2 2 2 2" xfId="40140" xr:uid="{C95B96CA-CB45-47BE-9448-E503079D464F}"/>
    <cellStyle name="Normal 3 2 4 4 2 4 2 2 2 3" xfId="55024" xr:uid="{F6AB5A33-FF45-431A-A7FD-CAF332BCC6FD}"/>
    <cellStyle name="Normal 3 2 4 4 2 4 2 2 3" xfId="19604" xr:uid="{47092A32-07BB-465F-9786-17C27E0EE1AB}"/>
    <cellStyle name="Normal 3 2 4 4 2 4 2 2 4" xfId="33294" xr:uid="{FE0A8833-EC60-468F-8CA4-B9E4D9EFB8DD}"/>
    <cellStyle name="Normal 3 2 4 4 2 4 2 2 5" xfId="48178" xr:uid="{80921F6A-76F4-469D-A3F2-C6B7EFFCE58A}"/>
    <cellStyle name="Normal 3 2 4 4 2 4 2 3" xfId="23026" xr:uid="{EC673207-9B8B-4335-803E-E973826F1FD1}"/>
    <cellStyle name="Normal 3 2 4 4 2 4 2 3 2" xfId="36718" xr:uid="{5A889BA7-0055-43CF-BCE4-046BDD631982}"/>
    <cellStyle name="Normal 3 2 4 4 2 4 2 3 3" xfId="51602" xr:uid="{79415106-2167-444E-8C5C-6851647D6A9F}"/>
    <cellStyle name="Normal 3 2 4 4 2 4 2 4" xfId="16182" xr:uid="{253C2EF4-1E3E-441C-8BE2-5721ED28AA70}"/>
    <cellStyle name="Normal 3 2 4 4 2 4 2 5" xfId="29872" xr:uid="{2F966236-B3C2-45D2-AF04-99BEF13608CE}"/>
    <cellStyle name="Normal 3 2 4 4 2 4 2 6" xfId="44756" xr:uid="{0D555D2F-AAE1-452E-A520-3FE4EB7E427C}"/>
    <cellStyle name="Normal 3 2 4 4 2 4 3" xfId="11046" xr:uid="{BFDFAD3A-5212-4BA8-9FF6-6A478FFA2116}"/>
    <cellStyle name="Normal 3 2 4 4 2 4 3 2" xfId="24736" xr:uid="{D02F0691-68B0-4961-B7F4-4B63E4C6A7FC}"/>
    <cellStyle name="Normal 3 2 4 4 2 4 3 2 2" xfId="38428" xr:uid="{625D7047-F18E-4DE8-A918-90CE51426480}"/>
    <cellStyle name="Normal 3 2 4 4 2 4 3 2 3" xfId="53312" xr:uid="{4C847647-01C5-4A55-8676-CD7D74A21968}"/>
    <cellStyle name="Normal 3 2 4 4 2 4 3 3" xfId="17892" xr:uid="{0A18AC04-4A16-42B2-B1C7-537B1A2C50EB}"/>
    <cellStyle name="Normal 3 2 4 4 2 4 3 4" xfId="31582" xr:uid="{DD5B8252-5034-421D-A3E1-BDA24842EFB9}"/>
    <cellStyle name="Normal 3 2 4 4 2 4 3 5" xfId="46466" xr:uid="{01933E43-B291-47B1-9B2C-FE2ECEC348B0}"/>
    <cellStyle name="Normal 3 2 4 4 2 4 4" xfId="21314" xr:uid="{05051FB4-AB1E-4688-8231-55787B69C4B3}"/>
    <cellStyle name="Normal 3 2 4 4 2 4 4 2" xfId="35006" xr:uid="{1A21FD43-251F-4577-A8C0-BE5E6CCF4E42}"/>
    <cellStyle name="Normal 3 2 4 4 2 4 4 3" xfId="49890" xr:uid="{DD4FBC44-EFC9-4D45-A620-A7B2BACC3E9E}"/>
    <cellStyle name="Normal 3 2 4 4 2 4 5" xfId="14470" xr:uid="{B3911916-FCAD-4682-B1D4-430E7EDB5611}"/>
    <cellStyle name="Normal 3 2 4 4 2 4 6" xfId="28160" xr:uid="{A0E7C41E-19A9-4978-883E-8C31FC6A61AA}"/>
    <cellStyle name="Normal 3 2 4 4 2 4 7" xfId="43044" xr:uid="{B8E9D6C6-443D-4B7C-A9BF-CEC6C585E30B}"/>
    <cellStyle name="Normal 3 2 4 4 2 5" xfId="9332" xr:uid="{05C40DBA-F08C-41BF-8715-2BE5E74F4C0C}"/>
    <cellStyle name="Normal 3 2 4 4 2 5 2" xfId="12754" xr:uid="{DA1BC16D-9063-4C28-85AF-96E74767E3A9}"/>
    <cellStyle name="Normal 3 2 4 4 2 5 2 2" xfId="26444" xr:uid="{324FB25F-60FF-4DA8-B7C3-B297ACCA9062}"/>
    <cellStyle name="Normal 3 2 4 4 2 5 2 2 2" xfId="40136" xr:uid="{609804B6-8C0D-4D1B-8707-5DDF7088FE62}"/>
    <cellStyle name="Normal 3 2 4 4 2 5 2 2 3" xfId="55020" xr:uid="{2EE61D92-DAC9-4257-9703-4174DD0418E2}"/>
    <cellStyle name="Normal 3 2 4 4 2 5 2 3" xfId="19600" xr:uid="{B10018C2-A3DB-463B-899A-AA25EACC24A5}"/>
    <cellStyle name="Normal 3 2 4 4 2 5 2 4" xfId="33290" xr:uid="{9932ED67-331F-4DB1-94FA-C4EB850636D8}"/>
    <cellStyle name="Normal 3 2 4 4 2 5 2 5" xfId="48174" xr:uid="{FD53185E-C0AB-4B79-821B-4BCA3EF59CA0}"/>
    <cellStyle name="Normal 3 2 4 4 2 5 3" xfId="23022" xr:uid="{72532B46-8E28-4AF6-8039-BDBD69B8C7B2}"/>
    <cellStyle name="Normal 3 2 4 4 2 5 3 2" xfId="36714" xr:uid="{8CC446CD-EC1B-4F28-ADCD-EDC52752D5C0}"/>
    <cellStyle name="Normal 3 2 4 4 2 5 3 3" xfId="51598" xr:uid="{A1D704CE-B4C0-4E06-9DA2-566BC7BC964A}"/>
    <cellStyle name="Normal 3 2 4 4 2 5 4" xfId="16178" xr:uid="{EDC0C2ED-3855-4CEF-A70E-7BAA441EEE62}"/>
    <cellStyle name="Normal 3 2 4 4 2 5 5" xfId="29868" xr:uid="{76750340-9A34-41F3-8E3E-D76C5A7AC817}"/>
    <cellStyle name="Normal 3 2 4 4 2 5 6" xfId="44752" xr:uid="{54713E33-76D5-486E-8007-828815D09295}"/>
    <cellStyle name="Normal 3 2 4 4 2 6" xfId="11042" xr:uid="{4E0075F5-3B94-4E25-A821-0960DFC645AA}"/>
    <cellStyle name="Normal 3 2 4 4 2 6 2" xfId="24732" xr:uid="{BD37C0D6-632E-446E-9898-6AB495AA2C1A}"/>
    <cellStyle name="Normal 3 2 4 4 2 6 2 2" xfId="38424" xr:uid="{18B568BD-930A-41B0-A918-8BDA873A37D3}"/>
    <cellStyle name="Normal 3 2 4 4 2 6 2 3" xfId="53308" xr:uid="{5173EBF9-778C-41FB-B471-DD4BB1D543F2}"/>
    <cellStyle name="Normal 3 2 4 4 2 6 3" xfId="17888" xr:uid="{C2CE5623-6B11-485D-BF41-C388A56E3405}"/>
    <cellStyle name="Normal 3 2 4 4 2 6 4" xfId="31578" xr:uid="{E3AA91AE-B958-4BB7-A140-5170D18E5A98}"/>
    <cellStyle name="Normal 3 2 4 4 2 6 5" xfId="46462" xr:uid="{93F69619-B0B8-4F33-8853-FD675C6A55C2}"/>
    <cellStyle name="Normal 3 2 4 4 2 7" xfId="21310" xr:uid="{96599024-EA0B-467D-A31A-629063622920}"/>
    <cellStyle name="Normal 3 2 4 4 2 7 2" xfId="35002" xr:uid="{78CFD736-FF35-4BC3-8194-4F19B42B82DF}"/>
    <cellStyle name="Normal 3 2 4 4 2 7 3" xfId="49886" xr:uid="{AD07683C-A58A-4EBB-9471-963A11813E8E}"/>
    <cellStyle name="Normal 3 2 4 4 2 8" xfId="14466" xr:uid="{49192E88-F851-463D-B38D-20D860E4A12D}"/>
    <cellStyle name="Normal 3 2 4 4 2 9" xfId="28156" xr:uid="{826E1EBA-095A-4E6F-B229-FF2AC95D2A11}"/>
    <cellStyle name="Normal 3 2 4 4 3" xfId="7624" xr:uid="{A39F68E3-2D18-463B-B1FD-D14CF8CE7F00}"/>
    <cellStyle name="Normal 3 2 4 4 3 10" xfId="43045" xr:uid="{76982D6D-7638-44F3-9EE2-4369ECC8075A}"/>
    <cellStyle name="Normal 3 2 4 4 3 2" xfId="7625" xr:uid="{A0329DF5-0FE3-4BAF-A04B-1654500DA1AA}"/>
    <cellStyle name="Normal 3 2 4 4 3 2 2" xfId="7626" xr:uid="{BE214C95-33A1-4C45-A903-2DC7D609A686}"/>
    <cellStyle name="Normal 3 2 4 4 3 2 2 2" xfId="9339" xr:uid="{CE8B0DBC-D900-4F60-ABCE-A8E610ADFC43}"/>
    <cellStyle name="Normal 3 2 4 4 3 2 2 2 2" xfId="12761" xr:uid="{8453215C-5E95-493F-9BA3-1C98F406CF29}"/>
    <cellStyle name="Normal 3 2 4 4 3 2 2 2 2 2" xfId="26451" xr:uid="{D59DC51F-6D50-47A3-B841-234626F1B319}"/>
    <cellStyle name="Normal 3 2 4 4 3 2 2 2 2 2 2" xfId="40143" xr:uid="{573AE22A-0969-4873-AD66-EB4E77E4575E}"/>
    <cellStyle name="Normal 3 2 4 4 3 2 2 2 2 2 3" xfId="55027" xr:uid="{0308B9DF-73CF-4A18-96D9-7D8E10749A3E}"/>
    <cellStyle name="Normal 3 2 4 4 3 2 2 2 2 3" xfId="19607" xr:uid="{7DB8B909-1773-4B4D-9C1E-208365461B5C}"/>
    <cellStyle name="Normal 3 2 4 4 3 2 2 2 2 4" xfId="33297" xr:uid="{E5BF26BE-41F4-4CB8-B699-18C23AB4760C}"/>
    <cellStyle name="Normal 3 2 4 4 3 2 2 2 2 5" xfId="48181" xr:uid="{08B04D1B-CC16-4233-B6D5-F6448807E390}"/>
    <cellStyle name="Normal 3 2 4 4 3 2 2 2 3" xfId="23029" xr:uid="{DA7955E9-8A15-4E83-8289-69FF6D9294E5}"/>
    <cellStyle name="Normal 3 2 4 4 3 2 2 2 3 2" xfId="36721" xr:uid="{3561A7E7-C486-4508-86C8-4DB12FE611E6}"/>
    <cellStyle name="Normal 3 2 4 4 3 2 2 2 3 3" xfId="51605" xr:uid="{CF474ED8-0B54-4D40-98D2-883B7FFB94DA}"/>
    <cellStyle name="Normal 3 2 4 4 3 2 2 2 4" xfId="16185" xr:uid="{BBEA248E-F4AB-421F-A3A9-83C9FF7A32D4}"/>
    <cellStyle name="Normal 3 2 4 4 3 2 2 2 5" xfId="29875" xr:uid="{7F4A7764-6D8A-4F3F-8B1E-AD48FEFB3486}"/>
    <cellStyle name="Normal 3 2 4 4 3 2 2 2 6" xfId="44759" xr:uid="{01BA8237-811F-40B0-A258-786C88DDAD29}"/>
    <cellStyle name="Normal 3 2 4 4 3 2 2 3" xfId="11049" xr:uid="{70A07767-3CE6-452A-BD4A-DDB5E1CFA1D9}"/>
    <cellStyle name="Normal 3 2 4 4 3 2 2 3 2" xfId="24739" xr:uid="{3A01FABB-7777-4E69-8600-AFACD241202A}"/>
    <cellStyle name="Normal 3 2 4 4 3 2 2 3 2 2" xfId="38431" xr:uid="{2B616B42-8A8B-47BF-8955-1FEDBEA15972}"/>
    <cellStyle name="Normal 3 2 4 4 3 2 2 3 2 3" xfId="53315" xr:uid="{F29A417E-D7F9-4B2D-A7A2-652C399D8E4C}"/>
    <cellStyle name="Normal 3 2 4 4 3 2 2 3 3" xfId="17895" xr:uid="{44D5F86B-0B99-4EBD-9473-93806707EA23}"/>
    <cellStyle name="Normal 3 2 4 4 3 2 2 3 4" xfId="31585" xr:uid="{F0CE8876-689D-43D8-8724-0E2FCA248024}"/>
    <cellStyle name="Normal 3 2 4 4 3 2 2 3 5" xfId="46469" xr:uid="{4CE2E0A7-FA9F-455A-A0F3-03B0EB2C7976}"/>
    <cellStyle name="Normal 3 2 4 4 3 2 2 4" xfId="21317" xr:uid="{6E72AFE9-98C0-4C87-A201-CC3B1E35CFFB}"/>
    <cellStyle name="Normal 3 2 4 4 3 2 2 4 2" xfId="35009" xr:uid="{DC728D01-F7CC-4B38-B7D8-4F0B05FDD577}"/>
    <cellStyle name="Normal 3 2 4 4 3 2 2 4 3" xfId="49893" xr:uid="{DFFB6E6E-8F70-4E73-8406-5DAAA362EEE2}"/>
    <cellStyle name="Normal 3 2 4 4 3 2 2 5" xfId="14473" xr:uid="{58E4F7A2-980F-47BF-977C-E4017E26AC16}"/>
    <cellStyle name="Normal 3 2 4 4 3 2 2 6" xfId="28163" xr:uid="{E92AEAEA-FEC8-4244-85FE-D30044900BDB}"/>
    <cellStyle name="Normal 3 2 4 4 3 2 2 7" xfId="43047" xr:uid="{29EB29AA-0702-4C5D-9889-08498D5B9FE7}"/>
    <cellStyle name="Normal 3 2 4 4 3 2 3" xfId="9338" xr:uid="{50C154C3-38B7-49A6-85F7-E72AEEFCD3B0}"/>
    <cellStyle name="Normal 3 2 4 4 3 2 3 2" xfId="12760" xr:uid="{6EE399D1-509F-4237-9431-5ED182754F83}"/>
    <cellStyle name="Normal 3 2 4 4 3 2 3 2 2" xfId="26450" xr:uid="{0B323DC6-D65F-4541-B281-8E17D959490C}"/>
    <cellStyle name="Normal 3 2 4 4 3 2 3 2 2 2" xfId="40142" xr:uid="{B9D01257-3901-493D-A037-03E39894B1B1}"/>
    <cellStyle name="Normal 3 2 4 4 3 2 3 2 2 3" xfId="55026" xr:uid="{5781347F-91AB-4C5F-B3D9-C8AF26C2D227}"/>
    <cellStyle name="Normal 3 2 4 4 3 2 3 2 3" xfId="19606" xr:uid="{79B17243-B5A1-4A08-8EF6-75EB30B602A7}"/>
    <cellStyle name="Normal 3 2 4 4 3 2 3 2 4" xfId="33296" xr:uid="{E39437C4-1C8C-4C49-965C-AC8925EDADB0}"/>
    <cellStyle name="Normal 3 2 4 4 3 2 3 2 5" xfId="48180" xr:uid="{17C6B672-7E76-4870-B7A6-33D1A2476F25}"/>
    <cellStyle name="Normal 3 2 4 4 3 2 3 3" xfId="23028" xr:uid="{83AD37EC-696F-45C6-9AC0-17E616B1C930}"/>
    <cellStyle name="Normal 3 2 4 4 3 2 3 3 2" xfId="36720" xr:uid="{42423498-EFC8-4582-A9EA-098D71ABB9BC}"/>
    <cellStyle name="Normal 3 2 4 4 3 2 3 3 3" xfId="51604" xr:uid="{A921BA20-CD20-4FB9-AE9A-170761F2AC4D}"/>
    <cellStyle name="Normal 3 2 4 4 3 2 3 4" xfId="16184" xr:uid="{FCB13A43-9D2F-4735-947A-FBD4A8D7D313}"/>
    <cellStyle name="Normal 3 2 4 4 3 2 3 5" xfId="29874" xr:uid="{4064C582-E810-49B0-A9D4-829838EE0ABF}"/>
    <cellStyle name="Normal 3 2 4 4 3 2 3 6" xfId="44758" xr:uid="{D0CBF31E-CAD1-4632-AA06-C2ED4D4E53E7}"/>
    <cellStyle name="Normal 3 2 4 4 3 2 4" xfId="11048" xr:uid="{A339EA96-32E6-46D7-95A4-E938D7898E81}"/>
    <cellStyle name="Normal 3 2 4 4 3 2 4 2" xfId="24738" xr:uid="{12D71EDC-D186-4047-8D45-B3A66DF17AD3}"/>
    <cellStyle name="Normal 3 2 4 4 3 2 4 2 2" xfId="38430" xr:uid="{F570A704-A625-483E-8BF3-6163D3F6A515}"/>
    <cellStyle name="Normal 3 2 4 4 3 2 4 2 3" xfId="53314" xr:uid="{83D8E6ED-50C9-46BA-93CB-D44AE9557C4A}"/>
    <cellStyle name="Normal 3 2 4 4 3 2 4 3" xfId="17894" xr:uid="{33A09966-E8A9-4DF3-937A-A98CC0A49020}"/>
    <cellStyle name="Normal 3 2 4 4 3 2 4 4" xfId="31584" xr:uid="{EF0DFDC0-4D8E-4F4B-8397-B89F48CC02F5}"/>
    <cellStyle name="Normal 3 2 4 4 3 2 4 5" xfId="46468" xr:uid="{F4080C01-9C6D-4927-B976-36209DF4196C}"/>
    <cellStyle name="Normal 3 2 4 4 3 2 5" xfId="21316" xr:uid="{341E7CC2-F3DC-4D77-9BC8-A9D285735A5D}"/>
    <cellStyle name="Normal 3 2 4 4 3 2 5 2" xfId="35008" xr:uid="{EE4ABF67-317B-460B-B70F-D694E61C9AF8}"/>
    <cellStyle name="Normal 3 2 4 4 3 2 5 3" xfId="49892" xr:uid="{F659FCBE-A31E-4045-BFBB-F112202293A7}"/>
    <cellStyle name="Normal 3 2 4 4 3 2 6" xfId="14472" xr:uid="{0F160CBD-998C-41F8-800B-55B3213144E8}"/>
    <cellStyle name="Normal 3 2 4 4 3 2 7" xfId="28162" xr:uid="{A3236608-1EE9-44F8-88A1-9058B967B78B}"/>
    <cellStyle name="Normal 3 2 4 4 3 2 8" xfId="43046" xr:uid="{D26BC715-4E1A-43EF-9888-8190E6660883}"/>
    <cellStyle name="Normal 3 2 4 4 3 3" xfId="7627" xr:uid="{8AD483DD-D6B3-4639-A1A7-D078324FF5DC}"/>
    <cellStyle name="Normal 3 2 4 4 3 3 2" xfId="9340" xr:uid="{4883B544-48A2-488C-B70A-F0763A3DA5D2}"/>
    <cellStyle name="Normal 3 2 4 4 3 3 2 2" xfId="12762" xr:uid="{2DE4D2BC-B617-4D39-8B48-6642537F8294}"/>
    <cellStyle name="Normal 3 2 4 4 3 3 2 2 2" xfId="26452" xr:uid="{8612FF0A-9E5F-498B-8E96-6AEE917341C1}"/>
    <cellStyle name="Normal 3 2 4 4 3 3 2 2 2 2" xfId="40144" xr:uid="{BBFDC271-818A-4223-B622-046FEC82D96B}"/>
    <cellStyle name="Normal 3 2 4 4 3 3 2 2 2 3" xfId="55028" xr:uid="{AF6FE305-6B77-43EA-8EC8-7C01E24480F6}"/>
    <cellStyle name="Normal 3 2 4 4 3 3 2 2 3" xfId="19608" xr:uid="{5C672768-A8F0-4407-8FC3-40DFFCA6EFFC}"/>
    <cellStyle name="Normal 3 2 4 4 3 3 2 2 4" xfId="33298" xr:uid="{C0FE7B04-7B0C-4B52-ADB3-97A80BE88FC4}"/>
    <cellStyle name="Normal 3 2 4 4 3 3 2 2 5" xfId="48182" xr:uid="{71D7FBEB-145B-41C3-9A55-706E7CA2AB83}"/>
    <cellStyle name="Normal 3 2 4 4 3 3 2 3" xfId="23030" xr:uid="{D5266703-3E17-403E-8368-50F3A27CEAC9}"/>
    <cellStyle name="Normal 3 2 4 4 3 3 2 3 2" xfId="36722" xr:uid="{CFFDC7E3-4D49-4A4A-9ABF-70EAAD84860D}"/>
    <cellStyle name="Normal 3 2 4 4 3 3 2 3 3" xfId="51606" xr:uid="{ED491F1F-7CF8-4C22-A4FA-150C04FF152D}"/>
    <cellStyle name="Normal 3 2 4 4 3 3 2 4" xfId="16186" xr:uid="{435035FA-530D-4FD3-B3C5-42BD95E67ABF}"/>
    <cellStyle name="Normal 3 2 4 4 3 3 2 5" xfId="29876" xr:uid="{6D5C5E2D-67B5-4F2A-BDB7-5A1B3719F490}"/>
    <cellStyle name="Normal 3 2 4 4 3 3 2 6" xfId="44760" xr:uid="{52BB5F46-43CB-41A2-B58E-6709BE7A5E43}"/>
    <cellStyle name="Normal 3 2 4 4 3 3 3" xfId="11050" xr:uid="{682E97EB-1A9A-4312-88A9-1A31687158AF}"/>
    <cellStyle name="Normal 3 2 4 4 3 3 3 2" xfId="24740" xr:uid="{8F4F04E5-FAE5-4BED-B396-5ACE5801D142}"/>
    <cellStyle name="Normal 3 2 4 4 3 3 3 2 2" xfId="38432" xr:uid="{D66969FC-8185-443A-BC01-74756F333095}"/>
    <cellStyle name="Normal 3 2 4 4 3 3 3 2 3" xfId="53316" xr:uid="{91B53056-67B9-4805-B681-349F259A6B3C}"/>
    <cellStyle name="Normal 3 2 4 4 3 3 3 3" xfId="17896" xr:uid="{DC9067CE-7A20-4811-89EA-A987123E09A1}"/>
    <cellStyle name="Normal 3 2 4 4 3 3 3 4" xfId="31586" xr:uid="{E7194C8A-7114-4626-BB5F-C5ED17E1C1D5}"/>
    <cellStyle name="Normal 3 2 4 4 3 3 3 5" xfId="46470" xr:uid="{0A4D1C7A-3DF1-4F14-836B-7B0DFD5A6C18}"/>
    <cellStyle name="Normal 3 2 4 4 3 3 4" xfId="21318" xr:uid="{654C6F8D-B808-4C53-9277-9A294254A08E}"/>
    <cellStyle name="Normal 3 2 4 4 3 3 4 2" xfId="35010" xr:uid="{52003ADB-5CFA-49DE-989A-E59B8D416A2B}"/>
    <cellStyle name="Normal 3 2 4 4 3 3 4 3" xfId="49894" xr:uid="{733AE700-92F1-421D-8D21-C210CF93E9DA}"/>
    <cellStyle name="Normal 3 2 4 4 3 3 5" xfId="14474" xr:uid="{CE99BFCA-E684-47C6-9892-18C966210DB6}"/>
    <cellStyle name="Normal 3 2 4 4 3 3 6" xfId="28164" xr:uid="{AEA81081-F66F-4080-8DD7-F9B771F6BD70}"/>
    <cellStyle name="Normal 3 2 4 4 3 3 7" xfId="43048" xr:uid="{0E00C94A-EF00-407A-9988-3214FBB16687}"/>
    <cellStyle name="Normal 3 2 4 4 3 4" xfId="7628" xr:uid="{A7D149A5-DC8D-43E7-A1EC-C445D652B6A1}"/>
    <cellStyle name="Normal 3 2 4 4 3 4 2" xfId="9341" xr:uid="{F8060920-7D52-48EB-B4B7-ACAA040C3E32}"/>
    <cellStyle name="Normal 3 2 4 4 3 4 2 2" xfId="12763" xr:uid="{A3BF1DC1-B1C4-45D2-8498-AF35649FBD8D}"/>
    <cellStyle name="Normal 3 2 4 4 3 4 2 2 2" xfId="26453" xr:uid="{93AD01B7-AF18-4A81-A6E8-6962B11BA5D9}"/>
    <cellStyle name="Normal 3 2 4 4 3 4 2 2 2 2" xfId="40145" xr:uid="{86516204-8323-4C6C-A8F4-2536C33D4330}"/>
    <cellStyle name="Normal 3 2 4 4 3 4 2 2 2 3" xfId="55029" xr:uid="{7E8E5237-C949-4A73-B6B1-06B31CFB99B5}"/>
    <cellStyle name="Normal 3 2 4 4 3 4 2 2 3" xfId="19609" xr:uid="{B3BF5A9A-4107-4339-8F67-677243C1D699}"/>
    <cellStyle name="Normal 3 2 4 4 3 4 2 2 4" xfId="33299" xr:uid="{76DD30BB-2040-4150-843E-805CDE394C21}"/>
    <cellStyle name="Normal 3 2 4 4 3 4 2 2 5" xfId="48183" xr:uid="{C8B41335-456B-4FB9-810A-0F26CAA3E76C}"/>
    <cellStyle name="Normal 3 2 4 4 3 4 2 3" xfId="23031" xr:uid="{09EBDDF9-8C26-418F-B816-876D009BE298}"/>
    <cellStyle name="Normal 3 2 4 4 3 4 2 3 2" xfId="36723" xr:uid="{2E6FCB53-71B4-472B-8C3C-17AC1AA1705B}"/>
    <cellStyle name="Normal 3 2 4 4 3 4 2 3 3" xfId="51607" xr:uid="{33F00251-812B-4A11-8142-9D9B2DF78C2E}"/>
    <cellStyle name="Normal 3 2 4 4 3 4 2 4" xfId="16187" xr:uid="{00291484-7291-4EC8-996F-6FF4CE182240}"/>
    <cellStyle name="Normal 3 2 4 4 3 4 2 5" xfId="29877" xr:uid="{78FF2582-4961-41D3-A7A8-2E46FF356800}"/>
    <cellStyle name="Normal 3 2 4 4 3 4 2 6" xfId="44761" xr:uid="{E3AD7A13-05B2-4E24-8E88-DB760383995A}"/>
    <cellStyle name="Normal 3 2 4 4 3 4 3" xfId="11051" xr:uid="{834CF745-167A-4FAF-BFB4-2E4D3C8C78F7}"/>
    <cellStyle name="Normal 3 2 4 4 3 4 3 2" xfId="24741" xr:uid="{66364575-80DE-4100-952B-2CC9A22ADB46}"/>
    <cellStyle name="Normal 3 2 4 4 3 4 3 2 2" xfId="38433" xr:uid="{DBD3E411-4B0F-4960-8CEE-8A64757C76B1}"/>
    <cellStyle name="Normal 3 2 4 4 3 4 3 2 3" xfId="53317" xr:uid="{5A41F58E-E99E-499F-8475-CDF67E1AE68E}"/>
    <cellStyle name="Normal 3 2 4 4 3 4 3 3" xfId="17897" xr:uid="{AB0227A9-5A62-4EB0-A64B-46E5B9805DF8}"/>
    <cellStyle name="Normal 3 2 4 4 3 4 3 4" xfId="31587" xr:uid="{A7878D4B-BEA9-43E9-B64A-0B3416362E53}"/>
    <cellStyle name="Normal 3 2 4 4 3 4 3 5" xfId="46471" xr:uid="{02EBC6EB-5CE2-4604-93C9-117BDD6FD7DA}"/>
    <cellStyle name="Normal 3 2 4 4 3 4 4" xfId="21319" xr:uid="{2957D6E3-F191-4CB2-80E4-1D34D2631512}"/>
    <cellStyle name="Normal 3 2 4 4 3 4 4 2" xfId="35011" xr:uid="{C6311F2F-7DE8-4903-800E-61A43C084260}"/>
    <cellStyle name="Normal 3 2 4 4 3 4 4 3" xfId="49895" xr:uid="{6DC51CA8-2662-4805-B350-23EE9F11AFB8}"/>
    <cellStyle name="Normal 3 2 4 4 3 4 5" xfId="14475" xr:uid="{FCAE3529-A3F1-458A-A05A-129297849BC4}"/>
    <cellStyle name="Normal 3 2 4 4 3 4 6" xfId="28165" xr:uid="{B9247CCD-5270-44D2-8F60-DEF531370512}"/>
    <cellStyle name="Normal 3 2 4 4 3 4 7" xfId="43049" xr:uid="{73AAEDFC-B41E-4087-967E-C739BEEE164D}"/>
    <cellStyle name="Normal 3 2 4 4 3 5" xfId="9337" xr:uid="{51363943-75B7-4EA2-B3D6-3F6275010E49}"/>
    <cellStyle name="Normal 3 2 4 4 3 5 2" xfId="12759" xr:uid="{D1B9AACC-2CDC-4C05-B39F-B14F4B9750F8}"/>
    <cellStyle name="Normal 3 2 4 4 3 5 2 2" xfId="26449" xr:uid="{6C62CC61-227D-4654-AD1A-D085A138BF9C}"/>
    <cellStyle name="Normal 3 2 4 4 3 5 2 2 2" xfId="40141" xr:uid="{FAF71092-97BD-44A9-9297-0405DC205078}"/>
    <cellStyle name="Normal 3 2 4 4 3 5 2 2 3" xfId="55025" xr:uid="{8A6C2794-D51B-47F2-B60E-CA432A91EFD8}"/>
    <cellStyle name="Normal 3 2 4 4 3 5 2 3" xfId="19605" xr:uid="{3F42655F-F28E-4EBD-9B2F-CD3196523F2D}"/>
    <cellStyle name="Normal 3 2 4 4 3 5 2 4" xfId="33295" xr:uid="{8736DC31-B271-4646-B850-2B2B30DBBCA5}"/>
    <cellStyle name="Normal 3 2 4 4 3 5 2 5" xfId="48179" xr:uid="{C2C9D5EA-8165-4364-BDFB-07F7A0DA3C91}"/>
    <cellStyle name="Normal 3 2 4 4 3 5 3" xfId="23027" xr:uid="{A05024E2-40E2-432E-95DF-D1533C4BE648}"/>
    <cellStyle name="Normal 3 2 4 4 3 5 3 2" xfId="36719" xr:uid="{F4B48972-5535-42A6-A379-4479937FDF0E}"/>
    <cellStyle name="Normal 3 2 4 4 3 5 3 3" xfId="51603" xr:uid="{0BD21F98-0B65-44BA-AC74-AEB29FE72E76}"/>
    <cellStyle name="Normal 3 2 4 4 3 5 4" xfId="16183" xr:uid="{E8547416-097E-4164-B687-90B6D6A51CF2}"/>
    <cellStyle name="Normal 3 2 4 4 3 5 5" xfId="29873" xr:uid="{B66E6385-DE67-4C16-8853-28F484741BC7}"/>
    <cellStyle name="Normal 3 2 4 4 3 5 6" xfId="44757" xr:uid="{221C751D-86B4-4546-9D1C-E475A5B55685}"/>
    <cellStyle name="Normal 3 2 4 4 3 6" xfId="11047" xr:uid="{476B03EB-2262-4C11-872C-558010A3227B}"/>
    <cellStyle name="Normal 3 2 4 4 3 6 2" xfId="24737" xr:uid="{E79CF4ED-D689-43EC-BEA0-764608996931}"/>
    <cellStyle name="Normal 3 2 4 4 3 6 2 2" xfId="38429" xr:uid="{0EC53694-6034-4C41-BC03-6106081A8422}"/>
    <cellStyle name="Normal 3 2 4 4 3 6 2 3" xfId="53313" xr:uid="{81E79C12-CD52-4BC0-9233-A28A29B0D306}"/>
    <cellStyle name="Normal 3 2 4 4 3 6 3" xfId="17893" xr:uid="{5B7C2D25-91FC-4FAF-A0C0-CE68F0E1F146}"/>
    <cellStyle name="Normal 3 2 4 4 3 6 4" xfId="31583" xr:uid="{917EB631-344C-48B9-A3C9-E426200C884F}"/>
    <cellStyle name="Normal 3 2 4 4 3 6 5" xfId="46467" xr:uid="{786EEDE7-263C-4B0B-8AE1-7926082DD20B}"/>
    <cellStyle name="Normal 3 2 4 4 3 7" xfId="21315" xr:uid="{154F6D64-0EA1-43D0-A38E-8357168C0178}"/>
    <cellStyle name="Normal 3 2 4 4 3 7 2" xfId="35007" xr:uid="{5563CDB3-D475-4887-8A53-8165C7BC08FF}"/>
    <cellStyle name="Normal 3 2 4 4 3 7 3" xfId="49891" xr:uid="{36348340-B9B5-4026-97F3-5A8CFD0E628A}"/>
    <cellStyle name="Normal 3 2 4 4 3 8" xfId="14471" xr:uid="{D2F395BA-3209-487F-A7E7-60DB6AB417E7}"/>
    <cellStyle name="Normal 3 2 4 4 3 9" xfId="28161" xr:uid="{6A6FD0E3-D971-4D59-8A00-601BEA04C0EB}"/>
    <cellStyle name="Normal 3 2 4 4 4" xfId="7629" xr:uid="{A7D15543-B20D-436B-971B-596D0D18B5F3}"/>
    <cellStyle name="Normal 3 2 4 4 4 2" xfId="7630" xr:uid="{FFEABB0B-9AAD-4AEC-BC3A-862FEECBCD70}"/>
    <cellStyle name="Normal 3 2 4 4 4 2 2" xfId="9343" xr:uid="{F8F6C680-F46B-4781-A424-BF2600C84B62}"/>
    <cellStyle name="Normal 3 2 4 4 4 2 2 2" xfId="12765" xr:uid="{BD6EE277-B16E-4DC8-8AEB-106540879114}"/>
    <cellStyle name="Normal 3 2 4 4 4 2 2 2 2" xfId="26455" xr:uid="{036A4826-E001-41B3-970D-9F1805F505E8}"/>
    <cellStyle name="Normal 3 2 4 4 4 2 2 2 2 2" xfId="40147" xr:uid="{A06D36F0-648E-42E5-BB0E-413D633A3CF0}"/>
    <cellStyle name="Normal 3 2 4 4 4 2 2 2 2 3" xfId="55031" xr:uid="{37798935-FC57-49E0-9758-C05B9ACD2E89}"/>
    <cellStyle name="Normal 3 2 4 4 4 2 2 2 3" xfId="19611" xr:uid="{0108328F-9869-403A-97D0-8CEC757C6585}"/>
    <cellStyle name="Normal 3 2 4 4 4 2 2 2 4" xfId="33301" xr:uid="{38C50F53-045E-4428-814A-A095BE25F59D}"/>
    <cellStyle name="Normal 3 2 4 4 4 2 2 2 5" xfId="48185" xr:uid="{99555758-1943-496A-AE57-B6CED1C4DE77}"/>
    <cellStyle name="Normal 3 2 4 4 4 2 2 3" xfId="23033" xr:uid="{6B96E16A-B697-4732-B5A9-DBDBBB2452D1}"/>
    <cellStyle name="Normal 3 2 4 4 4 2 2 3 2" xfId="36725" xr:uid="{8F3A616A-3E33-47D2-BFCF-C0C4FEB5CB00}"/>
    <cellStyle name="Normal 3 2 4 4 4 2 2 3 3" xfId="51609" xr:uid="{769CA482-4A30-46B1-A8ED-02D6595DE359}"/>
    <cellStyle name="Normal 3 2 4 4 4 2 2 4" xfId="16189" xr:uid="{DDF9ED2F-6953-46D0-A0BA-F419882965C4}"/>
    <cellStyle name="Normal 3 2 4 4 4 2 2 5" xfId="29879" xr:uid="{A55B0766-54DC-4BE7-99A7-04F4F97B9825}"/>
    <cellStyle name="Normal 3 2 4 4 4 2 2 6" xfId="44763" xr:uid="{B83E3413-CC24-43A7-8150-48BA53C8E7CD}"/>
    <cellStyle name="Normal 3 2 4 4 4 2 3" xfId="11053" xr:uid="{91519080-49FD-4805-8FA2-360E5E3C1D29}"/>
    <cellStyle name="Normal 3 2 4 4 4 2 3 2" xfId="24743" xr:uid="{B3CAFF7A-C726-4C16-9E07-E704A18A0E32}"/>
    <cellStyle name="Normal 3 2 4 4 4 2 3 2 2" xfId="38435" xr:uid="{B8836FD1-AB3C-455F-AAC2-5DF95388030D}"/>
    <cellStyle name="Normal 3 2 4 4 4 2 3 2 3" xfId="53319" xr:uid="{33E4576A-3483-4434-82E3-98E131EF5EB4}"/>
    <cellStyle name="Normal 3 2 4 4 4 2 3 3" xfId="17899" xr:uid="{EAA2F7F7-AA7A-4FB6-BFCD-35DEF12DEBF2}"/>
    <cellStyle name="Normal 3 2 4 4 4 2 3 4" xfId="31589" xr:uid="{E3FFD68C-9254-4507-8A99-4EA7299EA701}"/>
    <cellStyle name="Normal 3 2 4 4 4 2 3 5" xfId="46473" xr:uid="{4CE9C46B-9761-44AE-87B0-CFC7AD34A5F4}"/>
    <cellStyle name="Normal 3 2 4 4 4 2 4" xfId="21321" xr:uid="{53AD63D1-FCF4-40A3-AA8C-843FBC3832A2}"/>
    <cellStyle name="Normal 3 2 4 4 4 2 4 2" xfId="35013" xr:uid="{AAAEB296-AB8A-4E7A-9DA2-A0C79FB39DD3}"/>
    <cellStyle name="Normal 3 2 4 4 4 2 4 3" xfId="49897" xr:uid="{8DAAD2CA-52B9-4EFE-904C-A7ACFD7420B0}"/>
    <cellStyle name="Normal 3 2 4 4 4 2 5" xfId="14477" xr:uid="{5BBCFC43-C60B-4B2D-8518-A94A36DA4B1A}"/>
    <cellStyle name="Normal 3 2 4 4 4 2 6" xfId="28167" xr:uid="{921D9770-586D-4FFE-B406-FE1422B079F8}"/>
    <cellStyle name="Normal 3 2 4 4 4 2 7" xfId="43051" xr:uid="{1863775D-8978-4D24-B03B-5ED18733EB01}"/>
    <cellStyle name="Normal 3 2 4 4 4 3" xfId="9342" xr:uid="{A0122237-187F-4FB0-983C-B172F8403FFC}"/>
    <cellStyle name="Normal 3 2 4 4 4 3 2" xfId="12764" xr:uid="{738BD0D3-C1B6-45B2-BCD2-4A614A5770E7}"/>
    <cellStyle name="Normal 3 2 4 4 4 3 2 2" xfId="26454" xr:uid="{2FD75842-6E9E-4A94-BECC-DEF4DE6FA49F}"/>
    <cellStyle name="Normal 3 2 4 4 4 3 2 2 2" xfId="40146" xr:uid="{48AC845F-3F32-45E8-9211-EB2EC3B3C3F1}"/>
    <cellStyle name="Normal 3 2 4 4 4 3 2 2 3" xfId="55030" xr:uid="{8AB76DFE-F4D7-4C3C-A44C-781A3A74569D}"/>
    <cellStyle name="Normal 3 2 4 4 4 3 2 3" xfId="19610" xr:uid="{9EE6D23C-6473-4FDD-969E-CA716F474D5C}"/>
    <cellStyle name="Normal 3 2 4 4 4 3 2 4" xfId="33300" xr:uid="{D04696F1-190A-458C-B363-CFB0006C1B4F}"/>
    <cellStyle name="Normal 3 2 4 4 4 3 2 5" xfId="48184" xr:uid="{429D5724-DED0-43AF-8D34-F660AB2ABBF8}"/>
    <cellStyle name="Normal 3 2 4 4 4 3 3" xfId="23032" xr:uid="{D28781E8-BE3F-4213-B32A-194A4599E926}"/>
    <cellStyle name="Normal 3 2 4 4 4 3 3 2" xfId="36724" xr:uid="{A134C5CE-82BF-4851-BA78-9928F1CF6138}"/>
    <cellStyle name="Normal 3 2 4 4 4 3 3 3" xfId="51608" xr:uid="{1A63F32F-4A6F-4223-8874-FFAD2F23D331}"/>
    <cellStyle name="Normal 3 2 4 4 4 3 4" xfId="16188" xr:uid="{BA92114F-D72B-480C-B08E-446FA9A0F1C0}"/>
    <cellStyle name="Normal 3 2 4 4 4 3 5" xfId="29878" xr:uid="{FA1A6592-1979-4195-AF89-011A98E7157C}"/>
    <cellStyle name="Normal 3 2 4 4 4 3 6" xfId="44762" xr:uid="{26C0458F-83F3-47D5-B2D8-9459C994A51A}"/>
    <cellStyle name="Normal 3 2 4 4 4 4" xfId="11052" xr:uid="{5C511655-E738-430A-A9FF-45DA5DBE304D}"/>
    <cellStyle name="Normal 3 2 4 4 4 4 2" xfId="24742" xr:uid="{817CAA2D-F345-400C-96E7-6951D19C1383}"/>
    <cellStyle name="Normal 3 2 4 4 4 4 2 2" xfId="38434" xr:uid="{9D083353-51AF-4DB2-8751-41E4E89D8A4E}"/>
    <cellStyle name="Normal 3 2 4 4 4 4 2 3" xfId="53318" xr:uid="{4EBB661F-42CA-46EF-94E8-D588CB9B7634}"/>
    <cellStyle name="Normal 3 2 4 4 4 4 3" xfId="17898" xr:uid="{83432D1C-1FCB-40B0-B16F-68CCAC608185}"/>
    <cellStyle name="Normal 3 2 4 4 4 4 4" xfId="31588" xr:uid="{6E172819-DCAD-4796-B6CA-6407A56A5A2E}"/>
    <cellStyle name="Normal 3 2 4 4 4 4 5" xfId="46472" xr:uid="{2388ABB3-9B3A-47B0-9177-2BFAD15225DD}"/>
    <cellStyle name="Normal 3 2 4 4 4 5" xfId="21320" xr:uid="{6009F21E-3A1C-4FBF-8D54-5CB4BD2C5D2D}"/>
    <cellStyle name="Normal 3 2 4 4 4 5 2" xfId="35012" xr:uid="{0BED17D5-C315-4479-8323-189F8C1C38D9}"/>
    <cellStyle name="Normal 3 2 4 4 4 5 3" xfId="49896" xr:uid="{1B6EF967-38A1-44A6-8963-5A1F9476CCCE}"/>
    <cellStyle name="Normal 3 2 4 4 4 6" xfId="14476" xr:uid="{7F0D1B87-1067-41B2-AD74-EBF7169DFB52}"/>
    <cellStyle name="Normal 3 2 4 4 4 7" xfId="28166" xr:uid="{5737E1F3-7C61-4992-A571-7E92241B2564}"/>
    <cellStyle name="Normal 3 2 4 4 4 8" xfId="43050" xr:uid="{7D8D4285-5CE9-4352-8364-BE424A2C437D}"/>
    <cellStyle name="Normal 3 2 4 4 5" xfId="7631" xr:uid="{46CD006E-7426-4879-9265-54D1080ACA2E}"/>
    <cellStyle name="Normal 3 2 4 4 5 2" xfId="9344" xr:uid="{27376CE5-75E8-4D95-89CB-5FE1A6D1A37A}"/>
    <cellStyle name="Normal 3 2 4 4 5 2 2" xfId="12766" xr:uid="{7F5B5AA4-713E-4437-9E7E-348707452092}"/>
    <cellStyle name="Normal 3 2 4 4 5 2 2 2" xfId="26456" xr:uid="{A830D72D-88C3-4218-B01F-A80885EC5D97}"/>
    <cellStyle name="Normal 3 2 4 4 5 2 2 2 2" xfId="40148" xr:uid="{29842A68-F336-4653-BDC6-4332A9CFA9EC}"/>
    <cellStyle name="Normal 3 2 4 4 5 2 2 2 3" xfId="55032" xr:uid="{9D21ABAB-8B73-4C05-9D19-69C2D530B4F2}"/>
    <cellStyle name="Normal 3 2 4 4 5 2 2 3" xfId="19612" xr:uid="{EA91DF40-5878-4E0D-BCDA-88C60F06B91F}"/>
    <cellStyle name="Normal 3 2 4 4 5 2 2 4" xfId="33302" xr:uid="{E0B52219-5BA4-4023-9191-6F7585A71183}"/>
    <cellStyle name="Normal 3 2 4 4 5 2 2 5" xfId="48186" xr:uid="{CDA622AD-8044-44DE-BA79-7DDE6B960BD7}"/>
    <cellStyle name="Normal 3 2 4 4 5 2 3" xfId="23034" xr:uid="{B01AD9AE-D02A-4FFF-814F-AA5E7B4257BA}"/>
    <cellStyle name="Normal 3 2 4 4 5 2 3 2" xfId="36726" xr:uid="{504EC229-E56C-4462-8FD3-18AAA75ACDED}"/>
    <cellStyle name="Normal 3 2 4 4 5 2 3 3" xfId="51610" xr:uid="{F8574C8F-401F-4F6A-9B3F-2B858D7E301E}"/>
    <cellStyle name="Normal 3 2 4 4 5 2 4" xfId="16190" xr:uid="{9B95CD66-FCB5-41AB-AA94-EA323EEF86B9}"/>
    <cellStyle name="Normal 3 2 4 4 5 2 5" xfId="29880" xr:uid="{C51B4A58-BC7E-46C8-B965-C36C0C405827}"/>
    <cellStyle name="Normal 3 2 4 4 5 2 6" xfId="44764" xr:uid="{187B0757-81B5-42DA-8904-714D5331BB8F}"/>
    <cellStyle name="Normal 3 2 4 4 5 3" xfId="11054" xr:uid="{EEBC1BA1-CD4C-4B85-9BC2-E34CBF7DA11D}"/>
    <cellStyle name="Normal 3 2 4 4 5 3 2" xfId="24744" xr:uid="{060F17D6-0343-4A43-AA7D-EDFC00D58ED8}"/>
    <cellStyle name="Normal 3 2 4 4 5 3 2 2" xfId="38436" xr:uid="{A386A609-946C-485A-A730-0C07F0735727}"/>
    <cellStyle name="Normal 3 2 4 4 5 3 2 3" xfId="53320" xr:uid="{27C8ABEF-9A55-4ADC-9280-5C9659775A7D}"/>
    <cellStyle name="Normal 3 2 4 4 5 3 3" xfId="17900" xr:uid="{A202905D-E1A5-48C3-8B1F-0215BC639727}"/>
    <cellStyle name="Normal 3 2 4 4 5 3 4" xfId="31590" xr:uid="{5AB5436A-99AC-4E53-B393-51964EF0CC7F}"/>
    <cellStyle name="Normal 3 2 4 4 5 3 5" xfId="46474" xr:uid="{AA500EA9-9780-461F-912C-3E6C799DC131}"/>
    <cellStyle name="Normal 3 2 4 4 5 4" xfId="21322" xr:uid="{F50A1565-6997-4EBD-B1C1-6496050F1C9E}"/>
    <cellStyle name="Normal 3 2 4 4 5 4 2" xfId="35014" xr:uid="{2AC9234E-3BD7-4E49-9204-CEA4D9B1BCEB}"/>
    <cellStyle name="Normal 3 2 4 4 5 4 3" xfId="49898" xr:uid="{11DD55D7-D0D8-4136-9F31-C458DA851A80}"/>
    <cellStyle name="Normal 3 2 4 4 5 5" xfId="14478" xr:uid="{7404A113-02B0-4C74-8EFC-94717B9BA731}"/>
    <cellStyle name="Normal 3 2 4 4 5 6" xfId="28168" xr:uid="{9429C6FF-D40C-45D6-9FF1-B924F3B8FEBA}"/>
    <cellStyle name="Normal 3 2 4 4 5 7" xfId="43052" xr:uid="{40E3EF52-4249-4389-9182-CAACB89A02DD}"/>
    <cellStyle name="Normal 3 2 4 4 6" xfId="7632" xr:uid="{E06CB7FB-7629-4392-9A15-0D24E0677178}"/>
    <cellStyle name="Normal 3 2 4 4 6 2" xfId="9345" xr:uid="{A43F52EF-B769-4E78-9307-8541166D9F42}"/>
    <cellStyle name="Normal 3 2 4 4 6 2 2" xfId="12767" xr:uid="{2F70B51D-305C-4877-9F43-FAB528006C6E}"/>
    <cellStyle name="Normal 3 2 4 4 6 2 2 2" xfId="26457" xr:uid="{18631F02-F0CC-46AC-AD45-4A1A6CF14A02}"/>
    <cellStyle name="Normal 3 2 4 4 6 2 2 2 2" xfId="40149" xr:uid="{E63990D6-C3A7-420B-B936-596C40528BD1}"/>
    <cellStyle name="Normal 3 2 4 4 6 2 2 2 3" xfId="55033" xr:uid="{2B92660F-DB2A-41D6-AF41-663B3486FAB1}"/>
    <cellStyle name="Normal 3 2 4 4 6 2 2 3" xfId="19613" xr:uid="{C8D4E428-3779-462D-9353-7289FC16AD08}"/>
    <cellStyle name="Normal 3 2 4 4 6 2 2 4" xfId="33303" xr:uid="{D1CF8CE5-4C1E-4DA4-B53C-D361FFF0D0AD}"/>
    <cellStyle name="Normal 3 2 4 4 6 2 2 5" xfId="48187" xr:uid="{A833444C-631A-41B1-A6DA-DA51867064C6}"/>
    <cellStyle name="Normal 3 2 4 4 6 2 3" xfId="23035" xr:uid="{05B0358A-5C66-438E-8766-3F24B4998B56}"/>
    <cellStyle name="Normal 3 2 4 4 6 2 3 2" xfId="36727" xr:uid="{C52EFC45-A82C-40BA-AF4C-BA9AFE7AF479}"/>
    <cellStyle name="Normal 3 2 4 4 6 2 3 3" xfId="51611" xr:uid="{98D619C8-836B-4175-91DA-E40151C3C554}"/>
    <cellStyle name="Normal 3 2 4 4 6 2 4" xfId="16191" xr:uid="{DB5FFCE0-E295-4885-8F2D-DE44BBE5AE84}"/>
    <cellStyle name="Normal 3 2 4 4 6 2 5" xfId="29881" xr:uid="{4C65796E-6605-4D07-8076-0CD38BC37F94}"/>
    <cellStyle name="Normal 3 2 4 4 6 2 6" xfId="44765" xr:uid="{E6879F6B-2A6F-40F3-8D5F-44677959C887}"/>
    <cellStyle name="Normal 3 2 4 4 6 3" xfId="11055" xr:uid="{24512B66-4062-4AA8-8253-BA34BF838AB5}"/>
    <cellStyle name="Normal 3 2 4 4 6 3 2" xfId="24745" xr:uid="{08758246-0BFC-490A-9078-3C7E4EFBCD35}"/>
    <cellStyle name="Normal 3 2 4 4 6 3 2 2" xfId="38437" xr:uid="{C394568B-6A2B-45FE-852C-2FDFA0247111}"/>
    <cellStyle name="Normal 3 2 4 4 6 3 2 3" xfId="53321" xr:uid="{0C732A16-D167-4250-AEA6-6F5FADD012C7}"/>
    <cellStyle name="Normal 3 2 4 4 6 3 3" xfId="17901" xr:uid="{7F0D2256-165B-4618-95CC-966CA0533246}"/>
    <cellStyle name="Normal 3 2 4 4 6 3 4" xfId="31591" xr:uid="{DAC7253E-06C2-4E63-9E81-D61E0AC6A3D4}"/>
    <cellStyle name="Normal 3 2 4 4 6 3 5" xfId="46475" xr:uid="{BCB6EAA4-91DD-4757-9004-8ABD76033783}"/>
    <cellStyle name="Normal 3 2 4 4 6 4" xfId="21323" xr:uid="{EF61CDA4-6122-48B0-A419-36BC8134A696}"/>
    <cellStyle name="Normal 3 2 4 4 6 4 2" xfId="35015" xr:uid="{52FE5CA8-5823-436B-8450-456CEC430697}"/>
    <cellStyle name="Normal 3 2 4 4 6 4 3" xfId="49899" xr:uid="{2AE54BCA-9E31-4569-B749-221FD724D672}"/>
    <cellStyle name="Normal 3 2 4 4 6 5" xfId="14479" xr:uid="{B028B041-B294-4C23-A06A-FC87C0790094}"/>
    <cellStyle name="Normal 3 2 4 4 6 6" xfId="28169" xr:uid="{8C07F1C5-5B40-4FBE-8C89-F9D534078D5C}"/>
    <cellStyle name="Normal 3 2 4 4 6 7" xfId="43053" xr:uid="{BF0B0B76-53AC-448B-A704-153D6B3BFDC6}"/>
    <cellStyle name="Normal 3 2 4 4 7" xfId="9331" xr:uid="{7C05550D-F964-40CC-B139-0D16954AB250}"/>
    <cellStyle name="Normal 3 2 4 4 7 2" xfId="12753" xr:uid="{57DF88E1-E64D-472D-A0F9-6AA3599D5BAD}"/>
    <cellStyle name="Normal 3 2 4 4 7 2 2" xfId="26443" xr:uid="{CD6F1C1E-CB85-4AD9-B7B3-0D9CD1F8698C}"/>
    <cellStyle name="Normal 3 2 4 4 7 2 2 2" xfId="40135" xr:uid="{5D2C322C-8778-4CED-A624-BCB63ECDE9C4}"/>
    <cellStyle name="Normal 3 2 4 4 7 2 2 3" xfId="55019" xr:uid="{5CF02AE6-2CA7-468D-B592-0E8BE5593DAC}"/>
    <cellStyle name="Normal 3 2 4 4 7 2 3" xfId="19599" xr:uid="{65206AE7-815E-4946-B67E-D12102C50E62}"/>
    <cellStyle name="Normal 3 2 4 4 7 2 4" xfId="33289" xr:uid="{BF1EFA17-8FED-4FEE-8A73-3E5E77BF9341}"/>
    <cellStyle name="Normal 3 2 4 4 7 2 5" xfId="48173" xr:uid="{E87BB28B-EE07-40B1-9899-BFB32CA41977}"/>
    <cellStyle name="Normal 3 2 4 4 7 3" xfId="23021" xr:uid="{8FAC36EB-9FCB-4447-A6BA-75C45D3C5C75}"/>
    <cellStyle name="Normal 3 2 4 4 7 3 2" xfId="36713" xr:uid="{B1C9A4EB-7637-4C59-8414-A82AF7684A6D}"/>
    <cellStyle name="Normal 3 2 4 4 7 3 3" xfId="51597" xr:uid="{F9A606E8-7C23-40BF-AC8E-BCEBFBCD1C50}"/>
    <cellStyle name="Normal 3 2 4 4 7 4" xfId="16177" xr:uid="{F1934B3F-42D6-43B9-B39B-CFC59FF0CF54}"/>
    <cellStyle name="Normal 3 2 4 4 7 5" xfId="29867" xr:uid="{BC7A5A7B-0682-4D85-A64A-3A5A0B9F3778}"/>
    <cellStyle name="Normal 3 2 4 4 7 6" xfId="44751" xr:uid="{5F055139-A168-4954-B810-B50E786FCC78}"/>
    <cellStyle name="Normal 3 2 4 4 8" xfId="11041" xr:uid="{7E213A05-7324-4951-95C7-FA6642828564}"/>
    <cellStyle name="Normal 3 2 4 4 8 2" xfId="24731" xr:uid="{BB030419-4B80-44B1-95E5-E8290996D32A}"/>
    <cellStyle name="Normal 3 2 4 4 8 2 2" xfId="38423" xr:uid="{FFE2CB56-83BA-4B2E-ADAF-8C14D9AC556C}"/>
    <cellStyle name="Normal 3 2 4 4 8 2 3" xfId="53307" xr:uid="{251ADA10-2C52-44FC-9EA8-25E7A61C75A1}"/>
    <cellStyle name="Normal 3 2 4 4 8 3" xfId="17887" xr:uid="{F632527B-A94B-4475-9329-442A7D1640F1}"/>
    <cellStyle name="Normal 3 2 4 4 8 4" xfId="31577" xr:uid="{6EE3745B-CA2A-4A12-8DD6-E62B5DBC3B5A}"/>
    <cellStyle name="Normal 3 2 4 4 8 5" xfId="46461" xr:uid="{7DD169B9-7934-4792-9214-6584351BA317}"/>
    <cellStyle name="Normal 3 2 4 4 9" xfId="21309" xr:uid="{028C81E3-7A8F-4345-8858-9D89DB6B412C}"/>
    <cellStyle name="Normal 3 2 4 4 9 2" xfId="35001" xr:uid="{F216B85F-67D5-4024-B5F8-B52AC06A8DF1}"/>
    <cellStyle name="Normal 3 2 4 4 9 3" xfId="49885" xr:uid="{4208D425-0C20-41AF-91DD-048E374071F7}"/>
    <cellStyle name="Normal 3 2 4 5" xfId="7633" xr:uid="{4A520FED-917C-48FD-B37A-9759912EE751}"/>
    <cellStyle name="Normal 3 2 4 5 10" xfId="43054" xr:uid="{DB365C66-6100-4BAA-9A57-B3D76C945B1D}"/>
    <cellStyle name="Normal 3 2 4 5 2" xfId="7634" xr:uid="{68B642BD-A494-4842-9F71-B2B69A201B52}"/>
    <cellStyle name="Normal 3 2 4 5 2 2" xfId="7635" xr:uid="{E11B4A6D-1B5D-4E77-A110-12411999098E}"/>
    <cellStyle name="Normal 3 2 4 5 2 2 2" xfId="9348" xr:uid="{F8F4ECCA-CB5B-43CE-8432-3F24B82689EB}"/>
    <cellStyle name="Normal 3 2 4 5 2 2 2 2" xfId="12770" xr:uid="{DB605968-167D-4811-833C-91F97D682AE0}"/>
    <cellStyle name="Normal 3 2 4 5 2 2 2 2 2" xfId="26460" xr:uid="{AA99AAC2-3A68-4E62-AFFD-1B1A791DDA18}"/>
    <cellStyle name="Normal 3 2 4 5 2 2 2 2 2 2" xfId="40152" xr:uid="{8D8E163B-A435-48ED-B3E2-37813809FC7B}"/>
    <cellStyle name="Normal 3 2 4 5 2 2 2 2 2 3" xfId="55036" xr:uid="{D8396298-F762-4282-B8D6-25CD9B31F36B}"/>
    <cellStyle name="Normal 3 2 4 5 2 2 2 2 3" xfId="19616" xr:uid="{884D8EBD-A23D-44DD-B177-99DB509288C7}"/>
    <cellStyle name="Normal 3 2 4 5 2 2 2 2 4" xfId="33306" xr:uid="{82E1FB4F-D2CC-45D9-826D-8301D8E40998}"/>
    <cellStyle name="Normal 3 2 4 5 2 2 2 2 5" xfId="48190" xr:uid="{268C5D24-F3BD-4047-9706-763112799B5C}"/>
    <cellStyle name="Normal 3 2 4 5 2 2 2 3" xfId="23038" xr:uid="{A4A7C4F2-55FA-46DF-921F-041B9653227C}"/>
    <cellStyle name="Normal 3 2 4 5 2 2 2 3 2" xfId="36730" xr:uid="{59DE4B2A-A0EF-4BAB-A7BB-812C9D6E15A9}"/>
    <cellStyle name="Normal 3 2 4 5 2 2 2 3 3" xfId="51614" xr:uid="{B1E00E91-36D1-4663-A03A-D1542BDFA719}"/>
    <cellStyle name="Normal 3 2 4 5 2 2 2 4" xfId="16194" xr:uid="{1083EA76-5F8A-4640-8751-72C7A683E39D}"/>
    <cellStyle name="Normal 3 2 4 5 2 2 2 5" xfId="29884" xr:uid="{3C2A1919-1629-4FE6-8403-1917A18EC669}"/>
    <cellStyle name="Normal 3 2 4 5 2 2 2 6" xfId="44768" xr:uid="{74E6895F-DEDA-427F-B31E-A446842472A1}"/>
    <cellStyle name="Normal 3 2 4 5 2 2 3" xfId="11058" xr:uid="{FE788A67-A500-4D17-A515-19553F31B69C}"/>
    <cellStyle name="Normal 3 2 4 5 2 2 3 2" xfId="24748" xr:uid="{C439F2AE-9803-4C88-8AAF-9627DA2F1D46}"/>
    <cellStyle name="Normal 3 2 4 5 2 2 3 2 2" xfId="38440" xr:uid="{3EACD99C-A50F-423D-BB13-6ABB9123644D}"/>
    <cellStyle name="Normal 3 2 4 5 2 2 3 2 3" xfId="53324" xr:uid="{75FA798E-6119-4A81-9502-61D6758A4697}"/>
    <cellStyle name="Normal 3 2 4 5 2 2 3 3" xfId="17904" xr:uid="{C4BA505F-7745-46B0-B0D6-D93724A6B093}"/>
    <cellStyle name="Normal 3 2 4 5 2 2 3 4" xfId="31594" xr:uid="{059C901F-B6A2-4414-90A9-F53E4DF2D9B2}"/>
    <cellStyle name="Normal 3 2 4 5 2 2 3 5" xfId="46478" xr:uid="{341CB716-35FB-4516-BBA2-3E7D6335774B}"/>
    <cellStyle name="Normal 3 2 4 5 2 2 4" xfId="21326" xr:uid="{367EC904-7795-42F1-A9C2-78ED31B1D933}"/>
    <cellStyle name="Normal 3 2 4 5 2 2 4 2" xfId="35018" xr:uid="{C8C254B9-A413-4BBF-8EFF-2E70C0B04FBF}"/>
    <cellStyle name="Normal 3 2 4 5 2 2 4 3" xfId="49902" xr:uid="{D479FAF2-F20B-4776-BE1D-33C024998ED2}"/>
    <cellStyle name="Normal 3 2 4 5 2 2 5" xfId="14482" xr:uid="{FEB37B25-728A-4434-A4AC-EECA39560821}"/>
    <cellStyle name="Normal 3 2 4 5 2 2 6" xfId="28172" xr:uid="{D57D542C-7790-4886-8616-F4F12B8D3D70}"/>
    <cellStyle name="Normal 3 2 4 5 2 2 7" xfId="43056" xr:uid="{28EB4B24-E4A9-4423-BE03-E19EA74DC821}"/>
    <cellStyle name="Normal 3 2 4 5 2 3" xfId="9347" xr:uid="{6A43BBED-3580-4883-ACFA-D484675A1D31}"/>
    <cellStyle name="Normal 3 2 4 5 2 3 2" xfId="12769" xr:uid="{A2D8147C-3588-42D9-B0C3-4BD6AA0549EC}"/>
    <cellStyle name="Normal 3 2 4 5 2 3 2 2" xfId="26459" xr:uid="{39E93456-8964-42FD-B538-3BBA4DB19C55}"/>
    <cellStyle name="Normal 3 2 4 5 2 3 2 2 2" xfId="40151" xr:uid="{4A094E87-2FBE-4BA0-9589-5D7C080F7C53}"/>
    <cellStyle name="Normal 3 2 4 5 2 3 2 2 3" xfId="55035" xr:uid="{2695FFB1-39B7-45DE-A1CB-45C4767FCDDD}"/>
    <cellStyle name="Normal 3 2 4 5 2 3 2 3" xfId="19615" xr:uid="{2F9CB847-72AE-41B3-91FD-AF96DEF0A12D}"/>
    <cellStyle name="Normal 3 2 4 5 2 3 2 4" xfId="33305" xr:uid="{D251EEC6-4FA6-4C6A-96D1-E4C547C08302}"/>
    <cellStyle name="Normal 3 2 4 5 2 3 2 5" xfId="48189" xr:uid="{52E92216-16F5-4309-A832-D48B6EF94531}"/>
    <cellStyle name="Normal 3 2 4 5 2 3 3" xfId="23037" xr:uid="{F24D12B7-8063-4528-8B00-C99BFAD52739}"/>
    <cellStyle name="Normal 3 2 4 5 2 3 3 2" xfId="36729" xr:uid="{7061CE2E-3EB9-4FAA-BD92-B2A6B7F0D06F}"/>
    <cellStyle name="Normal 3 2 4 5 2 3 3 3" xfId="51613" xr:uid="{9661EA4F-0306-4F84-9826-F2F47C491768}"/>
    <cellStyle name="Normal 3 2 4 5 2 3 4" xfId="16193" xr:uid="{EC090CB0-E9FB-4963-ACB1-4D27EA9F9F2B}"/>
    <cellStyle name="Normal 3 2 4 5 2 3 5" xfId="29883" xr:uid="{6879E5D0-7383-4883-98FB-92244FC005BD}"/>
    <cellStyle name="Normal 3 2 4 5 2 3 6" xfId="44767" xr:uid="{D89EF0BA-DE22-4E13-BDD5-769387A5822B}"/>
    <cellStyle name="Normal 3 2 4 5 2 4" xfId="11057" xr:uid="{23845823-642E-4382-AB30-3AEBF6643BE4}"/>
    <cellStyle name="Normal 3 2 4 5 2 4 2" xfId="24747" xr:uid="{25F82192-AFCA-419C-BEB9-EF73754CFD23}"/>
    <cellStyle name="Normal 3 2 4 5 2 4 2 2" xfId="38439" xr:uid="{81E0A37E-96B8-4FEA-BF1F-E71489B2F537}"/>
    <cellStyle name="Normal 3 2 4 5 2 4 2 3" xfId="53323" xr:uid="{FF74B920-30AC-4A02-92D1-385B2F1BB19A}"/>
    <cellStyle name="Normal 3 2 4 5 2 4 3" xfId="17903" xr:uid="{C560BFEF-2FFF-44B0-8363-1222DF73B41F}"/>
    <cellStyle name="Normal 3 2 4 5 2 4 4" xfId="31593" xr:uid="{18152EB4-B519-47B5-9952-109B26584FE3}"/>
    <cellStyle name="Normal 3 2 4 5 2 4 5" xfId="46477" xr:uid="{8AB6C2A4-AAAD-4A3C-A9D1-8963AEEDBB92}"/>
    <cellStyle name="Normal 3 2 4 5 2 5" xfId="21325" xr:uid="{6BB708D5-2C97-42EA-A8DD-269EB0D64885}"/>
    <cellStyle name="Normal 3 2 4 5 2 5 2" xfId="35017" xr:uid="{A2D00198-F887-4461-9B5E-B76682A834D4}"/>
    <cellStyle name="Normal 3 2 4 5 2 5 3" xfId="49901" xr:uid="{C79E7D23-0E41-401A-8353-BFDF33B615EA}"/>
    <cellStyle name="Normal 3 2 4 5 2 6" xfId="14481" xr:uid="{5F1FFBC2-7752-4C9B-A441-6C86C005622A}"/>
    <cellStyle name="Normal 3 2 4 5 2 7" xfId="28171" xr:uid="{CD678FD9-516F-4BCD-9FC6-AA0CBA0CE3E3}"/>
    <cellStyle name="Normal 3 2 4 5 2 8" xfId="43055" xr:uid="{DA4D6AFC-B90F-4B5C-8ABA-835DEFECE803}"/>
    <cellStyle name="Normal 3 2 4 5 3" xfId="7636" xr:uid="{CA769CC2-F1BE-4F6A-A7EC-BF81E68A4EBA}"/>
    <cellStyle name="Normal 3 2 4 5 3 2" xfId="9349" xr:uid="{3C9BAB79-ACF8-41DF-B280-31ADC33EE74A}"/>
    <cellStyle name="Normal 3 2 4 5 3 2 2" xfId="12771" xr:uid="{92C3A881-6518-43E1-9FE4-959A9ECD514E}"/>
    <cellStyle name="Normal 3 2 4 5 3 2 2 2" xfId="26461" xr:uid="{83C10404-71C4-4819-9FD1-B0CE9311B432}"/>
    <cellStyle name="Normal 3 2 4 5 3 2 2 2 2" xfId="40153" xr:uid="{C673267C-0EB8-44E9-932E-3A47D216114A}"/>
    <cellStyle name="Normal 3 2 4 5 3 2 2 2 3" xfId="55037" xr:uid="{64F9EB5E-F212-4179-A70C-A1B7E5E5AFB5}"/>
    <cellStyle name="Normal 3 2 4 5 3 2 2 3" xfId="19617" xr:uid="{4721A070-9D84-4FAC-8D6D-2B7A5A6DED7D}"/>
    <cellStyle name="Normal 3 2 4 5 3 2 2 4" xfId="33307" xr:uid="{DB9097B0-1E6D-4A79-95C8-0C4B7FE80460}"/>
    <cellStyle name="Normal 3 2 4 5 3 2 2 5" xfId="48191" xr:uid="{D4F30C07-0BB2-4AE5-AC25-3FA8D1F76476}"/>
    <cellStyle name="Normal 3 2 4 5 3 2 3" xfId="23039" xr:uid="{FE254DEC-EE90-45BD-A1EE-C5B6F5CFFC08}"/>
    <cellStyle name="Normal 3 2 4 5 3 2 3 2" xfId="36731" xr:uid="{E42911C6-9692-4803-8057-F506C186F708}"/>
    <cellStyle name="Normal 3 2 4 5 3 2 3 3" xfId="51615" xr:uid="{860EB3DF-9050-4563-884F-38EFD02017DE}"/>
    <cellStyle name="Normal 3 2 4 5 3 2 4" xfId="16195" xr:uid="{5DC81D39-408F-4826-A4D7-6576C3C22081}"/>
    <cellStyle name="Normal 3 2 4 5 3 2 5" xfId="29885" xr:uid="{B1C4D5AF-01AE-4237-9BDC-1C7D5B62EBF6}"/>
    <cellStyle name="Normal 3 2 4 5 3 2 6" xfId="44769" xr:uid="{063163D0-0B71-4255-99C5-E3C81A19C30A}"/>
    <cellStyle name="Normal 3 2 4 5 3 3" xfId="11059" xr:uid="{FD7B7D9E-6A2D-496A-B1F6-294D04FFB7BF}"/>
    <cellStyle name="Normal 3 2 4 5 3 3 2" xfId="24749" xr:uid="{CD912247-A925-43C4-AAA6-76A498CBA8CA}"/>
    <cellStyle name="Normal 3 2 4 5 3 3 2 2" xfId="38441" xr:uid="{C5CADBFB-EA8D-464F-86D8-ABF0E399ACC6}"/>
    <cellStyle name="Normal 3 2 4 5 3 3 2 3" xfId="53325" xr:uid="{738CE6CC-821A-436A-9122-C578FB8F151B}"/>
    <cellStyle name="Normal 3 2 4 5 3 3 3" xfId="17905" xr:uid="{5208A54A-9C5C-4C4A-8F62-A5D0FEF556FE}"/>
    <cellStyle name="Normal 3 2 4 5 3 3 4" xfId="31595" xr:uid="{119437E8-F12C-45A3-BEC5-AA372830C217}"/>
    <cellStyle name="Normal 3 2 4 5 3 3 5" xfId="46479" xr:uid="{0015D352-587A-4E4D-BAFA-2B897EAB23F2}"/>
    <cellStyle name="Normal 3 2 4 5 3 4" xfId="21327" xr:uid="{98D30785-D614-4E99-A8BD-D40B7B14EF41}"/>
    <cellStyle name="Normal 3 2 4 5 3 4 2" xfId="35019" xr:uid="{65429C51-0624-42AF-B78A-5E4B326297DD}"/>
    <cellStyle name="Normal 3 2 4 5 3 4 3" xfId="49903" xr:uid="{1F1E11E7-F17E-46F6-B6EA-14D3A00E19E0}"/>
    <cellStyle name="Normal 3 2 4 5 3 5" xfId="14483" xr:uid="{E15298B9-9992-4E9D-A6AD-A717CF862192}"/>
    <cellStyle name="Normal 3 2 4 5 3 6" xfId="28173" xr:uid="{B86A364B-E5B6-4B65-A1F0-8617D736DBAD}"/>
    <cellStyle name="Normal 3 2 4 5 3 7" xfId="43057" xr:uid="{27E9B4EA-658A-48AE-915F-EDC3E0970628}"/>
    <cellStyle name="Normal 3 2 4 5 4" xfId="7637" xr:uid="{C7A63B93-6950-42B9-87BD-10B0EA4693D2}"/>
    <cellStyle name="Normal 3 2 4 5 4 2" xfId="9350" xr:uid="{993D828F-52D0-4025-AEB1-F281584D9139}"/>
    <cellStyle name="Normal 3 2 4 5 4 2 2" xfId="12772" xr:uid="{7E2816C7-85B2-4E2D-B820-F3873EC279E4}"/>
    <cellStyle name="Normal 3 2 4 5 4 2 2 2" xfId="26462" xr:uid="{C667B99A-40F6-4339-A60C-584BFB5B234A}"/>
    <cellStyle name="Normal 3 2 4 5 4 2 2 2 2" xfId="40154" xr:uid="{2A1E683D-53F8-4E87-90D5-FA7BD4C808DE}"/>
    <cellStyle name="Normal 3 2 4 5 4 2 2 2 3" xfId="55038" xr:uid="{AA292D0D-98F1-4338-B9A6-21B2AB373186}"/>
    <cellStyle name="Normal 3 2 4 5 4 2 2 3" xfId="19618" xr:uid="{4BBF03A4-4EDA-4A35-931F-2D6854E6859C}"/>
    <cellStyle name="Normal 3 2 4 5 4 2 2 4" xfId="33308" xr:uid="{9741D3BC-844E-46E4-B5ED-C4FF5406F2C5}"/>
    <cellStyle name="Normal 3 2 4 5 4 2 2 5" xfId="48192" xr:uid="{850ACE7F-C3AD-4A13-A88E-59EA3BEFDB0C}"/>
    <cellStyle name="Normal 3 2 4 5 4 2 3" xfId="23040" xr:uid="{B58316DF-D1D2-4476-AAE4-AA3A81FA9442}"/>
    <cellStyle name="Normal 3 2 4 5 4 2 3 2" xfId="36732" xr:uid="{E50AD02C-8911-49CE-978A-31D7F7E04C16}"/>
    <cellStyle name="Normal 3 2 4 5 4 2 3 3" xfId="51616" xr:uid="{0FE71458-DE99-4F22-9ED8-7FCA8AA8AA3B}"/>
    <cellStyle name="Normal 3 2 4 5 4 2 4" xfId="16196" xr:uid="{6C23EC2C-BAD9-46AF-AF10-CC5D8B2914CB}"/>
    <cellStyle name="Normal 3 2 4 5 4 2 5" xfId="29886" xr:uid="{3DA658CD-6A3A-403F-8595-A1EB778946E1}"/>
    <cellStyle name="Normal 3 2 4 5 4 2 6" xfId="44770" xr:uid="{3874ED9B-0678-443C-8469-9FBBCA874C2E}"/>
    <cellStyle name="Normal 3 2 4 5 4 3" xfId="11060" xr:uid="{B5765BA5-1B73-4BF8-9D2C-A11304A98959}"/>
    <cellStyle name="Normal 3 2 4 5 4 3 2" xfId="24750" xr:uid="{B656C5EE-AA3A-4436-9ABF-841E9CDBCCCB}"/>
    <cellStyle name="Normal 3 2 4 5 4 3 2 2" xfId="38442" xr:uid="{C03131D1-04FB-4C8F-9B98-C6FA5E947949}"/>
    <cellStyle name="Normal 3 2 4 5 4 3 2 3" xfId="53326" xr:uid="{53C6772B-856F-4607-B746-5D0F431B6031}"/>
    <cellStyle name="Normal 3 2 4 5 4 3 3" xfId="17906" xr:uid="{4A007FFF-CB08-4148-807F-91C210A92DDD}"/>
    <cellStyle name="Normal 3 2 4 5 4 3 4" xfId="31596" xr:uid="{006C3368-1AEF-4534-A8C2-CF386452096D}"/>
    <cellStyle name="Normal 3 2 4 5 4 3 5" xfId="46480" xr:uid="{72D2E232-090B-4788-93B5-22B985402A13}"/>
    <cellStyle name="Normal 3 2 4 5 4 4" xfId="21328" xr:uid="{E9F1B056-6152-4BF3-B3F2-E798125C122A}"/>
    <cellStyle name="Normal 3 2 4 5 4 4 2" xfId="35020" xr:uid="{D3444C32-55C3-4640-A9D9-497ECC8E7C12}"/>
    <cellStyle name="Normal 3 2 4 5 4 4 3" xfId="49904" xr:uid="{BB1E865B-CAB7-4604-8958-6D0DB37EB2BB}"/>
    <cellStyle name="Normal 3 2 4 5 4 5" xfId="14484" xr:uid="{EC6422F0-5E90-48A6-9954-175EBE772B99}"/>
    <cellStyle name="Normal 3 2 4 5 4 6" xfId="28174" xr:uid="{328BDA06-3FDA-46F1-B621-B4979E1EF9B4}"/>
    <cellStyle name="Normal 3 2 4 5 4 7" xfId="43058" xr:uid="{877F4C72-7C1A-43DA-B727-65D0D89E7917}"/>
    <cellStyle name="Normal 3 2 4 5 5" xfId="9346" xr:uid="{DC9AB84C-6242-4070-BACF-29D471457465}"/>
    <cellStyle name="Normal 3 2 4 5 5 2" xfId="12768" xr:uid="{D983A1F3-BE8F-4891-B674-BE961476D4AE}"/>
    <cellStyle name="Normal 3 2 4 5 5 2 2" xfId="26458" xr:uid="{7B7DCD03-9503-460D-B726-7374AFCB17C2}"/>
    <cellStyle name="Normal 3 2 4 5 5 2 2 2" xfId="40150" xr:uid="{75D87007-2404-4202-879E-0745D9C0C5AA}"/>
    <cellStyle name="Normal 3 2 4 5 5 2 2 3" xfId="55034" xr:uid="{78254C52-03DB-4D18-A97F-A4657D302DFD}"/>
    <cellStyle name="Normal 3 2 4 5 5 2 3" xfId="19614" xr:uid="{C454C544-30AA-4E16-821A-11480FADCC09}"/>
    <cellStyle name="Normal 3 2 4 5 5 2 4" xfId="33304" xr:uid="{28A1CC75-88EB-494A-91E6-0422575B4BD0}"/>
    <cellStyle name="Normal 3 2 4 5 5 2 5" xfId="48188" xr:uid="{2192EB6F-4466-4255-A954-04B4EE440A06}"/>
    <cellStyle name="Normal 3 2 4 5 5 3" xfId="23036" xr:uid="{262D1785-7BB5-42FD-BA3D-BD3B10EEDE32}"/>
    <cellStyle name="Normal 3 2 4 5 5 3 2" xfId="36728" xr:uid="{60B3B3A6-B878-4D33-965E-735C912CF94F}"/>
    <cellStyle name="Normal 3 2 4 5 5 3 3" xfId="51612" xr:uid="{3739FE34-97DF-4B79-AC73-A2542576F68E}"/>
    <cellStyle name="Normal 3 2 4 5 5 4" xfId="16192" xr:uid="{85C21A39-3E2A-4A66-9861-31E836A9A84B}"/>
    <cellStyle name="Normal 3 2 4 5 5 5" xfId="29882" xr:uid="{10B06A75-F06D-4AA7-B01E-D2F0FB15160F}"/>
    <cellStyle name="Normal 3 2 4 5 5 6" xfId="44766" xr:uid="{1C8951A2-5461-450F-BE6F-7B2E8673A582}"/>
    <cellStyle name="Normal 3 2 4 5 6" xfId="11056" xr:uid="{7100884C-D4F7-450D-8615-8E046FAFBDD7}"/>
    <cellStyle name="Normal 3 2 4 5 6 2" xfId="24746" xr:uid="{4E99E0F3-5EE4-415F-9786-B419FFDDDC20}"/>
    <cellStyle name="Normal 3 2 4 5 6 2 2" xfId="38438" xr:uid="{618F0C8F-836C-4845-AF96-78DEBAAC2546}"/>
    <cellStyle name="Normal 3 2 4 5 6 2 3" xfId="53322" xr:uid="{3B96FD81-1071-4C9D-929E-744FCC93DE77}"/>
    <cellStyle name="Normal 3 2 4 5 6 3" xfId="17902" xr:uid="{E3ECD1B5-C39F-4FDA-970B-180D7F97912B}"/>
    <cellStyle name="Normal 3 2 4 5 6 4" xfId="31592" xr:uid="{A94093D9-BFD9-4ABE-B2E8-384D4E76D703}"/>
    <cellStyle name="Normal 3 2 4 5 6 5" xfId="46476" xr:uid="{E006CCE1-D74D-4094-BF61-3218FFD97BD6}"/>
    <cellStyle name="Normal 3 2 4 5 7" xfId="21324" xr:uid="{22E7CDCD-2EB5-492B-BF3C-1AA7121A430C}"/>
    <cellStyle name="Normal 3 2 4 5 7 2" xfId="35016" xr:uid="{37FCD246-3D07-4AB0-9265-1866BE0FBCCC}"/>
    <cellStyle name="Normal 3 2 4 5 7 3" xfId="49900" xr:uid="{DA45D005-66CA-4699-A6EC-A8AFF36334AD}"/>
    <cellStyle name="Normal 3 2 4 5 8" xfId="14480" xr:uid="{0EE11A50-5A28-4A4E-9620-8B32DF10523B}"/>
    <cellStyle name="Normal 3 2 4 5 9" xfId="28170" xr:uid="{46B923C1-B95D-4118-AEF0-B89B2A108868}"/>
    <cellStyle name="Normal 3 2 4 6" xfId="7638" xr:uid="{FC7235FA-B74E-4B97-9DD6-2D9A3708328B}"/>
    <cellStyle name="Normal 3 2 4 6 10" xfId="43059" xr:uid="{BFE83FF3-590A-4D77-9E52-8A1E66489FCB}"/>
    <cellStyle name="Normal 3 2 4 6 2" xfId="7639" xr:uid="{271CDE1D-DAB4-462B-921D-541E4E0AD2A5}"/>
    <cellStyle name="Normal 3 2 4 6 2 2" xfId="7640" xr:uid="{BF752D21-D3AE-4C22-A6D9-67DDFCBDDE35}"/>
    <cellStyle name="Normal 3 2 4 6 2 2 2" xfId="9353" xr:uid="{612BBE0D-0B03-494E-A01A-11D25B0F68C2}"/>
    <cellStyle name="Normal 3 2 4 6 2 2 2 2" xfId="12775" xr:uid="{83C09155-68C5-4F50-AD60-A7D277DA4376}"/>
    <cellStyle name="Normal 3 2 4 6 2 2 2 2 2" xfId="26465" xr:uid="{B9ADF1C1-9EDA-4D9A-9507-CA83072B1A19}"/>
    <cellStyle name="Normal 3 2 4 6 2 2 2 2 2 2" xfId="40157" xr:uid="{E69BD3F1-1FBE-46B8-8920-69790C97BA69}"/>
    <cellStyle name="Normal 3 2 4 6 2 2 2 2 2 3" xfId="55041" xr:uid="{B01FA022-D32D-4C39-A279-58F4729C5F90}"/>
    <cellStyle name="Normal 3 2 4 6 2 2 2 2 3" xfId="19621" xr:uid="{374CC916-2D88-46A7-A88A-457EA33678A3}"/>
    <cellStyle name="Normal 3 2 4 6 2 2 2 2 4" xfId="33311" xr:uid="{F2DA028A-7D2D-473D-BA10-F2A8E781E52A}"/>
    <cellStyle name="Normal 3 2 4 6 2 2 2 2 5" xfId="48195" xr:uid="{2D4E3E4A-1F5A-4ADD-94B8-E9ED333E5AB0}"/>
    <cellStyle name="Normal 3 2 4 6 2 2 2 3" xfId="23043" xr:uid="{46378C22-030B-46BA-BE91-66395617775E}"/>
    <cellStyle name="Normal 3 2 4 6 2 2 2 3 2" xfId="36735" xr:uid="{C92BC08F-7F1C-4349-8A83-540A1A011362}"/>
    <cellStyle name="Normal 3 2 4 6 2 2 2 3 3" xfId="51619" xr:uid="{17177737-C3A5-4E01-8086-5E6E0B5EBACD}"/>
    <cellStyle name="Normal 3 2 4 6 2 2 2 4" xfId="16199" xr:uid="{CF02DDC8-4004-49E9-BDBF-EFEA5A1099FB}"/>
    <cellStyle name="Normal 3 2 4 6 2 2 2 5" xfId="29889" xr:uid="{FE66CD32-64AA-4A11-87E7-FBE33BE3F285}"/>
    <cellStyle name="Normal 3 2 4 6 2 2 2 6" xfId="44773" xr:uid="{8673AC85-8435-434D-A57E-864C1612E9B4}"/>
    <cellStyle name="Normal 3 2 4 6 2 2 3" xfId="11063" xr:uid="{A2CC9C62-8BBA-4D26-83F8-0695E22B7AA5}"/>
    <cellStyle name="Normal 3 2 4 6 2 2 3 2" xfId="24753" xr:uid="{F7C58619-2EDF-48CF-8AF7-C54CEDA1970D}"/>
    <cellStyle name="Normal 3 2 4 6 2 2 3 2 2" xfId="38445" xr:uid="{800ADB6C-7007-40C2-8209-DAD00DABBA25}"/>
    <cellStyle name="Normal 3 2 4 6 2 2 3 2 3" xfId="53329" xr:uid="{B287E4C6-3FD4-426C-85C9-A0D2507654B3}"/>
    <cellStyle name="Normal 3 2 4 6 2 2 3 3" xfId="17909" xr:uid="{673E80B9-87C2-47DC-B66B-116FC36EE736}"/>
    <cellStyle name="Normal 3 2 4 6 2 2 3 4" xfId="31599" xr:uid="{C446CAC2-FFC8-463C-9479-3D308AD9FFA4}"/>
    <cellStyle name="Normal 3 2 4 6 2 2 3 5" xfId="46483" xr:uid="{DD91CDAC-2061-410C-8EF8-34983B7921AB}"/>
    <cellStyle name="Normal 3 2 4 6 2 2 4" xfId="21331" xr:uid="{047B3C9B-DBB8-42C2-BD8C-7724B5E2729E}"/>
    <cellStyle name="Normal 3 2 4 6 2 2 4 2" xfId="35023" xr:uid="{7003025E-9FA0-4D18-9935-78AEB6ADA217}"/>
    <cellStyle name="Normal 3 2 4 6 2 2 4 3" xfId="49907" xr:uid="{518FD70F-2DED-4CA5-AAE9-A1D3D0BA970C}"/>
    <cellStyle name="Normal 3 2 4 6 2 2 5" xfId="14487" xr:uid="{13B65485-590A-476B-9912-EE9E0089FCFF}"/>
    <cellStyle name="Normal 3 2 4 6 2 2 6" xfId="28177" xr:uid="{37DA9831-805F-441F-B742-75847C5F46B8}"/>
    <cellStyle name="Normal 3 2 4 6 2 2 7" xfId="43061" xr:uid="{56877066-E2EE-485F-A22E-ACA39CCB9058}"/>
    <cellStyle name="Normal 3 2 4 6 2 3" xfId="9352" xr:uid="{4521EDBE-4D2E-4542-A4EA-6F464A7ACA17}"/>
    <cellStyle name="Normal 3 2 4 6 2 3 2" xfId="12774" xr:uid="{A9E14376-D631-48AC-8EB6-B9367E51E4F1}"/>
    <cellStyle name="Normal 3 2 4 6 2 3 2 2" xfId="26464" xr:uid="{F6EBA56D-FD40-40E9-BFB8-0D8F59D5C332}"/>
    <cellStyle name="Normal 3 2 4 6 2 3 2 2 2" xfId="40156" xr:uid="{E9F011DF-BB49-44E5-9DD9-2BB7D24AE892}"/>
    <cellStyle name="Normal 3 2 4 6 2 3 2 2 3" xfId="55040" xr:uid="{64445E17-E1C9-43C8-9D8E-CA2D3D55E087}"/>
    <cellStyle name="Normal 3 2 4 6 2 3 2 3" xfId="19620" xr:uid="{DA3A2281-7EAB-447A-8187-ABB472810102}"/>
    <cellStyle name="Normal 3 2 4 6 2 3 2 4" xfId="33310" xr:uid="{0F5C154D-405B-4C28-A7B8-8007E58AB641}"/>
    <cellStyle name="Normal 3 2 4 6 2 3 2 5" xfId="48194" xr:uid="{CED2639B-A69B-4955-B707-E7C2ECB8B32C}"/>
    <cellStyle name="Normal 3 2 4 6 2 3 3" xfId="23042" xr:uid="{C3956446-192D-495E-A2A6-4E5E35C71988}"/>
    <cellStyle name="Normal 3 2 4 6 2 3 3 2" xfId="36734" xr:uid="{3920C3E0-446B-4588-B7CF-5E359CC46481}"/>
    <cellStyle name="Normal 3 2 4 6 2 3 3 3" xfId="51618" xr:uid="{AA49E3E9-6BCD-4D92-B8A9-B26BA6F161A3}"/>
    <cellStyle name="Normal 3 2 4 6 2 3 4" xfId="16198" xr:uid="{B322AD41-7940-4160-8F03-6A2356FEF0C3}"/>
    <cellStyle name="Normal 3 2 4 6 2 3 5" xfId="29888" xr:uid="{75840973-7DE1-450A-9855-5EF05DB9C579}"/>
    <cellStyle name="Normal 3 2 4 6 2 3 6" xfId="44772" xr:uid="{3E9A8FE3-795C-4A11-BE28-0278B489EEDA}"/>
    <cellStyle name="Normal 3 2 4 6 2 4" xfId="11062" xr:uid="{F7A4720E-D904-464F-8A09-408D3088EBEA}"/>
    <cellStyle name="Normal 3 2 4 6 2 4 2" xfId="24752" xr:uid="{EF38FB22-DD2F-4C2F-8DC8-2B3DE96265D7}"/>
    <cellStyle name="Normal 3 2 4 6 2 4 2 2" xfId="38444" xr:uid="{65B9252B-98F8-45F8-A550-65CA2504CFB4}"/>
    <cellStyle name="Normal 3 2 4 6 2 4 2 3" xfId="53328" xr:uid="{1EBCA710-53AC-47DB-961F-E9F2442681F7}"/>
    <cellStyle name="Normal 3 2 4 6 2 4 3" xfId="17908" xr:uid="{B2462368-D0CF-40E4-B34D-BE15DBC66A22}"/>
    <cellStyle name="Normal 3 2 4 6 2 4 4" xfId="31598" xr:uid="{2D4A984B-3D27-430D-B85F-4C17940939FB}"/>
    <cellStyle name="Normal 3 2 4 6 2 4 5" xfId="46482" xr:uid="{F2051141-725E-4B8B-B706-B396F01F6DF0}"/>
    <cellStyle name="Normal 3 2 4 6 2 5" xfId="21330" xr:uid="{31FD768F-A534-4DCA-92D0-38497AD003F7}"/>
    <cellStyle name="Normal 3 2 4 6 2 5 2" xfId="35022" xr:uid="{093D9184-F639-416A-B527-88AD6747B386}"/>
    <cellStyle name="Normal 3 2 4 6 2 5 3" xfId="49906" xr:uid="{32BB0BB2-35FF-4F7E-A78C-ABD55ADEA5C5}"/>
    <cellStyle name="Normal 3 2 4 6 2 6" xfId="14486" xr:uid="{45DDAB3B-ED88-4FE7-98C8-4340E7288097}"/>
    <cellStyle name="Normal 3 2 4 6 2 7" xfId="28176" xr:uid="{1534ACD7-93BF-41E7-A8E2-A285BACEA71B}"/>
    <cellStyle name="Normal 3 2 4 6 2 8" xfId="43060" xr:uid="{46B501FB-2C87-4CD9-9026-02E52B635989}"/>
    <cellStyle name="Normal 3 2 4 6 3" xfId="7641" xr:uid="{022FDECE-6216-4D23-9AAC-D1901DDF8C8D}"/>
    <cellStyle name="Normal 3 2 4 6 3 2" xfId="9354" xr:uid="{A96C5741-F275-4BA4-8ABC-060563052DF7}"/>
    <cellStyle name="Normal 3 2 4 6 3 2 2" xfId="12776" xr:uid="{EED7BAC1-D76B-4C66-8416-D7F8F71DAA4E}"/>
    <cellStyle name="Normal 3 2 4 6 3 2 2 2" xfId="26466" xr:uid="{04D83740-DC7C-48BA-9CA6-B277CA4E1837}"/>
    <cellStyle name="Normal 3 2 4 6 3 2 2 2 2" xfId="40158" xr:uid="{5A65D3F7-7D90-44A6-896E-5D31D4D306DB}"/>
    <cellStyle name="Normal 3 2 4 6 3 2 2 2 3" xfId="55042" xr:uid="{21B79A96-8B48-4C47-BD57-C7882A985081}"/>
    <cellStyle name="Normal 3 2 4 6 3 2 2 3" xfId="19622" xr:uid="{5D2D25A4-1182-4E3C-B417-83DA2C69AD95}"/>
    <cellStyle name="Normal 3 2 4 6 3 2 2 4" xfId="33312" xr:uid="{36D51732-668B-4A8A-90E8-28E57E08492B}"/>
    <cellStyle name="Normal 3 2 4 6 3 2 2 5" xfId="48196" xr:uid="{4EA459F6-D09C-4BDA-A624-4A7F6B711D80}"/>
    <cellStyle name="Normal 3 2 4 6 3 2 3" xfId="23044" xr:uid="{14926C41-E13F-4DF3-BDA1-9A1E05F7A1B0}"/>
    <cellStyle name="Normal 3 2 4 6 3 2 3 2" xfId="36736" xr:uid="{C4D7533E-6457-4539-89D5-DEE3D7711BA1}"/>
    <cellStyle name="Normal 3 2 4 6 3 2 3 3" xfId="51620" xr:uid="{FB1FE316-F5F6-4F0C-B087-84DA0E0D76AC}"/>
    <cellStyle name="Normal 3 2 4 6 3 2 4" xfId="16200" xr:uid="{7DE17BAD-7056-4EFA-94B8-926C092DAED6}"/>
    <cellStyle name="Normal 3 2 4 6 3 2 5" xfId="29890" xr:uid="{AF5BF691-00D1-45A6-869D-0868780ACAE2}"/>
    <cellStyle name="Normal 3 2 4 6 3 2 6" xfId="44774" xr:uid="{3F646D3A-83AC-4EE4-BC7D-82E0E01D7DFD}"/>
    <cellStyle name="Normal 3 2 4 6 3 3" xfId="11064" xr:uid="{0B421DD0-A7EE-4242-893B-95030EB85EF4}"/>
    <cellStyle name="Normal 3 2 4 6 3 3 2" xfId="24754" xr:uid="{0A45D888-5362-47F9-AF9B-517BED86F47D}"/>
    <cellStyle name="Normal 3 2 4 6 3 3 2 2" xfId="38446" xr:uid="{81AE1255-2CBA-4C97-A396-82E7DB183C5F}"/>
    <cellStyle name="Normal 3 2 4 6 3 3 2 3" xfId="53330" xr:uid="{AC9381D6-903F-4CD7-B3AD-368F1B8E9C64}"/>
    <cellStyle name="Normal 3 2 4 6 3 3 3" xfId="17910" xr:uid="{FFCAEFC1-3EB5-4452-B30C-46F2AFFB8473}"/>
    <cellStyle name="Normal 3 2 4 6 3 3 4" xfId="31600" xr:uid="{96AF48F2-77F4-4A0E-86B9-0A33612AF14A}"/>
    <cellStyle name="Normal 3 2 4 6 3 3 5" xfId="46484" xr:uid="{7C5B5F9C-3A71-4BAC-AD48-82AFE83CEB85}"/>
    <cellStyle name="Normal 3 2 4 6 3 4" xfId="21332" xr:uid="{BDFCEDEF-F9AC-4B7B-92BD-CBF656A30E2D}"/>
    <cellStyle name="Normal 3 2 4 6 3 4 2" xfId="35024" xr:uid="{48F64AD3-2883-4A79-B46A-5474F784FCEA}"/>
    <cellStyle name="Normal 3 2 4 6 3 4 3" xfId="49908" xr:uid="{F6046170-13CB-42D6-B211-20F940DF7BDA}"/>
    <cellStyle name="Normal 3 2 4 6 3 5" xfId="14488" xr:uid="{05D2FA57-D084-4F51-8CD7-AC8F8DA2D5BE}"/>
    <cellStyle name="Normal 3 2 4 6 3 6" xfId="28178" xr:uid="{AC3F7411-62BD-471B-8AA1-6D1BDE26CCE4}"/>
    <cellStyle name="Normal 3 2 4 6 3 7" xfId="43062" xr:uid="{E338D9EA-5536-475E-A3F8-81CBDB370244}"/>
    <cellStyle name="Normal 3 2 4 6 4" xfId="7642" xr:uid="{0FDCCE48-C201-4D93-BDFF-3D22380EE1AE}"/>
    <cellStyle name="Normal 3 2 4 6 4 2" xfId="9355" xr:uid="{8C861662-3EA0-4287-BA72-ACE7DF873D79}"/>
    <cellStyle name="Normal 3 2 4 6 4 2 2" xfId="12777" xr:uid="{27C33228-8C42-4416-9446-C39780C68B1E}"/>
    <cellStyle name="Normal 3 2 4 6 4 2 2 2" xfId="26467" xr:uid="{461D9617-3102-4F26-B41F-4C997815E68C}"/>
    <cellStyle name="Normal 3 2 4 6 4 2 2 2 2" xfId="40159" xr:uid="{625EB36F-2239-49B1-A386-AEBE765E7158}"/>
    <cellStyle name="Normal 3 2 4 6 4 2 2 2 3" xfId="55043" xr:uid="{6D2B3C85-C6C5-4F2C-8960-BF0F078BD1D1}"/>
    <cellStyle name="Normal 3 2 4 6 4 2 2 3" xfId="19623" xr:uid="{701E3A24-9A92-4A71-A66A-377C06EA31DD}"/>
    <cellStyle name="Normal 3 2 4 6 4 2 2 4" xfId="33313" xr:uid="{CB749A5D-AE9C-4A48-AFD8-121C711060A0}"/>
    <cellStyle name="Normal 3 2 4 6 4 2 2 5" xfId="48197" xr:uid="{D1D54151-8B5E-40C1-B703-582684E660A3}"/>
    <cellStyle name="Normal 3 2 4 6 4 2 3" xfId="23045" xr:uid="{744DF7D1-2D4E-465B-BF2E-6C5EF422B2AE}"/>
    <cellStyle name="Normal 3 2 4 6 4 2 3 2" xfId="36737" xr:uid="{A109FF4C-C4B3-4BB1-8E59-E77E64DCABDE}"/>
    <cellStyle name="Normal 3 2 4 6 4 2 3 3" xfId="51621" xr:uid="{EA8B30A3-A059-42C9-BA09-11A802E324E5}"/>
    <cellStyle name="Normal 3 2 4 6 4 2 4" xfId="16201" xr:uid="{613D5B23-F917-4C80-A08B-BA309977EDB0}"/>
    <cellStyle name="Normal 3 2 4 6 4 2 5" xfId="29891" xr:uid="{6C031136-4A0C-4D10-8FDF-ECD57B0E4AA1}"/>
    <cellStyle name="Normal 3 2 4 6 4 2 6" xfId="44775" xr:uid="{93900AD2-CFED-493B-9FF8-0714826C9791}"/>
    <cellStyle name="Normal 3 2 4 6 4 3" xfId="11065" xr:uid="{1860FCE9-926F-476E-908E-2F413DF6BF5D}"/>
    <cellStyle name="Normal 3 2 4 6 4 3 2" xfId="24755" xr:uid="{F2C6DE81-3B8D-4374-9BA6-7975AD550259}"/>
    <cellStyle name="Normal 3 2 4 6 4 3 2 2" xfId="38447" xr:uid="{4D0B0DAC-36FB-44BC-9ED7-EC7618BBAB20}"/>
    <cellStyle name="Normal 3 2 4 6 4 3 2 3" xfId="53331" xr:uid="{31A5DF0D-569F-4015-9F94-F3D65A0B50FE}"/>
    <cellStyle name="Normal 3 2 4 6 4 3 3" xfId="17911" xr:uid="{D775D540-C8FF-4E96-8DB9-4357E6FA2135}"/>
    <cellStyle name="Normal 3 2 4 6 4 3 4" xfId="31601" xr:uid="{3C1BFFA9-FE19-41F6-8B8A-CB2809FA1282}"/>
    <cellStyle name="Normal 3 2 4 6 4 3 5" xfId="46485" xr:uid="{98C04C4A-3F2C-4648-927E-5BB216E8B691}"/>
    <cellStyle name="Normal 3 2 4 6 4 4" xfId="21333" xr:uid="{12C9471F-1ADA-4AEE-B9E9-1E4A39FCCDE1}"/>
    <cellStyle name="Normal 3 2 4 6 4 4 2" xfId="35025" xr:uid="{DB046343-B5FD-43DD-AA3E-F1A6A33D20AF}"/>
    <cellStyle name="Normal 3 2 4 6 4 4 3" xfId="49909" xr:uid="{8518BFEB-FC07-4911-839E-909E276D0E2E}"/>
    <cellStyle name="Normal 3 2 4 6 4 5" xfId="14489" xr:uid="{B98EE5AC-0C7B-402B-A429-116F03A2EAE8}"/>
    <cellStyle name="Normal 3 2 4 6 4 6" xfId="28179" xr:uid="{79ECB642-B51F-47E1-A740-7C5FDE1B388F}"/>
    <cellStyle name="Normal 3 2 4 6 4 7" xfId="43063" xr:uid="{2C8685CD-437D-475C-84A1-9903D16AE176}"/>
    <cellStyle name="Normal 3 2 4 6 5" xfId="9351" xr:uid="{1816E5FF-EAD2-4735-9BEE-FC13F7FE1D54}"/>
    <cellStyle name="Normal 3 2 4 6 5 2" xfId="12773" xr:uid="{50870B63-8C04-45C5-A505-999DB94112B4}"/>
    <cellStyle name="Normal 3 2 4 6 5 2 2" xfId="26463" xr:uid="{E4ECAE6B-4619-4736-B568-EDE64AB1BBFC}"/>
    <cellStyle name="Normal 3 2 4 6 5 2 2 2" xfId="40155" xr:uid="{7B4F9C9C-B498-4478-8713-649AE89F14D0}"/>
    <cellStyle name="Normal 3 2 4 6 5 2 2 3" xfId="55039" xr:uid="{7EA989C6-A852-4371-84C7-9361E5712046}"/>
    <cellStyle name="Normal 3 2 4 6 5 2 3" xfId="19619" xr:uid="{32451F16-7FBC-4D13-9407-0CD3239092F1}"/>
    <cellStyle name="Normal 3 2 4 6 5 2 4" xfId="33309" xr:uid="{1AA4CE04-0CAE-45A9-BDBD-53C2DB43032A}"/>
    <cellStyle name="Normal 3 2 4 6 5 2 5" xfId="48193" xr:uid="{E8223D8D-58F3-474D-B226-EE1A6791456A}"/>
    <cellStyle name="Normal 3 2 4 6 5 3" xfId="23041" xr:uid="{AFAD0544-88CF-4EFF-9793-E98121454541}"/>
    <cellStyle name="Normal 3 2 4 6 5 3 2" xfId="36733" xr:uid="{E6441CB3-2227-422E-A83E-9031D614025C}"/>
    <cellStyle name="Normal 3 2 4 6 5 3 3" xfId="51617" xr:uid="{BEB13911-9AC8-4C53-BF8B-B374044633F3}"/>
    <cellStyle name="Normal 3 2 4 6 5 4" xfId="16197" xr:uid="{1DB84712-CE04-4B52-9671-427997130959}"/>
    <cellStyle name="Normal 3 2 4 6 5 5" xfId="29887" xr:uid="{5D55601B-9509-4838-870C-DC4A71EDADDE}"/>
    <cellStyle name="Normal 3 2 4 6 5 6" xfId="44771" xr:uid="{10311302-C3C2-4256-875C-23EC01BC4DE3}"/>
    <cellStyle name="Normal 3 2 4 6 6" xfId="11061" xr:uid="{95673E96-6B52-47DF-9054-5660D1E46FF5}"/>
    <cellStyle name="Normal 3 2 4 6 6 2" xfId="24751" xr:uid="{C0076293-D934-42C2-82D5-7D026D22F59D}"/>
    <cellStyle name="Normal 3 2 4 6 6 2 2" xfId="38443" xr:uid="{27ADEB2B-790B-4D62-9B2F-08BC2EE7F3A9}"/>
    <cellStyle name="Normal 3 2 4 6 6 2 3" xfId="53327" xr:uid="{D08309A1-80B7-485E-BE4B-BB9DFFD76BA0}"/>
    <cellStyle name="Normal 3 2 4 6 6 3" xfId="17907" xr:uid="{239B7E56-9851-4FC4-A31B-0F4B20D37461}"/>
    <cellStyle name="Normal 3 2 4 6 6 4" xfId="31597" xr:uid="{D22B38AA-CD6B-433B-90DB-00358864A5B0}"/>
    <cellStyle name="Normal 3 2 4 6 6 5" xfId="46481" xr:uid="{FE1658E3-FD8A-4ED9-9EBB-186E667668F0}"/>
    <cellStyle name="Normal 3 2 4 6 7" xfId="21329" xr:uid="{CB67E7D9-733D-4CAA-9A81-B32D726C6938}"/>
    <cellStyle name="Normal 3 2 4 6 7 2" xfId="35021" xr:uid="{D70DA201-2192-44EC-9A0B-E32343925904}"/>
    <cellStyle name="Normal 3 2 4 6 7 3" xfId="49905" xr:uid="{51DA45C6-CC32-436B-BF90-9F574792CAD6}"/>
    <cellStyle name="Normal 3 2 4 6 8" xfId="14485" xr:uid="{C98F0358-A586-4FC8-BCD8-F18195530819}"/>
    <cellStyle name="Normal 3 2 4 6 9" xfId="28175" xr:uid="{063DC05B-74B8-4C22-9D8D-88F50C69601B}"/>
    <cellStyle name="Normal 3 2 4 7" xfId="7643" xr:uid="{7D6C983D-E5BD-4910-888F-4FD9C0FA5F06}"/>
    <cellStyle name="Normal 3 2 4 7 2" xfId="7644" xr:uid="{5EA7F315-D4E5-47C2-83CA-5E47075801FA}"/>
    <cellStyle name="Normal 3 2 4 7 2 2" xfId="9357" xr:uid="{FE8C7F51-9770-4BD1-B77E-A9D7486B59D9}"/>
    <cellStyle name="Normal 3 2 4 7 2 2 2" xfId="12779" xr:uid="{57D27A57-F8D4-4CB6-A281-9EB37C0AE9EB}"/>
    <cellStyle name="Normal 3 2 4 7 2 2 2 2" xfId="26469" xr:uid="{1661F1BE-85C3-4DB1-BAE3-ABD72FAA2E9F}"/>
    <cellStyle name="Normal 3 2 4 7 2 2 2 2 2" xfId="40161" xr:uid="{87C09317-F4D7-464E-B507-D839420C2EEA}"/>
    <cellStyle name="Normal 3 2 4 7 2 2 2 2 3" xfId="55045" xr:uid="{2A97C0F5-7519-4E9B-AFEA-15AEB23EA559}"/>
    <cellStyle name="Normal 3 2 4 7 2 2 2 3" xfId="19625" xr:uid="{96410FD7-7DB1-4A1E-8978-025C6E6EF3AE}"/>
    <cellStyle name="Normal 3 2 4 7 2 2 2 4" xfId="33315" xr:uid="{138241C1-62DB-4437-AD30-8329340556F5}"/>
    <cellStyle name="Normal 3 2 4 7 2 2 2 5" xfId="48199" xr:uid="{537B1B1F-10BD-468D-8A42-AEDA0FB07D0A}"/>
    <cellStyle name="Normal 3 2 4 7 2 2 3" xfId="23047" xr:uid="{0EBCB8FC-BDF0-410B-8B1E-BE4EF9144258}"/>
    <cellStyle name="Normal 3 2 4 7 2 2 3 2" xfId="36739" xr:uid="{9C1D1CA7-C548-407E-B098-28A30C310F22}"/>
    <cellStyle name="Normal 3 2 4 7 2 2 3 3" xfId="51623" xr:uid="{C4FBE1AE-919E-4468-8B12-6B1B7A476315}"/>
    <cellStyle name="Normal 3 2 4 7 2 2 4" xfId="16203" xr:uid="{1F207B76-971E-498D-92F6-61311DD6B62F}"/>
    <cellStyle name="Normal 3 2 4 7 2 2 5" xfId="29893" xr:uid="{F20BD533-838A-4818-9C23-A5945B335398}"/>
    <cellStyle name="Normal 3 2 4 7 2 2 6" xfId="44777" xr:uid="{E0275D3A-A817-4ED5-9F68-05BD0177BD85}"/>
    <cellStyle name="Normal 3 2 4 7 2 3" xfId="11067" xr:uid="{12508F85-7A29-480D-9AFB-07C44639ED34}"/>
    <cellStyle name="Normal 3 2 4 7 2 3 2" xfId="24757" xr:uid="{B8443ADC-0DAD-4F3A-8C80-C4DA41C70BF1}"/>
    <cellStyle name="Normal 3 2 4 7 2 3 2 2" xfId="38449" xr:uid="{CBB5F667-078B-41EC-A305-575D52F27E34}"/>
    <cellStyle name="Normal 3 2 4 7 2 3 2 3" xfId="53333" xr:uid="{1036BBE6-91DD-41F5-9D45-762D87189FA9}"/>
    <cellStyle name="Normal 3 2 4 7 2 3 3" xfId="17913" xr:uid="{793F9DBB-6ACA-4879-AEB8-2F4029D1884D}"/>
    <cellStyle name="Normal 3 2 4 7 2 3 4" xfId="31603" xr:uid="{4750BBD1-5E63-4CDE-8957-6BF485BD5C07}"/>
    <cellStyle name="Normal 3 2 4 7 2 3 5" xfId="46487" xr:uid="{F2837D6A-52F5-4698-8FDD-6770A3546649}"/>
    <cellStyle name="Normal 3 2 4 7 2 4" xfId="21335" xr:uid="{5A7E21A4-7982-472D-BE33-525EDEFA29F8}"/>
    <cellStyle name="Normal 3 2 4 7 2 4 2" xfId="35027" xr:uid="{7795B82E-E0C9-4C1B-8289-B6306BC2B71C}"/>
    <cellStyle name="Normal 3 2 4 7 2 4 3" xfId="49911" xr:uid="{9F0503D9-3B4D-4DCB-9E32-221B084BEF6A}"/>
    <cellStyle name="Normal 3 2 4 7 2 5" xfId="14491" xr:uid="{8F6A513C-45D2-485B-980C-30AE17E01375}"/>
    <cellStyle name="Normal 3 2 4 7 2 6" xfId="28181" xr:uid="{BE027890-5DEC-45F9-8C50-AACF75E0D6C3}"/>
    <cellStyle name="Normal 3 2 4 7 2 7" xfId="43065" xr:uid="{7EA2293F-2B9B-433F-B9C5-503D1617FE42}"/>
    <cellStyle name="Normal 3 2 4 7 3" xfId="9356" xr:uid="{DE99B774-9DD5-4D35-A7F5-51C6191BE61C}"/>
    <cellStyle name="Normal 3 2 4 7 3 2" xfId="12778" xr:uid="{B6CCE2EC-233C-4369-8CEA-421F597DD684}"/>
    <cellStyle name="Normal 3 2 4 7 3 2 2" xfId="26468" xr:uid="{78FE3D23-6AAC-4A2A-8441-514EFC1819C0}"/>
    <cellStyle name="Normal 3 2 4 7 3 2 2 2" xfId="40160" xr:uid="{D66F00AD-85FD-414B-86A7-6E5F4F842306}"/>
    <cellStyle name="Normal 3 2 4 7 3 2 2 3" xfId="55044" xr:uid="{3643C97A-F121-4846-B423-878483EA9DEE}"/>
    <cellStyle name="Normal 3 2 4 7 3 2 3" xfId="19624" xr:uid="{79B2B967-7C9D-42F8-AFAF-DC7DCEE6C72D}"/>
    <cellStyle name="Normal 3 2 4 7 3 2 4" xfId="33314" xr:uid="{24B2459A-8C66-4C5E-B152-A51BB8DD8208}"/>
    <cellStyle name="Normal 3 2 4 7 3 2 5" xfId="48198" xr:uid="{06889B01-A5C6-4516-95E6-65983483B7F2}"/>
    <cellStyle name="Normal 3 2 4 7 3 3" xfId="23046" xr:uid="{21F1F013-D245-4055-BDD1-2089A6912CF2}"/>
    <cellStyle name="Normal 3 2 4 7 3 3 2" xfId="36738" xr:uid="{46AE2C45-5A65-402C-80A4-947DCD3A2BAC}"/>
    <cellStyle name="Normal 3 2 4 7 3 3 3" xfId="51622" xr:uid="{4616DBB3-554A-45B0-9BBB-4347A42803BD}"/>
    <cellStyle name="Normal 3 2 4 7 3 4" xfId="16202" xr:uid="{75FDFFE1-3EEC-4625-A11D-5FD80A160B19}"/>
    <cellStyle name="Normal 3 2 4 7 3 5" xfId="29892" xr:uid="{7C819CAA-40C4-4EDC-8ED1-20407BC538F2}"/>
    <cellStyle name="Normal 3 2 4 7 3 6" xfId="44776" xr:uid="{01EA2225-5762-4BC1-BE56-5EA139955855}"/>
    <cellStyle name="Normal 3 2 4 7 4" xfId="11066" xr:uid="{2238FB30-496A-4FFA-B102-CEA998652548}"/>
    <cellStyle name="Normal 3 2 4 7 4 2" xfId="24756" xr:uid="{8FB7F6F1-35E2-45CE-800B-758C095CA4CA}"/>
    <cellStyle name="Normal 3 2 4 7 4 2 2" xfId="38448" xr:uid="{2E5DAE8A-B0BB-4E17-8B73-5520F2B1F95D}"/>
    <cellStyle name="Normal 3 2 4 7 4 2 3" xfId="53332" xr:uid="{FDF78E13-0CD8-4623-8FDA-BD7702E9DF23}"/>
    <cellStyle name="Normal 3 2 4 7 4 3" xfId="17912" xr:uid="{08838C84-6FD7-4A6D-B5F8-B64270560CA6}"/>
    <cellStyle name="Normal 3 2 4 7 4 4" xfId="31602" xr:uid="{BCBC492A-D371-4206-A4FD-E0478D336BD3}"/>
    <cellStyle name="Normal 3 2 4 7 4 5" xfId="46486" xr:uid="{7C4E61EC-348C-4655-918B-EC877282735B}"/>
    <cellStyle name="Normal 3 2 4 7 5" xfId="21334" xr:uid="{F48D23B8-758D-469D-8717-9F2A432464F4}"/>
    <cellStyle name="Normal 3 2 4 7 5 2" xfId="35026" xr:uid="{5E78BB77-0411-4B73-A492-6ACA70679D1F}"/>
    <cellStyle name="Normal 3 2 4 7 5 3" xfId="49910" xr:uid="{19490358-9A8A-433D-A240-3CE0861C302C}"/>
    <cellStyle name="Normal 3 2 4 7 6" xfId="14490" xr:uid="{556FFCB6-B82E-4CE8-9E55-76FF8DF3385E}"/>
    <cellStyle name="Normal 3 2 4 7 7" xfId="28180" xr:uid="{2D7DDD49-E25A-435F-9F52-E11E14006527}"/>
    <cellStyle name="Normal 3 2 4 7 8" xfId="43064" xr:uid="{EA6769E4-CFA8-4498-8F2B-7B583FB731BC}"/>
    <cellStyle name="Normal 3 2 4 8" xfId="7645" xr:uid="{036B0241-B259-4434-99A9-26FE43D7D6B2}"/>
    <cellStyle name="Normal 3 2 4 8 2" xfId="9358" xr:uid="{FEDE9859-CD67-427A-970D-3DE19307B5A8}"/>
    <cellStyle name="Normal 3 2 4 8 2 2" xfId="12780" xr:uid="{17B798A9-5C66-45BE-8C8C-E289F05C56E4}"/>
    <cellStyle name="Normal 3 2 4 8 2 2 2" xfId="26470" xr:uid="{D9D9C720-E87C-42E4-A33B-6A2484EACBDE}"/>
    <cellStyle name="Normal 3 2 4 8 2 2 2 2" xfId="40162" xr:uid="{43EB3F7C-1060-4D85-9CC2-AF5BBD58D620}"/>
    <cellStyle name="Normal 3 2 4 8 2 2 2 3" xfId="55046" xr:uid="{DCFDD5E4-2C63-40B4-9583-A94D19CF688F}"/>
    <cellStyle name="Normal 3 2 4 8 2 2 3" xfId="19626" xr:uid="{EE613E7B-345E-4452-8507-7359142E030A}"/>
    <cellStyle name="Normal 3 2 4 8 2 2 4" xfId="33316" xr:uid="{C3D4FE63-9066-4961-B80E-E022BA6A3985}"/>
    <cellStyle name="Normal 3 2 4 8 2 2 5" xfId="48200" xr:uid="{8A1D983D-50FB-438E-97D4-27CBE0AE5D23}"/>
    <cellStyle name="Normal 3 2 4 8 2 3" xfId="23048" xr:uid="{4979BA25-BE6E-45E6-A6FF-133172652186}"/>
    <cellStyle name="Normal 3 2 4 8 2 3 2" xfId="36740" xr:uid="{4EF406E1-CE1F-40D9-A43D-0A5A2AD67B9D}"/>
    <cellStyle name="Normal 3 2 4 8 2 3 3" xfId="51624" xr:uid="{A330A035-E680-43FC-908E-79E3C7EF62D6}"/>
    <cellStyle name="Normal 3 2 4 8 2 4" xfId="16204" xr:uid="{0B9A5AE0-AD17-4D2F-8122-12B11D1C1EB6}"/>
    <cellStyle name="Normal 3 2 4 8 2 5" xfId="29894" xr:uid="{3DD2B78B-2B37-4FB9-9516-661B95A6CCBD}"/>
    <cellStyle name="Normal 3 2 4 8 2 6" xfId="44778" xr:uid="{A9594C44-DE88-455C-9E1A-AE528B1AF482}"/>
    <cellStyle name="Normal 3 2 4 8 3" xfId="11068" xr:uid="{4FCE512F-92AF-4510-9766-AE8848362607}"/>
    <cellStyle name="Normal 3 2 4 8 3 2" xfId="24758" xr:uid="{C572E385-E011-4D00-8368-B6F31BD3FEEA}"/>
    <cellStyle name="Normal 3 2 4 8 3 2 2" xfId="38450" xr:uid="{F4AA7085-260D-4BD8-A77B-7CC8ABC20A3F}"/>
    <cellStyle name="Normal 3 2 4 8 3 2 3" xfId="53334" xr:uid="{DAAAE4F7-CD7E-4B67-985B-05DC70CFE613}"/>
    <cellStyle name="Normal 3 2 4 8 3 3" xfId="17914" xr:uid="{C265B935-80D5-4D7F-98DF-F13DA8C23716}"/>
    <cellStyle name="Normal 3 2 4 8 3 4" xfId="31604" xr:uid="{AB1D112B-F19E-4891-B445-0B437C991209}"/>
    <cellStyle name="Normal 3 2 4 8 3 5" xfId="46488" xr:uid="{849EDCD0-460F-4E61-B380-1356BAB51126}"/>
    <cellStyle name="Normal 3 2 4 8 4" xfId="21336" xr:uid="{23A5015E-F6CE-49E1-823D-E6586AA2BE2E}"/>
    <cellStyle name="Normal 3 2 4 8 4 2" xfId="35028" xr:uid="{C497E413-BE20-4E0E-82AA-C8F947B78729}"/>
    <cellStyle name="Normal 3 2 4 8 4 3" xfId="49912" xr:uid="{7E7ECE59-E545-44B7-82DF-C24A30F24D57}"/>
    <cellStyle name="Normal 3 2 4 8 5" xfId="14492" xr:uid="{3E22C757-468C-486F-A5A2-E4B093ED23ED}"/>
    <cellStyle name="Normal 3 2 4 8 6" xfId="28182" xr:uid="{7ADFB317-DB18-4442-9894-0C000BC61E20}"/>
    <cellStyle name="Normal 3 2 4 8 7" xfId="43066" xr:uid="{CFCB8849-DB35-40DD-BA9A-676DD90690BF}"/>
    <cellStyle name="Normal 3 2 4 9" xfId="7646" xr:uid="{26E29319-7DFA-494C-B85E-B32D55E84515}"/>
    <cellStyle name="Normal 3 2 4 9 2" xfId="9359" xr:uid="{AF309733-5556-4372-930A-F5CB84865ED9}"/>
    <cellStyle name="Normal 3 2 4 9 2 2" xfId="12781" xr:uid="{40CE2133-0F77-490B-B28F-6F103E3CD92F}"/>
    <cellStyle name="Normal 3 2 4 9 2 2 2" xfId="26471" xr:uid="{20454BD4-EB9F-4CE7-B47C-EC1059AE6605}"/>
    <cellStyle name="Normal 3 2 4 9 2 2 2 2" xfId="40163" xr:uid="{9B247657-166A-47BE-BFC3-5A3FAFD102C6}"/>
    <cellStyle name="Normal 3 2 4 9 2 2 2 3" xfId="55047" xr:uid="{7515495D-6283-4F32-9E73-387B6FDD852C}"/>
    <cellStyle name="Normal 3 2 4 9 2 2 3" xfId="19627" xr:uid="{6B679010-048D-4324-9B9B-D90833575A6E}"/>
    <cellStyle name="Normal 3 2 4 9 2 2 4" xfId="33317" xr:uid="{B5242B10-E723-43DB-A68C-4F3B97813A3D}"/>
    <cellStyle name="Normal 3 2 4 9 2 2 5" xfId="48201" xr:uid="{5C11F449-EDB2-45BD-BFE9-FCE1130B749A}"/>
    <cellStyle name="Normal 3 2 4 9 2 3" xfId="23049" xr:uid="{0DE67BA9-5080-4AD7-BECE-7E178F2DB035}"/>
    <cellStyle name="Normal 3 2 4 9 2 3 2" xfId="36741" xr:uid="{20B02CDF-CDE9-4804-A42D-31010F540E87}"/>
    <cellStyle name="Normal 3 2 4 9 2 3 3" xfId="51625" xr:uid="{C6B2B32D-CFFA-4CC6-BF8D-ECCB87EBF0F9}"/>
    <cellStyle name="Normal 3 2 4 9 2 4" xfId="16205" xr:uid="{581A816D-77EE-4E80-9D1D-68CF3B203C8D}"/>
    <cellStyle name="Normal 3 2 4 9 2 5" xfId="29895" xr:uid="{530867A2-FBA0-4AA1-B1E6-DECEE52CB5A7}"/>
    <cellStyle name="Normal 3 2 4 9 2 6" xfId="44779" xr:uid="{3838DB07-C73A-4F3F-8E49-8D6B6C6C1BAC}"/>
    <cellStyle name="Normal 3 2 4 9 3" xfId="11069" xr:uid="{6366CB5B-E979-4897-8409-EF8A14BE9E22}"/>
    <cellStyle name="Normal 3 2 4 9 3 2" xfId="24759" xr:uid="{E5169CF2-DDAC-4C18-AB72-9BD8FC5939D9}"/>
    <cellStyle name="Normal 3 2 4 9 3 2 2" xfId="38451" xr:uid="{F41E9528-65A8-4FE5-8989-A3E5625AF3CC}"/>
    <cellStyle name="Normal 3 2 4 9 3 2 3" xfId="53335" xr:uid="{5519DF9F-D4A5-4CEF-8700-7FB0F0BC1129}"/>
    <cellStyle name="Normal 3 2 4 9 3 3" xfId="17915" xr:uid="{5DF0A019-8CBB-43BB-9A99-C98165054273}"/>
    <cellStyle name="Normal 3 2 4 9 3 4" xfId="31605" xr:uid="{8D7D073B-A757-4E78-9157-4F22B48E538F}"/>
    <cellStyle name="Normal 3 2 4 9 3 5" xfId="46489" xr:uid="{8B07EF1D-CDE6-4BBB-9605-019C22422805}"/>
    <cellStyle name="Normal 3 2 4 9 4" xfId="21337" xr:uid="{F6524AAE-5653-41EA-B31A-777E322FBB24}"/>
    <cellStyle name="Normal 3 2 4 9 4 2" xfId="35029" xr:uid="{78A0C71E-9821-4E41-BAD9-C78D42729409}"/>
    <cellStyle name="Normal 3 2 4 9 4 3" xfId="49913" xr:uid="{34887F68-A561-4EDA-8F26-3EFBB1817AAF}"/>
    <cellStyle name="Normal 3 2 4 9 5" xfId="14493" xr:uid="{E5155C6F-6403-4749-B9BC-05A83467FEE0}"/>
    <cellStyle name="Normal 3 2 4 9 6" xfId="28183" xr:uid="{0F98C50C-4CC5-4729-AA5A-7AA17D72355E}"/>
    <cellStyle name="Normal 3 2 4 9 7" xfId="43067" xr:uid="{6A4EF61A-DC90-4CCD-8AA5-A506223DCE48}"/>
    <cellStyle name="Normal 3 2 5" xfId="2510" xr:uid="{E7B5D3A1-45B3-4248-9991-3200B928ABED}"/>
    <cellStyle name="Normal 3 2 5 10" xfId="21338" xr:uid="{E067ED4D-C131-4436-B34C-4FC8C9D5B956}"/>
    <cellStyle name="Normal 3 2 5 10 2" xfId="35030" xr:uid="{31E85532-15B4-4EE9-A19C-79957C8AE2C5}"/>
    <cellStyle name="Normal 3 2 5 10 3" xfId="49914" xr:uid="{9DEF42C0-0E4F-4807-BED0-5AF8D000F5CA}"/>
    <cellStyle name="Normal 3 2 5 11" xfId="14494" xr:uid="{D3D430E4-8D12-4B98-8532-6244DE79C90C}"/>
    <cellStyle name="Normal 3 2 5 11 2" xfId="41120" xr:uid="{118951F8-E370-4C64-85CA-5DCE8182D494}"/>
    <cellStyle name="Normal 3 2 5 12" xfId="28184" xr:uid="{E96CA0E5-3FBD-4CBC-859C-235FF030AF1A}"/>
    <cellStyle name="Normal 3 2 5 13" xfId="43068" xr:uid="{0AE09538-C236-4D06-8970-FABB24F82118}"/>
    <cellStyle name="Normal 3 2 5 14" xfId="7647" xr:uid="{BADA4051-2940-4879-93B4-073D1B9E1867}"/>
    <cellStyle name="Normal 3 2 5 15" xfId="5944" xr:uid="{863BD8F1-A916-42FD-93FE-3FFA0D9E60FA}"/>
    <cellStyle name="Normal 3 2 5 16" xfId="5352" xr:uid="{47F2B8EC-DA0F-4DD2-9314-C735AE27AD60}"/>
    <cellStyle name="Normal 3 2 5 2" xfId="4512" xr:uid="{E973F5FD-617E-4F92-A6AD-C4BD3451E276}"/>
    <cellStyle name="Normal 3 2 5 2 10" xfId="14495" xr:uid="{EF601262-5332-4239-8405-367F9F6C81F8}"/>
    <cellStyle name="Normal 3 2 5 2 10 2" xfId="41356" xr:uid="{B9F9D6F8-4B73-4F13-A70E-FB99D4A461D1}"/>
    <cellStyle name="Normal 3 2 5 2 11" xfId="28185" xr:uid="{1DED4F9E-E508-46A1-8437-9263A03BD4DD}"/>
    <cellStyle name="Normal 3 2 5 2 12" xfId="43069" xr:uid="{0B184579-4377-4EFA-963D-5FD629E0AD3F}"/>
    <cellStyle name="Normal 3 2 5 2 13" xfId="7648" xr:uid="{5C7B0955-6E1A-4B74-9192-A08B672F3E90}"/>
    <cellStyle name="Normal 3 2 5 2 2" xfId="7649" xr:uid="{AABACA2A-A75C-43F9-A1E4-2A9339C001D4}"/>
    <cellStyle name="Normal 3 2 5 2 2 10" xfId="43070" xr:uid="{E684A0BD-493E-497D-BC14-F7875CAC1F5D}"/>
    <cellStyle name="Normal 3 2 5 2 2 2" xfId="7650" xr:uid="{B39BF318-D691-46D7-A9C6-D0CE18E7554A}"/>
    <cellStyle name="Normal 3 2 5 2 2 2 2" xfId="7651" xr:uid="{FF4FAD9E-8519-4E3F-B7AC-6E9647C431FD}"/>
    <cellStyle name="Normal 3 2 5 2 2 2 2 2" xfId="9364" xr:uid="{8BCC35AE-6F66-42DA-87D3-964DCE93B76E}"/>
    <cellStyle name="Normal 3 2 5 2 2 2 2 2 2" xfId="12786" xr:uid="{5BB69776-45C3-4921-BDD8-2CBC71340D6E}"/>
    <cellStyle name="Normal 3 2 5 2 2 2 2 2 2 2" xfId="26476" xr:uid="{8FF0D616-7CB2-40EB-8896-0EFEEE252B3A}"/>
    <cellStyle name="Normal 3 2 5 2 2 2 2 2 2 2 2" xfId="40168" xr:uid="{72A426E9-68B3-41D0-BDEA-06AA5E14C4A3}"/>
    <cellStyle name="Normal 3 2 5 2 2 2 2 2 2 2 3" xfId="55052" xr:uid="{D9307AF3-9468-4EDD-840B-685E835A34E5}"/>
    <cellStyle name="Normal 3 2 5 2 2 2 2 2 2 3" xfId="19632" xr:uid="{07BFADC0-543E-4B10-B3C3-4988D36347B2}"/>
    <cellStyle name="Normal 3 2 5 2 2 2 2 2 2 4" xfId="33322" xr:uid="{60B75B33-9420-458A-B21A-2E426961E9DA}"/>
    <cellStyle name="Normal 3 2 5 2 2 2 2 2 2 5" xfId="48206" xr:uid="{5B6B1860-6F17-46EE-8ECC-27F180EB03FA}"/>
    <cellStyle name="Normal 3 2 5 2 2 2 2 2 3" xfId="23054" xr:uid="{DEF78096-1175-4692-ABCF-DF3248227F91}"/>
    <cellStyle name="Normal 3 2 5 2 2 2 2 2 3 2" xfId="36746" xr:uid="{D52914D0-3140-4144-8B29-48C366D43DF5}"/>
    <cellStyle name="Normal 3 2 5 2 2 2 2 2 3 3" xfId="51630" xr:uid="{2B731AD0-BADB-4A19-A404-4B20DB2758E2}"/>
    <cellStyle name="Normal 3 2 5 2 2 2 2 2 4" xfId="16210" xr:uid="{6FAC911C-9440-475F-B244-8752217D485C}"/>
    <cellStyle name="Normal 3 2 5 2 2 2 2 2 5" xfId="29900" xr:uid="{32E6B792-3CAB-41A5-ABDB-39982A06D468}"/>
    <cellStyle name="Normal 3 2 5 2 2 2 2 2 6" xfId="44784" xr:uid="{44B34AC0-7B49-4FA0-B0A1-77FD3EB60CDC}"/>
    <cellStyle name="Normal 3 2 5 2 2 2 2 3" xfId="11074" xr:uid="{BB6E69A9-336B-41A5-9CEB-11D42DC37361}"/>
    <cellStyle name="Normal 3 2 5 2 2 2 2 3 2" xfId="24764" xr:uid="{DA09BF63-F2D0-4B9B-ADAD-B27B6D54614A}"/>
    <cellStyle name="Normal 3 2 5 2 2 2 2 3 2 2" xfId="38456" xr:uid="{3D4BE373-C387-412A-B78C-D8F38DA6B5ED}"/>
    <cellStyle name="Normal 3 2 5 2 2 2 2 3 2 3" xfId="53340" xr:uid="{C52705F9-4670-4569-8847-A89F3FEE4199}"/>
    <cellStyle name="Normal 3 2 5 2 2 2 2 3 3" xfId="17920" xr:uid="{8DBD6B9E-B18E-42DA-90D9-428490DEB6AF}"/>
    <cellStyle name="Normal 3 2 5 2 2 2 2 3 4" xfId="31610" xr:uid="{7A22430B-4A59-4E15-9657-69C9F1751A0B}"/>
    <cellStyle name="Normal 3 2 5 2 2 2 2 3 5" xfId="46494" xr:uid="{B3192655-9F5D-4570-8084-623F405E62B5}"/>
    <cellStyle name="Normal 3 2 5 2 2 2 2 4" xfId="21342" xr:uid="{E19AA619-FF78-407A-9E54-34AB5CE769C4}"/>
    <cellStyle name="Normal 3 2 5 2 2 2 2 4 2" xfId="35034" xr:uid="{E1AA4DED-E94B-4275-A16F-C786FEB5B19C}"/>
    <cellStyle name="Normal 3 2 5 2 2 2 2 4 3" xfId="49918" xr:uid="{8B86D483-EC96-4E5B-A347-00C0B579873C}"/>
    <cellStyle name="Normal 3 2 5 2 2 2 2 5" xfId="14498" xr:uid="{C31C5D19-AC06-4ACC-913B-897F9821C877}"/>
    <cellStyle name="Normal 3 2 5 2 2 2 2 6" xfId="28188" xr:uid="{C72BDB7B-5C17-4689-BEE1-43021E6F2223}"/>
    <cellStyle name="Normal 3 2 5 2 2 2 2 7" xfId="43072" xr:uid="{D268E3DE-C3BC-43D2-B5AD-FAA77E7F41D7}"/>
    <cellStyle name="Normal 3 2 5 2 2 2 3" xfId="9363" xr:uid="{C789C9F1-F2B2-41AA-B671-D3E890A25F5D}"/>
    <cellStyle name="Normal 3 2 5 2 2 2 3 2" xfId="12785" xr:uid="{17F7B52F-573C-4D41-B172-6AC1E14B58BA}"/>
    <cellStyle name="Normal 3 2 5 2 2 2 3 2 2" xfId="26475" xr:uid="{DCFFA57E-4D71-41A5-A6C4-67A6DF23813A}"/>
    <cellStyle name="Normal 3 2 5 2 2 2 3 2 2 2" xfId="40167" xr:uid="{51BF09A8-BC67-429F-AFCF-068CD5E92264}"/>
    <cellStyle name="Normal 3 2 5 2 2 2 3 2 2 3" xfId="55051" xr:uid="{A1AFF5FB-04B1-4784-93CC-C0B5D250E6D9}"/>
    <cellStyle name="Normal 3 2 5 2 2 2 3 2 3" xfId="19631" xr:uid="{3CEB0EF0-01CA-4316-95BB-E49BA2C2EA1D}"/>
    <cellStyle name="Normal 3 2 5 2 2 2 3 2 4" xfId="33321" xr:uid="{B71FCB31-CC67-4020-BE86-B3A3F02DC273}"/>
    <cellStyle name="Normal 3 2 5 2 2 2 3 2 5" xfId="48205" xr:uid="{BBE7C658-5BFC-4F4B-8B43-1F9386B64DC1}"/>
    <cellStyle name="Normal 3 2 5 2 2 2 3 3" xfId="23053" xr:uid="{7BB3F3A0-F65D-43BB-9C84-E6D4F9B59B2B}"/>
    <cellStyle name="Normal 3 2 5 2 2 2 3 3 2" xfId="36745" xr:uid="{D0385690-E8FE-4808-8DD3-019CCB3E8D85}"/>
    <cellStyle name="Normal 3 2 5 2 2 2 3 3 3" xfId="51629" xr:uid="{41CA1F88-63A9-45A7-8C13-678515FD110E}"/>
    <cellStyle name="Normal 3 2 5 2 2 2 3 4" xfId="16209" xr:uid="{F1F461B4-9115-4B8C-84CD-563E0C8C334B}"/>
    <cellStyle name="Normal 3 2 5 2 2 2 3 5" xfId="29899" xr:uid="{66C2DD09-F355-43FB-BB80-E78787A4BBDC}"/>
    <cellStyle name="Normal 3 2 5 2 2 2 3 6" xfId="44783" xr:uid="{6323398A-65CF-4A12-9317-4D771B51D1D0}"/>
    <cellStyle name="Normal 3 2 5 2 2 2 4" xfId="11073" xr:uid="{CA13BAE5-7810-444E-9526-10EB7D632B2C}"/>
    <cellStyle name="Normal 3 2 5 2 2 2 4 2" xfId="24763" xr:uid="{CC0E397B-CFB6-4267-B152-1474AC5F3BED}"/>
    <cellStyle name="Normal 3 2 5 2 2 2 4 2 2" xfId="38455" xr:uid="{A4710B7D-9AA2-46E0-8482-5F1AA6E09D41}"/>
    <cellStyle name="Normal 3 2 5 2 2 2 4 2 3" xfId="53339" xr:uid="{D66BEBCA-9276-41BB-9A6B-5A7C2DD5A6F3}"/>
    <cellStyle name="Normal 3 2 5 2 2 2 4 3" xfId="17919" xr:uid="{6858354F-0F5B-4AC9-BEFD-F43056071DA4}"/>
    <cellStyle name="Normal 3 2 5 2 2 2 4 4" xfId="31609" xr:uid="{6D8DB8D2-B7F3-43C1-9FD7-468481907BDE}"/>
    <cellStyle name="Normal 3 2 5 2 2 2 4 5" xfId="46493" xr:uid="{925B190E-E8C2-4A21-9835-B02337631525}"/>
    <cellStyle name="Normal 3 2 5 2 2 2 5" xfId="21341" xr:uid="{C73C4706-424E-4AC0-8ADC-828A2DB8C33B}"/>
    <cellStyle name="Normal 3 2 5 2 2 2 5 2" xfId="35033" xr:uid="{57B88A14-377E-4165-95BE-1473954D6AF4}"/>
    <cellStyle name="Normal 3 2 5 2 2 2 5 3" xfId="49917" xr:uid="{23E551F7-4A89-46A5-A271-91D13AF4C2E2}"/>
    <cellStyle name="Normal 3 2 5 2 2 2 6" xfId="14497" xr:uid="{1BE5AFF5-63F6-474F-BD8E-E01FB102D764}"/>
    <cellStyle name="Normal 3 2 5 2 2 2 7" xfId="28187" xr:uid="{0B7FDFF0-260E-4E75-B6EA-D1E0BB9C5F61}"/>
    <cellStyle name="Normal 3 2 5 2 2 2 8" xfId="43071" xr:uid="{FFC24076-2627-4ACB-814B-8479F97DE54C}"/>
    <cellStyle name="Normal 3 2 5 2 2 3" xfId="7652" xr:uid="{C7E9D805-5486-4167-A394-A666DFD68AC6}"/>
    <cellStyle name="Normal 3 2 5 2 2 3 2" xfId="9365" xr:uid="{A47F8829-FEA0-4E94-B16C-B143C397FEE2}"/>
    <cellStyle name="Normal 3 2 5 2 2 3 2 2" xfId="12787" xr:uid="{B1272ABD-3E28-4242-AEFD-3962B388DF23}"/>
    <cellStyle name="Normal 3 2 5 2 2 3 2 2 2" xfId="26477" xr:uid="{9C0FBD98-AB80-4906-B0BD-DB44CDB041D9}"/>
    <cellStyle name="Normal 3 2 5 2 2 3 2 2 2 2" xfId="40169" xr:uid="{C2B2A5C7-0478-4467-B2BA-9A3FA09294D7}"/>
    <cellStyle name="Normal 3 2 5 2 2 3 2 2 2 3" xfId="55053" xr:uid="{3E07B53C-7D23-42D7-ADF5-6A3DCDC2EC2A}"/>
    <cellStyle name="Normal 3 2 5 2 2 3 2 2 3" xfId="19633" xr:uid="{E32D5396-3492-4111-90D1-E8B655059807}"/>
    <cellStyle name="Normal 3 2 5 2 2 3 2 2 4" xfId="33323" xr:uid="{E5D0D612-0E38-4B98-8C00-934FDF10212A}"/>
    <cellStyle name="Normal 3 2 5 2 2 3 2 2 5" xfId="48207" xr:uid="{1E996052-3D76-42E3-AE11-E2D3CB78FC3C}"/>
    <cellStyle name="Normal 3 2 5 2 2 3 2 3" xfId="23055" xr:uid="{5A006026-0EAF-47A7-866A-B2145A40E6DB}"/>
    <cellStyle name="Normal 3 2 5 2 2 3 2 3 2" xfId="36747" xr:uid="{B9311F96-A632-478D-A26B-198F28859AA0}"/>
    <cellStyle name="Normal 3 2 5 2 2 3 2 3 3" xfId="51631" xr:uid="{113E566A-4483-4655-B244-352DB5C5DA9E}"/>
    <cellStyle name="Normal 3 2 5 2 2 3 2 4" xfId="16211" xr:uid="{181ABEF5-7814-4670-BDCF-FEB74C900BD2}"/>
    <cellStyle name="Normal 3 2 5 2 2 3 2 5" xfId="29901" xr:uid="{278E65D0-39B6-4876-91EE-3C4AEA04FFB9}"/>
    <cellStyle name="Normal 3 2 5 2 2 3 2 6" xfId="44785" xr:uid="{A8DA7523-02FB-49D4-AB1A-7A9683FBBA74}"/>
    <cellStyle name="Normal 3 2 5 2 2 3 3" xfId="11075" xr:uid="{F73C637F-07E2-413A-B27F-FCBD0EAB029B}"/>
    <cellStyle name="Normal 3 2 5 2 2 3 3 2" xfId="24765" xr:uid="{984A9A63-56F1-427F-BC40-8D78F5EAFA87}"/>
    <cellStyle name="Normal 3 2 5 2 2 3 3 2 2" xfId="38457" xr:uid="{E51D0307-9868-42AB-A035-3DEDB02F0660}"/>
    <cellStyle name="Normal 3 2 5 2 2 3 3 2 3" xfId="53341" xr:uid="{0F412172-383B-4AB8-AAD5-B5FA12F264C7}"/>
    <cellStyle name="Normal 3 2 5 2 2 3 3 3" xfId="17921" xr:uid="{C6B2D3D6-3E6B-4507-9003-76042528A035}"/>
    <cellStyle name="Normal 3 2 5 2 2 3 3 4" xfId="31611" xr:uid="{574B166E-6A29-4E4D-8B84-77A579938E56}"/>
    <cellStyle name="Normal 3 2 5 2 2 3 3 5" xfId="46495" xr:uid="{AE958BFC-D79D-45EB-BD53-D86E06DC7A33}"/>
    <cellStyle name="Normal 3 2 5 2 2 3 4" xfId="21343" xr:uid="{0C54F3F5-8DCE-40E4-81A9-D9A5A1C5966E}"/>
    <cellStyle name="Normal 3 2 5 2 2 3 4 2" xfId="35035" xr:uid="{148A5998-2E15-4183-8B47-786D0A814DAD}"/>
    <cellStyle name="Normal 3 2 5 2 2 3 4 3" xfId="49919" xr:uid="{016EC8A6-64BE-4FD1-A790-03404D7343C4}"/>
    <cellStyle name="Normal 3 2 5 2 2 3 5" xfId="14499" xr:uid="{82688BD6-6B18-4A35-89B6-E876BA9C78BD}"/>
    <cellStyle name="Normal 3 2 5 2 2 3 6" xfId="28189" xr:uid="{3D4E3C0C-F96A-4AF1-8FB7-B40EC412D863}"/>
    <cellStyle name="Normal 3 2 5 2 2 3 7" xfId="43073" xr:uid="{AB69FB78-FE61-4F66-AD3D-639D7F4070C0}"/>
    <cellStyle name="Normal 3 2 5 2 2 4" xfId="7653" xr:uid="{9A803427-32A7-4894-95D9-FE93223F2BD1}"/>
    <cellStyle name="Normal 3 2 5 2 2 4 2" xfId="9366" xr:uid="{6B8F2274-2D55-4209-8987-BB871A62FC33}"/>
    <cellStyle name="Normal 3 2 5 2 2 4 2 2" xfId="12788" xr:uid="{71DDB109-AE64-4B39-B95E-88DADD65829F}"/>
    <cellStyle name="Normal 3 2 5 2 2 4 2 2 2" xfId="26478" xr:uid="{351B977C-E62C-4E5C-AED2-B6556EF109FC}"/>
    <cellStyle name="Normal 3 2 5 2 2 4 2 2 2 2" xfId="40170" xr:uid="{BB1B2213-FE83-4B25-A563-2D9EC2031850}"/>
    <cellStyle name="Normal 3 2 5 2 2 4 2 2 2 3" xfId="55054" xr:uid="{EFD091FC-ECE6-46F0-8F16-6898C88773E3}"/>
    <cellStyle name="Normal 3 2 5 2 2 4 2 2 3" xfId="19634" xr:uid="{BE248B81-7897-4946-8D1E-1A6ED5BD411C}"/>
    <cellStyle name="Normal 3 2 5 2 2 4 2 2 4" xfId="33324" xr:uid="{2B92150D-A9C9-42F9-BE16-7BB563F6AE43}"/>
    <cellStyle name="Normal 3 2 5 2 2 4 2 2 5" xfId="48208" xr:uid="{818603D5-AE85-4AB9-A24B-4BCBF2D1BA17}"/>
    <cellStyle name="Normal 3 2 5 2 2 4 2 3" xfId="23056" xr:uid="{414842E4-7013-45DA-82E8-C6A04B7DB5FA}"/>
    <cellStyle name="Normal 3 2 5 2 2 4 2 3 2" xfId="36748" xr:uid="{C807963D-7EB7-4D16-9D3A-ABDF124E7E6A}"/>
    <cellStyle name="Normal 3 2 5 2 2 4 2 3 3" xfId="51632" xr:uid="{210A9514-20AB-442A-AEDF-416FA9EFD5EC}"/>
    <cellStyle name="Normal 3 2 5 2 2 4 2 4" xfId="16212" xr:uid="{D985E444-121B-450F-B11D-1EDA715AA65A}"/>
    <cellStyle name="Normal 3 2 5 2 2 4 2 5" xfId="29902" xr:uid="{53B0836F-2960-4E58-AA9A-FF64A995627C}"/>
    <cellStyle name="Normal 3 2 5 2 2 4 2 6" xfId="44786" xr:uid="{36E0DED9-2F53-4D06-A4A9-415ACA028789}"/>
    <cellStyle name="Normal 3 2 5 2 2 4 3" xfId="11076" xr:uid="{1AC90A98-9369-46E4-A94C-A4D964335F3C}"/>
    <cellStyle name="Normal 3 2 5 2 2 4 3 2" xfId="24766" xr:uid="{92BA76F4-063C-4842-8B70-C28A89ED1A27}"/>
    <cellStyle name="Normal 3 2 5 2 2 4 3 2 2" xfId="38458" xr:uid="{0898DEA6-35DF-4468-8C24-61878824AC14}"/>
    <cellStyle name="Normal 3 2 5 2 2 4 3 2 3" xfId="53342" xr:uid="{02AF5A26-8062-4857-8708-7D1944587FB9}"/>
    <cellStyle name="Normal 3 2 5 2 2 4 3 3" xfId="17922" xr:uid="{3222A5EE-95F1-49A0-A699-EBBF648D7086}"/>
    <cellStyle name="Normal 3 2 5 2 2 4 3 4" xfId="31612" xr:uid="{E28103E2-40B2-46B7-BF93-F7AE75A27FC5}"/>
    <cellStyle name="Normal 3 2 5 2 2 4 3 5" xfId="46496" xr:uid="{0B25FC63-DB2E-4FE2-BD31-577C388C7FB8}"/>
    <cellStyle name="Normal 3 2 5 2 2 4 4" xfId="21344" xr:uid="{DABC0C91-5240-449D-A688-3430B01A579B}"/>
    <cellStyle name="Normal 3 2 5 2 2 4 4 2" xfId="35036" xr:uid="{FB33FB3A-3DBF-4009-BE17-24C50D6294CD}"/>
    <cellStyle name="Normal 3 2 5 2 2 4 4 3" xfId="49920" xr:uid="{1ED6D1A9-2A11-4DBE-8B43-698CAA66A5CA}"/>
    <cellStyle name="Normal 3 2 5 2 2 4 5" xfId="14500" xr:uid="{2A3BC7E4-C0F6-4D13-BB2A-5F49316DBDDA}"/>
    <cellStyle name="Normal 3 2 5 2 2 4 6" xfId="28190" xr:uid="{8DA796B9-9F7D-4251-8664-1565B3EACF7B}"/>
    <cellStyle name="Normal 3 2 5 2 2 4 7" xfId="43074" xr:uid="{48F9DEE4-E687-4BD3-97DC-C1592F7DDE14}"/>
    <cellStyle name="Normal 3 2 5 2 2 5" xfId="9362" xr:uid="{4251401F-1F22-4AF1-81A6-2915E5D529D9}"/>
    <cellStyle name="Normal 3 2 5 2 2 5 2" xfId="12784" xr:uid="{3CDA69E9-9D4D-4E20-BE58-A835F9B149C0}"/>
    <cellStyle name="Normal 3 2 5 2 2 5 2 2" xfId="26474" xr:uid="{934A180C-5112-444A-8CEF-D0A27AE9B3DD}"/>
    <cellStyle name="Normal 3 2 5 2 2 5 2 2 2" xfId="40166" xr:uid="{A9CBF7BB-F541-403E-8444-8768B2123DB4}"/>
    <cellStyle name="Normal 3 2 5 2 2 5 2 2 3" xfId="55050" xr:uid="{7EF7420B-D7FD-4880-9278-5CE781EB9CCB}"/>
    <cellStyle name="Normal 3 2 5 2 2 5 2 3" xfId="19630" xr:uid="{364D05BB-42C8-47FB-B506-2CF64C12670A}"/>
    <cellStyle name="Normal 3 2 5 2 2 5 2 4" xfId="33320" xr:uid="{07EFD107-1319-4BC1-B28F-8B62D562E1AC}"/>
    <cellStyle name="Normal 3 2 5 2 2 5 2 5" xfId="48204" xr:uid="{9038F5FF-1EC8-4DC4-887F-D4ECC1508DD4}"/>
    <cellStyle name="Normal 3 2 5 2 2 5 3" xfId="23052" xr:uid="{68058D53-9F2D-4E92-9CF4-845AA7705E7C}"/>
    <cellStyle name="Normal 3 2 5 2 2 5 3 2" xfId="36744" xr:uid="{459707B0-DA4F-4E8A-8DC7-F7CE2026F55A}"/>
    <cellStyle name="Normal 3 2 5 2 2 5 3 3" xfId="51628" xr:uid="{88C5D449-F47D-458B-9E0B-6BE821F10442}"/>
    <cellStyle name="Normal 3 2 5 2 2 5 4" xfId="16208" xr:uid="{5FD26841-D793-4747-826D-05D451472AC3}"/>
    <cellStyle name="Normal 3 2 5 2 2 5 5" xfId="29898" xr:uid="{1D7562EE-1896-44C6-98FD-5C3CAA89797D}"/>
    <cellStyle name="Normal 3 2 5 2 2 5 6" xfId="44782" xr:uid="{23F2B892-ACC3-4968-82A9-4074F8F75435}"/>
    <cellStyle name="Normal 3 2 5 2 2 6" xfId="11072" xr:uid="{AB78B788-5272-4785-8576-F9363D6018B5}"/>
    <cellStyle name="Normal 3 2 5 2 2 6 2" xfId="24762" xr:uid="{6DBD5252-1626-4053-8E13-962F617C2F2F}"/>
    <cellStyle name="Normal 3 2 5 2 2 6 2 2" xfId="38454" xr:uid="{05718490-0CDC-4B57-8F27-D62048934FC4}"/>
    <cellStyle name="Normal 3 2 5 2 2 6 2 3" xfId="53338" xr:uid="{4BFBE874-A4F3-4C0A-9962-2BBF056C3D5C}"/>
    <cellStyle name="Normal 3 2 5 2 2 6 3" xfId="17918" xr:uid="{A3FE2936-5EA8-4DD2-B5DE-25E7107FC1A5}"/>
    <cellStyle name="Normal 3 2 5 2 2 6 4" xfId="31608" xr:uid="{A625848F-3350-48A4-8843-9364559F589D}"/>
    <cellStyle name="Normal 3 2 5 2 2 6 5" xfId="46492" xr:uid="{225B769C-6954-48A4-88D1-AA1976D4F200}"/>
    <cellStyle name="Normal 3 2 5 2 2 7" xfId="21340" xr:uid="{E45C0FEA-7112-4CDD-9B3F-B3FA4453AD64}"/>
    <cellStyle name="Normal 3 2 5 2 2 7 2" xfId="35032" xr:uid="{F6F9ED2A-51D4-44B7-B989-D4A3B8D419C1}"/>
    <cellStyle name="Normal 3 2 5 2 2 7 3" xfId="49916" xr:uid="{80981258-1FE7-4F7F-A764-4B7D2D0C7850}"/>
    <cellStyle name="Normal 3 2 5 2 2 8" xfId="14496" xr:uid="{3A5F5FFD-DA27-4F32-88F9-6FE5EB126D79}"/>
    <cellStyle name="Normal 3 2 5 2 2 9" xfId="28186" xr:uid="{940B8A37-0A91-41E4-85D8-125F9A581E66}"/>
    <cellStyle name="Normal 3 2 5 2 3" xfId="7654" xr:uid="{881CE5BC-75F7-45C2-9389-A2CCD49E37C5}"/>
    <cellStyle name="Normal 3 2 5 2 3 10" xfId="43075" xr:uid="{DC9C57D3-C40B-4ABE-8B43-AF82E57DA6E7}"/>
    <cellStyle name="Normal 3 2 5 2 3 2" xfId="7655" xr:uid="{EB407BDE-A2C8-41CA-9EF9-7F19092682C0}"/>
    <cellStyle name="Normal 3 2 5 2 3 2 2" xfId="7656" xr:uid="{1D55E0A3-5B92-44D7-BAE6-839FAC2CA247}"/>
    <cellStyle name="Normal 3 2 5 2 3 2 2 2" xfId="9369" xr:uid="{ECA403FC-7497-43C0-B718-C38B98AED22D}"/>
    <cellStyle name="Normal 3 2 5 2 3 2 2 2 2" xfId="12791" xr:uid="{140D51DF-778E-4782-A912-190CEDC69EDF}"/>
    <cellStyle name="Normal 3 2 5 2 3 2 2 2 2 2" xfId="26481" xr:uid="{6A11384D-BA59-412F-95F2-515BB4233818}"/>
    <cellStyle name="Normal 3 2 5 2 3 2 2 2 2 2 2" xfId="40173" xr:uid="{D071D51D-4965-4F33-8DC3-5ADAED68B91E}"/>
    <cellStyle name="Normal 3 2 5 2 3 2 2 2 2 2 3" xfId="55057" xr:uid="{115F8058-3255-4A4F-9B59-1EEAA617F184}"/>
    <cellStyle name="Normal 3 2 5 2 3 2 2 2 2 3" xfId="19637" xr:uid="{C2B0B817-8D91-4103-A49B-51CFD873DA86}"/>
    <cellStyle name="Normal 3 2 5 2 3 2 2 2 2 4" xfId="33327" xr:uid="{D74296AD-0F80-4EB7-AEEB-AC7CCAEAEA37}"/>
    <cellStyle name="Normal 3 2 5 2 3 2 2 2 2 5" xfId="48211" xr:uid="{9FCFB0DC-D4CC-4DE7-8E74-0740EB16E5CF}"/>
    <cellStyle name="Normal 3 2 5 2 3 2 2 2 3" xfId="23059" xr:uid="{9051557F-C3BD-4B72-9037-879F9E79F4B7}"/>
    <cellStyle name="Normal 3 2 5 2 3 2 2 2 3 2" xfId="36751" xr:uid="{B8AA0B55-2736-4AD8-907C-CE1E7FCDEA39}"/>
    <cellStyle name="Normal 3 2 5 2 3 2 2 2 3 3" xfId="51635" xr:uid="{04BD254E-EDB5-4135-B361-6848C54B94D1}"/>
    <cellStyle name="Normal 3 2 5 2 3 2 2 2 4" xfId="16215" xr:uid="{98D3DDC1-0306-4895-98A1-2F0B781F68DD}"/>
    <cellStyle name="Normal 3 2 5 2 3 2 2 2 5" xfId="29905" xr:uid="{89EF00E8-0315-460D-8FEE-A9A2DEC3FE6C}"/>
    <cellStyle name="Normal 3 2 5 2 3 2 2 2 6" xfId="44789" xr:uid="{032DA6A6-77A4-41B8-ABB7-C0F33EF5F816}"/>
    <cellStyle name="Normal 3 2 5 2 3 2 2 3" xfId="11079" xr:uid="{F0EF0CF8-524E-4EC5-BC63-BBE8ED23E0F8}"/>
    <cellStyle name="Normal 3 2 5 2 3 2 2 3 2" xfId="24769" xr:uid="{548B843F-A453-498F-AA0E-450D9306A863}"/>
    <cellStyle name="Normal 3 2 5 2 3 2 2 3 2 2" xfId="38461" xr:uid="{B693E4D8-0A58-4CC0-8E41-7E6ABD5F1276}"/>
    <cellStyle name="Normal 3 2 5 2 3 2 2 3 2 3" xfId="53345" xr:uid="{BA52C3B1-0DB9-40DD-B7A9-4333E15CB49E}"/>
    <cellStyle name="Normal 3 2 5 2 3 2 2 3 3" xfId="17925" xr:uid="{2B7C6C43-1B24-444C-9E43-864BE0BDD12D}"/>
    <cellStyle name="Normal 3 2 5 2 3 2 2 3 4" xfId="31615" xr:uid="{049A504C-0BC7-4006-975A-4BC3D7BE5BE8}"/>
    <cellStyle name="Normal 3 2 5 2 3 2 2 3 5" xfId="46499" xr:uid="{06D459B6-6E14-4AB8-9C55-D9222D3E87CA}"/>
    <cellStyle name="Normal 3 2 5 2 3 2 2 4" xfId="21347" xr:uid="{7750154B-BCB5-48A3-9A4C-D6E01C4571D5}"/>
    <cellStyle name="Normal 3 2 5 2 3 2 2 4 2" xfId="35039" xr:uid="{21F2183A-2BC6-4D1F-BE2D-776ED675E609}"/>
    <cellStyle name="Normal 3 2 5 2 3 2 2 4 3" xfId="49923" xr:uid="{82437A1A-FBBC-4D4F-A7CE-B40BF689ABEC}"/>
    <cellStyle name="Normal 3 2 5 2 3 2 2 5" xfId="14503" xr:uid="{3244C0DE-978D-4F70-8923-F0F1890A69E6}"/>
    <cellStyle name="Normal 3 2 5 2 3 2 2 6" xfId="28193" xr:uid="{D5D6ABC0-C21D-42C2-A194-A1DAFCF90C9C}"/>
    <cellStyle name="Normal 3 2 5 2 3 2 2 7" xfId="43077" xr:uid="{A9195F94-ED0F-43C6-BBCD-2432C370E85D}"/>
    <cellStyle name="Normal 3 2 5 2 3 2 3" xfId="9368" xr:uid="{8FB05687-280A-4A49-8C2B-D1B0A72D9107}"/>
    <cellStyle name="Normal 3 2 5 2 3 2 3 2" xfId="12790" xr:uid="{09A217E2-3242-4568-A30E-C10A1EDA60AB}"/>
    <cellStyle name="Normal 3 2 5 2 3 2 3 2 2" xfId="26480" xr:uid="{1FFAFBD7-196C-48D3-BCCF-F6B3002DEA5B}"/>
    <cellStyle name="Normal 3 2 5 2 3 2 3 2 2 2" xfId="40172" xr:uid="{2451B95F-9435-4D67-83E6-03536472DEC8}"/>
    <cellStyle name="Normal 3 2 5 2 3 2 3 2 2 3" xfId="55056" xr:uid="{1E798081-80E7-4D72-97DA-4639AE8107DD}"/>
    <cellStyle name="Normal 3 2 5 2 3 2 3 2 3" xfId="19636" xr:uid="{91E9DDD9-2E9D-4B74-860F-A14FB4E5D330}"/>
    <cellStyle name="Normal 3 2 5 2 3 2 3 2 4" xfId="33326" xr:uid="{FF9C2D5F-706E-4C34-8A20-BEE26E232AF5}"/>
    <cellStyle name="Normal 3 2 5 2 3 2 3 2 5" xfId="48210" xr:uid="{576E3ACD-81CD-498A-8026-24D658CE6A35}"/>
    <cellStyle name="Normal 3 2 5 2 3 2 3 3" xfId="23058" xr:uid="{7E3D5877-089C-4669-A125-0525F7D7F225}"/>
    <cellStyle name="Normal 3 2 5 2 3 2 3 3 2" xfId="36750" xr:uid="{FFF3B978-AEF0-42CB-B1C7-E586871DE376}"/>
    <cellStyle name="Normal 3 2 5 2 3 2 3 3 3" xfId="51634" xr:uid="{042F536F-EBC2-49BB-BAF2-E4424E4547C5}"/>
    <cellStyle name="Normal 3 2 5 2 3 2 3 4" xfId="16214" xr:uid="{BE2C832F-6783-4D67-B6D8-4EB461C96DBE}"/>
    <cellStyle name="Normal 3 2 5 2 3 2 3 5" xfId="29904" xr:uid="{563A868B-D740-4935-92B4-A0079CEEA1F8}"/>
    <cellStyle name="Normal 3 2 5 2 3 2 3 6" xfId="44788" xr:uid="{D4C7740D-1CB0-4785-B616-A8BF61CBB867}"/>
    <cellStyle name="Normal 3 2 5 2 3 2 4" xfId="11078" xr:uid="{2069A76E-D5B3-4A6E-9DB6-DA2603806643}"/>
    <cellStyle name="Normal 3 2 5 2 3 2 4 2" xfId="24768" xr:uid="{3FD6FA27-D969-436E-B68C-61EC990B4EDC}"/>
    <cellStyle name="Normal 3 2 5 2 3 2 4 2 2" xfId="38460" xr:uid="{E4DDAA25-4042-4B30-887F-02434FD37376}"/>
    <cellStyle name="Normal 3 2 5 2 3 2 4 2 3" xfId="53344" xr:uid="{A6963F55-E2B8-4DAB-97F3-F020114C7780}"/>
    <cellStyle name="Normal 3 2 5 2 3 2 4 3" xfId="17924" xr:uid="{7F72AFF6-34E1-4826-A09C-587B180A1ACF}"/>
    <cellStyle name="Normal 3 2 5 2 3 2 4 4" xfId="31614" xr:uid="{ADAB694F-BD14-49FA-9004-0B4222F2A795}"/>
    <cellStyle name="Normal 3 2 5 2 3 2 4 5" xfId="46498" xr:uid="{0BE5D699-6011-4618-9CDA-F19C8FC5ECAF}"/>
    <cellStyle name="Normal 3 2 5 2 3 2 5" xfId="21346" xr:uid="{977FA970-DFD6-41BC-8F2C-8C59952E1901}"/>
    <cellStyle name="Normal 3 2 5 2 3 2 5 2" xfId="35038" xr:uid="{A9E36668-970A-40B0-A3BB-E346AEDB02E3}"/>
    <cellStyle name="Normal 3 2 5 2 3 2 5 3" xfId="49922" xr:uid="{5F7D3AF0-C216-4474-AEE8-A5472934CE08}"/>
    <cellStyle name="Normal 3 2 5 2 3 2 6" xfId="14502" xr:uid="{F9333E5E-2A75-4536-A011-B3067FDFE9DD}"/>
    <cellStyle name="Normal 3 2 5 2 3 2 7" xfId="28192" xr:uid="{CE2AF851-C4DB-455A-BB1E-DA01C1CE06CD}"/>
    <cellStyle name="Normal 3 2 5 2 3 2 8" xfId="43076" xr:uid="{0838FE6F-B9EF-4CBD-A343-6295BB0B1C7E}"/>
    <cellStyle name="Normal 3 2 5 2 3 3" xfId="7657" xr:uid="{D80E3B27-94CA-46C3-B066-E735FF7AAF05}"/>
    <cellStyle name="Normal 3 2 5 2 3 3 2" xfId="9370" xr:uid="{096324E7-BAF3-4272-A6D4-21393EC6CB6F}"/>
    <cellStyle name="Normal 3 2 5 2 3 3 2 2" xfId="12792" xr:uid="{FA630AAF-B77A-4635-9165-5621D24E4E21}"/>
    <cellStyle name="Normal 3 2 5 2 3 3 2 2 2" xfId="26482" xr:uid="{ECAE4750-ECF2-4F8B-A5FB-3AB1D438C303}"/>
    <cellStyle name="Normal 3 2 5 2 3 3 2 2 2 2" xfId="40174" xr:uid="{3C66A18C-AEC9-456D-98C5-C1EF6EEECECB}"/>
    <cellStyle name="Normal 3 2 5 2 3 3 2 2 2 3" xfId="55058" xr:uid="{1B0AE48E-B0EE-4B3F-B586-7DCA306850F7}"/>
    <cellStyle name="Normal 3 2 5 2 3 3 2 2 3" xfId="19638" xr:uid="{C4538FC2-B057-44E7-A3F6-33CA7A4E7DD5}"/>
    <cellStyle name="Normal 3 2 5 2 3 3 2 2 4" xfId="33328" xr:uid="{91DBB9EA-C724-4283-8F2B-E78140AB09DC}"/>
    <cellStyle name="Normal 3 2 5 2 3 3 2 2 5" xfId="48212" xr:uid="{986C1A41-C186-42D9-9D1B-C5FA1448D5FB}"/>
    <cellStyle name="Normal 3 2 5 2 3 3 2 3" xfId="23060" xr:uid="{820704DB-0DBC-44AE-8A75-852D8BE1139A}"/>
    <cellStyle name="Normal 3 2 5 2 3 3 2 3 2" xfId="36752" xr:uid="{82142E04-09CF-47E4-9DE2-013590A253FB}"/>
    <cellStyle name="Normal 3 2 5 2 3 3 2 3 3" xfId="51636" xr:uid="{BC41D75A-2698-4469-8DB9-3D3385EA973A}"/>
    <cellStyle name="Normal 3 2 5 2 3 3 2 4" xfId="16216" xr:uid="{323C3199-6678-48FC-8C77-E8C1609770E6}"/>
    <cellStyle name="Normal 3 2 5 2 3 3 2 5" xfId="29906" xr:uid="{8D4F44DD-948C-48A0-B858-6D71B160866C}"/>
    <cellStyle name="Normal 3 2 5 2 3 3 2 6" xfId="44790" xr:uid="{9173B152-4881-498D-8146-87DED6B4C8BA}"/>
    <cellStyle name="Normal 3 2 5 2 3 3 3" xfId="11080" xr:uid="{06C991FB-2AAC-4670-A58F-866CC376085B}"/>
    <cellStyle name="Normal 3 2 5 2 3 3 3 2" xfId="24770" xr:uid="{1F9FD5CE-1E2E-4A5E-ABB4-87E5DC9002D7}"/>
    <cellStyle name="Normal 3 2 5 2 3 3 3 2 2" xfId="38462" xr:uid="{9798BE0F-3DF7-4E65-BCEB-B97D5A807146}"/>
    <cellStyle name="Normal 3 2 5 2 3 3 3 2 3" xfId="53346" xr:uid="{AFE9ACA8-3833-4774-83FB-7B2AABC768D0}"/>
    <cellStyle name="Normal 3 2 5 2 3 3 3 3" xfId="17926" xr:uid="{48ABEDD0-8686-433E-9C86-A73DB6AF2CB9}"/>
    <cellStyle name="Normal 3 2 5 2 3 3 3 4" xfId="31616" xr:uid="{0B6224D3-84E7-4A46-AE56-02D5C8CFD823}"/>
    <cellStyle name="Normal 3 2 5 2 3 3 3 5" xfId="46500" xr:uid="{7B123EA7-52E6-455B-AE1D-78E1C617A247}"/>
    <cellStyle name="Normal 3 2 5 2 3 3 4" xfId="21348" xr:uid="{DBAE8621-DC1A-40D9-B261-080531CCF75D}"/>
    <cellStyle name="Normal 3 2 5 2 3 3 4 2" xfId="35040" xr:uid="{1566AE68-68F9-4B21-9716-CEA651BE555A}"/>
    <cellStyle name="Normal 3 2 5 2 3 3 4 3" xfId="49924" xr:uid="{B1F83B66-9AC1-4ACE-9ED6-A00F3A53BAB1}"/>
    <cellStyle name="Normal 3 2 5 2 3 3 5" xfId="14504" xr:uid="{BC1871C5-8248-4A3E-9021-0A974B4DAD45}"/>
    <cellStyle name="Normal 3 2 5 2 3 3 6" xfId="28194" xr:uid="{9178B550-EF06-47A9-A611-56BC43CD801A}"/>
    <cellStyle name="Normal 3 2 5 2 3 3 7" xfId="43078" xr:uid="{82B72F55-3973-4D6A-A478-6AE1C9896527}"/>
    <cellStyle name="Normal 3 2 5 2 3 4" xfId="7658" xr:uid="{C8FD54BB-9E69-42A6-AE52-8E423535E9D0}"/>
    <cellStyle name="Normal 3 2 5 2 3 4 2" xfId="9371" xr:uid="{11B6A64C-E723-48AF-BCDA-D2BEE8DD187D}"/>
    <cellStyle name="Normal 3 2 5 2 3 4 2 2" xfId="12793" xr:uid="{A12A9B6B-0F13-425D-B50D-674934143777}"/>
    <cellStyle name="Normal 3 2 5 2 3 4 2 2 2" xfId="26483" xr:uid="{07777308-8757-4C72-A260-D12A618F41A6}"/>
    <cellStyle name="Normal 3 2 5 2 3 4 2 2 2 2" xfId="40175" xr:uid="{942A6955-9CD0-491C-9086-2CEED696D273}"/>
    <cellStyle name="Normal 3 2 5 2 3 4 2 2 2 3" xfId="55059" xr:uid="{1B1B6503-4729-4BE1-976D-F44136F0036B}"/>
    <cellStyle name="Normal 3 2 5 2 3 4 2 2 3" xfId="19639" xr:uid="{BBD31FC4-E6C1-4F66-8FBC-E3D4869BB772}"/>
    <cellStyle name="Normal 3 2 5 2 3 4 2 2 4" xfId="33329" xr:uid="{8AF15B19-5AA2-49BE-BD4C-1488FECB06A2}"/>
    <cellStyle name="Normal 3 2 5 2 3 4 2 2 5" xfId="48213" xr:uid="{2C7936D1-1EE0-4662-986E-0F90764C0C47}"/>
    <cellStyle name="Normal 3 2 5 2 3 4 2 3" xfId="23061" xr:uid="{BB3F21DF-6363-4918-AD6B-17583064CF60}"/>
    <cellStyle name="Normal 3 2 5 2 3 4 2 3 2" xfId="36753" xr:uid="{3B7DB950-5F04-4055-AF45-0B5505C47281}"/>
    <cellStyle name="Normal 3 2 5 2 3 4 2 3 3" xfId="51637" xr:uid="{CBF5AC99-DBD6-4BF4-A45B-7EA41CF7F4CC}"/>
    <cellStyle name="Normal 3 2 5 2 3 4 2 4" xfId="16217" xr:uid="{80464663-56A5-4A98-8C79-77B54DE502BC}"/>
    <cellStyle name="Normal 3 2 5 2 3 4 2 5" xfId="29907" xr:uid="{5123F481-28D5-4CF8-B38F-1743317784A6}"/>
    <cellStyle name="Normal 3 2 5 2 3 4 2 6" xfId="44791" xr:uid="{86A307A3-F4B6-4031-9758-9E2D23A4EE4B}"/>
    <cellStyle name="Normal 3 2 5 2 3 4 3" xfId="11081" xr:uid="{C755452C-C227-4985-B0C0-417E005FD484}"/>
    <cellStyle name="Normal 3 2 5 2 3 4 3 2" xfId="24771" xr:uid="{38CD8506-6AE2-41E1-9F9C-B829FA041017}"/>
    <cellStyle name="Normal 3 2 5 2 3 4 3 2 2" xfId="38463" xr:uid="{B90A2282-B62B-4377-AA28-FD44CEDB7A3D}"/>
    <cellStyle name="Normal 3 2 5 2 3 4 3 2 3" xfId="53347" xr:uid="{5FB598A0-C7BC-4243-90FC-5996E80DDDF4}"/>
    <cellStyle name="Normal 3 2 5 2 3 4 3 3" xfId="17927" xr:uid="{957826AF-B3EF-4A8C-8592-50667E7B2455}"/>
    <cellStyle name="Normal 3 2 5 2 3 4 3 4" xfId="31617" xr:uid="{FC9CC6BD-CC4B-43AE-A567-8D42D12ADC72}"/>
    <cellStyle name="Normal 3 2 5 2 3 4 3 5" xfId="46501" xr:uid="{6E7D4158-0F8F-470C-9C43-E9192C5EB33D}"/>
    <cellStyle name="Normal 3 2 5 2 3 4 4" xfId="21349" xr:uid="{11B844F0-8185-4513-B300-990BCF062140}"/>
    <cellStyle name="Normal 3 2 5 2 3 4 4 2" xfId="35041" xr:uid="{D8835CCE-DD00-4EDF-9475-AD5AFA66EDD6}"/>
    <cellStyle name="Normal 3 2 5 2 3 4 4 3" xfId="49925" xr:uid="{4DA4FB8D-EBEB-4663-8241-A46479B3A8BB}"/>
    <cellStyle name="Normal 3 2 5 2 3 4 5" xfId="14505" xr:uid="{BE15A385-EFD8-4B1F-8042-7AA4EB573A92}"/>
    <cellStyle name="Normal 3 2 5 2 3 4 6" xfId="28195" xr:uid="{9065CCF5-196E-4609-B91D-718FDB4A1850}"/>
    <cellStyle name="Normal 3 2 5 2 3 4 7" xfId="43079" xr:uid="{4CC6AE5C-CD44-483E-A8A8-7CA018D77B9F}"/>
    <cellStyle name="Normal 3 2 5 2 3 5" xfId="9367" xr:uid="{F2D49C0A-2195-4409-A024-05AF4E95F665}"/>
    <cellStyle name="Normal 3 2 5 2 3 5 2" xfId="12789" xr:uid="{DDCAE2C6-6734-457F-8133-D93C0FAD58F8}"/>
    <cellStyle name="Normal 3 2 5 2 3 5 2 2" xfId="26479" xr:uid="{CF47EE69-93FF-4B3D-9622-D76BF5DD1654}"/>
    <cellStyle name="Normal 3 2 5 2 3 5 2 2 2" xfId="40171" xr:uid="{902EE781-37BF-4C2B-B6D3-A6C34B8B2703}"/>
    <cellStyle name="Normal 3 2 5 2 3 5 2 2 3" xfId="55055" xr:uid="{BC91BADF-1CD1-4755-A10C-86037310B439}"/>
    <cellStyle name="Normal 3 2 5 2 3 5 2 3" xfId="19635" xr:uid="{CF53C726-4B01-4002-8F4B-5C606B4952AF}"/>
    <cellStyle name="Normal 3 2 5 2 3 5 2 4" xfId="33325" xr:uid="{C2155C60-56E3-45F6-9948-EDD10A83A63F}"/>
    <cellStyle name="Normal 3 2 5 2 3 5 2 5" xfId="48209" xr:uid="{56C7A486-94BE-4B6A-8B52-215E54FEE607}"/>
    <cellStyle name="Normal 3 2 5 2 3 5 3" xfId="23057" xr:uid="{FBF89D35-3D2B-40B1-9CF9-FA3810337B91}"/>
    <cellStyle name="Normal 3 2 5 2 3 5 3 2" xfId="36749" xr:uid="{56661148-3474-4CBC-A1F1-98AE5635F560}"/>
    <cellStyle name="Normal 3 2 5 2 3 5 3 3" xfId="51633" xr:uid="{700CE5BB-FEFC-4F1B-9DBB-D9D59E26371B}"/>
    <cellStyle name="Normal 3 2 5 2 3 5 4" xfId="16213" xr:uid="{C0C9A621-E9A0-48B6-9BAF-6370CF54663A}"/>
    <cellStyle name="Normal 3 2 5 2 3 5 5" xfId="29903" xr:uid="{29F07499-BDE5-42DB-9274-B1E6609FD5F8}"/>
    <cellStyle name="Normal 3 2 5 2 3 5 6" xfId="44787" xr:uid="{B99AEFBA-9433-4B6F-BF6A-8E9927E03259}"/>
    <cellStyle name="Normal 3 2 5 2 3 6" xfId="11077" xr:uid="{6441B98E-C920-43BE-A167-37993BFC8B73}"/>
    <cellStyle name="Normal 3 2 5 2 3 6 2" xfId="24767" xr:uid="{5453A098-E596-4137-91F7-718CF35FEC60}"/>
    <cellStyle name="Normal 3 2 5 2 3 6 2 2" xfId="38459" xr:uid="{4A8CF4B3-DAE5-48DB-BACA-89BE81BD75B6}"/>
    <cellStyle name="Normal 3 2 5 2 3 6 2 3" xfId="53343" xr:uid="{9C48A6C0-211D-4D87-9550-67470A11A805}"/>
    <cellStyle name="Normal 3 2 5 2 3 6 3" xfId="17923" xr:uid="{A24E3F7E-D5EC-4BC4-B168-B76D7DCA99E1}"/>
    <cellStyle name="Normal 3 2 5 2 3 6 4" xfId="31613" xr:uid="{3BEEA641-7271-4580-87F4-9B44BCCC5736}"/>
    <cellStyle name="Normal 3 2 5 2 3 6 5" xfId="46497" xr:uid="{139AF9CE-9182-4AAA-9E31-3569E9FB54D1}"/>
    <cellStyle name="Normal 3 2 5 2 3 7" xfId="21345" xr:uid="{44CFD376-9150-48F3-9042-5870EB9C2FA8}"/>
    <cellStyle name="Normal 3 2 5 2 3 7 2" xfId="35037" xr:uid="{E23ECA6B-D373-4DC9-BA47-FBA2806BD3FC}"/>
    <cellStyle name="Normal 3 2 5 2 3 7 3" xfId="49921" xr:uid="{8D5B4BDF-A3EC-4316-A547-5EF84665BFEF}"/>
    <cellStyle name="Normal 3 2 5 2 3 8" xfId="14501" xr:uid="{8AC54C66-419B-44B3-84AE-B83FC7A884C0}"/>
    <cellStyle name="Normal 3 2 5 2 3 9" xfId="28191" xr:uid="{B355E8B7-E446-4C1F-BEC5-28862A6CBDD2}"/>
    <cellStyle name="Normal 3 2 5 2 4" xfId="7659" xr:uid="{6D0F71DA-1B70-431E-9CE7-9B96D8648E11}"/>
    <cellStyle name="Normal 3 2 5 2 4 2" xfId="7660" xr:uid="{F57B4898-45AF-4D43-98DD-33B3476B56D6}"/>
    <cellStyle name="Normal 3 2 5 2 4 2 2" xfId="9373" xr:uid="{948537D6-B6D0-415C-A1E0-BCE2B8C8F9E3}"/>
    <cellStyle name="Normal 3 2 5 2 4 2 2 2" xfId="12795" xr:uid="{68471BD6-6BD8-40F0-AF33-FBBAEA49009B}"/>
    <cellStyle name="Normal 3 2 5 2 4 2 2 2 2" xfId="26485" xr:uid="{BC4FEC12-635E-4F7C-A28D-B86926BE9E3A}"/>
    <cellStyle name="Normal 3 2 5 2 4 2 2 2 2 2" xfId="40177" xr:uid="{E57F7B92-0FCC-4D84-A5C3-95C3E7C0C69A}"/>
    <cellStyle name="Normal 3 2 5 2 4 2 2 2 2 3" xfId="55061" xr:uid="{70B551F4-4F64-4188-BC3C-C5DD92FD2ADC}"/>
    <cellStyle name="Normal 3 2 5 2 4 2 2 2 3" xfId="19641" xr:uid="{68516057-67C1-4929-955A-58D7C4929E8F}"/>
    <cellStyle name="Normal 3 2 5 2 4 2 2 2 4" xfId="33331" xr:uid="{45619F4D-1415-4C40-8316-7C26AFDBA45A}"/>
    <cellStyle name="Normal 3 2 5 2 4 2 2 2 5" xfId="48215" xr:uid="{759339A5-70D2-4826-B373-71178DC41494}"/>
    <cellStyle name="Normal 3 2 5 2 4 2 2 3" xfId="23063" xr:uid="{E2A9A3E3-98A3-4782-80AF-80DD3A462F9D}"/>
    <cellStyle name="Normal 3 2 5 2 4 2 2 3 2" xfId="36755" xr:uid="{D6D4A0CF-F06C-411E-B316-5A99C5FCB4CA}"/>
    <cellStyle name="Normal 3 2 5 2 4 2 2 3 3" xfId="51639" xr:uid="{9C2183E5-7549-47EE-8A8A-83E220220697}"/>
    <cellStyle name="Normal 3 2 5 2 4 2 2 4" xfId="16219" xr:uid="{CCF20C79-B630-4CA5-BC38-E745E3E89000}"/>
    <cellStyle name="Normal 3 2 5 2 4 2 2 5" xfId="29909" xr:uid="{B8C7D459-2178-4851-A594-019CC220B810}"/>
    <cellStyle name="Normal 3 2 5 2 4 2 2 6" xfId="44793" xr:uid="{9021F12A-EFEB-4C14-9B9A-7C37C30504F4}"/>
    <cellStyle name="Normal 3 2 5 2 4 2 3" xfId="11083" xr:uid="{2439C299-ECCC-426E-8BC8-2C783994F58C}"/>
    <cellStyle name="Normal 3 2 5 2 4 2 3 2" xfId="24773" xr:uid="{24E7DB83-FACD-4DBB-967E-A37792F2FC1C}"/>
    <cellStyle name="Normal 3 2 5 2 4 2 3 2 2" xfId="38465" xr:uid="{ADD438E3-82BA-426C-A939-7172BAAB6F2F}"/>
    <cellStyle name="Normal 3 2 5 2 4 2 3 2 3" xfId="53349" xr:uid="{8D996FF2-2894-4A8D-87AC-8FB332FABD3C}"/>
    <cellStyle name="Normal 3 2 5 2 4 2 3 3" xfId="17929" xr:uid="{525B0BD9-9D10-436A-8CC5-ECA64CFF0FB2}"/>
    <cellStyle name="Normal 3 2 5 2 4 2 3 4" xfId="31619" xr:uid="{A5AB5CA0-9EB2-41E7-82D9-166F4AFDF341}"/>
    <cellStyle name="Normal 3 2 5 2 4 2 3 5" xfId="46503" xr:uid="{5F68F814-A220-4112-8737-E9F7C674E49A}"/>
    <cellStyle name="Normal 3 2 5 2 4 2 4" xfId="21351" xr:uid="{1E759787-CCF1-458D-88CC-89C03DB9D39C}"/>
    <cellStyle name="Normal 3 2 5 2 4 2 4 2" xfId="35043" xr:uid="{14E36BCA-FA18-43F2-8D54-4FB52FA9D798}"/>
    <cellStyle name="Normal 3 2 5 2 4 2 4 3" xfId="49927" xr:uid="{996F713F-1553-4878-BB45-24070DE6799C}"/>
    <cellStyle name="Normal 3 2 5 2 4 2 5" xfId="14507" xr:uid="{55EF7D9C-32E0-4FC3-AAC0-F375D5365363}"/>
    <cellStyle name="Normal 3 2 5 2 4 2 6" xfId="28197" xr:uid="{6FCE8D63-D33A-46BD-8AFC-6176EA74B2F2}"/>
    <cellStyle name="Normal 3 2 5 2 4 2 7" xfId="43081" xr:uid="{096482D2-80A3-4D13-A81D-70C887CD15C9}"/>
    <cellStyle name="Normal 3 2 5 2 4 3" xfId="9372" xr:uid="{758CFFC1-34EB-442A-BBA5-FA199D112558}"/>
    <cellStyle name="Normal 3 2 5 2 4 3 2" xfId="12794" xr:uid="{07E30DB9-1977-4B27-92F8-054A999C4B30}"/>
    <cellStyle name="Normal 3 2 5 2 4 3 2 2" xfId="26484" xr:uid="{1C6E6738-4888-4CE0-8279-D3188413F9FD}"/>
    <cellStyle name="Normal 3 2 5 2 4 3 2 2 2" xfId="40176" xr:uid="{0499F5B0-2ECA-4ED2-A194-ACF2A08E109D}"/>
    <cellStyle name="Normal 3 2 5 2 4 3 2 2 3" xfId="55060" xr:uid="{ADBAD82B-E039-47F3-83AC-BDEBB18EBBD0}"/>
    <cellStyle name="Normal 3 2 5 2 4 3 2 3" xfId="19640" xr:uid="{F6E73E92-4608-4B34-8BE6-9C35838B3735}"/>
    <cellStyle name="Normal 3 2 5 2 4 3 2 4" xfId="33330" xr:uid="{961A8417-4001-4908-B07B-4B2E643525A4}"/>
    <cellStyle name="Normal 3 2 5 2 4 3 2 5" xfId="48214" xr:uid="{5F982A46-09BE-4E58-B283-63FAC02D1286}"/>
    <cellStyle name="Normal 3 2 5 2 4 3 3" xfId="23062" xr:uid="{4EBF1A35-F076-426B-AD20-BE18AB7C8997}"/>
    <cellStyle name="Normal 3 2 5 2 4 3 3 2" xfId="36754" xr:uid="{3B79B848-D1A1-4BAC-8BDE-CC713A9E51D7}"/>
    <cellStyle name="Normal 3 2 5 2 4 3 3 3" xfId="51638" xr:uid="{6AE4CC6A-D7C2-42EB-B17A-1231FB8D3CA5}"/>
    <cellStyle name="Normal 3 2 5 2 4 3 4" xfId="16218" xr:uid="{26C2AED7-8198-46B7-8F12-353BCFC75779}"/>
    <cellStyle name="Normal 3 2 5 2 4 3 5" xfId="29908" xr:uid="{CFDCDFBD-01D2-4714-9926-9EEF0388F405}"/>
    <cellStyle name="Normal 3 2 5 2 4 3 6" xfId="44792" xr:uid="{74FCB292-2B57-42A1-B294-8B0E16100601}"/>
    <cellStyle name="Normal 3 2 5 2 4 4" xfId="11082" xr:uid="{41557CD3-1EE7-42D2-94F1-359713841E17}"/>
    <cellStyle name="Normal 3 2 5 2 4 4 2" xfId="24772" xr:uid="{54DEB564-5F10-42AB-88F7-56F53B532212}"/>
    <cellStyle name="Normal 3 2 5 2 4 4 2 2" xfId="38464" xr:uid="{487E5E30-7C53-458C-A3BC-84D5A44B195E}"/>
    <cellStyle name="Normal 3 2 5 2 4 4 2 3" xfId="53348" xr:uid="{4FCA91A0-671F-47D4-964F-F8836B80CDED}"/>
    <cellStyle name="Normal 3 2 5 2 4 4 3" xfId="17928" xr:uid="{798197D0-7E77-4AAE-BB5C-969BD337AA71}"/>
    <cellStyle name="Normal 3 2 5 2 4 4 4" xfId="31618" xr:uid="{2D6E3131-7F42-4FB3-A394-FC0B8E4C9796}"/>
    <cellStyle name="Normal 3 2 5 2 4 4 5" xfId="46502" xr:uid="{4A23347F-2345-4ADC-BC3E-AAB8BEBE7CEF}"/>
    <cellStyle name="Normal 3 2 5 2 4 5" xfId="21350" xr:uid="{B9E9E980-BF9C-4DB0-A92F-0AEAB7335374}"/>
    <cellStyle name="Normal 3 2 5 2 4 5 2" xfId="35042" xr:uid="{D8951914-917F-4C00-81AE-DF1FD27013BD}"/>
    <cellStyle name="Normal 3 2 5 2 4 5 3" xfId="49926" xr:uid="{317AE801-F17E-4D21-9499-EED5D5AE451D}"/>
    <cellStyle name="Normal 3 2 5 2 4 6" xfId="14506" xr:uid="{58107FA8-BC75-4344-8556-608C676085FA}"/>
    <cellStyle name="Normal 3 2 5 2 4 7" xfId="28196" xr:uid="{15F85D4B-4D23-4F70-9042-7196BD7DBED0}"/>
    <cellStyle name="Normal 3 2 5 2 4 8" xfId="43080" xr:uid="{C93B5542-35C4-4E51-8D12-5E5DF7F59133}"/>
    <cellStyle name="Normal 3 2 5 2 5" xfId="7661" xr:uid="{AE2B125D-F1A8-4173-A7C0-4EB022BC01B6}"/>
    <cellStyle name="Normal 3 2 5 2 5 2" xfId="9374" xr:uid="{A13A6167-5574-4767-AEF7-E0096677095C}"/>
    <cellStyle name="Normal 3 2 5 2 5 2 2" xfId="12796" xr:uid="{C31360E2-1E66-45C2-AD4A-0D3C1499BB08}"/>
    <cellStyle name="Normal 3 2 5 2 5 2 2 2" xfId="26486" xr:uid="{8600F0F9-BB26-4F79-91FB-E45DAC7A5374}"/>
    <cellStyle name="Normal 3 2 5 2 5 2 2 2 2" xfId="40178" xr:uid="{3F3DAF9C-CE60-4544-A6A2-FECCB8EF5FF7}"/>
    <cellStyle name="Normal 3 2 5 2 5 2 2 2 3" xfId="55062" xr:uid="{F2227240-C0D4-4198-82A3-F7ED18B45DEC}"/>
    <cellStyle name="Normal 3 2 5 2 5 2 2 3" xfId="19642" xr:uid="{89712203-4155-47BE-960F-2C7D13BFE974}"/>
    <cellStyle name="Normal 3 2 5 2 5 2 2 4" xfId="33332" xr:uid="{2B3E7BD9-6A36-4704-B53C-71A7F8C9CC73}"/>
    <cellStyle name="Normal 3 2 5 2 5 2 2 5" xfId="48216" xr:uid="{2A36A390-8370-45BF-8823-525BC37719D4}"/>
    <cellStyle name="Normal 3 2 5 2 5 2 3" xfId="23064" xr:uid="{D9894D1C-B5F7-41F5-9862-FE08EB589780}"/>
    <cellStyle name="Normal 3 2 5 2 5 2 3 2" xfId="36756" xr:uid="{23CB5EC7-93E1-41B3-8957-503DE14D0903}"/>
    <cellStyle name="Normal 3 2 5 2 5 2 3 3" xfId="51640" xr:uid="{EAF38F63-BB23-4283-809A-7C9DB67AE9EE}"/>
    <cellStyle name="Normal 3 2 5 2 5 2 4" xfId="16220" xr:uid="{C95108EA-FE8F-4018-9142-EFBADDDC9523}"/>
    <cellStyle name="Normal 3 2 5 2 5 2 5" xfId="29910" xr:uid="{1DF14046-1FCB-41CE-B3A8-DA4F5ADE1956}"/>
    <cellStyle name="Normal 3 2 5 2 5 2 6" xfId="44794" xr:uid="{29A30A6D-148D-4F5F-95C7-882E8EEB1554}"/>
    <cellStyle name="Normal 3 2 5 2 5 3" xfId="11084" xr:uid="{3F94CB4E-8802-4E29-AEE5-5DD5CEF381DB}"/>
    <cellStyle name="Normal 3 2 5 2 5 3 2" xfId="24774" xr:uid="{0661C273-C83A-44AA-84A2-4A3B46EC9F70}"/>
    <cellStyle name="Normal 3 2 5 2 5 3 2 2" xfId="38466" xr:uid="{8D8DA7A9-99CA-4963-A8F2-737F78EFFBDF}"/>
    <cellStyle name="Normal 3 2 5 2 5 3 2 3" xfId="53350" xr:uid="{BA14E403-0F26-48E6-9DF3-BC7D84042B9C}"/>
    <cellStyle name="Normal 3 2 5 2 5 3 3" xfId="17930" xr:uid="{76577CCA-FE64-48C2-B43A-4CAEF38FCC83}"/>
    <cellStyle name="Normal 3 2 5 2 5 3 4" xfId="31620" xr:uid="{B07D2CCC-A4F3-4EC1-8C1B-B37705371AD3}"/>
    <cellStyle name="Normal 3 2 5 2 5 3 5" xfId="46504" xr:uid="{D508D3C4-4312-4478-BDB1-F731F9DD53C5}"/>
    <cellStyle name="Normal 3 2 5 2 5 4" xfId="21352" xr:uid="{35BD7045-3D84-4452-894B-582C0C61E497}"/>
    <cellStyle name="Normal 3 2 5 2 5 4 2" xfId="35044" xr:uid="{B6079A33-693E-4F41-9DE7-AA8335BDBFAC}"/>
    <cellStyle name="Normal 3 2 5 2 5 4 3" xfId="49928" xr:uid="{1EA29E16-C89A-4919-9FD6-64C024C02F59}"/>
    <cellStyle name="Normal 3 2 5 2 5 5" xfId="14508" xr:uid="{C71713DA-95CF-4C75-869E-0FB5668613B9}"/>
    <cellStyle name="Normal 3 2 5 2 5 6" xfId="28198" xr:uid="{1CF94CA1-B164-4A0C-9A5A-3E77038C7E41}"/>
    <cellStyle name="Normal 3 2 5 2 5 7" xfId="43082" xr:uid="{775AC17F-8749-4AE7-9E8E-80C2EE226544}"/>
    <cellStyle name="Normal 3 2 5 2 6" xfId="7662" xr:uid="{3DAA1634-CED2-4792-B3D6-C66DE51032C2}"/>
    <cellStyle name="Normal 3 2 5 2 6 2" xfId="9375" xr:uid="{1CAB0762-61B4-40AC-B52A-2134CF161F07}"/>
    <cellStyle name="Normal 3 2 5 2 6 2 2" xfId="12797" xr:uid="{C77D3C39-AB7F-4D5F-8544-ACE71D63AB19}"/>
    <cellStyle name="Normal 3 2 5 2 6 2 2 2" xfId="26487" xr:uid="{7689C8D9-0B3F-4771-B8C1-2A8B261AFCD0}"/>
    <cellStyle name="Normal 3 2 5 2 6 2 2 2 2" xfId="40179" xr:uid="{F35259A5-2916-438F-AF13-36C00AA88F17}"/>
    <cellStyle name="Normal 3 2 5 2 6 2 2 2 3" xfId="55063" xr:uid="{5D91770D-9FC7-4673-8789-7796D452F457}"/>
    <cellStyle name="Normal 3 2 5 2 6 2 2 3" xfId="19643" xr:uid="{4B87FBD8-499A-4198-A031-9505E4456DAA}"/>
    <cellStyle name="Normal 3 2 5 2 6 2 2 4" xfId="33333" xr:uid="{03E20401-4133-4ED5-B8EA-06DC16A97D20}"/>
    <cellStyle name="Normal 3 2 5 2 6 2 2 5" xfId="48217" xr:uid="{3234246F-2599-4201-9D98-35B7646889A9}"/>
    <cellStyle name="Normal 3 2 5 2 6 2 3" xfId="23065" xr:uid="{9A0E18BC-F736-40D1-93C1-EB3B1CAEDD54}"/>
    <cellStyle name="Normal 3 2 5 2 6 2 3 2" xfId="36757" xr:uid="{320CF284-ED59-41EC-80F9-83DDFF989219}"/>
    <cellStyle name="Normal 3 2 5 2 6 2 3 3" xfId="51641" xr:uid="{2F678448-567D-4338-B1DE-568D896EAB1B}"/>
    <cellStyle name="Normal 3 2 5 2 6 2 4" xfId="16221" xr:uid="{0274E7F6-839B-4F0E-B205-303B37985786}"/>
    <cellStyle name="Normal 3 2 5 2 6 2 5" xfId="29911" xr:uid="{829752D6-7130-406E-ACFF-74FAA28D07C5}"/>
    <cellStyle name="Normal 3 2 5 2 6 2 6" xfId="44795" xr:uid="{8B125FCF-8F34-4296-83E2-F0876B06EC63}"/>
    <cellStyle name="Normal 3 2 5 2 6 3" xfId="11085" xr:uid="{B1B0B5F8-F590-41DC-B53C-7D8F640BC219}"/>
    <cellStyle name="Normal 3 2 5 2 6 3 2" xfId="24775" xr:uid="{AC873BAB-93A5-4EC9-9B63-6A59BD0394E7}"/>
    <cellStyle name="Normal 3 2 5 2 6 3 2 2" xfId="38467" xr:uid="{7686FF97-C10F-4A00-9E02-310D32CDD118}"/>
    <cellStyle name="Normal 3 2 5 2 6 3 2 3" xfId="53351" xr:uid="{3F0B2A6A-F6E5-4AB6-92B3-CA0E2BC62F29}"/>
    <cellStyle name="Normal 3 2 5 2 6 3 3" xfId="17931" xr:uid="{B9316224-BECA-4EBB-99E3-7A8FFE5AE252}"/>
    <cellStyle name="Normal 3 2 5 2 6 3 4" xfId="31621" xr:uid="{7BA6A866-650F-4C80-8A43-B1D07236FFE4}"/>
    <cellStyle name="Normal 3 2 5 2 6 3 5" xfId="46505" xr:uid="{61EBB0B4-B8D1-40BE-8ADC-DEF15A23EAFC}"/>
    <cellStyle name="Normal 3 2 5 2 6 4" xfId="21353" xr:uid="{A435FE40-63BD-41B8-B619-1A45CAA82330}"/>
    <cellStyle name="Normal 3 2 5 2 6 4 2" xfId="35045" xr:uid="{0298D0B2-FC47-449D-86BD-ECE4994ED5E1}"/>
    <cellStyle name="Normal 3 2 5 2 6 4 3" xfId="49929" xr:uid="{30A82A0C-0F50-4487-8C34-BA01D25C45FC}"/>
    <cellStyle name="Normal 3 2 5 2 6 5" xfId="14509" xr:uid="{5143E0D5-70C9-4302-A178-49B79A0B9672}"/>
    <cellStyle name="Normal 3 2 5 2 6 6" xfId="28199" xr:uid="{59045420-2E40-4B53-BAA3-F5EDA45BFCC0}"/>
    <cellStyle name="Normal 3 2 5 2 6 7" xfId="43083" xr:uid="{58D2BED9-C85E-449F-993B-AD0015A6ADE5}"/>
    <cellStyle name="Normal 3 2 5 2 7" xfId="9361" xr:uid="{DA84EA6E-B18B-4E8E-80AA-3E0B70099F26}"/>
    <cellStyle name="Normal 3 2 5 2 7 2" xfId="12783" xr:uid="{7DBD4876-376C-4459-8B76-062ADF8BF62B}"/>
    <cellStyle name="Normal 3 2 5 2 7 2 2" xfId="26473" xr:uid="{77D8F4BE-D1F9-4B7B-95D3-5A63B75B327C}"/>
    <cellStyle name="Normal 3 2 5 2 7 2 2 2" xfId="40165" xr:uid="{C0BD4E60-EC07-444A-98D6-B86B39795B3A}"/>
    <cellStyle name="Normal 3 2 5 2 7 2 2 3" xfId="55049" xr:uid="{6DAA7EC5-1309-4F72-BAFA-97FDD7D93016}"/>
    <cellStyle name="Normal 3 2 5 2 7 2 3" xfId="19629" xr:uid="{531837AC-C234-425F-A43A-C36DD7BB565C}"/>
    <cellStyle name="Normal 3 2 5 2 7 2 4" xfId="33319" xr:uid="{05494F02-0EAA-401E-AD9E-DE1DEB224C63}"/>
    <cellStyle name="Normal 3 2 5 2 7 2 5" xfId="48203" xr:uid="{E33EDDC3-96B0-4046-9EA8-93C7F6000FD3}"/>
    <cellStyle name="Normal 3 2 5 2 7 3" xfId="23051" xr:uid="{0B6BE195-B883-4EA4-A57B-92D93EF9F6BA}"/>
    <cellStyle name="Normal 3 2 5 2 7 3 2" xfId="36743" xr:uid="{9380F6B2-633F-4C26-BE79-7225AFFEF9EE}"/>
    <cellStyle name="Normal 3 2 5 2 7 3 3" xfId="51627" xr:uid="{A88DEC97-D9E6-479A-8CA7-326B758F941B}"/>
    <cellStyle name="Normal 3 2 5 2 7 4" xfId="16207" xr:uid="{C1B1065C-B259-49FB-A6F0-EA72F25D8746}"/>
    <cellStyle name="Normal 3 2 5 2 7 5" xfId="29897" xr:uid="{B50A90E7-3D8D-41B9-98B1-87916DEA8FA6}"/>
    <cellStyle name="Normal 3 2 5 2 7 6" xfId="44781" xr:uid="{FE1AA1D1-2308-4BDF-B5A6-6AEB888F1349}"/>
    <cellStyle name="Normal 3 2 5 2 8" xfId="11071" xr:uid="{CB328A6A-805E-4087-8332-7C049B6A9AD1}"/>
    <cellStyle name="Normal 3 2 5 2 8 2" xfId="24761" xr:uid="{FB583B0C-EF22-4137-BC14-A30F52DE376A}"/>
    <cellStyle name="Normal 3 2 5 2 8 2 2" xfId="38453" xr:uid="{27B81E72-2E88-408B-AFA2-225140C0F89C}"/>
    <cellStyle name="Normal 3 2 5 2 8 2 3" xfId="53337" xr:uid="{C68E7D54-DF03-4D84-A427-14596ECBD47F}"/>
    <cellStyle name="Normal 3 2 5 2 8 3" xfId="17917" xr:uid="{3763E3CE-1DD5-46FA-A9E8-8935960FAE52}"/>
    <cellStyle name="Normal 3 2 5 2 8 4" xfId="31607" xr:uid="{0A42C8D1-A0A7-458D-93C3-D79DBB6BA9FC}"/>
    <cellStyle name="Normal 3 2 5 2 8 5" xfId="46491" xr:uid="{0FD715D7-9B5C-4A9C-AE0B-0FA781E2A13A}"/>
    <cellStyle name="Normal 3 2 5 2 9" xfId="21339" xr:uid="{5F82F144-546C-43A3-91DD-03F586C8EF29}"/>
    <cellStyle name="Normal 3 2 5 2 9 2" xfId="35031" xr:uid="{3D7E5066-5B37-42CA-A218-166F5180BC37}"/>
    <cellStyle name="Normal 3 2 5 2 9 3" xfId="49915" xr:uid="{04D060E5-A9DD-4625-BABC-8CB19CC7E938}"/>
    <cellStyle name="Normal 3 2 5 3" xfId="5307" xr:uid="{468BBCFC-2639-455E-A8FB-1A1240882930}"/>
    <cellStyle name="Normal 3 2 5 3 10" xfId="43084" xr:uid="{45C08FED-95DA-4B6C-9E0C-396AFA624798}"/>
    <cellStyle name="Normal 3 2 5 3 11" xfId="7663" xr:uid="{CA5AC0AD-8C51-4B03-93CC-581A510D34D9}"/>
    <cellStyle name="Normal 3 2 5 3 12" xfId="6514" xr:uid="{EB7BBC24-EDE2-476D-A02F-A83C41F989AC}"/>
    <cellStyle name="Normal 3 2 5 3 13" xfId="5922" xr:uid="{21544203-DD82-4D5F-9DFE-B1F762B08263}"/>
    <cellStyle name="Normal 3 2 5 3 2" xfId="7664" xr:uid="{9C1855B3-9385-4CF9-A6ED-73E381398AE1}"/>
    <cellStyle name="Normal 3 2 5 3 2 2" xfId="7665" xr:uid="{53FFCB31-7C35-4940-8200-04FC9019775D}"/>
    <cellStyle name="Normal 3 2 5 3 2 2 2" xfId="9378" xr:uid="{289F23BB-F399-4782-B77A-83B5224D3326}"/>
    <cellStyle name="Normal 3 2 5 3 2 2 2 2" xfId="12800" xr:uid="{CD59CFAB-169C-4602-A700-01BFCF02F77D}"/>
    <cellStyle name="Normal 3 2 5 3 2 2 2 2 2" xfId="26490" xr:uid="{CDC867A8-EE28-4C09-8DC5-01015F2C4D2B}"/>
    <cellStyle name="Normal 3 2 5 3 2 2 2 2 2 2" xfId="40182" xr:uid="{B8767FEC-18CB-4B76-A344-456DB1705BAF}"/>
    <cellStyle name="Normal 3 2 5 3 2 2 2 2 2 3" xfId="55066" xr:uid="{DDA5234E-0D7C-40B6-A2EE-8331726C4573}"/>
    <cellStyle name="Normal 3 2 5 3 2 2 2 2 3" xfId="19646" xr:uid="{10ADE3F7-C823-481E-886C-54BD4B9E4AE2}"/>
    <cellStyle name="Normal 3 2 5 3 2 2 2 2 4" xfId="33336" xr:uid="{58B0166F-8115-4C7B-BBB7-C0E00F5FB9CA}"/>
    <cellStyle name="Normal 3 2 5 3 2 2 2 2 5" xfId="48220" xr:uid="{12530EE8-66DD-4FDF-A973-EC1434E28483}"/>
    <cellStyle name="Normal 3 2 5 3 2 2 2 3" xfId="23068" xr:uid="{72803A79-DE12-49D8-B05D-E6F1A9906545}"/>
    <cellStyle name="Normal 3 2 5 3 2 2 2 3 2" xfId="36760" xr:uid="{BC7299B0-1A6C-4B28-97ED-32E9790C45C1}"/>
    <cellStyle name="Normal 3 2 5 3 2 2 2 3 3" xfId="51644" xr:uid="{6DB641F1-F04A-4A12-B2B4-2DEDE4D702EB}"/>
    <cellStyle name="Normal 3 2 5 3 2 2 2 4" xfId="16224" xr:uid="{0D5AABC4-9187-42D2-A2C1-411796F2E86F}"/>
    <cellStyle name="Normal 3 2 5 3 2 2 2 5" xfId="29914" xr:uid="{EFF358C8-B692-4B51-987E-393B9393FA77}"/>
    <cellStyle name="Normal 3 2 5 3 2 2 2 6" xfId="44798" xr:uid="{CB80C9A8-4C98-4A96-959E-F87E3DAE8C7F}"/>
    <cellStyle name="Normal 3 2 5 3 2 2 3" xfId="11088" xr:uid="{7C32566F-7FEF-4310-AA51-6D2C4F3EFA2C}"/>
    <cellStyle name="Normal 3 2 5 3 2 2 3 2" xfId="24778" xr:uid="{2223F966-3E06-4B69-9FE0-898E6D115D25}"/>
    <cellStyle name="Normal 3 2 5 3 2 2 3 2 2" xfId="38470" xr:uid="{6D054438-90E9-4464-8E76-D82112459EAA}"/>
    <cellStyle name="Normal 3 2 5 3 2 2 3 2 3" xfId="53354" xr:uid="{0F8C5728-CAFF-4F9F-8ECD-A67330F6F479}"/>
    <cellStyle name="Normal 3 2 5 3 2 2 3 3" xfId="17934" xr:uid="{D6D4CF9E-EE92-430B-8DD2-196CFF521D16}"/>
    <cellStyle name="Normal 3 2 5 3 2 2 3 4" xfId="31624" xr:uid="{59B690E1-88A1-4A49-ADFE-4AA742B0AF5F}"/>
    <cellStyle name="Normal 3 2 5 3 2 2 3 5" xfId="46508" xr:uid="{2BE656FF-1278-4FEC-B7DC-684B1E9AB8F6}"/>
    <cellStyle name="Normal 3 2 5 3 2 2 4" xfId="21356" xr:uid="{454E8FAA-8D9B-4F26-B185-259CD95C8BCD}"/>
    <cellStyle name="Normal 3 2 5 3 2 2 4 2" xfId="35048" xr:uid="{5835BDC4-5D9E-44A6-B02E-49EB8CDAEDC6}"/>
    <cellStyle name="Normal 3 2 5 3 2 2 4 3" xfId="49932" xr:uid="{C64B42BB-8A0C-4C82-A820-4F5139130E95}"/>
    <cellStyle name="Normal 3 2 5 3 2 2 5" xfId="14512" xr:uid="{9DFFE386-DB89-46BD-8D0D-D53AF9BBE228}"/>
    <cellStyle name="Normal 3 2 5 3 2 2 6" xfId="28202" xr:uid="{B0242099-B4F9-4A2C-BFBD-F377995F97E7}"/>
    <cellStyle name="Normal 3 2 5 3 2 2 7" xfId="43086" xr:uid="{D2D44336-2F8C-462F-9997-3DBCC2EEDDDF}"/>
    <cellStyle name="Normal 3 2 5 3 2 3" xfId="9377" xr:uid="{14138832-E9CE-47BE-A31A-5F76F9E60905}"/>
    <cellStyle name="Normal 3 2 5 3 2 3 2" xfId="12799" xr:uid="{62A9E491-8F86-486A-AEB3-195B6506468E}"/>
    <cellStyle name="Normal 3 2 5 3 2 3 2 2" xfId="26489" xr:uid="{D3E525A9-90DB-4300-BE16-757D2F965BF2}"/>
    <cellStyle name="Normal 3 2 5 3 2 3 2 2 2" xfId="40181" xr:uid="{C98BC9B2-CE8F-4C29-88C0-B41CB9EE9ED4}"/>
    <cellStyle name="Normal 3 2 5 3 2 3 2 2 3" xfId="55065" xr:uid="{D5B0330A-9FEA-47AB-9778-89FD92CC8D9B}"/>
    <cellStyle name="Normal 3 2 5 3 2 3 2 3" xfId="19645" xr:uid="{EC1138C9-C86E-4CCC-9C27-D23DC25B1B7D}"/>
    <cellStyle name="Normal 3 2 5 3 2 3 2 4" xfId="33335" xr:uid="{ECC440FB-C6E6-4233-9432-5745D1EE23CE}"/>
    <cellStyle name="Normal 3 2 5 3 2 3 2 5" xfId="48219" xr:uid="{44A51152-36D0-4345-8B06-94DDCE269E35}"/>
    <cellStyle name="Normal 3 2 5 3 2 3 3" xfId="23067" xr:uid="{482C8B8A-4D0A-439A-AAC2-8D5A1F863665}"/>
    <cellStyle name="Normal 3 2 5 3 2 3 3 2" xfId="36759" xr:uid="{71EE044D-9D6E-4ED4-92EA-19F716FF21BB}"/>
    <cellStyle name="Normal 3 2 5 3 2 3 3 3" xfId="51643" xr:uid="{C3953899-A196-4F7C-94AB-E521DD26EFA2}"/>
    <cellStyle name="Normal 3 2 5 3 2 3 4" xfId="16223" xr:uid="{643963BD-3831-40CA-AC59-FD2F3327993C}"/>
    <cellStyle name="Normal 3 2 5 3 2 3 5" xfId="29913" xr:uid="{1BC0807E-C73F-41C2-9A79-DAFC9A1230CE}"/>
    <cellStyle name="Normal 3 2 5 3 2 3 6" xfId="44797" xr:uid="{EAE5369A-22BB-4899-8C84-79030FE8FCDD}"/>
    <cellStyle name="Normal 3 2 5 3 2 4" xfId="11087" xr:uid="{1F582AA3-32EE-4679-8671-995E0C3AA411}"/>
    <cellStyle name="Normal 3 2 5 3 2 4 2" xfId="24777" xr:uid="{532021A8-29A1-4D85-A836-637C067FA2B1}"/>
    <cellStyle name="Normal 3 2 5 3 2 4 2 2" xfId="38469" xr:uid="{9BE2E534-AE42-47A0-BD56-78C1DB24B15F}"/>
    <cellStyle name="Normal 3 2 5 3 2 4 2 3" xfId="53353" xr:uid="{8E401FAA-EB63-459E-BDD7-9D7D0204DCB9}"/>
    <cellStyle name="Normal 3 2 5 3 2 4 3" xfId="17933" xr:uid="{A7A9CEB1-103C-4FFF-99C6-BBD82E61CAAA}"/>
    <cellStyle name="Normal 3 2 5 3 2 4 4" xfId="31623" xr:uid="{DB8EA414-F360-463C-860C-507DE9473B4A}"/>
    <cellStyle name="Normal 3 2 5 3 2 4 5" xfId="46507" xr:uid="{BD8026FA-4B9C-411A-956F-2B03EB8136F7}"/>
    <cellStyle name="Normal 3 2 5 3 2 5" xfId="21355" xr:uid="{75D3E50E-D316-4733-BA2A-FDC4DA6BC32D}"/>
    <cellStyle name="Normal 3 2 5 3 2 5 2" xfId="35047" xr:uid="{3AB62284-A39B-43E0-AFAA-2BC99842D066}"/>
    <cellStyle name="Normal 3 2 5 3 2 5 3" xfId="49931" xr:uid="{4D363E83-89A0-4F1C-BCCA-FF14C5F64393}"/>
    <cellStyle name="Normal 3 2 5 3 2 6" xfId="14511" xr:uid="{F6575CDC-DFE4-474F-BFB1-5F6F3A210A98}"/>
    <cellStyle name="Normal 3 2 5 3 2 7" xfId="28201" xr:uid="{23EFC59F-E970-4C23-8481-AF709AFD2C88}"/>
    <cellStyle name="Normal 3 2 5 3 2 8" xfId="43085" xr:uid="{FF7D134E-8C0C-4C08-B679-17FE8BBC958E}"/>
    <cellStyle name="Normal 3 2 5 3 3" xfId="7666" xr:uid="{7BD6C16D-2BD8-45F4-A7E4-6138182BE1C8}"/>
    <cellStyle name="Normal 3 2 5 3 3 2" xfId="9379" xr:uid="{FA309395-28B8-4786-B95A-EEE7DE243221}"/>
    <cellStyle name="Normal 3 2 5 3 3 2 2" xfId="12801" xr:uid="{16755BBC-36AC-4948-A47E-49D7D1DFBF10}"/>
    <cellStyle name="Normal 3 2 5 3 3 2 2 2" xfId="26491" xr:uid="{B66733FD-73D2-4DB6-9338-8C2473747842}"/>
    <cellStyle name="Normal 3 2 5 3 3 2 2 2 2" xfId="40183" xr:uid="{6A82677D-0582-444F-A76A-04DCF624E12B}"/>
    <cellStyle name="Normal 3 2 5 3 3 2 2 2 3" xfId="55067" xr:uid="{278499C5-619A-4CC0-8AB5-361A6E634296}"/>
    <cellStyle name="Normal 3 2 5 3 3 2 2 3" xfId="19647" xr:uid="{4621884E-8126-4395-BE9D-68C181022622}"/>
    <cellStyle name="Normal 3 2 5 3 3 2 2 4" xfId="33337" xr:uid="{E1D2F7D0-8ACB-4A6D-B8E4-97195A023B05}"/>
    <cellStyle name="Normal 3 2 5 3 3 2 2 5" xfId="48221" xr:uid="{560E0845-DA33-443E-BD42-785741926892}"/>
    <cellStyle name="Normal 3 2 5 3 3 2 3" xfId="23069" xr:uid="{FF7A8F1E-1142-4324-BAEE-4F210AD5B60D}"/>
    <cellStyle name="Normal 3 2 5 3 3 2 3 2" xfId="36761" xr:uid="{BCBA3158-3751-4324-A65B-B479C0DC3FCA}"/>
    <cellStyle name="Normal 3 2 5 3 3 2 3 3" xfId="51645" xr:uid="{7177544D-4F2C-4886-8004-26E697F2DD5F}"/>
    <cellStyle name="Normal 3 2 5 3 3 2 4" xfId="16225" xr:uid="{5C750488-EA59-437B-9962-FED48D6FC39F}"/>
    <cellStyle name="Normal 3 2 5 3 3 2 5" xfId="29915" xr:uid="{492E85AF-5DD8-4D90-B67A-71E0550F14AE}"/>
    <cellStyle name="Normal 3 2 5 3 3 2 6" xfId="44799" xr:uid="{638AB7B3-92CB-4BB1-A532-26731C80A2CF}"/>
    <cellStyle name="Normal 3 2 5 3 3 3" xfId="11089" xr:uid="{3051BE2E-CA54-4F33-A5A5-59E20F53F8FA}"/>
    <cellStyle name="Normal 3 2 5 3 3 3 2" xfId="24779" xr:uid="{D4A6683D-1051-4F2E-86D2-062EEB3DDBF0}"/>
    <cellStyle name="Normal 3 2 5 3 3 3 2 2" xfId="38471" xr:uid="{9E59DB0E-2DD8-4624-BB82-D54CB2387CE3}"/>
    <cellStyle name="Normal 3 2 5 3 3 3 2 3" xfId="53355" xr:uid="{B8C6787D-9668-48FC-8FED-7F1E69245B61}"/>
    <cellStyle name="Normal 3 2 5 3 3 3 3" xfId="17935" xr:uid="{A3DBC57F-E435-4618-8321-BEAFA6F182A9}"/>
    <cellStyle name="Normal 3 2 5 3 3 3 4" xfId="31625" xr:uid="{22B72563-F03D-4C02-AF1C-82DB90493F86}"/>
    <cellStyle name="Normal 3 2 5 3 3 3 5" xfId="46509" xr:uid="{5C9D64A9-B0D0-4A43-A623-0FBB95E82E83}"/>
    <cellStyle name="Normal 3 2 5 3 3 4" xfId="21357" xr:uid="{EB26E1D4-4C89-47E0-A0A1-4D32ADAE7CEF}"/>
    <cellStyle name="Normal 3 2 5 3 3 4 2" xfId="35049" xr:uid="{F32BEFF8-DFD2-4C93-828A-9F2C97ED9B96}"/>
    <cellStyle name="Normal 3 2 5 3 3 4 3" xfId="49933" xr:uid="{6DD088CA-B70B-43FD-AAE6-0AEBC453D7AB}"/>
    <cellStyle name="Normal 3 2 5 3 3 5" xfId="14513" xr:uid="{22EA11B9-0753-4C01-9198-76AE882CCFD8}"/>
    <cellStyle name="Normal 3 2 5 3 3 6" xfId="28203" xr:uid="{21E537F3-CB07-45EC-9A21-F5DB969C9B3D}"/>
    <cellStyle name="Normal 3 2 5 3 3 7" xfId="43087" xr:uid="{03A100BC-BB65-4F1E-982F-2AA2DDA6B01A}"/>
    <cellStyle name="Normal 3 2 5 3 4" xfId="7667" xr:uid="{4B4CFF95-5F80-4FFA-9612-2FFCE06EF1F2}"/>
    <cellStyle name="Normal 3 2 5 3 4 2" xfId="9380" xr:uid="{1DAB721F-6889-4E2D-AF3F-B87E21D89D72}"/>
    <cellStyle name="Normal 3 2 5 3 4 2 2" xfId="12802" xr:uid="{8D9091D6-ED52-4791-89C7-4C3797686D24}"/>
    <cellStyle name="Normal 3 2 5 3 4 2 2 2" xfId="26492" xr:uid="{BC267031-EC52-4C87-9289-48A86C7B0B15}"/>
    <cellStyle name="Normal 3 2 5 3 4 2 2 2 2" xfId="40184" xr:uid="{A14DF580-F47C-44A1-88AE-C44E0FCECD5E}"/>
    <cellStyle name="Normal 3 2 5 3 4 2 2 2 3" xfId="55068" xr:uid="{20B1E24D-F6FB-409D-80E4-F6AC3FE720B6}"/>
    <cellStyle name="Normal 3 2 5 3 4 2 2 3" xfId="19648" xr:uid="{0385D6C8-1F35-4D63-92CC-49A73793C069}"/>
    <cellStyle name="Normal 3 2 5 3 4 2 2 4" xfId="33338" xr:uid="{01516931-E99C-4503-A59A-4288E79A80CB}"/>
    <cellStyle name="Normal 3 2 5 3 4 2 2 5" xfId="48222" xr:uid="{7035B88D-046A-448D-ADA7-2844A1B4E4E6}"/>
    <cellStyle name="Normal 3 2 5 3 4 2 3" xfId="23070" xr:uid="{76C8F524-D602-4539-AAED-69CAA3EC19A3}"/>
    <cellStyle name="Normal 3 2 5 3 4 2 3 2" xfId="36762" xr:uid="{D4B48149-4B3C-4BE2-8364-B311C5153133}"/>
    <cellStyle name="Normal 3 2 5 3 4 2 3 3" xfId="51646" xr:uid="{ED7742C6-5DC6-41A5-8A7D-F0352E2367CF}"/>
    <cellStyle name="Normal 3 2 5 3 4 2 4" xfId="16226" xr:uid="{37A78006-EE20-4BB6-BA3A-7FE370FD86A0}"/>
    <cellStyle name="Normal 3 2 5 3 4 2 5" xfId="29916" xr:uid="{F7A12435-24E2-4BC3-9DCC-BF28DFD9E6B5}"/>
    <cellStyle name="Normal 3 2 5 3 4 2 6" xfId="44800" xr:uid="{F96B1F82-76BA-416D-941F-4033E26E5E2C}"/>
    <cellStyle name="Normal 3 2 5 3 4 3" xfId="11090" xr:uid="{FED9F746-1A5F-483B-8B50-E3C1B927D721}"/>
    <cellStyle name="Normal 3 2 5 3 4 3 2" xfId="24780" xr:uid="{0D778307-4189-44BA-9546-848291E3E506}"/>
    <cellStyle name="Normal 3 2 5 3 4 3 2 2" xfId="38472" xr:uid="{0916AC14-949C-48A5-B4DA-D1AF31A8A433}"/>
    <cellStyle name="Normal 3 2 5 3 4 3 2 3" xfId="53356" xr:uid="{214AFCE0-D994-4CE8-85BD-685CBF4A4AD2}"/>
    <cellStyle name="Normal 3 2 5 3 4 3 3" xfId="17936" xr:uid="{9385821A-4621-4203-9CCC-673A0C8454DF}"/>
    <cellStyle name="Normal 3 2 5 3 4 3 4" xfId="31626" xr:uid="{1EFEC279-1809-4D0D-9389-530C3083F7CE}"/>
    <cellStyle name="Normal 3 2 5 3 4 3 5" xfId="46510" xr:uid="{D21D3099-4482-43F8-AF14-C1367C2C6505}"/>
    <cellStyle name="Normal 3 2 5 3 4 4" xfId="21358" xr:uid="{CE94D81F-441E-49B1-9CA1-8D2FC6B5DD16}"/>
    <cellStyle name="Normal 3 2 5 3 4 4 2" xfId="35050" xr:uid="{655A1BE4-3C9B-4E16-BCBF-3AEF8A6697A6}"/>
    <cellStyle name="Normal 3 2 5 3 4 4 3" xfId="49934" xr:uid="{0E0F8F2E-A016-40F8-AEF4-4597EEAC8716}"/>
    <cellStyle name="Normal 3 2 5 3 4 5" xfId="14514" xr:uid="{53B35AE7-5356-4C37-AF3F-DC622FE2DA9C}"/>
    <cellStyle name="Normal 3 2 5 3 4 6" xfId="28204" xr:uid="{B8A0AD32-5255-47CE-9B4C-42E16533A85F}"/>
    <cellStyle name="Normal 3 2 5 3 4 7" xfId="43088" xr:uid="{07FF352C-0106-4434-BC6A-62CBE346168B}"/>
    <cellStyle name="Normal 3 2 5 3 5" xfId="9376" xr:uid="{B2CF5B7A-131D-47C9-A2C2-DFBF7B8B8ACE}"/>
    <cellStyle name="Normal 3 2 5 3 5 2" xfId="12798" xr:uid="{BEA4B776-AA2C-41A6-851D-A8520F558C20}"/>
    <cellStyle name="Normal 3 2 5 3 5 2 2" xfId="26488" xr:uid="{26939041-584D-47E0-B442-81892E404F5A}"/>
    <cellStyle name="Normal 3 2 5 3 5 2 2 2" xfId="40180" xr:uid="{51DC6C62-6948-42BD-B56E-350A53CAD588}"/>
    <cellStyle name="Normal 3 2 5 3 5 2 2 3" xfId="55064" xr:uid="{C596DA17-8F45-4156-BBE4-52F0F9F01DA4}"/>
    <cellStyle name="Normal 3 2 5 3 5 2 3" xfId="19644" xr:uid="{A01F4A2D-AE4C-40E5-B772-11E10406EB61}"/>
    <cellStyle name="Normal 3 2 5 3 5 2 4" xfId="33334" xr:uid="{A49E9F33-DF37-49A5-8546-79B168DE4F06}"/>
    <cellStyle name="Normal 3 2 5 3 5 2 5" xfId="48218" xr:uid="{C0259A42-F0BC-4C8D-87BE-89A4283D506D}"/>
    <cellStyle name="Normal 3 2 5 3 5 3" xfId="23066" xr:uid="{1D0AB642-C740-4C7F-A523-E81B5DC4285A}"/>
    <cellStyle name="Normal 3 2 5 3 5 3 2" xfId="36758" xr:uid="{E6CC7766-4773-4111-8A2F-08F92EF96FBB}"/>
    <cellStyle name="Normal 3 2 5 3 5 3 3" xfId="51642" xr:uid="{32FD70DC-E902-41B7-B9AC-67E4119F055F}"/>
    <cellStyle name="Normal 3 2 5 3 5 4" xfId="16222" xr:uid="{FE9B44C4-9F23-4A93-BE7B-3DB3D1567B62}"/>
    <cellStyle name="Normal 3 2 5 3 5 5" xfId="29912" xr:uid="{98D21794-C199-4D84-B2F2-3F732C0ED4B5}"/>
    <cellStyle name="Normal 3 2 5 3 5 6" xfId="44796" xr:uid="{D07F9391-BA52-404D-B62E-673AE971253E}"/>
    <cellStyle name="Normal 3 2 5 3 6" xfId="11086" xr:uid="{394E0849-393B-44C8-82FD-C7E8D070160B}"/>
    <cellStyle name="Normal 3 2 5 3 6 2" xfId="24776" xr:uid="{51DEB5B1-1402-43B0-ADC6-804DBA81FF32}"/>
    <cellStyle name="Normal 3 2 5 3 6 2 2" xfId="38468" xr:uid="{A826E992-EA27-47EB-B7D1-6AB1EB0C8680}"/>
    <cellStyle name="Normal 3 2 5 3 6 2 3" xfId="53352" xr:uid="{EE2454F1-2918-49CC-8D65-DC7DA44A334D}"/>
    <cellStyle name="Normal 3 2 5 3 6 3" xfId="17932" xr:uid="{20C08562-0A6F-43EB-AB68-CD4D6EFC2916}"/>
    <cellStyle name="Normal 3 2 5 3 6 4" xfId="31622" xr:uid="{DB15AC59-D7F3-48BF-9501-E9F83C863B0C}"/>
    <cellStyle name="Normal 3 2 5 3 6 5" xfId="46506" xr:uid="{E73919A1-8C0C-439F-A04A-4373FD22164D}"/>
    <cellStyle name="Normal 3 2 5 3 7" xfId="21354" xr:uid="{13F0CBBE-A6EE-40D9-A55F-DFB5D6A680E5}"/>
    <cellStyle name="Normal 3 2 5 3 7 2" xfId="35046" xr:uid="{65F958D1-90FD-4421-A24F-DAEFBB1A6656}"/>
    <cellStyle name="Normal 3 2 5 3 7 3" xfId="49930" xr:uid="{F450AC90-D4F8-4F7F-BC4E-59BD940CA774}"/>
    <cellStyle name="Normal 3 2 5 3 8" xfId="14510" xr:uid="{74BB7352-F329-49AB-B126-598D16831A32}"/>
    <cellStyle name="Normal 3 2 5 3 8 2" xfId="41930" xr:uid="{F14BB405-5C59-435C-96B2-59545110EB98}"/>
    <cellStyle name="Normal 3 2 5 3 9" xfId="28200" xr:uid="{4734FC17-FFA3-4764-820F-C3CCD1E96490}"/>
    <cellStyle name="Normal 3 2 5 4" xfId="7668" xr:uid="{F7678261-AECD-47DC-A6A3-27ABDCC758F0}"/>
    <cellStyle name="Normal 3 2 5 4 10" xfId="43089" xr:uid="{4D0FDDB0-7AED-4F08-8E60-9D14210D1902}"/>
    <cellStyle name="Normal 3 2 5 4 2" xfId="7669" xr:uid="{9BCEDF8E-B1B2-4A8B-B295-07EA17A1A481}"/>
    <cellStyle name="Normal 3 2 5 4 2 2" xfId="7670" xr:uid="{5FBE71A4-68F0-47CB-81C9-D38273D6754C}"/>
    <cellStyle name="Normal 3 2 5 4 2 2 2" xfId="9383" xr:uid="{4227A68E-9A69-4ADF-959D-26F8BDEB5905}"/>
    <cellStyle name="Normal 3 2 5 4 2 2 2 2" xfId="12805" xr:uid="{721B3EA1-C570-46B6-9AD1-20051E50C331}"/>
    <cellStyle name="Normal 3 2 5 4 2 2 2 2 2" xfId="26495" xr:uid="{CCFAEF82-8137-4284-AE8D-606EA069F17C}"/>
    <cellStyle name="Normal 3 2 5 4 2 2 2 2 2 2" xfId="40187" xr:uid="{3AF0475B-70CE-4379-AD14-9F309BBA2453}"/>
    <cellStyle name="Normal 3 2 5 4 2 2 2 2 2 3" xfId="55071" xr:uid="{DA8E1567-9837-4FE2-BA36-C22A547EA850}"/>
    <cellStyle name="Normal 3 2 5 4 2 2 2 2 3" xfId="19651" xr:uid="{C5CA1C32-BB54-42D0-B172-E07B3A234F9D}"/>
    <cellStyle name="Normal 3 2 5 4 2 2 2 2 4" xfId="33341" xr:uid="{3DC8C56F-4283-40EA-9211-EE91E3402761}"/>
    <cellStyle name="Normal 3 2 5 4 2 2 2 2 5" xfId="48225" xr:uid="{A6274FFA-6813-42AA-8480-74E99A77CF95}"/>
    <cellStyle name="Normal 3 2 5 4 2 2 2 3" xfId="23073" xr:uid="{F0D891EF-1E5B-4068-A438-D2CA8E39528F}"/>
    <cellStyle name="Normal 3 2 5 4 2 2 2 3 2" xfId="36765" xr:uid="{45E75CE2-1CAB-4488-838D-DC16BF13B059}"/>
    <cellStyle name="Normal 3 2 5 4 2 2 2 3 3" xfId="51649" xr:uid="{ED7E76C0-76C2-40EA-84D2-D87678681C9A}"/>
    <cellStyle name="Normal 3 2 5 4 2 2 2 4" xfId="16229" xr:uid="{C0ADCAF2-DD59-4037-A5DC-490D068025E0}"/>
    <cellStyle name="Normal 3 2 5 4 2 2 2 5" xfId="29919" xr:uid="{4CC39566-E9BF-4BF2-B045-E9501693D044}"/>
    <cellStyle name="Normal 3 2 5 4 2 2 2 6" xfId="44803" xr:uid="{14A1FAAF-8888-4B0D-9152-987E63FC0D87}"/>
    <cellStyle name="Normal 3 2 5 4 2 2 3" xfId="11093" xr:uid="{7A5042BD-5705-4548-9CA6-44F44CCD29BB}"/>
    <cellStyle name="Normal 3 2 5 4 2 2 3 2" xfId="24783" xr:uid="{B521F146-33F3-429A-93D6-7A83ED05CB66}"/>
    <cellStyle name="Normal 3 2 5 4 2 2 3 2 2" xfId="38475" xr:uid="{320283BB-822E-4096-A6F5-95B74CD3566D}"/>
    <cellStyle name="Normal 3 2 5 4 2 2 3 2 3" xfId="53359" xr:uid="{A41E41DD-9558-4CBD-AB1D-9BF92418198C}"/>
    <cellStyle name="Normal 3 2 5 4 2 2 3 3" xfId="17939" xr:uid="{EB8B723A-7DE5-4FD8-BB72-0B8D69D80011}"/>
    <cellStyle name="Normal 3 2 5 4 2 2 3 4" xfId="31629" xr:uid="{FA9262F0-4941-4E11-BBB3-ABBFE5BF3DAB}"/>
    <cellStyle name="Normal 3 2 5 4 2 2 3 5" xfId="46513" xr:uid="{000E8AB3-1981-4A94-AFA6-BDC1F992826C}"/>
    <cellStyle name="Normal 3 2 5 4 2 2 4" xfId="21361" xr:uid="{BB828C5F-12C3-4F73-9E1B-70484E59ED7C}"/>
    <cellStyle name="Normal 3 2 5 4 2 2 4 2" xfId="35053" xr:uid="{C6599B61-7799-4235-AE72-6C944D874AA2}"/>
    <cellStyle name="Normal 3 2 5 4 2 2 4 3" xfId="49937" xr:uid="{15AAD34D-0C4D-42BE-A305-A9F77776A6A0}"/>
    <cellStyle name="Normal 3 2 5 4 2 2 5" xfId="14517" xr:uid="{2A03117B-25C3-4286-B362-6A9C8FBA46AF}"/>
    <cellStyle name="Normal 3 2 5 4 2 2 6" xfId="28207" xr:uid="{A068E741-B872-4A8F-83B9-46CCBB236666}"/>
    <cellStyle name="Normal 3 2 5 4 2 2 7" xfId="43091" xr:uid="{7E7B4FBB-40EA-4212-B847-0343FF780BED}"/>
    <cellStyle name="Normal 3 2 5 4 2 3" xfId="9382" xr:uid="{76815F34-9F61-4D92-A9F3-5B17191E039B}"/>
    <cellStyle name="Normal 3 2 5 4 2 3 2" xfId="12804" xr:uid="{76C5FDD5-1D59-4469-BEDF-D22A4F9A55C4}"/>
    <cellStyle name="Normal 3 2 5 4 2 3 2 2" xfId="26494" xr:uid="{1A817CF1-ACB4-4A14-8131-14BD0E91E3B8}"/>
    <cellStyle name="Normal 3 2 5 4 2 3 2 2 2" xfId="40186" xr:uid="{A99DC4F2-D57B-49EE-AD48-D6FFBE31B3A2}"/>
    <cellStyle name="Normal 3 2 5 4 2 3 2 2 3" xfId="55070" xr:uid="{B4A97B28-D7D0-473C-A3C8-16668CB8883E}"/>
    <cellStyle name="Normal 3 2 5 4 2 3 2 3" xfId="19650" xr:uid="{BEF53930-1501-482E-90D1-05BF7508B44F}"/>
    <cellStyle name="Normal 3 2 5 4 2 3 2 4" xfId="33340" xr:uid="{057C88CF-97DC-4467-A326-72FE7D62A6EE}"/>
    <cellStyle name="Normal 3 2 5 4 2 3 2 5" xfId="48224" xr:uid="{FB5519C3-2A97-4BC7-85C1-0BC061BD8487}"/>
    <cellStyle name="Normal 3 2 5 4 2 3 3" xfId="23072" xr:uid="{DA3434E3-27B8-488A-BAB8-FBA82E4F38F7}"/>
    <cellStyle name="Normal 3 2 5 4 2 3 3 2" xfId="36764" xr:uid="{5CC77636-B2BE-471D-9425-1728A76D1D7D}"/>
    <cellStyle name="Normal 3 2 5 4 2 3 3 3" xfId="51648" xr:uid="{8560C294-9460-4B37-9E31-25EC9971D028}"/>
    <cellStyle name="Normal 3 2 5 4 2 3 4" xfId="16228" xr:uid="{DE2387CB-C47E-485A-93A8-55BE771A755B}"/>
    <cellStyle name="Normal 3 2 5 4 2 3 5" xfId="29918" xr:uid="{CE3ABC7B-CDF4-403D-81A5-F6C998EB0E47}"/>
    <cellStyle name="Normal 3 2 5 4 2 3 6" xfId="44802" xr:uid="{661EDEB3-DE84-4638-B472-F3AFC525AA2F}"/>
    <cellStyle name="Normal 3 2 5 4 2 4" xfId="11092" xr:uid="{BC4ECA9B-B60E-464B-BC89-E7F60CEBE91F}"/>
    <cellStyle name="Normal 3 2 5 4 2 4 2" xfId="24782" xr:uid="{0CBC9A76-E6A8-4DF1-A6DB-CD93A8878897}"/>
    <cellStyle name="Normal 3 2 5 4 2 4 2 2" xfId="38474" xr:uid="{D9708ABD-233F-4AA1-96F0-127A43F88602}"/>
    <cellStyle name="Normal 3 2 5 4 2 4 2 3" xfId="53358" xr:uid="{AAC56113-F213-4D5D-BE41-7164E33AAC7C}"/>
    <cellStyle name="Normal 3 2 5 4 2 4 3" xfId="17938" xr:uid="{0B38C907-400C-4EFC-86B5-E74C3DBB4DE3}"/>
    <cellStyle name="Normal 3 2 5 4 2 4 4" xfId="31628" xr:uid="{AA446434-8328-4822-9D0B-E80FAAD1C07B}"/>
    <cellStyle name="Normal 3 2 5 4 2 4 5" xfId="46512" xr:uid="{E3E5C88E-F9C8-4DB5-9C59-F8FF0CC83008}"/>
    <cellStyle name="Normal 3 2 5 4 2 5" xfId="21360" xr:uid="{777704AF-2CE0-48A7-8F8D-CE99B4A948FC}"/>
    <cellStyle name="Normal 3 2 5 4 2 5 2" xfId="35052" xr:uid="{39FE37B8-2225-4055-949C-E03DBE5A9215}"/>
    <cellStyle name="Normal 3 2 5 4 2 5 3" xfId="49936" xr:uid="{11917400-1044-4773-B4F9-487DD124BA12}"/>
    <cellStyle name="Normal 3 2 5 4 2 6" xfId="14516" xr:uid="{F7880C27-5A48-42AE-A15F-99DB0ED7B37D}"/>
    <cellStyle name="Normal 3 2 5 4 2 7" xfId="28206" xr:uid="{E0DAB937-80D2-4491-BE1B-7CE5972A806A}"/>
    <cellStyle name="Normal 3 2 5 4 2 8" xfId="43090" xr:uid="{F915A7DD-C6D8-449B-A0E5-23A7D921DC0F}"/>
    <cellStyle name="Normal 3 2 5 4 3" xfId="7671" xr:uid="{441680AA-3D56-4007-9AAA-5FA593C0B464}"/>
    <cellStyle name="Normal 3 2 5 4 3 2" xfId="9384" xr:uid="{B954D07E-02DE-48AB-A7F4-7796FA4E3902}"/>
    <cellStyle name="Normal 3 2 5 4 3 2 2" xfId="12806" xr:uid="{DAF18A36-E15F-42DA-BB21-4ADEE4DD3F97}"/>
    <cellStyle name="Normal 3 2 5 4 3 2 2 2" xfId="26496" xr:uid="{6EF7D36E-5479-4316-BFE0-B432F1D67A28}"/>
    <cellStyle name="Normal 3 2 5 4 3 2 2 2 2" xfId="40188" xr:uid="{87A611B1-34A6-4516-B488-5F788C722921}"/>
    <cellStyle name="Normal 3 2 5 4 3 2 2 2 3" xfId="55072" xr:uid="{72F7DA80-0D55-4C31-9B00-8B3D7BB56633}"/>
    <cellStyle name="Normal 3 2 5 4 3 2 2 3" xfId="19652" xr:uid="{1B8D9620-6003-40EA-A3CE-9669082116B5}"/>
    <cellStyle name="Normal 3 2 5 4 3 2 2 4" xfId="33342" xr:uid="{5D76B4D0-9938-409C-8561-BDEDBE6899DC}"/>
    <cellStyle name="Normal 3 2 5 4 3 2 2 5" xfId="48226" xr:uid="{DE3271CF-8246-4C92-BF0B-8A5ABC422E59}"/>
    <cellStyle name="Normal 3 2 5 4 3 2 3" xfId="23074" xr:uid="{6AECB575-0EE1-4B39-8A5B-C3DADF9A53FD}"/>
    <cellStyle name="Normal 3 2 5 4 3 2 3 2" xfId="36766" xr:uid="{69A257AB-2700-4A2C-817E-6BF6D19EE3CB}"/>
    <cellStyle name="Normal 3 2 5 4 3 2 3 3" xfId="51650" xr:uid="{DF416208-8AC2-4842-9502-6E480643E7D8}"/>
    <cellStyle name="Normal 3 2 5 4 3 2 4" xfId="16230" xr:uid="{93899475-B5DB-44B6-BBF0-A678FC5F5EA6}"/>
    <cellStyle name="Normal 3 2 5 4 3 2 5" xfId="29920" xr:uid="{8A1B62A2-48A1-4F1F-A741-63BA4BC370AB}"/>
    <cellStyle name="Normal 3 2 5 4 3 2 6" xfId="44804" xr:uid="{1C011B51-59DD-4F26-BD1F-10D95EDA46A9}"/>
    <cellStyle name="Normal 3 2 5 4 3 3" xfId="11094" xr:uid="{ED8284E8-4508-452E-A815-C7AF1561E32C}"/>
    <cellStyle name="Normal 3 2 5 4 3 3 2" xfId="24784" xr:uid="{017E9488-E9BE-48A0-A768-8EAEFF6D8B53}"/>
    <cellStyle name="Normal 3 2 5 4 3 3 2 2" xfId="38476" xr:uid="{A7A245D4-876C-4D54-82BB-6FBC1DDF3A8F}"/>
    <cellStyle name="Normal 3 2 5 4 3 3 2 3" xfId="53360" xr:uid="{C063E2EF-CE67-484C-8C6B-C20D566355CF}"/>
    <cellStyle name="Normal 3 2 5 4 3 3 3" xfId="17940" xr:uid="{4C16439D-087F-4DF4-9D56-9D667B5C1424}"/>
    <cellStyle name="Normal 3 2 5 4 3 3 4" xfId="31630" xr:uid="{920239A9-D65C-42A2-A227-22BED6DB57BF}"/>
    <cellStyle name="Normal 3 2 5 4 3 3 5" xfId="46514" xr:uid="{388A47E1-71C6-402D-8DE1-3F13B8DD2400}"/>
    <cellStyle name="Normal 3 2 5 4 3 4" xfId="21362" xr:uid="{BE3C2300-D3ED-4E7D-9289-7E7536274A85}"/>
    <cellStyle name="Normal 3 2 5 4 3 4 2" xfId="35054" xr:uid="{AFC7B48C-5EE5-481B-B2D1-D54143221C03}"/>
    <cellStyle name="Normal 3 2 5 4 3 4 3" xfId="49938" xr:uid="{7F9E549A-4F4E-44BE-8F72-E12B784377A9}"/>
    <cellStyle name="Normal 3 2 5 4 3 5" xfId="14518" xr:uid="{BD03FEA5-9E13-40A4-9234-29FA80A74D4B}"/>
    <cellStyle name="Normal 3 2 5 4 3 6" xfId="28208" xr:uid="{1D1E848B-C7BB-4C26-94EC-35E44C868658}"/>
    <cellStyle name="Normal 3 2 5 4 3 7" xfId="43092" xr:uid="{D8C1760F-C65F-424F-A87A-EBE84FC08C34}"/>
    <cellStyle name="Normal 3 2 5 4 4" xfId="7672" xr:uid="{4B5BAA59-74A3-4A0A-A48C-9FEC5A9F38A6}"/>
    <cellStyle name="Normal 3 2 5 4 4 2" xfId="9385" xr:uid="{33B085C9-409B-4F7B-A61E-5427C7B4E59F}"/>
    <cellStyle name="Normal 3 2 5 4 4 2 2" xfId="12807" xr:uid="{333EB2A5-A904-4D40-B2D0-2AD828002544}"/>
    <cellStyle name="Normal 3 2 5 4 4 2 2 2" xfId="26497" xr:uid="{3724ACC8-B44E-4A9C-B403-B348BD68844D}"/>
    <cellStyle name="Normal 3 2 5 4 4 2 2 2 2" xfId="40189" xr:uid="{B01F63D9-41EF-4878-B1A9-5F333B530A12}"/>
    <cellStyle name="Normal 3 2 5 4 4 2 2 2 3" xfId="55073" xr:uid="{40A33A6F-DE7C-4F70-A3C3-B8AAA58A3F6B}"/>
    <cellStyle name="Normal 3 2 5 4 4 2 2 3" xfId="19653" xr:uid="{5DC30FC9-B102-4A4F-AF36-6E7426142A50}"/>
    <cellStyle name="Normal 3 2 5 4 4 2 2 4" xfId="33343" xr:uid="{B5C1B6F0-D1C4-4DE5-9090-2083D1975DD4}"/>
    <cellStyle name="Normal 3 2 5 4 4 2 2 5" xfId="48227" xr:uid="{8F59088E-58D1-476C-A11F-F2D765C6F44E}"/>
    <cellStyle name="Normal 3 2 5 4 4 2 3" xfId="23075" xr:uid="{65116BC2-76E5-4BF5-8DB1-8A8B9B2A3F7B}"/>
    <cellStyle name="Normal 3 2 5 4 4 2 3 2" xfId="36767" xr:uid="{2629C09F-D263-4CCD-BD94-AB8BECB3F9EC}"/>
    <cellStyle name="Normal 3 2 5 4 4 2 3 3" xfId="51651" xr:uid="{351A3B33-B9DE-420C-A238-3ED2A672414C}"/>
    <cellStyle name="Normal 3 2 5 4 4 2 4" xfId="16231" xr:uid="{18528F01-4DBC-4ED6-B5B9-673BDFC3B5EC}"/>
    <cellStyle name="Normal 3 2 5 4 4 2 5" xfId="29921" xr:uid="{8270F0E3-9854-4F72-9E61-045DE6A49F24}"/>
    <cellStyle name="Normal 3 2 5 4 4 2 6" xfId="44805" xr:uid="{53762045-A89A-4BF3-8B55-9CB0AE34EDA5}"/>
    <cellStyle name="Normal 3 2 5 4 4 3" xfId="11095" xr:uid="{A5B01EA2-9379-4CD0-BC12-18B4F51379E8}"/>
    <cellStyle name="Normal 3 2 5 4 4 3 2" xfId="24785" xr:uid="{64B986A1-8380-4315-A1BC-956BAEF783AC}"/>
    <cellStyle name="Normal 3 2 5 4 4 3 2 2" xfId="38477" xr:uid="{D2F13CCC-ACC7-4136-A28A-0098E6283DAD}"/>
    <cellStyle name="Normal 3 2 5 4 4 3 2 3" xfId="53361" xr:uid="{07469BB8-60E2-43E1-8C69-D67ED0CD38D1}"/>
    <cellStyle name="Normal 3 2 5 4 4 3 3" xfId="17941" xr:uid="{802AA1D0-7435-4E1F-B0D6-BB9E2F6C0EFB}"/>
    <cellStyle name="Normal 3 2 5 4 4 3 4" xfId="31631" xr:uid="{6AA502FB-7A5F-4EDF-9E68-E4B7BB7BBA7B}"/>
    <cellStyle name="Normal 3 2 5 4 4 3 5" xfId="46515" xr:uid="{916C7662-8261-4954-B84B-B9EDB09B361B}"/>
    <cellStyle name="Normal 3 2 5 4 4 4" xfId="21363" xr:uid="{0F814F77-EEEA-4E3B-9AE7-EBBD8E49F83C}"/>
    <cellStyle name="Normal 3 2 5 4 4 4 2" xfId="35055" xr:uid="{D2C268B7-F4F8-409C-A1FD-E226232135EE}"/>
    <cellStyle name="Normal 3 2 5 4 4 4 3" xfId="49939" xr:uid="{5ACCC6CB-0122-4FE8-88E4-CE22E34865B5}"/>
    <cellStyle name="Normal 3 2 5 4 4 5" xfId="14519" xr:uid="{383CB004-E2A1-418F-880B-F1963A15D701}"/>
    <cellStyle name="Normal 3 2 5 4 4 6" xfId="28209" xr:uid="{AD67A6F1-7F20-4053-96D5-FD50D1BA7AFE}"/>
    <cellStyle name="Normal 3 2 5 4 4 7" xfId="43093" xr:uid="{8A9EA415-AAAE-42A5-984D-08CD86128D84}"/>
    <cellStyle name="Normal 3 2 5 4 5" xfId="9381" xr:uid="{B3A5765D-3C4F-4D26-925F-A5AC03576046}"/>
    <cellStyle name="Normal 3 2 5 4 5 2" xfId="12803" xr:uid="{E9E63A09-92C4-4082-9161-FEEABA2C9514}"/>
    <cellStyle name="Normal 3 2 5 4 5 2 2" xfId="26493" xr:uid="{936E9FE3-AC4E-48D1-BAB7-BCF0B4FA79CC}"/>
    <cellStyle name="Normal 3 2 5 4 5 2 2 2" xfId="40185" xr:uid="{18A541AC-853E-4635-8CFF-D5982FDDB55C}"/>
    <cellStyle name="Normal 3 2 5 4 5 2 2 3" xfId="55069" xr:uid="{D7D5907B-1F8A-416C-988F-C89FFCC0B472}"/>
    <cellStyle name="Normal 3 2 5 4 5 2 3" xfId="19649" xr:uid="{5F069D39-6721-4631-8336-B48C421E34E1}"/>
    <cellStyle name="Normal 3 2 5 4 5 2 4" xfId="33339" xr:uid="{78E1D8C5-F2D6-4F3F-B379-696753F48372}"/>
    <cellStyle name="Normal 3 2 5 4 5 2 5" xfId="48223" xr:uid="{F9F0FE79-26A4-4A6E-B0ED-D3AC9B95C3D6}"/>
    <cellStyle name="Normal 3 2 5 4 5 3" xfId="23071" xr:uid="{AB438436-09F3-4F6B-9212-E238977F7C7D}"/>
    <cellStyle name="Normal 3 2 5 4 5 3 2" xfId="36763" xr:uid="{A52C7209-EF53-41AF-9DE1-B3DE8C81FC80}"/>
    <cellStyle name="Normal 3 2 5 4 5 3 3" xfId="51647" xr:uid="{2756746D-0AB7-4F03-927E-81FF1BFFB12E}"/>
    <cellStyle name="Normal 3 2 5 4 5 4" xfId="16227" xr:uid="{EB2FBCD2-3841-48AC-9085-6645934C8A22}"/>
    <cellStyle name="Normal 3 2 5 4 5 5" xfId="29917" xr:uid="{D5517BBB-4CDD-41F9-9091-C0CEEF07D21B}"/>
    <cellStyle name="Normal 3 2 5 4 5 6" xfId="44801" xr:uid="{82A80AAB-E750-4D23-9DF9-12A7E891064D}"/>
    <cellStyle name="Normal 3 2 5 4 6" xfId="11091" xr:uid="{301134A7-7C7F-482F-844C-71B718D52417}"/>
    <cellStyle name="Normal 3 2 5 4 6 2" xfId="24781" xr:uid="{352CBF83-3856-41DB-8033-C95C36850DA3}"/>
    <cellStyle name="Normal 3 2 5 4 6 2 2" xfId="38473" xr:uid="{D3E006CC-23B1-4897-83FF-44BCB2BBF3A6}"/>
    <cellStyle name="Normal 3 2 5 4 6 2 3" xfId="53357" xr:uid="{CA5D502B-6BCF-4C15-BDDC-1F4D8727F175}"/>
    <cellStyle name="Normal 3 2 5 4 6 3" xfId="17937" xr:uid="{A6232354-8823-4AF7-8D08-32CD8C59B59A}"/>
    <cellStyle name="Normal 3 2 5 4 6 4" xfId="31627" xr:uid="{10CE7E72-4BF8-4A7F-8CBB-9C6E1F2B6EF8}"/>
    <cellStyle name="Normal 3 2 5 4 6 5" xfId="46511" xr:uid="{125B4B71-CD09-4803-8F10-B4F9E3F86605}"/>
    <cellStyle name="Normal 3 2 5 4 7" xfId="21359" xr:uid="{AA5D759A-6404-4159-A699-9EC8714A7F5B}"/>
    <cellStyle name="Normal 3 2 5 4 7 2" xfId="35051" xr:uid="{1D4779B8-6CE3-4BF4-986B-9BC09282DED3}"/>
    <cellStyle name="Normal 3 2 5 4 7 3" xfId="49935" xr:uid="{DC0E4C1A-7720-4FB8-A214-A31730D42B72}"/>
    <cellStyle name="Normal 3 2 5 4 8" xfId="14515" xr:uid="{F1FDE727-0B97-4812-8505-3EE824D47DFE}"/>
    <cellStyle name="Normal 3 2 5 4 9" xfId="28205" xr:uid="{AD79945D-606A-4038-ABC1-EA7CE1CA4B01}"/>
    <cellStyle name="Normal 3 2 5 5" xfId="7673" xr:uid="{2C69EA82-B4AE-4470-B8B4-C2BE2DB57D03}"/>
    <cellStyle name="Normal 3 2 5 5 2" xfId="7674" xr:uid="{5B5A09A1-34F4-4A53-80E2-A571D8E2E21B}"/>
    <cellStyle name="Normal 3 2 5 5 2 2" xfId="9387" xr:uid="{96406887-EAA0-473E-B000-F3D40AD3D975}"/>
    <cellStyle name="Normal 3 2 5 5 2 2 2" xfId="12809" xr:uid="{30641816-F3AF-4996-B27D-1294C2D72771}"/>
    <cellStyle name="Normal 3 2 5 5 2 2 2 2" xfId="26499" xr:uid="{FA1DF8AB-D64F-40A0-869B-23D24CE05DDF}"/>
    <cellStyle name="Normal 3 2 5 5 2 2 2 2 2" xfId="40191" xr:uid="{4D4193BB-5F7A-4221-AC72-07BC8446659A}"/>
    <cellStyle name="Normal 3 2 5 5 2 2 2 2 3" xfId="55075" xr:uid="{EF61C893-8A97-486D-A457-9CB97CAEA779}"/>
    <cellStyle name="Normal 3 2 5 5 2 2 2 3" xfId="19655" xr:uid="{7ACFC995-2831-4767-906E-D03F70599322}"/>
    <cellStyle name="Normal 3 2 5 5 2 2 2 4" xfId="33345" xr:uid="{4CBDE8C9-647F-4BEB-8D85-D3995C9D8C7C}"/>
    <cellStyle name="Normal 3 2 5 5 2 2 2 5" xfId="48229" xr:uid="{7D49785B-0052-4E01-A8B5-6475817279EA}"/>
    <cellStyle name="Normal 3 2 5 5 2 2 3" xfId="23077" xr:uid="{B76ECFFD-83A9-4222-8D51-ECE0F7CEC669}"/>
    <cellStyle name="Normal 3 2 5 5 2 2 3 2" xfId="36769" xr:uid="{FE3F990D-4C7F-4614-970A-DD267D6EC64F}"/>
    <cellStyle name="Normal 3 2 5 5 2 2 3 3" xfId="51653" xr:uid="{3F1A0D68-31A5-409D-96B1-2365B7995D1C}"/>
    <cellStyle name="Normal 3 2 5 5 2 2 4" xfId="16233" xr:uid="{E16A4CE8-843B-4823-9D5A-ECC23918CB8A}"/>
    <cellStyle name="Normal 3 2 5 5 2 2 5" xfId="29923" xr:uid="{85893DBC-E24F-4CF3-A052-D170A6C58AC3}"/>
    <cellStyle name="Normal 3 2 5 5 2 2 6" xfId="44807" xr:uid="{4475BDF4-3DC5-499E-BDDE-1AFAF2EA8EEB}"/>
    <cellStyle name="Normal 3 2 5 5 2 3" xfId="11097" xr:uid="{A21C008C-A101-4706-837A-2EB003348F0F}"/>
    <cellStyle name="Normal 3 2 5 5 2 3 2" xfId="24787" xr:uid="{A77CFE9E-5F4D-4A58-87D9-A813E263B82F}"/>
    <cellStyle name="Normal 3 2 5 5 2 3 2 2" xfId="38479" xr:uid="{BFC0EC0C-BA00-4897-87C0-4C744500F0E6}"/>
    <cellStyle name="Normal 3 2 5 5 2 3 2 3" xfId="53363" xr:uid="{59160C5B-54F7-40FD-A213-492981EA9B01}"/>
    <cellStyle name="Normal 3 2 5 5 2 3 3" xfId="17943" xr:uid="{B114A69A-241C-48D5-AC81-FB689D4F4BFD}"/>
    <cellStyle name="Normal 3 2 5 5 2 3 4" xfId="31633" xr:uid="{8F18BA40-C599-4EB6-91A7-E8FF909353C8}"/>
    <cellStyle name="Normal 3 2 5 5 2 3 5" xfId="46517" xr:uid="{B9FB6C6E-B40A-47C4-8EBA-1582D25CBE8E}"/>
    <cellStyle name="Normal 3 2 5 5 2 4" xfId="21365" xr:uid="{2382DA48-322B-48C1-90F6-71DB867BEFA5}"/>
    <cellStyle name="Normal 3 2 5 5 2 4 2" xfId="35057" xr:uid="{9BD1D153-7BEC-46B5-8C54-48C6712CEBB1}"/>
    <cellStyle name="Normal 3 2 5 5 2 4 3" xfId="49941" xr:uid="{602CC41C-6686-4B12-A404-819DF0EC1A0E}"/>
    <cellStyle name="Normal 3 2 5 5 2 5" xfId="14521" xr:uid="{FDF5472B-FE8E-4ABC-AAB5-28574EFEB6B2}"/>
    <cellStyle name="Normal 3 2 5 5 2 6" xfId="28211" xr:uid="{E5472A16-5D2E-4C19-BEE8-38C1E5D36C96}"/>
    <cellStyle name="Normal 3 2 5 5 2 7" xfId="43095" xr:uid="{D42C3827-ECE1-4687-B1E7-A47F7489E0B2}"/>
    <cellStyle name="Normal 3 2 5 5 3" xfId="9386" xr:uid="{0F67F75C-A606-4950-AF80-8F41B6B417E8}"/>
    <cellStyle name="Normal 3 2 5 5 3 2" xfId="12808" xr:uid="{CE2F9EA1-DAC1-45DD-92CE-2239A9B7D3CB}"/>
    <cellStyle name="Normal 3 2 5 5 3 2 2" xfId="26498" xr:uid="{A2ABC215-6A33-408E-B635-B5838D475940}"/>
    <cellStyle name="Normal 3 2 5 5 3 2 2 2" xfId="40190" xr:uid="{8BD37574-6D97-4F36-A4A3-CC78E0B82AED}"/>
    <cellStyle name="Normal 3 2 5 5 3 2 2 3" xfId="55074" xr:uid="{A6348E90-A432-4A9D-85C6-7B003FA8D992}"/>
    <cellStyle name="Normal 3 2 5 5 3 2 3" xfId="19654" xr:uid="{1FAE0486-FC77-4618-A1EA-315D51BDF391}"/>
    <cellStyle name="Normal 3 2 5 5 3 2 4" xfId="33344" xr:uid="{13B7B582-888F-418A-8CE0-8D8C10397BA2}"/>
    <cellStyle name="Normal 3 2 5 5 3 2 5" xfId="48228" xr:uid="{F51D4629-4397-48B5-BA9E-54CF31F98853}"/>
    <cellStyle name="Normal 3 2 5 5 3 3" xfId="23076" xr:uid="{C1C49E73-344E-422F-BA13-502738F26889}"/>
    <cellStyle name="Normal 3 2 5 5 3 3 2" xfId="36768" xr:uid="{9B345A8A-E114-427D-B58C-256A88BC1AF0}"/>
    <cellStyle name="Normal 3 2 5 5 3 3 3" xfId="51652" xr:uid="{6394F1B5-9F95-4BCD-B397-9C1D611A9769}"/>
    <cellStyle name="Normal 3 2 5 5 3 4" xfId="16232" xr:uid="{FA41AC1D-0530-4EA6-926C-809D8F1982CC}"/>
    <cellStyle name="Normal 3 2 5 5 3 5" xfId="29922" xr:uid="{2F383379-85E4-48F7-92FB-3D2D92D05D7C}"/>
    <cellStyle name="Normal 3 2 5 5 3 6" xfId="44806" xr:uid="{EC42C056-7470-4090-8099-C40E2DEAA085}"/>
    <cellStyle name="Normal 3 2 5 5 4" xfId="11096" xr:uid="{C309F26B-447D-489A-B706-0B85BF1ED4A3}"/>
    <cellStyle name="Normal 3 2 5 5 4 2" xfId="24786" xr:uid="{F095C3C7-7D53-4B7B-B3D8-241D8751854D}"/>
    <cellStyle name="Normal 3 2 5 5 4 2 2" xfId="38478" xr:uid="{433EABDF-A1EF-4758-BB3F-7010DF2F2B82}"/>
    <cellStyle name="Normal 3 2 5 5 4 2 3" xfId="53362" xr:uid="{F189DCA7-F9A7-41A8-A46D-3EFEB471B40E}"/>
    <cellStyle name="Normal 3 2 5 5 4 3" xfId="17942" xr:uid="{A6314681-863B-43AC-881E-BA6B0C2F6FC1}"/>
    <cellStyle name="Normal 3 2 5 5 4 4" xfId="31632" xr:uid="{EBDB4EB9-AC24-4D94-A379-D6A1C9301DB8}"/>
    <cellStyle name="Normal 3 2 5 5 4 5" xfId="46516" xr:uid="{486AD2B6-574A-4516-B276-A042A25E7F99}"/>
    <cellStyle name="Normal 3 2 5 5 5" xfId="21364" xr:uid="{DAC5B12C-DDCA-4642-84F6-3A6749277815}"/>
    <cellStyle name="Normal 3 2 5 5 5 2" xfId="35056" xr:uid="{D29E93F6-D2EE-4455-8045-0FA2EA673852}"/>
    <cellStyle name="Normal 3 2 5 5 5 3" xfId="49940" xr:uid="{E2DF8C70-3BAE-460E-AC47-40F1EC6E898E}"/>
    <cellStyle name="Normal 3 2 5 5 6" xfId="14520" xr:uid="{F8027E0B-9582-4F98-94A0-4F2F6FB10F19}"/>
    <cellStyle name="Normal 3 2 5 5 7" xfId="28210" xr:uid="{EEB14EC6-D16B-4C86-94CE-5C513EEEB86E}"/>
    <cellStyle name="Normal 3 2 5 5 8" xfId="43094" xr:uid="{34F8607C-4BA9-4E12-AA33-F928DB91B4C2}"/>
    <cellStyle name="Normal 3 2 5 6" xfId="7675" xr:uid="{5F7B501B-BD81-4EC4-8380-A8B3C862A19E}"/>
    <cellStyle name="Normal 3 2 5 6 2" xfId="9388" xr:uid="{E819CE5F-9304-408A-8409-D4427DCACC28}"/>
    <cellStyle name="Normal 3 2 5 6 2 2" xfId="12810" xr:uid="{5072C371-E1AC-4AA1-829C-68AA637F60EE}"/>
    <cellStyle name="Normal 3 2 5 6 2 2 2" xfId="26500" xr:uid="{F426BFD0-3CCB-4AEE-A5DF-6929C530811B}"/>
    <cellStyle name="Normal 3 2 5 6 2 2 2 2" xfId="40192" xr:uid="{6DCFFB9A-3D3F-4E1A-8BE4-DD09C5A91AED}"/>
    <cellStyle name="Normal 3 2 5 6 2 2 2 3" xfId="55076" xr:uid="{C581603B-EA63-4B55-B555-11FD8E510CB1}"/>
    <cellStyle name="Normal 3 2 5 6 2 2 3" xfId="19656" xr:uid="{3CF9F923-FB46-42EA-A135-8E073E2FB135}"/>
    <cellStyle name="Normal 3 2 5 6 2 2 4" xfId="33346" xr:uid="{7631C77A-15C4-4A83-8994-58BF22733D87}"/>
    <cellStyle name="Normal 3 2 5 6 2 2 5" xfId="48230" xr:uid="{8807489C-6C01-44C1-8ED9-84172F5DD9E9}"/>
    <cellStyle name="Normal 3 2 5 6 2 3" xfId="23078" xr:uid="{6768A618-4543-49A5-9584-605EE99B5122}"/>
    <cellStyle name="Normal 3 2 5 6 2 3 2" xfId="36770" xr:uid="{0F2313DC-2313-4C65-88BC-64529B4EAACE}"/>
    <cellStyle name="Normal 3 2 5 6 2 3 3" xfId="51654" xr:uid="{E525A4A5-FEF9-4235-82EC-76E2E85A8E9D}"/>
    <cellStyle name="Normal 3 2 5 6 2 4" xfId="16234" xr:uid="{1AF6254C-9366-4FE1-836D-8C8440FD53DE}"/>
    <cellStyle name="Normal 3 2 5 6 2 5" xfId="29924" xr:uid="{B23C6F81-A460-4DB6-A33E-5991D9920B18}"/>
    <cellStyle name="Normal 3 2 5 6 2 6" xfId="44808" xr:uid="{50947DE7-28E1-43C1-9017-DBED1B799352}"/>
    <cellStyle name="Normal 3 2 5 6 3" xfId="11098" xr:uid="{A8102CBE-32C2-442F-BF94-E95112D6156A}"/>
    <cellStyle name="Normal 3 2 5 6 3 2" xfId="24788" xr:uid="{E0F15993-7DA4-45C1-AAFD-CC053484B425}"/>
    <cellStyle name="Normal 3 2 5 6 3 2 2" xfId="38480" xr:uid="{F27732A1-CC6F-494F-8230-3C6A5381EEDC}"/>
    <cellStyle name="Normal 3 2 5 6 3 2 3" xfId="53364" xr:uid="{D2A6FF1F-BA90-4DBF-ACEA-42B36D2DF786}"/>
    <cellStyle name="Normal 3 2 5 6 3 3" xfId="17944" xr:uid="{874E75E7-D929-4EED-B697-63D94BD4FC0C}"/>
    <cellStyle name="Normal 3 2 5 6 3 4" xfId="31634" xr:uid="{64237A02-4212-4ECE-858E-689619D831D9}"/>
    <cellStyle name="Normal 3 2 5 6 3 5" xfId="46518" xr:uid="{6DD0279D-8419-493C-8121-2A81CCAE264C}"/>
    <cellStyle name="Normal 3 2 5 6 4" xfId="21366" xr:uid="{CA72975E-9E35-42B1-A758-C5E70E14E682}"/>
    <cellStyle name="Normal 3 2 5 6 4 2" xfId="35058" xr:uid="{8DC19A52-77F3-4421-8DB5-9994BE0C152D}"/>
    <cellStyle name="Normal 3 2 5 6 4 3" xfId="49942" xr:uid="{5857FE08-8001-48EA-9688-0975D1C6C206}"/>
    <cellStyle name="Normal 3 2 5 6 5" xfId="14522" xr:uid="{AF4259CA-1A7B-428D-A1DF-6F5319A36C81}"/>
    <cellStyle name="Normal 3 2 5 6 6" xfId="28212" xr:uid="{3D82710F-7207-4F5A-B2BA-F081EE5422DF}"/>
    <cellStyle name="Normal 3 2 5 6 7" xfId="43096" xr:uid="{DBFA2CA0-9FF9-4184-9BE2-9E5C8AD8B662}"/>
    <cellStyle name="Normal 3 2 5 7" xfId="7676" xr:uid="{310C9AC7-3194-4133-B228-2E6FB7CB81F8}"/>
    <cellStyle name="Normal 3 2 5 7 2" xfId="9389" xr:uid="{F30D81A4-67A7-4FC1-9B75-3DB056DC1707}"/>
    <cellStyle name="Normal 3 2 5 7 2 2" xfId="12811" xr:uid="{5545B614-CAC4-4195-9ECB-F46832098318}"/>
    <cellStyle name="Normal 3 2 5 7 2 2 2" xfId="26501" xr:uid="{A7DA147A-4487-4079-BE76-86D0D0077B17}"/>
    <cellStyle name="Normal 3 2 5 7 2 2 2 2" xfId="40193" xr:uid="{C218F585-1638-4FE6-8FE6-CF497DA455BC}"/>
    <cellStyle name="Normal 3 2 5 7 2 2 2 3" xfId="55077" xr:uid="{C345CC85-117B-4220-B126-7A9B89901C97}"/>
    <cellStyle name="Normal 3 2 5 7 2 2 3" xfId="19657" xr:uid="{132898CC-B209-41A5-8490-9192DB65FF75}"/>
    <cellStyle name="Normal 3 2 5 7 2 2 4" xfId="33347" xr:uid="{0FF11767-2A97-4015-BC03-F88FA76EF34E}"/>
    <cellStyle name="Normal 3 2 5 7 2 2 5" xfId="48231" xr:uid="{8E3CD512-AB5D-45B6-B5C7-A958C2561971}"/>
    <cellStyle name="Normal 3 2 5 7 2 3" xfId="23079" xr:uid="{EADCCE27-3668-4D1D-A58B-E75B0B2314D8}"/>
    <cellStyle name="Normal 3 2 5 7 2 3 2" xfId="36771" xr:uid="{94C83E98-B3CD-47D6-BC22-DAD58ED0EC2B}"/>
    <cellStyle name="Normal 3 2 5 7 2 3 3" xfId="51655" xr:uid="{4BB6E0B6-49B3-4021-993F-26A1F2A093D9}"/>
    <cellStyle name="Normal 3 2 5 7 2 4" xfId="16235" xr:uid="{681D2FEB-A85C-4F04-A58C-9F8EA4F7C0D5}"/>
    <cellStyle name="Normal 3 2 5 7 2 5" xfId="29925" xr:uid="{F22348F8-D5B5-4CEF-9824-9384ADF834E9}"/>
    <cellStyle name="Normal 3 2 5 7 2 6" xfId="44809" xr:uid="{3CA44FD5-C6A8-40F7-A25B-FFA8EC782D2D}"/>
    <cellStyle name="Normal 3 2 5 7 3" xfId="11099" xr:uid="{3A137CEF-0E60-4943-A485-502B385071A1}"/>
    <cellStyle name="Normal 3 2 5 7 3 2" xfId="24789" xr:uid="{C595EB4D-3BDC-4511-B105-43FA586342FD}"/>
    <cellStyle name="Normal 3 2 5 7 3 2 2" xfId="38481" xr:uid="{3233BC08-54C4-4E9F-96BF-6EF5B38419D4}"/>
    <cellStyle name="Normal 3 2 5 7 3 2 3" xfId="53365" xr:uid="{59EBE1B2-B74F-49F1-9C68-149E0D26ECBE}"/>
    <cellStyle name="Normal 3 2 5 7 3 3" xfId="17945" xr:uid="{AD0225ED-8D21-4863-A379-D086C5E90E27}"/>
    <cellStyle name="Normal 3 2 5 7 3 4" xfId="31635" xr:uid="{EEA68CCF-4B8D-4E4B-85B9-7A8D1842890D}"/>
    <cellStyle name="Normal 3 2 5 7 3 5" xfId="46519" xr:uid="{398E6455-E3E2-420F-9546-C979E68EDEC5}"/>
    <cellStyle name="Normal 3 2 5 7 4" xfId="21367" xr:uid="{7419329F-D857-41CB-A212-6620CD3B2F81}"/>
    <cellStyle name="Normal 3 2 5 7 4 2" xfId="35059" xr:uid="{27109F97-1CAF-4079-B593-F2D7F3D75918}"/>
    <cellStyle name="Normal 3 2 5 7 4 3" xfId="49943" xr:uid="{53981668-54CE-485F-83B5-BC533DD79488}"/>
    <cellStyle name="Normal 3 2 5 7 5" xfId="14523" xr:uid="{1322F75A-9674-404E-86C1-755B0380F17E}"/>
    <cellStyle name="Normal 3 2 5 7 6" xfId="28213" xr:uid="{8A4ACBA9-C84A-405E-8644-3DBE991AA248}"/>
    <cellStyle name="Normal 3 2 5 7 7" xfId="43097" xr:uid="{43158BF2-1E3B-44B1-A31B-AEB80FA2842C}"/>
    <cellStyle name="Normal 3 2 5 8" xfId="9360" xr:uid="{CD7AE0DC-B69F-4127-B523-97E5C309461B}"/>
    <cellStyle name="Normal 3 2 5 8 2" xfId="12782" xr:uid="{F030C2AC-59E2-417E-A387-674BBF568F96}"/>
    <cellStyle name="Normal 3 2 5 8 2 2" xfId="26472" xr:uid="{85E99D61-5288-4150-AC0B-0A98334E282D}"/>
    <cellStyle name="Normal 3 2 5 8 2 2 2" xfId="40164" xr:uid="{1F22695F-EC24-43B6-9411-5D885F3C469F}"/>
    <cellStyle name="Normal 3 2 5 8 2 2 3" xfId="55048" xr:uid="{C31F5591-F10F-431C-85F4-249965DA3519}"/>
    <cellStyle name="Normal 3 2 5 8 2 3" xfId="19628" xr:uid="{C11F6CC7-3AB6-4667-A968-5C9F6F13348C}"/>
    <cellStyle name="Normal 3 2 5 8 2 4" xfId="33318" xr:uid="{31372F5A-DDEF-4AB7-9062-FAA3638D93BB}"/>
    <cellStyle name="Normal 3 2 5 8 2 5" xfId="48202" xr:uid="{A40314C7-ADE6-42C4-9C45-CC0FFD1ED667}"/>
    <cellStyle name="Normal 3 2 5 8 3" xfId="23050" xr:uid="{526DF82C-EE3A-4937-B810-EBE7C82E17A9}"/>
    <cellStyle name="Normal 3 2 5 8 3 2" xfId="36742" xr:uid="{AF81AEF6-7524-4492-BE32-8C3E71347FD9}"/>
    <cellStyle name="Normal 3 2 5 8 3 3" xfId="51626" xr:uid="{33F032EF-A535-4F1F-8B86-EFA1A71FE609}"/>
    <cellStyle name="Normal 3 2 5 8 4" xfId="16206" xr:uid="{30FF18AE-CDD6-44B2-9E4B-8EF288848FA0}"/>
    <cellStyle name="Normal 3 2 5 8 5" xfId="29896" xr:uid="{659DC47B-7448-4C03-A8BF-1DE759680C9D}"/>
    <cellStyle name="Normal 3 2 5 8 6" xfId="44780" xr:uid="{C85EC4F3-B282-4602-8BAD-572A3BB354BA}"/>
    <cellStyle name="Normal 3 2 5 9" xfId="11070" xr:uid="{51A4A293-B366-4437-A29D-3512C8B7806A}"/>
    <cellStyle name="Normal 3 2 5 9 2" xfId="24760" xr:uid="{83DB27FF-C0EB-40C1-8ADF-ED16003B8015}"/>
    <cellStyle name="Normal 3 2 5 9 2 2" xfId="38452" xr:uid="{E4A89FA5-8E77-436A-A20F-A3E15CA7FEAA}"/>
    <cellStyle name="Normal 3 2 5 9 2 3" xfId="53336" xr:uid="{DC4F4B35-B2B6-4D65-838D-FDF7DAB9C53A}"/>
    <cellStyle name="Normal 3 2 5 9 3" xfId="17916" xr:uid="{C4F37A76-DEBE-4AFD-8E38-A12953CCF6F7}"/>
    <cellStyle name="Normal 3 2 5 9 4" xfId="31606" xr:uid="{C1564063-0B4C-4768-A74B-E2FC06F4A165}"/>
    <cellStyle name="Normal 3 2 5 9 5" xfId="46490" xr:uid="{CE015A67-C534-4931-94DA-5419FD55D3A5}"/>
    <cellStyle name="Normal 3 2 6" xfId="8233" xr:uid="{F4FE5647-5F60-4472-AF8F-195626D942D2}"/>
    <cellStyle name="Normal 3 2 6 2" xfId="11655" xr:uid="{80692A26-1547-45DC-ABAB-4A500DE42E63}"/>
    <cellStyle name="Normal 3 2 6 2 2" xfId="25345" xr:uid="{259907AA-B50E-4963-A654-9C7055932F5D}"/>
    <cellStyle name="Normal 3 2 6 2 2 2" xfId="39037" xr:uid="{F1E2FE97-C36C-4793-8065-EE157009A51D}"/>
    <cellStyle name="Normal 3 2 6 2 2 3" xfId="53921" xr:uid="{89285012-FC72-46F5-8299-454F59C957E1}"/>
    <cellStyle name="Normal 3 2 6 2 3" xfId="18501" xr:uid="{2096CF97-ECC4-47B0-B066-80FD8114DF1B}"/>
    <cellStyle name="Normal 3 2 6 2 4" xfId="32191" xr:uid="{03C617A9-9BED-46C1-A37B-3ED7A1392EA4}"/>
    <cellStyle name="Normal 3 2 6 2 5" xfId="47075" xr:uid="{BB1492DE-6231-48C0-8266-34E57791A25D}"/>
    <cellStyle name="Normal 3 2 6 3" xfId="21923" xr:uid="{2DDC6CA5-F0FB-4A37-8345-977504B58E68}"/>
    <cellStyle name="Normal 3 2 6 3 2" xfId="35615" xr:uid="{07B7D2E3-8D7C-4BF8-B892-C6823DEF9FC0}"/>
    <cellStyle name="Normal 3 2 6 3 3" xfId="50499" xr:uid="{9DD87D41-B13D-4EBA-ADC9-E70CC928564C}"/>
    <cellStyle name="Normal 3 2 6 4" xfId="15079" xr:uid="{11C05895-C637-418A-A049-8607D9E61AFB}"/>
    <cellStyle name="Normal 3 2 6 5" xfId="28769" xr:uid="{B1F3DD28-B32B-4844-88C6-D62CB3FA2CF1}"/>
    <cellStyle name="Normal 3 2 6 6" xfId="43653" xr:uid="{2C71DF4A-B855-4751-AC4C-C534C45261B5}"/>
    <cellStyle name="Normal 3 3" xfId="88" xr:uid="{18190402-8B65-4665-A4EA-82E4C85ECB01}"/>
    <cellStyle name="Normal 3 3 2" xfId="294" xr:uid="{DDC27133-D713-4259-9DBC-9C2C702CECB0}"/>
    <cellStyle name="Normal 3 3 2 2" xfId="4670" xr:uid="{69D34BCA-7ED9-4123-82DE-6D0ACD047CEA}"/>
    <cellStyle name="Normal 3 3 3" xfId="4560" xr:uid="{D4B50128-8350-4E45-A53D-2764B2537E61}"/>
    <cellStyle name="Normal 3 4" xfId="89" xr:uid="{0C9D4980-C920-4CBC-B7FF-E5D26F2D5113}"/>
    <cellStyle name="Normal 3 4 2" xfId="2506" xr:uid="{1B6158EA-2229-4CFE-8BF2-CED75A7B9A58}"/>
    <cellStyle name="Normal 3 4 2 2" xfId="4671" xr:uid="{CBB374BE-9DDE-4549-BDA3-783CB6D0FDDB}"/>
    <cellStyle name="Normal 3 4 2 3" xfId="41117" xr:uid="{8FA73A01-B3CE-478C-BB4B-8F82C690287A}"/>
    <cellStyle name="Normal 3 4 2 4" xfId="40750" xr:uid="{6705C1A0-64E8-4C7A-914A-2AC7ED550FBE}"/>
    <cellStyle name="Normal 3 4 2 5" xfId="55634" xr:uid="{7E3F1ABA-4E61-4FA1-8934-EA6C5B5E6B35}"/>
    <cellStyle name="Normal 3 4 2 6" xfId="27058" xr:uid="{E23B73F9-6A69-44C5-8736-1B94D4B439EC}"/>
    <cellStyle name="Normal 3 4 2 7" xfId="5942" xr:uid="{BEF0DE67-AF46-4522-B24C-30918745FB77}"/>
    <cellStyle name="Normal 3 4 2 8" xfId="5350" xr:uid="{1B13C890-E27B-448A-8E54-E49DBEE53860}"/>
    <cellStyle name="Normal 3 4 3" xfId="40759" xr:uid="{3328470E-3B83-46DB-93B1-C4C2CADE9606}"/>
    <cellStyle name="Normal 3 4 4" xfId="33904" xr:uid="{DB9A9ABA-2D4A-46A7-A4FB-9244ACBF2608}"/>
    <cellStyle name="Normal 3 4 5" xfId="48788" xr:uid="{298BF6D6-C554-47E5-8163-7A3E5F1F295F}"/>
    <cellStyle name="Normal 3 4 6" xfId="13368" xr:uid="{7EBC72F6-7928-48B3-9613-6750FD909677}"/>
    <cellStyle name="Normal 3 5" xfId="2505" xr:uid="{6C7CC9D4-83BF-4C80-BD3F-04F9DEB87E72}"/>
    <cellStyle name="Normal 3 5 2" xfId="4672" xr:uid="{40DC4D9A-70FD-4C91-BD97-B373FBC20C66}"/>
    <cellStyle name="Normal 3 5 2 2" xfId="41374" xr:uid="{E376858C-1475-4D25-ABE2-760261D48BCD}"/>
    <cellStyle name="Normal 3 5 2 3" xfId="5969" xr:uid="{77211F20-7CA3-4AD0-9453-9FA1288DF071}"/>
    <cellStyle name="Normal 3 5 2 4" xfId="5377" xr:uid="{E9E24C60-B4DD-402D-AD10-7177291C6798}"/>
    <cellStyle name="Normal 3 5 3" xfId="4748" xr:uid="{3E5BD695-6D65-44BB-BDE8-B7B942B001CB}"/>
    <cellStyle name="Normal 3 5 4" xfId="4716" xr:uid="{3BA5D736-1111-4985-9FA9-54664A88B3AE}"/>
    <cellStyle name="Normal 3 5 4 2" xfId="41379" xr:uid="{8D2C20B0-D02C-46A6-B00B-F47A5BCA1C4B}"/>
    <cellStyle name="Normal 3 5 4 3" xfId="5970" xr:uid="{2EA5B993-8058-497F-A243-770B4F444440}"/>
    <cellStyle name="Normal 3 5 4 4" xfId="5378" xr:uid="{AA3C8F5E-8ABC-4842-A6BF-C689CBB6BE10}"/>
    <cellStyle name="Normal 3 6" xfId="4667" xr:uid="{74EDF490-3F30-49D1-A210-857A1B98C44B}"/>
    <cellStyle name="Normal 3 6 2" xfId="41940" xr:uid="{F9C5F5E9-FFD8-4C68-80C8-6C54F26B0954}"/>
    <cellStyle name="Normal 3 6 2 2" xfId="41937" xr:uid="{D8F48354-FD51-4125-9ED5-53CB68642921}"/>
    <cellStyle name="Normal 3 7" xfId="40752" xr:uid="{78677426-8D40-4850-9425-CE19BB644A22}"/>
    <cellStyle name="Normal 3 8" xfId="5930" xr:uid="{6B56A407-108F-419A-B7AE-2C3F2F369C3D}"/>
    <cellStyle name="Normal 3 9" xfId="5338" xr:uid="{03948F93-F322-4742-9977-175BBEBCD905}"/>
    <cellStyle name="Normal 30" xfId="4373" xr:uid="{E7635A43-A099-4566-B978-A4B6A002B424}"/>
    <cellStyle name="Normal 30 2" xfId="4374" xr:uid="{57F72CF8-68CB-44F0-9BAC-3EE805340707}"/>
    <cellStyle name="Normal 31" xfId="4375" xr:uid="{68B684C6-7CD9-4FE9-88E3-215CFFCB9769}"/>
    <cellStyle name="Normal 31 2" xfId="4376" xr:uid="{9D1F7A8A-BB2E-43C7-97D0-12C9BE46ECBC}"/>
    <cellStyle name="Normal 32" xfId="4377" xr:uid="{C23434A8-7604-4460-B8E7-8789D37CA966}"/>
    <cellStyle name="Normal 32 2" xfId="41336" xr:uid="{746D2983-888E-448D-8F98-1A6CF8EC19FD}"/>
    <cellStyle name="Normal 32 3" xfId="5957" xr:uid="{676828BC-9CFC-4C25-8E87-35AD8A1B2397}"/>
    <cellStyle name="Normal 32 4" xfId="5365" xr:uid="{C37073EF-A899-4E70-AF2C-A2EE71DF4676}"/>
    <cellStyle name="Normal 33" xfId="4378" xr:uid="{44BB9367-A63D-4B47-B8C5-1EF973A669E2}"/>
    <cellStyle name="Normal 33 2" xfId="4379" xr:uid="{6B96468F-EC80-4482-91C9-BC5EAAC955D8}"/>
    <cellStyle name="Normal 34" xfId="4380" xr:uid="{024EA3F3-F04F-4371-916C-E70B878D49E1}"/>
    <cellStyle name="Normal 34 2" xfId="4381" xr:uid="{883B80F6-A955-40EE-856C-9E23D803E8A4}"/>
    <cellStyle name="Normal 35" xfId="4382" xr:uid="{C7597F2D-5E6B-40B8-B8A5-4E93A69F0B8D}"/>
    <cellStyle name="Normal 35 2" xfId="4383" xr:uid="{26CDD269-0CA6-4305-848C-BCECE553B27E}"/>
    <cellStyle name="Normal 36" xfId="4384" xr:uid="{11B4D860-7DD4-41B0-98FD-1B8B05B9D471}"/>
    <cellStyle name="Normal 36 2" xfId="4385" xr:uid="{7143886C-A405-48A3-9C41-3C7403E99B5C}"/>
    <cellStyle name="Normal 37" xfId="4386" xr:uid="{A782C548-E817-47DC-B404-944A92D06B97}"/>
    <cellStyle name="Normal 37 2" xfId="4387" xr:uid="{CDFB9C54-AE03-4C98-8A5C-747D427AC40D}"/>
    <cellStyle name="Normal 38" xfId="4388" xr:uid="{750EE344-FB91-4367-9DB9-0C227758AA18}"/>
    <cellStyle name="Normal 38 2" xfId="4389" xr:uid="{BD3D5C9A-1B36-4FB7-B72B-6F6EA32083EF}"/>
    <cellStyle name="Normal 39" xfId="4390" xr:uid="{FC5263C2-AF28-4B69-8C6E-228BF902FB9D}"/>
    <cellStyle name="Normal 39 2" xfId="4391" xr:uid="{6F4C81C4-F95C-4995-9060-433A6639170E}"/>
    <cellStyle name="Normal 39 2 2" xfId="4392" xr:uid="{3B6C6482-1C80-4837-8B7E-03CC0F293618}"/>
    <cellStyle name="Normal 39 3" xfId="4393" xr:uid="{3FBBE17A-E52E-48A3-AE6F-E11BA5554654}"/>
    <cellStyle name="Normal 4" xfId="90" xr:uid="{547A7B2C-F5D8-4B3D-8C85-5A9198B18216}"/>
    <cellStyle name="Normal 4 10" xfId="7678" xr:uid="{697F3FA2-E252-42CD-B8C6-FC0B8381654D}"/>
    <cellStyle name="Normal 4 10 2" xfId="7679" xr:uid="{D06F356B-DE7F-4314-8943-460E02020D5E}"/>
    <cellStyle name="Normal 4 10 2 2" xfId="9392" xr:uid="{F2B6768F-6968-41A3-BF2C-082106947DFF}"/>
    <cellStyle name="Normal 4 10 2 2 2" xfId="12814" xr:uid="{007EF3E4-0A5A-4689-AE80-CC18425B164F}"/>
    <cellStyle name="Normal 4 10 2 2 2 2" xfId="26504" xr:uid="{30D683E0-71D2-4DD5-B07D-DB298723CC85}"/>
    <cellStyle name="Normal 4 10 2 2 2 2 2" xfId="40196" xr:uid="{211C314E-8AC3-4463-92BF-386419AB738F}"/>
    <cellStyle name="Normal 4 10 2 2 2 2 3" xfId="55080" xr:uid="{AB8A5CE0-EF5B-435A-A9BD-E16B93CE9791}"/>
    <cellStyle name="Normal 4 10 2 2 2 3" xfId="19660" xr:uid="{FF3C45C4-C826-4B9F-9C6C-95253E259CB1}"/>
    <cellStyle name="Normal 4 10 2 2 2 4" xfId="33350" xr:uid="{D1BCF120-4D6F-4B4F-B6DA-7B484CA08598}"/>
    <cellStyle name="Normal 4 10 2 2 2 5" xfId="48234" xr:uid="{672617E7-6E71-4E10-BC63-E7AF2C218EDA}"/>
    <cellStyle name="Normal 4 10 2 2 3" xfId="23082" xr:uid="{7408EE8C-9565-49E0-BDEB-61FEAB20C3B8}"/>
    <cellStyle name="Normal 4 10 2 2 3 2" xfId="36774" xr:uid="{4C22D11E-7B01-4F2A-B664-49A2CEF67EEC}"/>
    <cellStyle name="Normal 4 10 2 2 3 3" xfId="51658" xr:uid="{476BEAEE-7A09-4034-B3A6-276FEAD3ED1A}"/>
    <cellStyle name="Normal 4 10 2 2 4" xfId="16238" xr:uid="{80FA8927-7C72-4CB8-BED4-CE044F22FD24}"/>
    <cellStyle name="Normal 4 10 2 2 5" xfId="29928" xr:uid="{C61253BD-D33C-4CC1-A214-4B0CAB656A8E}"/>
    <cellStyle name="Normal 4 10 2 2 6" xfId="44812" xr:uid="{6DBB666C-7D2C-456C-ADE3-53B063EB788F}"/>
    <cellStyle name="Normal 4 10 2 3" xfId="11102" xr:uid="{BDF22011-AD81-4C95-A711-488CB5F03AE2}"/>
    <cellStyle name="Normal 4 10 2 3 2" xfId="24792" xr:uid="{1F710559-F9E9-4D59-881D-47A09BFB9489}"/>
    <cellStyle name="Normal 4 10 2 3 2 2" xfId="38484" xr:uid="{D44EB930-BAF0-44B0-A976-7048DE2DB3D7}"/>
    <cellStyle name="Normal 4 10 2 3 2 3" xfId="53368" xr:uid="{F873A9AF-929A-4A7E-8053-51665B679601}"/>
    <cellStyle name="Normal 4 10 2 3 3" xfId="17948" xr:uid="{9A4B9416-E981-4FC7-8FBB-84FD266F5460}"/>
    <cellStyle name="Normal 4 10 2 3 4" xfId="31638" xr:uid="{EC6BE681-576A-48B8-84DD-B4FEF04721D4}"/>
    <cellStyle name="Normal 4 10 2 3 5" xfId="46522" xr:uid="{FD1150F1-7517-48B9-9D50-34B3D5E9C0E0}"/>
    <cellStyle name="Normal 4 10 2 4" xfId="21370" xr:uid="{026195C2-B098-4E07-8C13-8D1EC2EE578C}"/>
    <cellStyle name="Normal 4 10 2 4 2" xfId="35062" xr:uid="{DEC5989F-D2E9-4C85-8011-DE11EC408DD9}"/>
    <cellStyle name="Normal 4 10 2 4 3" xfId="49946" xr:uid="{B5DBE98B-405A-49F3-B073-40B2165AE728}"/>
    <cellStyle name="Normal 4 10 2 5" xfId="14526" xr:uid="{F54351DF-D217-47DA-8281-D3DFE9CFD998}"/>
    <cellStyle name="Normal 4 10 2 6" xfId="28216" xr:uid="{91D92933-D90B-485E-A64F-6B65AC5EA0B5}"/>
    <cellStyle name="Normal 4 10 2 7" xfId="43100" xr:uid="{C9A485B8-8A51-4395-A15B-3DE726CEC986}"/>
    <cellStyle name="Normal 4 10 3" xfId="9391" xr:uid="{A51ACE9E-3DBC-4CF4-A765-7B1ACF11A099}"/>
    <cellStyle name="Normal 4 10 3 2" xfId="12813" xr:uid="{94E28C8D-7E39-46C7-90D0-AC9E2E33698F}"/>
    <cellStyle name="Normal 4 10 3 2 2" xfId="26503" xr:uid="{794AE7E4-251C-462B-8E70-DCC61F0509D6}"/>
    <cellStyle name="Normal 4 10 3 2 2 2" xfId="40195" xr:uid="{5D973DDD-0586-487F-A69A-96014C0C1BD9}"/>
    <cellStyle name="Normal 4 10 3 2 2 3" xfId="55079" xr:uid="{C99B7B74-72ED-4855-ABE0-F30E6B440EFE}"/>
    <cellStyle name="Normal 4 10 3 2 3" xfId="19659" xr:uid="{C81066F4-117E-4949-BC98-9537D22A4DDB}"/>
    <cellStyle name="Normal 4 10 3 2 4" xfId="33349" xr:uid="{00EC6267-469A-4A47-A68D-0A5528C0B13C}"/>
    <cellStyle name="Normal 4 10 3 2 5" xfId="48233" xr:uid="{2330B32C-7457-45C1-8C3E-606D2250CD8B}"/>
    <cellStyle name="Normal 4 10 3 3" xfId="23081" xr:uid="{9C3FD239-7204-4467-9D41-F7E6F0F8E9ED}"/>
    <cellStyle name="Normal 4 10 3 3 2" xfId="36773" xr:uid="{97F54B85-C788-4E81-BF79-2325FF1F632D}"/>
    <cellStyle name="Normal 4 10 3 3 3" xfId="51657" xr:uid="{2F0A4290-38CF-480D-A2AE-DE24CA81AC80}"/>
    <cellStyle name="Normal 4 10 3 4" xfId="16237" xr:uid="{F410B6BD-04B9-4739-938C-A08B0C63F4C5}"/>
    <cellStyle name="Normal 4 10 3 5" xfId="29927" xr:uid="{4CFE3E8C-2E09-4BCB-942E-62D103D662E9}"/>
    <cellStyle name="Normal 4 10 3 6" xfId="44811" xr:uid="{C6A8B631-E656-4881-8900-0D30D7019867}"/>
    <cellStyle name="Normal 4 10 4" xfId="11101" xr:uid="{8A701B34-15C8-4A37-AB65-80B490D1FD42}"/>
    <cellStyle name="Normal 4 10 4 2" xfId="24791" xr:uid="{F74DA3CA-BFF7-489D-B1E7-8C95EF534FB6}"/>
    <cellStyle name="Normal 4 10 4 2 2" xfId="38483" xr:uid="{EF457CBC-EFFC-4C96-AC7E-A44EE31D5F8C}"/>
    <cellStyle name="Normal 4 10 4 2 3" xfId="53367" xr:uid="{7627FFFB-76BD-45F6-85A1-3500CB033DE3}"/>
    <cellStyle name="Normal 4 10 4 3" xfId="17947" xr:uid="{49BA698D-7C62-4EFD-A915-D0A112242617}"/>
    <cellStyle name="Normal 4 10 4 4" xfId="31637" xr:uid="{D935F87E-1CB0-48F3-919E-0039B1A25CD8}"/>
    <cellStyle name="Normal 4 10 4 5" xfId="46521" xr:uid="{354C298E-F9CF-478E-B87D-F5167908B9FE}"/>
    <cellStyle name="Normal 4 10 5" xfId="21369" xr:uid="{3B9E254C-4665-41E1-B5FD-AB9A3B164D20}"/>
    <cellStyle name="Normal 4 10 5 2" xfId="35061" xr:uid="{3EB5A942-2773-4103-9CEC-153A3FF5FDEE}"/>
    <cellStyle name="Normal 4 10 5 3" xfId="49945" xr:uid="{6CD7D36D-EEFB-4515-8387-2E7F7E41DFC1}"/>
    <cellStyle name="Normal 4 10 6" xfId="14525" xr:uid="{5A183D05-EF9A-47A2-816B-21537384F01D}"/>
    <cellStyle name="Normal 4 10 7" xfId="28215" xr:uid="{1C95858A-FBF0-4F40-9D33-723E4F337D11}"/>
    <cellStyle name="Normal 4 10 8" xfId="43099" xr:uid="{0A668A3A-DC54-43DC-9258-EB5BE86DF18A}"/>
    <cellStyle name="Normal 4 11" xfId="7680" xr:uid="{D5C2D35F-5F85-4BA6-A47B-2229483FCF06}"/>
    <cellStyle name="Normal 4 11 2" xfId="9393" xr:uid="{C934B038-FE9A-4710-9E98-DA1F57098821}"/>
    <cellStyle name="Normal 4 11 2 2" xfId="12815" xr:uid="{8529387D-AEDD-45B8-A555-676BB00595A4}"/>
    <cellStyle name="Normal 4 11 2 2 2" xfId="26505" xr:uid="{48F5F73B-99BD-4B6A-A28E-26E37595DB2A}"/>
    <cellStyle name="Normal 4 11 2 2 2 2" xfId="40197" xr:uid="{3D00B114-D88B-41EE-BBF4-D23933AE852F}"/>
    <cellStyle name="Normal 4 11 2 2 2 3" xfId="55081" xr:uid="{71499D09-93C1-48AA-980F-AE34749A6E40}"/>
    <cellStyle name="Normal 4 11 2 2 3" xfId="19661" xr:uid="{D06CBF51-3B8B-4B37-9929-1E7A143C1987}"/>
    <cellStyle name="Normal 4 11 2 2 4" xfId="33351" xr:uid="{1D88DCD6-9CC7-4B47-B832-A9574EEE0615}"/>
    <cellStyle name="Normal 4 11 2 2 5" xfId="48235" xr:uid="{8E8898A5-5809-40BE-8F24-F03E07529DF2}"/>
    <cellStyle name="Normal 4 11 2 3" xfId="23083" xr:uid="{2ACCDA4D-8447-4D9A-9FAF-CBC6E9CCA25C}"/>
    <cellStyle name="Normal 4 11 2 3 2" xfId="36775" xr:uid="{EADA4531-74D0-4A91-AAAE-802D594B34E1}"/>
    <cellStyle name="Normal 4 11 2 3 3" xfId="51659" xr:uid="{2907AD36-E854-4365-9ECD-766BDDF84323}"/>
    <cellStyle name="Normal 4 11 2 4" xfId="16239" xr:uid="{5C4578E4-A8A1-4288-88AA-859EAC94C153}"/>
    <cellStyle name="Normal 4 11 2 5" xfId="29929" xr:uid="{B30E8C36-31CA-4A3E-AAC7-628490F7D53A}"/>
    <cellStyle name="Normal 4 11 2 6" xfId="44813" xr:uid="{91E29EAC-25AC-45D0-B3A5-98DAA96EF3AC}"/>
    <cellStyle name="Normal 4 11 3" xfId="11103" xr:uid="{3B4C1E83-52C6-4963-829E-038AA5DAFAB7}"/>
    <cellStyle name="Normal 4 11 3 2" xfId="24793" xr:uid="{3BA64535-F0A9-4EEB-B3BE-61B8A08D2375}"/>
    <cellStyle name="Normal 4 11 3 2 2" xfId="38485" xr:uid="{C9A98AE5-DA4D-429E-86AC-C874E69D5E72}"/>
    <cellStyle name="Normal 4 11 3 2 3" xfId="53369" xr:uid="{57584A57-9B83-450B-9CC9-AF455FC3DF47}"/>
    <cellStyle name="Normal 4 11 3 3" xfId="17949" xr:uid="{94DE4E7F-A1D6-4DBA-9D3C-EA33CB404006}"/>
    <cellStyle name="Normal 4 11 3 4" xfId="31639" xr:uid="{D9C90CDF-4F62-4B81-B8EE-1BBB6AE8A5F1}"/>
    <cellStyle name="Normal 4 11 3 5" xfId="46523" xr:uid="{9897E9F8-FB69-4C3E-8FF0-F88C79EB7C76}"/>
    <cellStyle name="Normal 4 11 4" xfId="21371" xr:uid="{9289EDE4-9B1F-4F05-A6A3-6EBA9FFD12D9}"/>
    <cellStyle name="Normal 4 11 4 2" xfId="35063" xr:uid="{77C65275-240C-4FCF-A379-1B131FE9AF3F}"/>
    <cellStyle name="Normal 4 11 4 3" xfId="49947" xr:uid="{612F3F0F-E774-4437-BBF7-17AC74A724CC}"/>
    <cellStyle name="Normal 4 11 5" xfId="14527" xr:uid="{F77F161D-ABF9-4052-B224-EACAB290CFEE}"/>
    <cellStyle name="Normal 4 11 6" xfId="28217" xr:uid="{0F099DE8-E67C-42FB-9B16-104775281B52}"/>
    <cellStyle name="Normal 4 11 7" xfId="43101" xr:uid="{72B0039F-DE4F-45EE-9BD5-4CA554BDE29B}"/>
    <cellStyle name="Normal 4 12" xfId="7681" xr:uid="{2B93F92D-5C92-4B92-AEF2-5651D254467C}"/>
    <cellStyle name="Normal 4 12 2" xfId="9394" xr:uid="{CD35220C-C673-406A-A3D7-BBE91726D4FC}"/>
    <cellStyle name="Normal 4 12 2 2" xfId="12816" xr:uid="{52A05FA2-A54C-406F-8FE9-9244B88898FF}"/>
    <cellStyle name="Normal 4 12 2 2 2" xfId="26506" xr:uid="{5C27DB81-7018-4083-9F57-8387900643E3}"/>
    <cellStyle name="Normal 4 12 2 2 2 2" xfId="40198" xr:uid="{9F457F5B-BF7D-4133-BE13-F11F4B560864}"/>
    <cellStyle name="Normal 4 12 2 2 2 3" xfId="55082" xr:uid="{8B2ADFEA-4A45-43D8-8CBB-9FABDF9233A0}"/>
    <cellStyle name="Normal 4 12 2 2 3" xfId="19662" xr:uid="{77260C53-1EFB-46E1-AE6A-CCDC6513BEBD}"/>
    <cellStyle name="Normal 4 12 2 2 4" xfId="33352" xr:uid="{1260223C-1ACD-4D0A-96B1-3AAA497C7180}"/>
    <cellStyle name="Normal 4 12 2 2 5" xfId="48236" xr:uid="{1416A046-9E2C-4DC6-B44F-3D2684016213}"/>
    <cellStyle name="Normal 4 12 2 3" xfId="23084" xr:uid="{A1C84EA0-2F4F-41DA-8115-80E87E973899}"/>
    <cellStyle name="Normal 4 12 2 3 2" xfId="36776" xr:uid="{43139216-D45F-41B1-B9EE-A4B399DFBAA4}"/>
    <cellStyle name="Normal 4 12 2 3 3" xfId="51660" xr:uid="{DB5ED334-5546-4082-A9D6-2B75F8946BC1}"/>
    <cellStyle name="Normal 4 12 2 4" xfId="16240" xr:uid="{AB46ED51-A165-4688-91B1-4448DF7E27AE}"/>
    <cellStyle name="Normal 4 12 2 5" xfId="29930" xr:uid="{2A1D24D0-99A0-46B4-9239-020F2E7B9249}"/>
    <cellStyle name="Normal 4 12 2 6" xfId="44814" xr:uid="{2EEE8DF0-90BE-4550-8202-6941A82AC354}"/>
    <cellStyle name="Normal 4 12 3" xfId="11104" xr:uid="{A13BF732-6856-4D71-8D32-733595B144D1}"/>
    <cellStyle name="Normal 4 12 3 2" xfId="24794" xr:uid="{C8B1273A-9299-4C5B-B1A5-7C75A8401EB6}"/>
    <cellStyle name="Normal 4 12 3 2 2" xfId="38486" xr:uid="{FDD244AA-FAEE-438C-A1E4-DF21C92B8BCE}"/>
    <cellStyle name="Normal 4 12 3 2 3" xfId="53370" xr:uid="{6F694955-9A2F-4B69-B793-0111BD4F80BE}"/>
    <cellStyle name="Normal 4 12 3 3" xfId="17950" xr:uid="{B871B6F7-980E-4EB7-AA9E-A3CC831D7E88}"/>
    <cellStyle name="Normal 4 12 3 4" xfId="31640" xr:uid="{5B5C37CC-F7F9-435D-AFA8-47F26B7A1956}"/>
    <cellStyle name="Normal 4 12 3 5" xfId="46524" xr:uid="{65B88095-3DF6-47A2-85A2-195817F44278}"/>
    <cellStyle name="Normal 4 12 4" xfId="21372" xr:uid="{66092C4F-7770-4895-822D-83E77A70F264}"/>
    <cellStyle name="Normal 4 12 4 2" xfId="35064" xr:uid="{73FE9CBB-AE9C-439E-99C6-8DF5A5F3C45B}"/>
    <cellStyle name="Normal 4 12 4 3" xfId="49948" xr:uid="{BD9B38C7-41BC-4BBA-81F3-9CDF3675283D}"/>
    <cellStyle name="Normal 4 12 5" xfId="14528" xr:uid="{4FF1E560-6314-47DB-B214-E6187E209A25}"/>
    <cellStyle name="Normal 4 12 6" xfId="28218" xr:uid="{2AA77192-24A1-4C00-9322-918FE30C21B6}"/>
    <cellStyle name="Normal 4 12 7" xfId="43102" xr:uid="{612E33C2-5B0B-46D5-B1CC-64BE6F870167}"/>
    <cellStyle name="Normal 4 13" xfId="9390" xr:uid="{C56CCAAF-1ED1-4DE5-BFF8-5E84C38458CC}"/>
    <cellStyle name="Normal 4 13 2" xfId="12812" xr:uid="{5301E8CC-EE01-47C9-82D7-51EA45B21D7A}"/>
    <cellStyle name="Normal 4 13 2 2" xfId="26502" xr:uid="{FD0A949B-73C5-43A4-AAC7-FC4B1AC8DF1C}"/>
    <cellStyle name="Normal 4 13 2 2 2" xfId="40194" xr:uid="{75C9ED2D-467D-4D68-89A7-8953CA90DAD5}"/>
    <cellStyle name="Normal 4 13 2 2 3" xfId="55078" xr:uid="{8A18DDFD-0022-4BAA-82EC-5D1AEE35D63B}"/>
    <cellStyle name="Normal 4 13 2 3" xfId="19658" xr:uid="{A01FCA5B-F7FE-4B9A-97A4-2225A1B23217}"/>
    <cellStyle name="Normal 4 13 2 4" xfId="33348" xr:uid="{13E089A6-2D80-4EB3-B3F6-6014EB66A124}"/>
    <cellStyle name="Normal 4 13 2 5" xfId="48232" xr:uid="{53EEA862-DE91-4D91-8451-44538172AA72}"/>
    <cellStyle name="Normal 4 13 3" xfId="23080" xr:uid="{AF003FC6-684B-4586-9AA4-8089F3D57816}"/>
    <cellStyle name="Normal 4 13 3 2" xfId="36772" xr:uid="{2D3F9A3F-36E7-486A-B348-FCA6C7EDB3B8}"/>
    <cellStyle name="Normal 4 13 3 3" xfId="51656" xr:uid="{01C0731B-A9A7-4338-8AF4-4B276FA454FB}"/>
    <cellStyle name="Normal 4 13 4" xfId="16236" xr:uid="{4670AAB0-8967-4BB8-A2E5-8FEFBC7215BF}"/>
    <cellStyle name="Normal 4 13 5" xfId="29926" xr:uid="{F45AAC8C-7037-41FA-A33A-9D7EBEFBF39C}"/>
    <cellStyle name="Normal 4 13 6" xfId="44810" xr:uid="{AD9B99BA-55CF-4236-B906-2CAA25059BB9}"/>
    <cellStyle name="Normal 4 14" xfId="11100" xr:uid="{07637A8D-4A0D-448F-9CD0-BC76E6EF214D}"/>
    <cellStyle name="Normal 4 14 2" xfId="24790" xr:uid="{CC202394-653D-48F9-AF4E-9A8DAE600836}"/>
    <cellStyle name="Normal 4 14 2 2" xfId="38482" xr:uid="{A359E011-8125-42B6-BF03-64120A086467}"/>
    <cellStyle name="Normal 4 14 2 3" xfId="53366" xr:uid="{02538021-F6A4-4E57-A345-DD0B7F47F8AE}"/>
    <cellStyle name="Normal 4 14 3" xfId="17946" xr:uid="{66B60944-0516-496E-8CB7-4D48D1B3D324}"/>
    <cellStyle name="Normal 4 14 4" xfId="31636" xr:uid="{07BD30E3-02A2-47F8-AB1F-027EB1A6580E}"/>
    <cellStyle name="Normal 4 14 5" xfId="46520" xr:uid="{8E169A5F-EC77-41EB-9964-EFB462703DB6}"/>
    <cellStyle name="Normal 4 15" xfId="21368" xr:uid="{FDC6D45D-035D-4D0D-B18D-CD8FB0C21CE2}"/>
    <cellStyle name="Normal 4 15 2" xfId="35060" xr:uid="{CB8DE72F-56AA-4E73-B508-26A49BEAC83B}"/>
    <cellStyle name="Normal 4 15 3" xfId="49944" xr:uid="{55453BD3-089C-4AE7-90D6-5014330F9D78}"/>
    <cellStyle name="Normal 4 16" xfId="14524" xr:uid="{D78F32ED-C1D4-4D12-9850-E62F27EFB4A9}"/>
    <cellStyle name="Normal 4 16 2" xfId="40760" xr:uid="{82C63FFE-4E4B-41D0-B61A-DCDB696E9535}"/>
    <cellStyle name="Normal 4 17" xfId="28214" xr:uid="{0188A0FF-F63D-4D2D-BFA8-77E264AF1C7B}"/>
    <cellStyle name="Normal 4 18" xfId="43098" xr:uid="{BBDFEB91-329B-406B-94F5-E697AFC05328}"/>
    <cellStyle name="Normal 4 19" xfId="7677" xr:uid="{619FF111-1F68-4782-9C5A-B5D96C2CA586}"/>
    <cellStyle name="Normal 4 2" xfId="91" xr:uid="{1CA16038-1AF1-47A9-9486-5C5F342C9CF8}"/>
    <cellStyle name="Normal 4 2 2" xfId="92" xr:uid="{D43B3DD1-3E70-41E1-AFF0-A5134447CF73}"/>
    <cellStyle name="Normal 4 2 2 2" xfId="449" xr:uid="{993CAF7B-C8B0-413D-ACCE-F78D354741ED}"/>
    <cellStyle name="Normal 4 2 2 3" xfId="2811" xr:uid="{B144008E-0C4C-466B-843A-2989E401BC0E}"/>
    <cellStyle name="Normal 4 2 2 4" xfId="2812" xr:uid="{9F33BADC-72A5-4F95-95CB-AA60AD9D02D5}"/>
    <cellStyle name="Normal 4 2 2 4 2" xfId="2813" xr:uid="{247EA979-DC24-452C-9C8A-F549A3500767}"/>
    <cellStyle name="Normal 4 2 2 4 3" xfId="2814" xr:uid="{4CDB72DF-51F7-4101-93FF-F394C56A8CA8}"/>
    <cellStyle name="Normal 4 2 2 4 3 2" xfId="2815" xr:uid="{E967DCEF-DD76-4CD9-A3D8-3AD51A1FA7F2}"/>
    <cellStyle name="Normal 4 2 2 4 3 3" xfId="4316" xr:uid="{34D58C20-C2C1-426D-A603-E43597058CD2}"/>
    <cellStyle name="Normal 4 2 3" xfId="2497" xr:uid="{999834C1-910C-4CA7-A9CC-1FCFD1E8C251}"/>
    <cellStyle name="Normal 4 2 3 2" xfId="2508" xr:uid="{A620AE2F-816C-4AE8-B93A-D3D6248EFC10}"/>
    <cellStyle name="Normal 4 2 3 2 2" xfId="4465" xr:uid="{D9ABBCEA-8CD8-4813-91F0-3FEB8079B6F5}"/>
    <cellStyle name="Normal 4 2 3 2 3" xfId="41119" xr:uid="{FE5EE1F0-F52B-4B87-8E11-26CC1500701E}"/>
    <cellStyle name="Normal 4 2 3 2 4" xfId="5943" xr:uid="{D5F6C916-2824-4293-9867-96CFFA131FB6}"/>
    <cellStyle name="Normal 4 2 3 2 5" xfId="5351" xr:uid="{B68816AC-A395-46EA-B95E-A2FC46394E45}"/>
    <cellStyle name="Normal 4 2 3 3" xfId="4466" xr:uid="{4AB795C5-53A2-477A-9D21-01C83C5DAE49}"/>
    <cellStyle name="Normal 4 2 3 3 2" xfId="4467" xr:uid="{F9B9E846-7B97-486E-83C4-AC9B93EF6D14}"/>
    <cellStyle name="Normal 4 2 3 4" xfId="4468" xr:uid="{8C158DFA-B58D-4824-B515-87D9EE32C6B2}"/>
    <cellStyle name="Normal 4 2 3 5" xfId="4469" xr:uid="{EDFD9E81-CCFB-4073-9CBE-38DFFE1E6990}"/>
    <cellStyle name="Normal 4 2 4" xfId="2498" xr:uid="{F5963C69-5892-4A40-A63B-44C16B8E85D4}"/>
    <cellStyle name="Normal 4 2 4 2" xfId="4395" xr:uid="{F6571B60-74A4-4E2E-969A-2288AB95312F}"/>
    <cellStyle name="Normal 4 2 4 2 2" xfId="4470" xr:uid="{65557C9A-7D4A-4947-9E93-C3954301F81F}"/>
    <cellStyle name="Normal 4 2 4 2 3" xfId="4697" xr:uid="{DF1C6B97-980D-4E39-B02A-B6330CB5A269}"/>
    <cellStyle name="Normal 4 2 4 2 4" xfId="4616" xr:uid="{4027B6DA-F527-4C62-89DC-508E35F13536}"/>
    <cellStyle name="Normal 4 2 4 3" xfId="4579" xr:uid="{12F6EA37-D4BE-47D8-8A6F-8E6B6A85A58A}"/>
    <cellStyle name="Normal 4 2 4 4" xfId="4717" xr:uid="{9BC60DBD-EA22-4A0B-A487-2C4C0C28EEAE}"/>
    <cellStyle name="Normal 4 2 5" xfId="1172" xr:uid="{83CA6449-AC5C-4045-B649-E10BD680F833}"/>
    <cellStyle name="Normal 4 2 6" xfId="4561" xr:uid="{9CE2DD8A-0735-4D71-B693-E5B26A5D1AF6}"/>
    <cellStyle name="Normal 4 20" xfId="5937" xr:uid="{58112799-E6C2-42AA-AB4D-3D39EF850A1A}"/>
    <cellStyle name="Normal 4 21" xfId="5345" xr:uid="{0BF2B621-771E-4042-90C7-27C7117D5BF9}"/>
    <cellStyle name="Normal 4 3" xfId="532" xr:uid="{63DFA642-BC35-4110-B317-7BBC3264CD82}"/>
    <cellStyle name="Normal 4 3 10" xfId="5347" xr:uid="{565D40AC-09AE-4111-AE70-1B917FB8EC85}"/>
    <cellStyle name="Normal 4 3 2" xfId="1174" xr:uid="{D1BBF11A-29D0-48BB-B139-E70EECC961C6}"/>
    <cellStyle name="Normal 4 3 2 2" xfId="1175" xr:uid="{EBEE74EF-676B-43D1-8A9A-1FAFABE8975D}"/>
    <cellStyle name="Normal 4 3 2 3" xfId="1176" xr:uid="{88367652-660A-4430-84C0-9D90A20CDA50}"/>
    <cellStyle name="Normal 4 3 3" xfId="1173" xr:uid="{163ED3D1-09B6-45D3-A7FC-8353F61CCB52}"/>
    <cellStyle name="Normal 4 3 3 2" xfId="4437" xr:uid="{3236ABFC-6A44-464C-860C-AE08637E9756}"/>
    <cellStyle name="Normal 4 3 3 2 2" xfId="41344" xr:uid="{156C1ECF-DB29-4000-BC91-BF53D5B4A177}"/>
    <cellStyle name="Normal 4 3 3 2 3" xfId="5961" xr:uid="{DC9A891F-D3FA-41DB-9129-10DAD7154978}"/>
    <cellStyle name="Normal 4 3 3 2 4" xfId="5369" xr:uid="{CC7E306D-ACE1-4533-8C8D-256BF964AC54}"/>
    <cellStyle name="Normal 4 3 4" xfId="2816" xr:uid="{AABFFDC0-0A9E-4C55-8F41-FCB31C895AD4}"/>
    <cellStyle name="Normal 4 3 5" xfId="2817" xr:uid="{EF69F5DB-8B6F-458B-9C03-5C1856D19BB6}"/>
    <cellStyle name="Normal 4 3 5 2" xfId="2818" xr:uid="{AC7E81C8-FC13-4135-97B1-7946863E01A1}"/>
    <cellStyle name="Normal 4 3 5 3" xfId="2819" xr:uid="{82A68BF0-F4AD-4A73-B1CC-1D49C98B4388}"/>
    <cellStyle name="Normal 4 3 5 3 2" xfId="2820" xr:uid="{2C55231E-5813-4B4A-8B45-0D29645A9C8C}"/>
    <cellStyle name="Normal 4 3 5 3 3" xfId="4315" xr:uid="{EEA8C138-4C1A-4F2F-9F1F-AB4B47F8F744}"/>
    <cellStyle name="Normal 4 3 6" xfId="4318" xr:uid="{CBA38A54-A4CC-434A-914D-79B0C6C887F5}"/>
    <cellStyle name="Normal 4 3 6 2" xfId="41319" xr:uid="{0E5727BC-849D-429E-B1B3-D7C78E0D4685}"/>
    <cellStyle name="Normal 4 3 6 3" xfId="5945" xr:uid="{9AFC8B4B-DE60-4191-8891-7EA566F1428D}"/>
    <cellStyle name="Normal 4 3 6 4" xfId="5353" xr:uid="{70881FA6-73D3-4390-9E90-B53708DF6C4A}"/>
    <cellStyle name="Normal 4 3 7" xfId="40809" xr:uid="{21699CE3-3544-4CD8-8E11-EA4344E8D1F1}"/>
    <cellStyle name="Normal 4 3 8" xfId="7682" xr:uid="{DE623F52-EEDE-4A6A-A7E8-0DF4F543A0A8}"/>
    <cellStyle name="Normal 4 3 9" xfId="5939" xr:uid="{1ACB041A-9EB2-4406-B111-327E60C36DF3}"/>
    <cellStyle name="Normal 4 4" xfId="457" xr:uid="{991B6686-3569-4C7A-8F96-5A0A3F5857F1}"/>
    <cellStyle name="Normal 4 4 10" xfId="9395" xr:uid="{344E5F40-0534-43C9-ACE2-FBF4256F2A31}"/>
    <cellStyle name="Normal 4 4 10 2" xfId="12817" xr:uid="{C4F82EB5-F885-4A9C-9356-4F9B3C0D6E44}"/>
    <cellStyle name="Normal 4 4 10 2 2" xfId="26507" xr:uid="{DD686E9D-7973-48DE-969C-4902D409F874}"/>
    <cellStyle name="Normal 4 4 10 2 2 2" xfId="40199" xr:uid="{1560DDA4-F225-4E81-B10C-71DE23721B86}"/>
    <cellStyle name="Normal 4 4 10 2 2 3" xfId="55083" xr:uid="{212BC8E4-0CE3-48C6-94FC-7C6A8CFA1BDC}"/>
    <cellStyle name="Normal 4 4 10 2 3" xfId="19663" xr:uid="{F0BD230F-873E-422F-9FFC-FE95414F94A8}"/>
    <cellStyle name="Normal 4 4 10 2 4" xfId="33353" xr:uid="{E70C1F0B-23A7-4918-9D7D-84577B9BE88D}"/>
    <cellStyle name="Normal 4 4 10 2 5" xfId="48237" xr:uid="{BD1E565F-8C64-4107-BBCE-624C96CF3C9B}"/>
    <cellStyle name="Normal 4 4 10 3" xfId="23085" xr:uid="{B0D93FF0-9CBC-4E36-9A85-C4DD1DF1566E}"/>
    <cellStyle name="Normal 4 4 10 3 2" xfId="36777" xr:uid="{2E1B0087-2AEF-4498-94B0-D99E2C7AC5BA}"/>
    <cellStyle name="Normal 4 4 10 3 3" xfId="51661" xr:uid="{2A7E32A9-CBE0-4B88-8CB5-A09BD6CA0C17}"/>
    <cellStyle name="Normal 4 4 10 4" xfId="16241" xr:uid="{7E9860EB-FA03-435D-8F9F-346C108920D2}"/>
    <cellStyle name="Normal 4 4 10 5" xfId="29931" xr:uid="{C06CC96A-BB95-4D89-9F91-E11EA46A0CE1}"/>
    <cellStyle name="Normal 4 4 10 6" xfId="44815" xr:uid="{B0F52A93-C4E0-4D5B-A07E-3BCC99517C62}"/>
    <cellStyle name="Normal 4 4 11" xfId="11105" xr:uid="{4FE060F5-99BE-4052-9EF0-5BA9DD66641A}"/>
    <cellStyle name="Normal 4 4 11 2" xfId="24795" xr:uid="{1259B7E0-9B4A-48EB-A3D2-32695D1A6014}"/>
    <cellStyle name="Normal 4 4 11 2 2" xfId="38487" xr:uid="{E223C1F0-F245-4A32-BB3A-52ED2A998D0F}"/>
    <cellStyle name="Normal 4 4 11 2 3" xfId="53371" xr:uid="{C3D0B3A4-645E-4B82-80A5-19073260C50E}"/>
    <cellStyle name="Normal 4 4 11 3" xfId="17951" xr:uid="{D712A8FF-6CA0-4B66-9732-3B4BF70DCDE7}"/>
    <cellStyle name="Normal 4 4 11 4" xfId="31641" xr:uid="{A3CDD04D-9691-44FE-A93A-BDCCABB81657}"/>
    <cellStyle name="Normal 4 4 11 5" xfId="46525" xr:uid="{E5B3A3A7-20E5-4B0E-9DBF-478406F9B8D8}"/>
    <cellStyle name="Normal 4 4 12" xfId="21373" xr:uid="{12C5683C-85D7-4244-A666-C5D919B6AD0E}"/>
    <cellStyle name="Normal 4 4 12 2" xfId="35065" xr:uid="{E96D5D57-9093-4515-8929-FDC8D110BBE7}"/>
    <cellStyle name="Normal 4 4 12 3" xfId="49949" xr:uid="{9AA95526-9561-4A88-9DBE-170C43214A4C}"/>
    <cellStyle name="Normal 4 4 13" xfId="14529" xr:uid="{E443CD83-68F4-446B-8C67-6B985663EE6D}"/>
    <cellStyle name="Normal 4 4 13 2" xfId="40808" xr:uid="{4F34C7B2-150F-4911-AB2B-F26B0458955F}"/>
    <cellStyle name="Normal 4 4 14" xfId="28219" xr:uid="{F3DA9758-992F-4655-957B-964DFE702915}"/>
    <cellStyle name="Normal 4 4 15" xfId="43103" xr:uid="{ABE24212-08EF-4AF4-B295-E737D55DE3D5}"/>
    <cellStyle name="Normal 4 4 16" xfId="7683" xr:uid="{6FAB8E9E-D404-42CE-B805-9A1F747EAB30}"/>
    <cellStyle name="Normal 4 4 2" xfId="2499" xr:uid="{1827979C-980C-4678-83AF-BFB1487FC3EC}"/>
    <cellStyle name="Normal 4 4 2 10" xfId="21374" xr:uid="{1C366804-0333-48A0-A1E9-3697CC8BA741}"/>
    <cellStyle name="Normal 4 4 2 10 2" xfId="35066" xr:uid="{9A60911E-E053-4FC0-9B46-960A68796786}"/>
    <cellStyle name="Normal 4 4 2 10 3" xfId="49950" xr:uid="{2B200B08-6ACB-467C-BB9E-F936F9EAAC2D}"/>
    <cellStyle name="Normal 4 4 2 11" xfId="14530" xr:uid="{1964B78A-8E7A-4443-91BF-5008BF58E816}"/>
    <cellStyle name="Normal 4 4 2 11 2" xfId="41113" xr:uid="{83E4099F-CE08-493D-955A-1344A3C5FAB6}"/>
    <cellStyle name="Normal 4 4 2 12" xfId="28220" xr:uid="{5867778C-B2F8-4C98-800A-5C3F6283BE79}"/>
    <cellStyle name="Normal 4 4 2 13" xfId="43104" xr:uid="{75274641-CFFE-4F23-BE78-A55AC4C463F2}"/>
    <cellStyle name="Normal 4 4 2 14" xfId="7684" xr:uid="{68E755DB-E789-4F66-85C7-1A0F8CC74DD2}"/>
    <cellStyle name="Normal 4 4 2 15" xfId="5941" xr:uid="{3F0886A6-FA00-4F50-A321-0FFFBA20142E}"/>
    <cellStyle name="Normal 4 4 2 16" xfId="5349" xr:uid="{FA4900DA-C579-4377-96D3-3733802A8124}"/>
    <cellStyle name="Normal 4 4 2 2" xfId="7685" xr:uid="{06CD14E4-F02C-4CE2-B074-ED4E328F7DA3}"/>
    <cellStyle name="Normal 4 4 2 2 10" xfId="14531" xr:uid="{2776D0D5-9E35-4CBC-A2C9-4C77ECFC31F2}"/>
    <cellStyle name="Normal 4 4 2 2 11" xfId="28221" xr:uid="{68118468-B708-4AF3-9D0A-4394608D216A}"/>
    <cellStyle name="Normal 4 4 2 2 12" xfId="43105" xr:uid="{99963A16-590C-4D53-B84A-6C2BE2690329}"/>
    <cellStyle name="Normal 4 4 2 2 2" xfId="7686" xr:uid="{8EA3E2A2-23E7-4017-8B2D-F2B5FAA28A86}"/>
    <cellStyle name="Normal 4 4 2 2 2 10" xfId="43106" xr:uid="{B68A1D75-C798-4C16-9F94-6A74CFC0E376}"/>
    <cellStyle name="Normal 4 4 2 2 2 2" xfId="7687" xr:uid="{41AA1E40-D00D-49E9-B4A1-0C1B561BCFCC}"/>
    <cellStyle name="Normal 4 4 2 2 2 2 2" xfId="7688" xr:uid="{D3C150E5-9D9B-4DF1-97FD-315E6803F484}"/>
    <cellStyle name="Normal 4 4 2 2 2 2 2 2" xfId="9400" xr:uid="{356C1CD9-88F0-48B4-A50C-705BB787D04B}"/>
    <cellStyle name="Normal 4 4 2 2 2 2 2 2 2" xfId="12822" xr:uid="{D91EA872-D84D-4068-8647-4B1329BB75D0}"/>
    <cellStyle name="Normal 4 4 2 2 2 2 2 2 2 2" xfId="26512" xr:uid="{5A6E6592-B287-40B1-BF5B-1BDB04DB90E6}"/>
    <cellStyle name="Normal 4 4 2 2 2 2 2 2 2 2 2" xfId="40204" xr:uid="{270CE9DB-AE45-45E9-9092-4BC9BDCF15EC}"/>
    <cellStyle name="Normal 4 4 2 2 2 2 2 2 2 2 3" xfId="55088" xr:uid="{B2FE722C-66D5-4241-A0A2-8440AB30D320}"/>
    <cellStyle name="Normal 4 4 2 2 2 2 2 2 2 3" xfId="19668" xr:uid="{B5E3525F-5099-41BF-8159-546AF4EC0B11}"/>
    <cellStyle name="Normal 4 4 2 2 2 2 2 2 2 4" xfId="33358" xr:uid="{A429D6D7-A59F-44FA-9BE7-89D881239A8A}"/>
    <cellStyle name="Normal 4 4 2 2 2 2 2 2 2 5" xfId="48242" xr:uid="{4692400A-BA4E-4236-A6D2-9B0BF6485F32}"/>
    <cellStyle name="Normal 4 4 2 2 2 2 2 2 3" xfId="23090" xr:uid="{B12246D3-B56E-4B36-AC51-5E90B62F0EE2}"/>
    <cellStyle name="Normal 4 4 2 2 2 2 2 2 3 2" xfId="36782" xr:uid="{9214FDD2-C7ED-4A8D-83C5-B6455D90153E}"/>
    <cellStyle name="Normal 4 4 2 2 2 2 2 2 3 3" xfId="51666" xr:uid="{ED454C7F-899F-427B-A200-C745EA733A6B}"/>
    <cellStyle name="Normal 4 4 2 2 2 2 2 2 4" xfId="16246" xr:uid="{CE3ECEEF-82D2-48DA-97B8-21591515B47A}"/>
    <cellStyle name="Normal 4 4 2 2 2 2 2 2 5" xfId="29936" xr:uid="{381332C3-F445-496B-A4D7-C2CE28CDF1F8}"/>
    <cellStyle name="Normal 4 4 2 2 2 2 2 2 6" xfId="44820" xr:uid="{8E116715-2007-4B74-B8DE-7D32E7CB3EE3}"/>
    <cellStyle name="Normal 4 4 2 2 2 2 2 3" xfId="11110" xr:uid="{ED86F375-75AD-4A23-ADA5-38FB6F1F8151}"/>
    <cellStyle name="Normal 4 4 2 2 2 2 2 3 2" xfId="24800" xr:uid="{44688F4E-2ED2-418A-9CC6-71560B06D8C7}"/>
    <cellStyle name="Normal 4 4 2 2 2 2 2 3 2 2" xfId="38492" xr:uid="{9F13486A-7F77-4E2E-B4EE-9013B3E14833}"/>
    <cellStyle name="Normal 4 4 2 2 2 2 2 3 2 3" xfId="53376" xr:uid="{CAED63E8-6A40-42ED-9C82-7F19960902D5}"/>
    <cellStyle name="Normal 4 4 2 2 2 2 2 3 3" xfId="17956" xr:uid="{CD4BD995-0BF8-4599-B051-13AC6DA0E531}"/>
    <cellStyle name="Normal 4 4 2 2 2 2 2 3 4" xfId="31646" xr:uid="{96014E4B-4792-49DE-840D-19D5A329849F}"/>
    <cellStyle name="Normal 4 4 2 2 2 2 2 3 5" xfId="46530" xr:uid="{FA686B28-3638-4DA9-8F01-D4DF72F82AC7}"/>
    <cellStyle name="Normal 4 4 2 2 2 2 2 4" xfId="21378" xr:uid="{BC9F37AD-60BF-470B-90C4-877FEC0DE4AF}"/>
    <cellStyle name="Normal 4 4 2 2 2 2 2 4 2" xfId="35070" xr:uid="{52A0DAFE-78FB-447E-955E-74F72A151F12}"/>
    <cellStyle name="Normal 4 4 2 2 2 2 2 4 3" xfId="49954" xr:uid="{11D88A40-862E-4702-80AD-10E8218096C2}"/>
    <cellStyle name="Normal 4 4 2 2 2 2 2 5" xfId="14534" xr:uid="{A7A52A08-D26A-4435-B74F-893EF08A8598}"/>
    <cellStyle name="Normal 4 4 2 2 2 2 2 6" xfId="28224" xr:uid="{B492F257-15A8-4BD0-9A19-687B98BD1703}"/>
    <cellStyle name="Normal 4 4 2 2 2 2 2 7" xfId="43108" xr:uid="{F095A4D1-1F9B-4B83-8466-EBEF4E104076}"/>
    <cellStyle name="Normal 4 4 2 2 2 2 3" xfId="9399" xr:uid="{02514778-1E38-4050-BEED-8882175ABFF1}"/>
    <cellStyle name="Normal 4 4 2 2 2 2 3 2" xfId="12821" xr:uid="{A45B875C-E8C3-4462-AFCA-CB50530CA884}"/>
    <cellStyle name="Normal 4 4 2 2 2 2 3 2 2" xfId="26511" xr:uid="{1ECDE67D-22A0-4CD6-A8CF-C2A4C70211EC}"/>
    <cellStyle name="Normal 4 4 2 2 2 2 3 2 2 2" xfId="40203" xr:uid="{CD07F9DF-B766-448D-B2A8-C90D90EC7FCF}"/>
    <cellStyle name="Normal 4 4 2 2 2 2 3 2 2 3" xfId="55087" xr:uid="{BB59B6D1-FB68-48B2-8560-387193976A3B}"/>
    <cellStyle name="Normal 4 4 2 2 2 2 3 2 3" xfId="19667" xr:uid="{1195D518-88E4-4CFC-A7CF-4F694F5E75A5}"/>
    <cellStyle name="Normal 4 4 2 2 2 2 3 2 4" xfId="33357" xr:uid="{DA82EDC0-C68C-497E-ADD3-57B3BB2E24C5}"/>
    <cellStyle name="Normal 4 4 2 2 2 2 3 2 5" xfId="48241" xr:uid="{FF696CE4-BA50-4DC6-B3DB-B065CB270E9D}"/>
    <cellStyle name="Normal 4 4 2 2 2 2 3 3" xfId="23089" xr:uid="{61D8F75E-33D7-471E-978D-AC8CBA1AA9F1}"/>
    <cellStyle name="Normal 4 4 2 2 2 2 3 3 2" xfId="36781" xr:uid="{DC0353AC-1267-4A0A-81F2-81C1FADA7D66}"/>
    <cellStyle name="Normal 4 4 2 2 2 2 3 3 3" xfId="51665" xr:uid="{FF0B520F-6564-4ABF-9A8F-3B685817FEBF}"/>
    <cellStyle name="Normal 4 4 2 2 2 2 3 4" xfId="16245" xr:uid="{DB7E1AD2-18B2-44A1-A0E4-82758E3013FE}"/>
    <cellStyle name="Normal 4 4 2 2 2 2 3 5" xfId="29935" xr:uid="{3A15B7C1-0796-4936-BB70-0FBDD8B0AB2A}"/>
    <cellStyle name="Normal 4 4 2 2 2 2 3 6" xfId="44819" xr:uid="{D866BE9F-2540-4A0D-9EF6-806DC0DD8501}"/>
    <cellStyle name="Normal 4 4 2 2 2 2 4" xfId="11109" xr:uid="{DE524AF1-8C2F-4351-8DCE-C2EAD9FC821B}"/>
    <cellStyle name="Normal 4 4 2 2 2 2 4 2" xfId="24799" xr:uid="{B40A047D-B507-4F33-8A9F-CA0EBC50E84E}"/>
    <cellStyle name="Normal 4 4 2 2 2 2 4 2 2" xfId="38491" xr:uid="{244C207A-4D2A-4BE0-B19D-7D0434DD0C7E}"/>
    <cellStyle name="Normal 4 4 2 2 2 2 4 2 3" xfId="53375" xr:uid="{37651B47-16AA-4399-A08C-83B3EDFD0AA8}"/>
    <cellStyle name="Normal 4 4 2 2 2 2 4 3" xfId="17955" xr:uid="{75B66E12-7998-48A6-9744-5866C76103C1}"/>
    <cellStyle name="Normal 4 4 2 2 2 2 4 4" xfId="31645" xr:uid="{2C42B898-5E5A-4B7F-8BE5-1CB9A360BDDB}"/>
    <cellStyle name="Normal 4 4 2 2 2 2 4 5" xfId="46529" xr:uid="{B1A81B28-2B8C-4ECB-AF53-488CA0B1179B}"/>
    <cellStyle name="Normal 4 4 2 2 2 2 5" xfId="21377" xr:uid="{1C66735A-21DD-433A-9E24-4BB86AF2CA8F}"/>
    <cellStyle name="Normal 4 4 2 2 2 2 5 2" xfId="35069" xr:uid="{D8117533-A389-4D48-A7F3-21D972AB5298}"/>
    <cellStyle name="Normal 4 4 2 2 2 2 5 3" xfId="49953" xr:uid="{4957B98E-4A73-4CBE-995C-767A622F0229}"/>
    <cellStyle name="Normal 4 4 2 2 2 2 6" xfId="14533" xr:uid="{3CF893AF-FCC5-49CA-A6C4-E50296EC7F28}"/>
    <cellStyle name="Normal 4 4 2 2 2 2 7" xfId="28223" xr:uid="{BAA09358-C8AA-4FE4-AC9E-B7B5DB6E43C8}"/>
    <cellStyle name="Normal 4 4 2 2 2 2 8" xfId="43107" xr:uid="{D16A838C-7CAB-4BAD-8CAF-65B4A00F5CC0}"/>
    <cellStyle name="Normal 4 4 2 2 2 3" xfId="7689" xr:uid="{FA96187E-D104-4969-B245-D571CFFA0F8B}"/>
    <cellStyle name="Normal 4 4 2 2 2 3 2" xfId="9401" xr:uid="{1EDC61A8-534A-479F-A2E1-C8D77B235B68}"/>
    <cellStyle name="Normal 4 4 2 2 2 3 2 2" xfId="12823" xr:uid="{FB00CD56-24C0-4CE7-B34A-1A3C14017219}"/>
    <cellStyle name="Normal 4 4 2 2 2 3 2 2 2" xfId="26513" xr:uid="{13489C88-2335-4654-A65D-F524561D08A7}"/>
    <cellStyle name="Normal 4 4 2 2 2 3 2 2 2 2" xfId="40205" xr:uid="{7E6401F1-33A2-477E-9BD5-65EC1071F8E6}"/>
    <cellStyle name="Normal 4 4 2 2 2 3 2 2 2 3" xfId="55089" xr:uid="{D24CEC0A-91F1-45B0-96FA-791EEED48A33}"/>
    <cellStyle name="Normal 4 4 2 2 2 3 2 2 3" xfId="19669" xr:uid="{140E8462-C947-474C-A4B9-4EA6F1F9FBA5}"/>
    <cellStyle name="Normal 4 4 2 2 2 3 2 2 4" xfId="33359" xr:uid="{1D7E4ACA-478D-412E-B8A6-A758613FAD51}"/>
    <cellStyle name="Normal 4 4 2 2 2 3 2 2 5" xfId="48243" xr:uid="{1B2C7B8C-5D7B-4082-8BC7-2C1A68B00A51}"/>
    <cellStyle name="Normal 4 4 2 2 2 3 2 3" xfId="23091" xr:uid="{F9EF864C-E9B6-43C6-B93F-DBF302AB75E1}"/>
    <cellStyle name="Normal 4 4 2 2 2 3 2 3 2" xfId="36783" xr:uid="{1DDA603C-757E-4033-974B-8AC6CE53F566}"/>
    <cellStyle name="Normal 4 4 2 2 2 3 2 3 3" xfId="51667" xr:uid="{60CE8E52-B6E3-468C-9AA7-3B63C76C5DD9}"/>
    <cellStyle name="Normal 4 4 2 2 2 3 2 4" xfId="16247" xr:uid="{446C3C7D-B936-409C-BA67-267D9FE16D6C}"/>
    <cellStyle name="Normal 4 4 2 2 2 3 2 5" xfId="29937" xr:uid="{F62509C7-8045-4CEA-AFB9-CA5F870E963B}"/>
    <cellStyle name="Normal 4 4 2 2 2 3 2 6" xfId="44821" xr:uid="{E32E2F68-AF57-414F-B1AE-87BAE7E41268}"/>
    <cellStyle name="Normal 4 4 2 2 2 3 3" xfId="11111" xr:uid="{BD11FFBB-4725-4146-989B-910151167A07}"/>
    <cellStyle name="Normal 4 4 2 2 2 3 3 2" xfId="24801" xr:uid="{15139B16-5B85-42EC-9A13-84EF30A841AE}"/>
    <cellStyle name="Normal 4 4 2 2 2 3 3 2 2" xfId="38493" xr:uid="{266A2E71-53CB-4E8E-8D0F-10206CC9D96B}"/>
    <cellStyle name="Normal 4 4 2 2 2 3 3 2 3" xfId="53377" xr:uid="{A7C98342-D53A-4107-B3E3-63B41AFF3DF0}"/>
    <cellStyle name="Normal 4 4 2 2 2 3 3 3" xfId="17957" xr:uid="{0F760187-E695-4F3D-B8DC-1191C127D77B}"/>
    <cellStyle name="Normal 4 4 2 2 2 3 3 4" xfId="31647" xr:uid="{5C6E1007-BD33-42AF-8B62-DF801D4A6249}"/>
    <cellStyle name="Normal 4 4 2 2 2 3 3 5" xfId="46531" xr:uid="{4ED15C6F-96C8-475F-BCA2-3E937854534D}"/>
    <cellStyle name="Normal 4 4 2 2 2 3 4" xfId="21379" xr:uid="{F323E2D4-3C25-4D00-9B10-97C48D2FA772}"/>
    <cellStyle name="Normal 4 4 2 2 2 3 4 2" xfId="35071" xr:uid="{440ED152-85EA-4F81-B4B4-7E65139095B1}"/>
    <cellStyle name="Normal 4 4 2 2 2 3 4 3" xfId="49955" xr:uid="{B0C81728-FC2C-4E69-8B7E-CA1BEC92D4AB}"/>
    <cellStyle name="Normal 4 4 2 2 2 3 5" xfId="14535" xr:uid="{713B4C0E-7D04-4D4A-8B77-370DE043661B}"/>
    <cellStyle name="Normal 4 4 2 2 2 3 6" xfId="28225" xr:uid="{FEAFE27D-096D-4490-850A-46E0DDD41A92}"/>
    <cellStyle name="Normal 4 4 2 2 2 3 7" xfId="43109" xr:uid="{FA3FDF8F-8EE1-4DAD-8910-0ECC5FC2CBE7}"/>
    <cellStyle name="Normal 4 4 2 2 2 4" xfId="7690" xr:uid="{F4F7A6DF-BFA2-478E-81E4-DEFF0896C4FC}"/>
    <cellStyle name="Normal 4 4 2 2 2 4 2" xfId="9402" xr:uid="{BFBED220-4162-494A-BAC1-83EC5BDF80EB}"/>
    <cellStyle name="Normal 4 4 2 2 2 4 2 2" xfId="12824" xr:uid="{8071C2BE-70B4-4B45-A3C9-71BE11BE50C1}"/>
    <cellStyle name="Normal 4 4 2 2 2 4 2 2 2" xfId="26514" xr:uid="{A6FE53BD-DD3F-43D3-A144-70FCB99D17F5}"/>
    <cellStyle name="Normal 4 4 2 2 2 4 2 2 2 2" xfId="40206" xr:uid="{3633CD36-02EF-43FD-8240-64C4E8CAE72E}"/>
    <cellStyle name="Normal 4 4 2 2 2 4 2 2 2 3" xfId="55090" xr:uid="{48E4E404-87B4-40C4-89FF-492C50A87C48}"/>
    <cellStyle name="Normal 4 4 2 2 2 4 2 2 3" xfId="19670" xr:uid="{9692730E-6784-4309-B7D7-674CC01DDE0B}"/>
    <cellStyle name="Normal 4 4 2 2 2 4 2 2 4" xfId="33360" xr:uid="{C6ACA006-35E0-47AB-9070-5276CCFD9097}"/>
    <cellStyle name="Normal 4 4 2 2 2 4 2 2 5" xfId="48244" xr:uid="{337834E9-2A70-4654-893C-30B49A115922}"/>
    <cellStyle name="Normal 4 4 2 2 2 4 2 3" xfId="23092" xr:uid="{E48E9DD3-8B14-46D8-BC68-DECD4B42F1D9}"/>
    <cellStyle name="Normal 4 4 2 2 2 4 2 3 2" xfId="36784" xr:uid="{A1E14BD9-6241-4D52-BED2-61A0F60D7DAB}"/>
    <cellStyle name="Normal 4 4 2 2 2 4 2 3 3" xfId="51668" xr:uid="{3DCBAEB3-CC3E-4E8D-96D0-627E4A6174CC}"/>
    <cellStyle name="Normal 4 4 2 2 2 4 2 4" xfId="16248" xr:uid="{1ACAB456-1D08-41C1-9587-9A141062C1A7}"/>
    <cellStyle name="Normal 4 4 2 2 2 4 2 5" xfId="29938" xr:uid="{D96F7192-A891-413A-9B68-1A78388B7DB5}"/>
    <cellStyle name="Normal 4 4 2 2 2 4 2 6" xfId="44822" xr:uid="{E4E14F85-61EC-4CEF-9C6C-350F29FB5D04}"/>
    <cellStyle name="Normal 4 4 2 2 2 4 3" xfId="11112" xr:uid="{6F81DBDD-8170-4C92-9285-6127472B0632}"/>
    <cellStyle name="Normal 4 4 2 2 2 4 3 2" xfId="24802" xr:uid="{E1A4444F-5DDE-4207-9DF5-EC842894C654}"/>
    <cellStyle name="Normal 4 4 2 2 2 4 3 2 2" xfId="38494" xr:uid="{B406E8DB-099F-44B2-A047-7CEB84389CD2}"/>
    <cellStyle name="Normal 4 4 2 2 2 4 3 2 3" xfId="53378" xr:uid="{665A3587-16B3-4B1C-87FC-498BB3B842DC}"/>
    <cellStyle name="Normal 4 4 2 2 2 4 3 3" xfId="17958" xr:uid="{0011EBFD-7CE6-4608-A606-FF1E6A19F627}"/>
    <cellStyle name="Normal 4 4 2 2 2 4 3 4" xfId="31648" xr:uid="{DFD58E37-A0F2-4E3A-9BF3-7B0C66BC21EA}"/>
    <cellStyle name="Normal 4 4 2 2 2 4 3 5" xfId="46532" xr:uid="{E7611CB6-A417-4E59-B39C-3739D6A1878C}"/>
    <cellStyle name="Normal 4 4 2 2 2 4 4" xfId="21380" xr:uid="{BB186779-F0FC-4EF7-8F78-7F41529A457B}"/>
    <cellStyle name="Normal 4 4 2 2 2 4 4 2" xfId="35072" xr:uid="{5F7299BE-E1B5-4394-A1D4-C26C083B1DB4}"/>
    <cellStyle name="Normal 4 4 2 2 2 4 4 3" xfId="49956" xr:uid="{45692DF1-8AB6-436A-AA79-FB9C014687F7}"/>
    <cellStyle name="Normal 4 4 2 2 2 4 5" xfId="14536" xr:uid="{41BD26C8-E8EE-41D3-A2F4-31E875A09034}"/>
    <cellStyle name="Normal 4 4 2 2 2 4 6" xfId="28226" xr:uid="{4F228B5C-1BE2-4B5E-8F56-FFA11EDB80D8}"/>
    <cellStyle name="Normal 4 4 2 2 2 4 7" xfId="43110" xr:uid="{CE2E1923-E270-4B93-A6BE-59320C91BC67}"/>
    <cellStyle name="Normal 4 4 2 2 2 5" xfId="9398" xr:uid="{60717B69-E132-4EB1-BAF6-A304EC7607B9}"/>
    <cellStyle name="Normal 4 4 2 2 2 5 2" xfId="12820" xr:uid="{8D263DC2-D04C-4259-87C0-4A3A19780CE6}"/>
    <cellStyle name="Normal 4 4 2 2 2 5 2 2" xfId="26510" xr:uid="{A40AD475-FC93-46E1-B6CB-20BD42608854}"/>
    <cellStyle name="Normal 4 4 2 2 2 5 2 2 2" xfId="40202" xr:uid="{C8C3C95C-B003-4546-A6B6-C3B3E0A6A81D}"/>
    <cellStyle name="Normal 4 4 2 2 2 5 2 2 3" xfId="55086" xr:uid="{90CFA837-ABD8-4221-997A-A9E4B696B16F}"/>
    <cellStyle name="Normal 4 4 2 2 2 5 2 3" xfId="19666" xr:uid="{ECF266B0-9814-44A9-9947-819FCF82F3F3}"/>
    <cellStyle name="Normal 4 4 2 2 2 5 2 4" xfId="33356" xr:uid="{C7534852-63FC-4B49-A1B7-525430EDA466}"/>
    <cellStyle name="Normal 4 4 2 2 2 5 2 5" xfId="48240" xr:uid="{20C968A9-35E9-418C-AC3B-D9AA40CF0F6E}"/>
    <cellStyle name="Normal 4 4 2 2 2 5 3" xfId="23088" xr:uid="{E2F6352F-5777-442C-BEB7-9DC81EDE9679}"/>
    <cellStyle name="Normal 4 4 2 2 2 5 3 2" xfId="36780" xr:uid="{22C67B03-1D81-4C58-B312-2636DFD034F3}"/>
    <cellStyle name="Normal 4 4 2 2 2 5 3 3" xfId="51664" xr:uid="{BB27A5C2-01B2-4AAE-8D5E-D9DDA1AB02B9}"/>
    <cellStyle name="Normal 4 4 2 2 2 5 4" xfId="16244" xr:uid="{F2EA77C6-46ED-439F-9D95-6BEB772B44DA}"/>
    <cellStyle name="Normal 4 4 2 2 2 5 5" xfId="29934" xr:uid="{1A49D3C1-DB98-4C3B-A568-00651ACAE4D0}"/>
    <cellStyle name="Normal 4 4 2 2 2 5 6" xfId="44818" xr:uid="{33E63E3F-5BF6-40A6-866D-70114DDACF31}"/>
    <cellStyle name="Normal 4 4 2 2 2 6" xfId="11108" xr:uid="{36149B6D-34C5-4356-86E4-3A1195CADB6F}"/>
    <cellStyle name="Normal 4 4 2 2 2 6 2" xfId="24798" xr:uid="{F5929422-90F3-474A-A2A3-A2D71F455832}"/>
    <cellStyle name="Normal 4 4 2 2 2 6 2 2" xfId="38490" xr:uid="{2C6C59D7-5306-48B4-AC83-F2A823C977FD}"/>
    <cellStyle name="Normal 4 4 2 2 2 6 2 3" xfId="53374" xr:uid="{C55FB028-0AE5-41DD-891D-E4F47C93EF97}"/>
    <cellStyle name="Normal 4 4 2 2 2 6 3" xfId="17954" xr:uid="{4FC1C935-D556-44F3-B423-DE37CA5941B1}"/>
    <cellStyle name="Normal 4 4 2 2 2 6 4" xfId="31644" xr:uid="{C3DA36A2-1ECA-409E-8666-1CAC33865D90}"/>
    <cellStyle name="Normal 4 4 2 2 2 6 5" xfId="46528" xr:uid="{CC5D67F9-FFDB-4E16-B668-8CF1FE47BF71}"/>
    <cellStyle name="Normal 4 4 2 2 2 7" xfId="21376" xr:uid="{5EE6FF35-E2C6-4587-9634-B55BFBBDF147}"/>
    <cellStyle name="Normal 4 4 2 2 2 7 2" xfId="35068" xr:uid="{3AB4B611-B643-4340-B668-31ED22C7826F}"/>
    <cellStyle name="Normal 4 4 2 2 2 7 3" xfId="49952" xr:uid="{12561500-E627-4EAC-B671-E8F7E37AB1D7}"/>
    <cellStyle name="Normal 4 4 2 2 2 8" xfId="14532" xr:uid="{42CBD714-539C-4D42-9554-F162A63F2F18}"/>
    <cellStyle name="Normal 4 4 2 2 2 9" xfId="28222" xr:uid="{AB533A49-D8E0-4164-A296-F844CE83D279}"/>
    <cellStyle name="Normal 4 4 2 2 3" xfId="7691" xr:uid="{80E89D16-BD07-43B1-AABD-E49A677E07C0}"/>
    <cellStyle name="Normal 4 4 2 2 3 10" xfId="43111" xr:uid="{50352F65-5828-4B81-9944-0C5FCF3A01A7}"/>
    <cellStyle name="Normal 4 4 2 2 3 2" xfId="7692" xr:uid="{63744E26-B41B-4796-82E4-C73A7E7A8110}"/>
    <cellStyle name="Normal 4 4 2 2 3 2 2" xfId="7693" xr:uid="{ADDCFEF9-A336-4D98-BE55-A7904B018A01}"/>
    <cellStyle name="Normal 4 4 2 2 3 2 2 2" xfId="9405" xr:uid="{E824D35D-ADBE-4AEB-8D92-BE483C264D06}"/>
    <cellStyle name="Normal 4 4 2 2 3 2 2 2 2" xfId="12827" xr:uid="{7C501B44-6D4D-4D1D-9BDA-5B2588701A2F}"/>
    <cellStyle name="Normal 4 4 2 2 3 2 2 2 2 2" xfId="26517" xr:uid="{EAB916ED-ABC3-4C06-9ECE-7F9F1F5C8A9E}"/>
    <cellStyle name="Normal 4 4 2 2 3 2 2 2 2 2 2" xfId="40209" xr:uid="{BB9BBCA1-BDB4-4864-A126-A490243644D9}"/>
    <cellStyle name="Normal 4 4 2 2 3 2 2 2 2 2 3" xfId="55093" xr:uid="{3CC9891E-A8E1-485A-93AF-FEAA81A4BA04}"/>
    <cellStyle name="Normal 4 4 2 2 3 2 2 2 2 3" xfId="19673" xr:uid="{453FD778-6A29-40E1-8F8B-25991AC6FF5F}"/>
    <cellStyle name="Normal 4 4 2 2 3 2 2 2 2 4" xfId="33363" xr:uid="{F7991188-C4F0-4E2F-AA2B-5D74678FF77C}"/>
    <cellStyle name="Normal 4 4 2 2 3 2 2 2 2 5" xfId="48247" xr:uid="{D99D11A3-35E4-413D-9C8C-969178098924}"/>
    <cellStyle name="Normal 4 4 2 2 3 2 2 2 3" xfId="23095" xr:uid="{22D071F4-E246-4A8C-B9AF-7DF10F917BEC}"/>
    <cellStyle name="Normal 4 4 2 2 3 2 2 2 3 2" xfId="36787" xr:uid="{FC38A5D6-6F8E-47C8-BF0C-4235C6709669}"/>
    <cellStyle name="Normal 4 4 2 2 3 2 2 2 3 3" xfId="51671" xr:uid="{78367707-35D9-431B-BCBD-EB9FD317B465}"/>
    <cellStyle name="Normal 4 4 2 2 3 2 2 2 4" xfId="16251" xr:uid="{E562DC9E-B2A0-4AFE-990F-14928C6219E4}"/>
    <cellStyle name="Normal 4 4 2 2 3 2 2 2 5" xfId="29941" xr:uid="{B91064AA-988C-4B29-81FA-284462A7D889}"/>
    <cellStyle name="Normal 4 4 2 2 3 2 2 2 6" xfId="44825" xr:uid="{65F9DF4E-97AD-4C93-8D07-644A8F7F1BA0}"/>
    <cellStyle name="Normal 4 4 2 2 3 2 2 3" xfId="11115" xr:uid="{94465330-28C9-44BA-892E-5C1FAB92A9D1}"/>
    <cellStyle name="Normal 4 4 2 2 3 2 2 3 2" xfId="24805" xr:uid="{06AE6BC2-EFE3-4CDA-8008-881770750DA9}"/>
    <cellStyle name="Normal 4 4 2 2 3 2 2 3 2 2" xfId="38497" xr:uid="{3232749C-2137-4872-BE9F-BE178A306DC4}"/>
    <cellStyle name="Normal 4 4 2 2 3 2 2 3 2 3" xfId="53381" xr:uid="{F252A75D-3D17-4E21-A58C-A5E1E7797EAF}"/>
    <cellStyle name="Normal 4 4 2 2 3 2 2 3 3" xfId="17961" xr:uid="{6DDEE5AD-C04E-452C-9443-6A6B97344A4B}"/>
    <cellStyle name="Normal 4 4 2 2 3 2 2 3 4" xfId="31651" xr:uid="{39903E9A-F09F-4883-A102-A1FA14820C86}"/>
    <cellStyle name="Normal 4 4 2 2 3 2 2 3 5" xfId="46535" xr:uid="{0CE8D148-E34D-4BFB-A888-81C9286D1136}"/>
    <cellStyle name="Normal 4 4 2 2 3 2 2 4" xfId="21383" xr:uid="{8D5C76EA-8CDF-4EA9-A18A-2BD014E2CF01}"/>
    <cellStyle name="Normal 4 4 2 2 3 2 2 4 2" xfId="35075" xr:uid="{2B503EC0-2DB8-4B7C-A70C-72D68EB44021}"/>
    <cellStyle name="Normal 4 4 2 2 3 2 2 4 3" xfId="49959" xr:uid="{0584FCE6-F367-4B04-82B8-16F1D686844F}"/>
    <cellStyle name="Normal 4 4 2 2 3 2 2 5" xfId="14539" xr:uid="{4BB2670F-F4B0-4BAB-B9D2-E11F22DE7E22}"/>
    <cellStyle name="Normal 4 4 2 2 3 2 2 6" xfId="28229" xr:uid="{5D78230F-F782-406C-AFF7-A7E36F0F7B1B}"/>
    <cellStyle name="Normal 4 4 2 2 3 2 2 7" xfId="43113" xr:uid="{C1A63D6B-8D01-4191-9253-E0E60E36CD82}"/>
    <cellStyle name="Normal 4 4 2 2 3 2 3" xfId="9404" xr:uid="{52EF7C18-0F2C-43B6-A41C-A126510CF9F3}"/>
    <cellStyle name="Normal 4 4 2 2 3 2 3 2" xfId="12826" xr:uid="{2CA644A5-3EE8-4CB2-A057-0DCFCE645675}"/>
    <cellStyle name="Normal 4 4 2 2 3 2 3 2 2" xfId="26516" xr:uid="{1071091E-6580-4126-B117-D67A5491D01F}"/>
    <cellStyle name="Normal 4 4 2 2 3 2 3 2 2 2" xfId="40208" xr:uid="{6107C1DA-E76A-409C-8C50-5447430B1008}"/>
    <cellStyle name="Normal 4 4 2 2 3 2 3 2 2 3" xfId="55092" xr:uid="{333BC626-C15B-4F4A-9B76-48553FFAF029}"/>
    <cellStyle name="Normal 4 4 2 2 3 2 3 2 3" xfId="19672" xr:uid="{15CF1658-034B-4D18-BF18-5D9DCB815721}"/>
    <cellStyle name="Normal 4 4 2 2 3 2 3 2 4" xfId="33362" xr:uid="{53BE3923-72CB-47FF-8E29-73EE32187861}"/>
    <cellStyle name="Normal 4 4 2 2 3 2 3 2 5" xfId="48246" xr:uid="{F968B3A8-99CF-48EE-948D-A30D255C4336}"/>
    <cellStyle name="Normal 4 4 2 2 3 2 3 3" xfId="23094" xr:uid="{B279E77C-28C2-4637-9531-E0366CCEB4C9}"/>
    <cellStyle name="Normal 4 4 2 2 3 2 3 3 2" xfId="36786" xr:uid="{1BB02199-2948-46E8-B67C-EF8BB0F5BB66}"/>
    <cellStyle name="Normal 4 4 2 2 3 2 3 3 3" xfId="51670" xr:uid="{79A523F4-3CE5-4479-B5DF-D7BEDD64E060}"/>
    <cellStyle name="Normal 4 4 2 2 3 2 3 4" xfId="16250" xr:uid="{47E1DE84-F5A3-4DED-9C66-2524EE2E9D7E}"/>
    <cellStyle name="Normal 4 4 2 2 3 2 3 5" xfId="29940" xr:uid="{DD36E55A-48B3-433E-86B7-82C1439070B8}"/>
    <cellStyle name="Normal 4 4 2 2 3 2 3 6" xfId="44824" xr:uid="{70AFA29E-239D-45A4-A8FA-F03D531412F6}"/>
    <cellStyle name="Normal 4 4 2 2 3 2 4" xfId="11114" xr:uid="{9CE571C2-8B24-4430-A56B-BFE8A8A5BD57}"/>
    <cellStyle name="Normal 4 4 2 2 3 2 4 2" xfId="24804" xr:uid="{0EE8FFE1-E7F7-4A81-A064-4FAAC92EE9AF}"/>
    <cellStyle name="Normal 4 4 2 2 3 2 4 2 2" xfId="38496" xr:uid="{FE82DC2B-177E-48FB-A5CB-ABBB1695FB23}"/>
    <cellStyle name="Normal 4 4 2 2 3 2 4 2 3" xfId="53380" xr:uid="{6C7732DF-889A-4D2B-8982-D3B340377BD3}"/>
    <cellStyle name="Normal 4 4 2 2 3 2 4 3" xfId="17960" xr:uid="{CC5A0663-83DE-4AFC-B698-C081BE39D251}"/>
    <cellStyle name="Normal 4 4 2 2 3 2 4 4" xfId="31650" xr:uid="{5439A6DD-8CEF-435B-ABEF-E5F5A2670EF2}"/>
    <cellStyle name="Normal 4 4 2 2 3 2 4 5" xfId="46534" xr:uid="{E8D81C30-22A1-4893-A5E6-4D43DE29D348}"/>
    <cellStyle name="Normal 4 4 2 2 3 2 5" xfId="21382" xr:uid="{47BEE86E-491E-4BF8-A1AA-E8E9A42EB12B}"/>
    <cellStyle name="Normal 4 4 2 2 3 2 5 2" xfId="35074" xr:uid="{FADCE307-EC56-4547-902F-1520559C5E36}"/>
    <cellStyle name="Normal 4 4 2 2 3 2 5 3" xfId="49958" xr:uid="{9167D0D2-768F-42D6-A7EA-CB6A55B29AF9}"/>
    <cellStyle name="Normal 4 4 2 2 3 2 6" xfId="14538" xr:uid="{E11C1674-A0B8-49C9-A7D0-71262A783CEF}"/>
    <cellStyle name="Normal 4 4 2 2 3 2 7" xfId="28228" xr:uid="{AF49A070-9B1A-44F2-B685-921BAFB55649}"/>
    <cellStyle name="Normal 4 4 2 2 3 2 8" xfId="43112" xr:uid="{EE0438C3-F186-4E65-9D00-62701D976819}"/>
    <cellStyle name="Normal 4 4 2 2 3 3" xfId="7694" xr:uid="{875C3F0B-99C5-4334-97B2-A0110BD77F25}"/>
    <cellStyle name="Normal 4 4 2 2 3 3 2" xfId="9406" xr:uid="{4215201B-314F-4964-B58B-BCF2CC89C641}"/>
    <cellStyle name="Normal 4 4 2 2 3 3 2 2" xfId="12828" xr:uid="{6C040779-3BAF-4E4B-A4B9-432FB34CE828}"/>
    <cellStyle name="Normal 4 4 2 2 3 3 2 2 2" xfId="26518" xr:uid="{6A74E7A2-1CF3-4E15-BC51-9C4ACD000A3F}"/>
    <cellStyle name="Normal 4 4 2 2 3 3 2 2 2 2" xfId="40210" xr:uid="{E3B846AD-E4B7-4EBF-97D6-9A2117F1A9BA}"/>
    <cellStyle name="Normal 4 4 2 2 3 3 2 2 2 3" xfId="55094" xr:uid="{A6A6DF70-05DE-4395-957F-B676924F23B0}"/>
    <cellStyle name="Normal 4 4 2 2 3 3 2 2 3" xfId="19674" xr:uid="{48EFC45F-03B5-4E1E-B241-E39CE2D67E4A}"/>
    <cellStyle name="Normal 4 4 2 2 3 3 2 2 4" xfId="33364" xr:uid="{38A9CD02-5C00-4B19-B599-8AFF6C331B75}"/>
    <cellStyle name="Normal 4 4 2 2 3 3 2 2 5" xfId="48248" xr:uid="{A85B4C4C-3EE6-4CDC-886F-4F601F8F502B}"/>
    <cellStyle name="Normal 4 4 2 2 3 3 2 3" xfId="23096" xr:uid="{25200765-8135-46C8-92BE-7B8C76882001}"/>
    <cellStyle name="Normal 4 4 2 2 3 3 2 3 2" xfId="36788" xr:uid="{640BFCEC-016F-49F5-8AF9-D3D55EF76811}"/>
    <cellStyle name="Normal 4 4 2 2 3 3 2 3 3" xfId="51672" xr:uid="{6FDF37B2-56EF-47E3-AD47-3F9CDE1371FB}"/>
    <cellStyle name="Normal 4 4 2 2 3 3 2 4" xfId="16252" xr:uid="{2FC21C03-6EBC-4285-B5A6-DAC51867F630}"/>
    <cellStyle name="Normal 4 4 2 2 3 3 2 5" xfId="29942" xr:uid="{F44CC23F-B316-4DB4-A2BE-18CC0121ABF6}"/>
    <cellStyle name="Normal 4 4 2 2 3 3 2 6" xfId="44826" xr:uid="{30A52809-8F5F-4947-ABE6-F1A4250CC43B}"/>
    <cellStyle name="Normal 4 4 2 2 3 3 3" xfId="11116" xr:uid="{51579289-20FE-4760-9B29-99A44D693D85}"/>
    <cellStyle name="Normal 4 4 2 2 3 3 3 2" xfId="24806" xr:uid="{1AA5F0CC-7BC7-4FB5-BEE1-2942BF1E6727}"/>
    <cellStyle name="Normal 4 4 2 2 3 3 3 2 2" xfId="38498" xr:uid="{5914E7F1-1046-4029-A979-CFCB19BFDA5B}"/>
    <cellStyle name="Normal 4 4 2 2 3 3 3 2 3" xfId="53382" xr:uid="{819E5D79-8F10-44B2-9FC4-100F02BF5B81}"/>
    <cellStyle name="Normal 4 4 2 2 3 3 3 3" xfId="17962" xr:uid="{BE992741-7E8E-4186-B939-254D5A8F146E}"/>
    <cellStyle name="Normal 4 4 2 2 3 3 3 4" xfId="31652" xr:uid="{953BC598-7A0B-4D77-94C1-E6B284562858}"/>
    <cellStyle name="Normal 4 4 2 2 3 3 3 5" xfId="46536" xr:uid="{CF74A903-05FE-4EAC-8584-E9E29D42C716}"/>
    <cellStyle name="Normal 4 4 2 2 3 3 4" xfId="21384" xr:uid="{1C8D16B5-4567-4FCD-962A-4B76B1C5A28E}"/>
    <cellStyle name="Normal 4 4 2 2 3 3 4 2" xfId="35076" xr:uid="{71588E84-E21E-4771-9EEC-EADF13B3470C}"/>
    <cellStyle name="Normal 4 4 2 2 3 3 4 3" xfId="49960" xr:uid="{C81469E5-0F6A-4C14-BA0A-7E9E4C39CEB8}"/>
    <cellStyle name="Normal 4 4 2 2 3 3 5" xfId="14540" xr:uid="{BF9A0D4E-03DB-4846-8651-5ECCC37453B1}"/>
    <cellStyle name="Normal 4 4 2 2 3 3 6" xfId="28230" xr:uid="{E727A552-97FA-48D8-9D67-EE5408FAAACE}"/>
    <cellStyle name="Normal 4 4 2 2 3 3 7" xfId="43114" xr:uid="{A5A8AA53-59D6-40B2-9826-4E3D584599CD}"/>
    <cellStyle name="Normal 4 4 2 2 3 4" xfId="7695" xr:uid="{B4A7419B-6021-433C-9863-8909E19146BE}"/>
    <cellStyle name="Normal 4 4 2 2 3 4 2" xfId="9407" xr:uid="{3276AEA3-F26C-401A-ACA1-DA1A3FC4095D}"/>
    <cellStyle name="Normal 4 4 2 2 3 4 2 2" xfId="12829" xr:uid="{EC33760A-22DC-4A70-BC49-58278D98E829}"/>
    <cellStyle name="Normal 4 4 2 2 3 4 2 2 2" xfId="26519" xr:uid="{7B78F3B8-DA8C-4201-A7AE-D6099C4F8C34}"/>
    <cellStyle name="Normal 4 4 2 2 3 4 2 2 2 2" xfId="40211" xr:uid="{338C0266-2D3B-4EF0-A999-9077F28DD14F}"/>
    <cellStyle name="Normal 4 4 2 2 3 4 2 2 2 3" xfId="55095" xr:uid="{2F2D3677-CAB0-4D10-947F-E894DF4AA8B8}"/>
    <cellStyle name="Normal 4 4 2 2 3 4 2 2 3" xfId="19675" xr:uid="{12E90953-52E8-4876-A729-FC6F1CA55739}"/>
    <cellStyle name="Normal 4 4 2 2 3 4 2 2 4" xfId="33365" xr:uid="{2A3D0B8D-B1CE-47C7-8744-B2787B78952E}"/>
    <cellStyle name="Normal 4 4 2 2 3 4 2 2 5" xfId="48249" xr:uid="{65CAF173-A08F-4896-B09A-500B1F48C5BC}"/>
    <cellStyle name="Normal 4 4 2 2 3 4 2 3" xfId="23097" xr:uid="{B23EB47F-2153-42FA-AEDD-6E9171CE0D4B}"/>
    <cellStyle name="Normal 4 4 2 2 3 4 2 3 2" xfId="36789" xr:uid="{B9A6CE57-B58A-4BAC-B90B-0FCDE3CC9FCC}"/>
    <cellStyle name="Normal 4 4 2 2 3 4 2 3 3" xfId="51673" xr:uid="{09A4DCE9-2869-430D-9E5A-CD6FB8E8A3C9}"/>
    <cellStyle name="Normal 4 4 2 2 3 4 2 4" xfId="16253" xr:uid="{CA51D153-6C5C-4E25-BA41-5FA8B68A56E5}"/>
    <cellStyle name="Normal 4 4 2 2 3 4 2 5" xfId="29943" xr:uid="{4AB151A5-7CE9-4224-993F-376F836F46AE}"/>
    <cellStyle name="Normal 4 4 2 2 3 4 2 6" xfId="44827" xr:uid="{D040932C-0B95-4942-95F2-77CCABD0843E}"/>
    <cellStyle name="Normal 4 4 2 2 3 4 3" xfId="11117" xr:uid="{8D987B11-10AB-4190-AD62-140DCC3155C3}"/>
    <cellStyle name="Normal 4 4 2 2 3 4 3 2" xfId="24807" xr:uid="{FDD04869-6651-4D46-BEF9-0D3DD0798143}"/>
    <cellStyle name="Normal 4 4 2 2 3 4 3 2 2" xfId="38499" xr:uid="{82A2F11C-0050-496A-AB33-238076B3CB60}"/>
    <cellStyle name="Normal 4 4 2 2 3 4 3 2 3" xfId="53383" xr:uid="{32885BA1-731D-4108-BEA9-52B62B0FD3EC}"/>
    <cellStyle name="Normal 4 4 2 2 3 4 3 3" xfId="17963" xr:uid="{555045EE-01D2-4092-B4B1-1CD1F404A9D8}"/>
    <cellStyle name="Normal 4 4 2 2 3 4 3 4" xfId="31653" xr:uid="{5A60B892-1836-4C4E-81B0-6A335BC273E9}"/>
    <cellStyle name="Normal 4 4 2 2 3 4 3 5" xfId="46537" xr:uid="{DFCB1F48-21D6-44C9-B0FB-7C3858E40AC3}"/>
    <cellStyle name="Normal 4 4 2 2 3 4 4" xfId="21385" xr:uid="{F3652500-BDFD-4D31-9284-4E87E98CAC70}"/>
    <cellStyle name="Normal 4 4 2 2 3 4 4 2" xfId="35077" xr:uid="{366B0ACF-54ED-4470-95F7-F757B40AB370}"/>
    <cellStyle name="Normal 4 4 2 2 3 4 4 3" xfId="49961" xr:uid="{608C3C5C-DD81-4686-B7AE-BB283272863C}"/>
    <cellStyle name="Normal 4 4 2 2 3 4 5" xfId="14541" xr:uid="{DFB540C3-DD6D-452F-AA6E-0793A0AFF7A1}"/>
    <cellStyle name="Normal 4 4 2 2 3 4 6" xfId="28231" xr:uid="{7498D45B-9D3B-4382-BA39-49D22E2DCC10}"/>
    <cellStyle name="Normal 4 4 2 2 3 4 7" xfId="43115" xr:uid="{C4695E42-99C6-437C-99A7-542EEA4E3BD7}"/>
    <cellStyle name="Normal 4 4 2 2 3 5" xfId="9403" xr:uid="{AA7FEDC3-5349-4D75-B0CB-FADFA8A3C202}"/>
    <cellStyle name="Normal 4 4 2 2 3 5 2" xfId="12825" xr:uid="{DE303C0B-6AF7-478E-AFFC-078F8A2B9D47}"/>
    <cellStyle name="Normal 4 4 2 2 3 5 2 2" xfId="26515" xr:uid="{EEAB7039-135F-4F66-9459-D0928AFCE074}"/>
    <cellStyle name="Normal 4 4 2 2 3 5 2 2 2" xfId="40207" xr:uid="{28F467E8-38D8-4719-8CC0-8981DA4A4E6F}"/>
    <cellStyle name="Normal 4 4 2 2 3 5 2 2 3" xfId="55091" xr:uid="{7D3A8244-0F55-4A2E-BF4D-E9DF4792B54D}"/>
    <cellStyle name="Normal 4 4 2 2 3 5 2 3" xfId="19671" xr:uid="{499DFE95-8F6F-4E8C-86BD-43A0D83F4708}"/>
    <cellStyle name="Normal 4 4 2 2 3 5 2 4" xfId="33361" xr:uid="{1143CFA4-9795-4358-851A-55993AA886E4}"/>
    <cellStyle name="Normal 4 4 2 2 3 5 2 5" xfId="48245" xr:uid="{FB6B2E0F-B3B7-48C6-BD6D-E7669AC8542E}"/>
    <cellStyle name="Normal 4 4 2 2 3 5 3" xfId="23093" xr:uid="{E8E8339E-10F4-42F4-8985-163610392227}"/>
    <cellStyle name="Normal 4 4 2 2 3 5 3 2" xfId="36785" xr:uid="{254675E7-555A-4350-80CC-EC7F723A8CAC}"/>
    <cellStyle name="Normal 4 4 2 2 3 5 3 3" xfId="51669" xr:uid="{A492A3CE-B0CB-4890-9F27-F8A43495E48D}"/>
    <cellStyle name="Normal 4 4 2 2 3 5 4" xfId="16249" xr:uid="{52C19B64-BB19-4157-B7A6-D071E92F0470}"/>
    <cellStyle name="Normal 4 4 2 2 3 5 5" xfId="29939" xr:uid="{F8F40574-1074-4514-90C5-CDAAB45EF72F}"/>
    <cellStyle name="Normal 4 4 2 2 3 5 6" xfId="44823" xr:uid="{C436FE4D-0EEF-44CB-905C-8538F428FD28}"/>
    <cellStyle name="Normal 4 4 2 2 3 6" xfId="11113" xr:uid="{8CEA83E0-C6FB-4274-AA5E-6561E0D243E6}"/>
    <cellStyle name="Normal 4 4 2 2 3 6 2" xfId="24803" xr:uid="{9F70CC57-0A49-4821-9B27-F51B7E5356AF}"/>
    <cellStyle name="Normal 4 4 2 2 3 6 2 2" xfId="38495" xr:uid="{D876CC2C-401D-4677-BFF9-AFCB9DD222FB}"/>
    <cellStyle name="Normal 4 4 2 2 3 6 2 3" xfId="53379" xr:uid="{01168B6C-C023-4138-846E-F801AF82C2B9}"/>
    <cellStyle name="Normal 4 4 2 2 3 6 3" xfId="17959" xr:uid="{1B9E4EBA-CA95-455D-AE18-A8DD3795EE81}"/>
    <cellStyle name="Normal 4 4 2 2 3 6 4" xfId="31649" xr:uid="{C5F3E071-52CB-41BC-849F-33B39E9E0890}"/>
    <cellStyle name="Normal 4 4 2 2 3 6 5" xfId="46533" xr:uid="{0F73D521-C35A-41F3-A05C-4A7BDE2B9715}"/>
    <cellStyle name="Normal 4 4 2 2 3 7" xfId="21381" xr:uid="{66D74C18-C8DF-4D55-AA8D-9D762A03C55F}"/>
    <cellStyle name="Normal 4 4 2 2 3 7 2" xfId="35073" xr:uid="{FB33C5BD-CAE7-4C93-8F1B-6BB3782CE411}"/>
    <cellStyle name="Normal 4 4 2 2 3 7 3" xfId="49957" xr:uid="{D0AE2218-E00D-4D68-B825-5E1B48B48513}"/>
    <cellStyle name="Normal 4 4 2 2 3 8" xfId="14537" xr:uid="{FB3173E1-22E1-40C6-AA33-128A0B09B3AC}"/>
    <cellStyle name="Normal 4 4 2 2 3 9" xfId="28227" xr:uid="{069A7142-1AF6-4744-98F9-23E0B2045200}"/>
    <cellStyle name="Normal 4 4 2 2 4" xfId="7696" xr:uid="{510DC9E5-BA4E-41EF-9A21-D29496577288}"/>
    <cellStyle name="Normal 4 4 2 2 4 2" xfId="7697" xr:uid="{2880E9CF-0951-42D3-BCA4-EF7942F5228B}"/>
    <cellStyle name="Normal 4 4 2 2 4 2 2" xfId="9409" xr:uid="{E10284D1-213D-4225-ACD7-BCCB71456B8A}"/>
    <cellStyle name="Normal 4 4 2 2 4 2 2 2" xfId="12831" xr:uid="{2B919E44-5A30-427B-AA25-FC7781796E9A}"/>
    <cellStyle name="Normal 4 4 2 2 4 2 2 2 2" xfId="26521" xr:uid="{8DC09589-C30C-4FCA-A00A-D6B21C63C975}"/>
    <cellStyle name="Normal 4 4 2 2 4 2 2 2 2 2" xfId="40213" xr:uid="{04A94451-3AF2-4050-8851-CA95914B45EA}"/>
    <cellStyle name="Normal 4 4 2 2 4 2 2 2 2 3" xfId="55097" xr:uid="{1E054740-36A0-487F-A2C8-94ADA3EDB57B}"/>
    <cellStyle name="Normal 4 4 2 2 4 2 2 2 3" xfId="19677" xr:uid="{C161BA80-AB29-4B28-B11D-B5702278603C}"/>
    <cellStyle name="Normal 4 4 2 2 4 2 2 2 4" xfId="33367" xr:uid="{22409C56-63C6-404A-A64F-4652EA5CD2F1}"/>
    <cellStyle name="Normal 4 4 2 2 4 2 2 2 5" xfId="48251" xr:uid="{5FCFACC8-358D-48E4-B225-5FFF95ADE82F}"/>
    <cellStyle name="Normal 4 4 2 2 4 2 2 3" xfId="23099" xr:uid="{AC2381F1-A20F-4899-BC21-73DAB369BE8C}"/>
    <cellStyle name="Normal 4 4 2 2 4 2 2 3 2" xfId="36791" xr:uid="{DA743356-7775-4416-90F9-B599962E4FF6}"/>
    <cellStyle name="Normal 4 4 2 2 4 2 2 3 3" xfId="51675" xr:uid="{85557D26-7D7C-4366-9DEB-9EACD3812C45}"/>
    <cellStyle name="Normal 4 4 2 2 4 2 2 4" xfId="16255" xr:uid="{CD937019-EC88-48A8-BF65-AE57F89C005B}"/>
    <cellStyle name="Normal 4 4 2 2 4 2 2 5" xfId="29945" xr:uid="{86D1DC22-9CAD-4DDF-A32B-7515A4D0D9A4}"/>
    <cellStyle name="Normal 4 4 2 2 4 2 2 6" xfId="44829" xr:uid="{CFADCC62-F48F-4367-A3B9-7C64B1557A87}"/>
    <cellStyle name="Normal 4 4 2 2 4 2 3" xfId="11119" xr:uid="{1D989F3E-15FE-4F1C-A221-9C2CA38B902A}"/>
    <cellStyle name="Normal 4 4 2 2 4 2 3 2" xfId="24809" xr:uid="{E1676A99-D733-49E3-91D0-892F9A22134A}"/>
    <cellStyle name="Normal 4 4 2 2 4 2 3 2 2" xfId="38501" xr:uid="{719F0D82-9E7E-4D5D-93A2-E66CCBE03AC9}"/>
    <cellStyle name="Normal 4 4 2 2 4 2 3 2 3" xfId="53385" xr:uid="{C2EC0604-D55C-4BD1-B841-52A01A176F12}"/>
    <cellStyle name="Normal 4 4 2 2 4 2 3 3" xfId="17965" xr:uid="{54157A08-1C16-4BFA-818A-4950F9194A93}"/>
    <cellStyle name="Normal 4 4 2 2 4 2 3 4" xfId="31655" xr:uid="{1F929F15-EF55-4BE3-B767-911C2B323359}"/>
    <cellStyle name="Normal 4 4 2 2 4 2 3 5" xfId="46539" xr:uid="{E9608488-980E-4E5A-971A-1B63DB272230}"/>
    <cellStyle name="Normal 4 4 2 2 4 2 4" xfId="21387" xr:uid="{F6E6532A-9948-497A-9BEA-0013327E52F7}"/>
    <cellStyle name="Normal 4 4 2 2 4 2 4 2" xfId="35079" xr:uid="{1DF2A8E9-70D6-48C4-877D-96D158B48C3A}"/>
    <cellStyle name="Normal 4 4 2 2 4 2 4 3" xfId="49963" xr:uid="{A7899B1E-DA6B-4A7F-BAD8-453405BD11D7}"/>
    <cellStyle name="Normal 4 4 2 2 4 2 5" xfId="14543" xr:uid="{B0693B60-08C3-4325-B78B-F109668B2C26}"/>
    <cellStyle name="Normal 4 4 2 2 4 2 6" xfId="28233" xr:uid="{19117996-5242-4281-80B4-44C3F78BD9F5}"/>
    <cellStyle name="Normal 4 4 2 2 4 2 7" xfId="43117" xr:uid="{82AA7E3C-9F54-46D3-BF65-9531A64F23BF}"/>
    <cellStyle name="Normal 4 4 2 2 4 3" xfId="9408" xr:uid="{0C54C5F3-0272-4D3F-94AD-5ED5BD39676F}"/>
    <cellStyle name="Normal 4 4 2 2 4 3 2" xfId="12830" xr:uid="{2CDF037B-D871-4C83-AFE8-FCB1CD37AC98}"/>
    <cellStyle name="Normal 4 4 2 2 4 3 2 2" xfId="26520" xr:uid="{CB7BF156-7A9F-43DD-8847-F6FE8A6E54B4}"/>
    <cellStyle name="Normal 4 4 2 2 4 3 2 2 2" xfId="40212" xr:uid="{A21BD0C2-96F9-42B6-B889-E86E407431C4}"/>
    <cellStyle name="Normal 4 4 2 2 4 3 2 2 3" xfId="55096" xr:uid="{38C9125D-14F5-4330-AAC5-B61ED7CCD958}"/>
    <cellStyle name="Normal 4 4 2 2 4 3 2 3" xfId="19676" xr:uid="{08A03020-1B28-45B5-B6B2-F87CAEDEE89A}"/>
    <cellStyle name="Normal 4 4 2 2 4 3 2 4" xfId="33366" xr:uid="{E0652D42-FBE8-4CE3-8C82-144063F19071}"/>
    <cellStyle name="Normal 4 4 2 2 4 3 2 5" xfId="48250" xr:uid="{8C9C65D2-3F51-4686-B46B-CDADD42CCE77}"/>
    <cellStyle name="Normal 4 4 2 2 4 3 3" xfId="23098" xr:uid="{DE1EFCD6-CC39-4265-B1A2-2EFFFCD7B4B6}"/>
    <cellStyle name="Normal 4 4 2 2 4 3 3 2" xfId="36790" xr:uid="{0F385098-EBEF-47F8-882F-11AD7609E87A}"/>
    <cellStyle name="Normal 4 4 2 2 4 3 3 3" xfId="51674" xr:uid="{A40EBD55-1BE7-4E54-847E-D7F5C0188F5D}"/>
    <cellStyle name="Normal 4 4 2 2 4 3 4" xfId="16254" xr:uid="{7F89DD90-9FC9-4777-A8D9-F58BB580C599}"/>
    <cellStyle name="Normal 4 4 2 2 4 3 5" xfId="29944" xr:uid="{292F672B-587B-4810-8502-4F99464F6EA6}"/>
    <cellStyle name="Normal 4 4 2 2 4 3 6" xfId="44828" xr:uid="{8DC0561D-55B8-4D62-B9DC-AE6F5D4DD84B}"/>
    <cellStyle name="Normal 4 4 2 2 4 4" xfId="11118" xr:uid="{CAF4B5D2-E515-4F3A-941C-CF8E8E09824B}"/>
    <cellStyle name="Normal 4 4 2 2 4 4 2" xfId="24808" xr:uid="{C17BE2E3-6A68-4CAF-8A55-785CB3512D21}"/>
    <cellStyle name="Normal 4 4 2 2 4 4 2 2" xfId="38500" xr:uid="{573E5A76-44A6-4C42-83B9-0B0EF1BC6AE6}"/>
    <cellStyle name="Normal 4 4 2 2 4 4 2 3" xfId="53384" xr:uid="{9AE5EE3F-E058-4EDF-8800-27562E6DB458}"/>
    <cellStyle name="Normal 4 4 2 2 4 4 3" xfId="17964" xr:uid="{A5FD132D-F1A6-42AF-A08C-184A321F5BAD}"/>
    <cellStyle name="Normal 4 4 2 2 4 4 4" xfId="31654" xr:uid="{30AF3607-F373-4F93-9F37-0700DEFAD33A}"/>
    <cellStyle name="Normal 4 4 2 2 4 4 5" xfId="46538" xr:uid="{EFCF34BF-92C8-4AEA-8112-2B805D541676}"/>
    <cellStyle name="Normal 4 4 2 2 4 5" xfId="21386" xr:uid="{089117F5-99EB-477E-A83F-1C511C5AAB57}"/>
    <cellStyle name="Normal 4 4 2 2 4 5 2" xfId="35078" xr:uid="{C4E5A39E-AE87-4B51-92BD-422410EB3838}"/>
    <cellStyle name="Normal 4 4 2 2 4 5 3" xfId="49962" xr:uid="{0625D38B-6EB6-4B9F-8FCE-8704AE0C44E2}"/>
    <cellStyle name="Normal 4 4 2 2 4 6" xfId="14542" xr:uid="{0E04E941-E547-49E5-BAB5-6CB78083DB7A}"/>
    <cellStyle name="Normal 4 4 2 2 4 7" xfId="28232" xr:uid="{F1C1F982-DAD0-4715-A357-58C88C6F09EB}"/>
    <cellStyle name="Normal 4 4 2 2 4 8" xfId="43116" xr:uid="{84417208-F9F1-47DE-A54F-9FF6C5E6B7FE}"/>
    <cellStyle name="Normal 4 4 2 2 5" xfId="7698" xr:uid="{292C543D-2E24-44C3-8F2B-3955601B43FC}"/>
    <cellStyle name="Normal 4 4 2 2 5 2" xfId="9410" xr:uid="{DC501573-BD1F-4595-8C3A-2A1F10193352}"/>
    <cellStyle name="Normal 4 4 2 2 5 2 2" xfId="12832" xr:uid="{3F1D6C1C-650A-4ACE-8E9C-E54DF83DB67C}"/>
    <cellStyle name="Normal 4 4 2 2 5 2 2 2" xfId="26522" xr:uid="{D3BF934F-E285-476B-B4B9-E158E47BFE50}"/>
    <cellStyle name="Normal 4 4 2 2 5 2 2 2 2" xfId="40214" xr:uid="{C982E3FC-50DB-49B3-A509-B614D4156F99}"/>
    <cellStyle name="Normal 4 4 2 2 5 2 2 2 3" xfId="55098" xr:uid="{4D4684CE-3A36-4721-AE81-2F13773A0C3C}"/>
    <cellStyle name="Normal 4 4 2 2 5 2 2 3" xfId="19678" xr:uid="{3A5E5C15-C301-4F49-AE2F-60ABFA3793EA}"/>
    <cellStyle name="Normal 4 4 2 2 5 2 2 4" xfId="33368" xr:uid="{7DCD92FD-1114-4610-8DB5-D8CEFCD04FDE}"/>
    <cellStyle name="Normal 4 4 2 2 5 2 2 5" xfId="48252" xr:uid="{AF33456E-8AF4-44A5-A5DB-1501E3CF1D6B}"/>
    <cellStyle name="Normal 4 4 2 2 5 2 3" xfId="23100" xr:uid="{FE540EC5-7C56-452A-BA96-8EBF0AC64194}"/>
    <cellStyle name="Normal 4 4 2 2 5 2 3 2" xfId="36792" xr:uid="{FC56F599-6F49-42BA-8ADC-D160EC368645}"/>
    <cellStyle name="Normal 4 4 2 2 5 2 3 3" xfId="51676" xr:uid="{72FBD0BD-B018-45F0-B068-977F9AB863D6}"/>
    <cellStyle name="Normal 4 4 2 2 5 2 4" xfId="16256" xr:uid="{E61E4D09-BFF9-455F-8CE1-0DC51EEFDF0F}"/>
    <cellStyle name="Normal 4 4 2 2 5 2 5" xfId="29946" xr:uid="{AF598912-721F-43BA-BE8F-27720E0DD407}"/>
    <cellStyle name="Normal 4 4 2 2 5 2 6" xfId="44830" xr:uid="{78A9B32E-A2B1-468D-992B-7DC284118661}"/>
    <cellStyle name="Normal 4 4 2 2 5 3" xfId="11120" xr:uid="{C189ECC4-41EC-41C1-AB48-5C1AF0D27F62}"/>
    <cellStyle name="Normal 4 4 2 2 5 3 2" xfId="24810" xr:uid="{AF0755BC-0073-4B94-8A41-41596116A9E1}"/>
    <cellStyle name="Normal 4 4 2 2 5 3 2 2" xfId="38502" xr:uid="{3BB4AE64-6E12-4D61-AF0B-8A4F915BE7FF}"/>
    <cellStyle name="Normal 4 4 2 2 5 3 2 3" xfId="53386" xr:uid="{81EE34D3-C651-4E61-B688-7CF45797BA8B}"/>
    <cellStyle name="Normal 4 4 2 2 5 3 3" xfId="17966" xr:uid="{210A1D79-0146-498C-94B2-6E2F88495E44}"/>
    <cellStyle name="Normal 4 4 2 2 5 3 4" xfId="31656" xr:uid="{5ECA7AAB-31A7-442D-A19B-BA942C9DB8B3}"/>
    <cellStyle name="Normal 4 4 2 2 5 3 5" xfId="46540" xr:uid="{8FC6FD62-E5F5-444C-95FB-0C92284083C6}"/>
    <cellStyle name="Normal 4 4 2 2 5 4" xfId="21388" xr:uid="{7D3F25A6-DE57-4EDF-AFC2-F94597590475}"/>
    <cellStyle name="Normal 4 4 2 2 5 4 2" xfId="35080" xr:uid="{95F66E8E-C1BC-435F-8144-5856C2B2A5E6}"/>
    <cellStyle name="Normal 4 4 2 2 5 4 3" xfId="49964" xr:uid="{F805538C-45FD-4CA3-B408-60AEB055F617}"/>
    <cellStyle name="Normal 4 4 2 2 5 5" xfId="14544" xr:uid="{5F18AA8F-5464-47B1-8A77-8FB9195FA9E1}"/>
    <cellStyle name="Normal 4 4 2 2 5 6" xfId="28234" xr:uid="{66918F8E-15C4-4AB7-8391-7A3560645A6A}"/>
    <cellStyle name="Normal 4 4 2 2 5 7" xfId="43118" xr:uid="{868BE1DA-E9DE-44E3-9A6B-97ECE95CAD2F}"/>
    <cellStyle name="Normal 4 4 2 2 6" xfId="7699" xr:uid="{D767264C-D7BC-4AB6-98E3-4C32E9111609}"/>
    <cellStyle name="Normal 4 4 2 2 6 2" xfId="9411" xr:uid="{16C3EF9E-ECCF-4D28-9764-E28DCD2D7D2F}"/>
    <cellStyle name="Normal 4 4 2 2 6 2 2" xfId="12833" xr:uid="{78EA4D53-FE02-4AD1-9D8D-397717F979A9}"/>
    <cellStyle name="Normal 4 4 2 2 6 2 2 2" xfId="26523" xr:uid="{9C64DE92-3910-4710-9957-BB737400221D}"/>
    <cellStyle name="Normal 4 4 2 2 6 2 2 2 2" xfId="40215" xr:uid="{E264C8E9-67A8-4D45-BABD-3B0D87E910A3}"/>
    <cellStyle name="Normal 4 4 2 2 6 2 2 2 3" xfId="55099" xr:uid="{27B99258-7E78-43DC-B231-2A589EF7A641}"/>
    <cellStyle name="Normal 4 4 2 2 6 2 2 3" xfId="19679" xr:uid="{3FBE91EC-1B48-4250-AD67-58A8727068AC}"/>
    <cellStyle name="Normal 4 4 2 2 6 2 2 4" xfId="33369" xr:uid="{3C8C8196-FEC6-4671-B428-BEB8CF719A2F}"/>
    <cellStyle name="Normal 4 4 2 2 6 2 2 5" xfId="48253" xr:uid="{9AA7E439-A782-4776-BB06-97973D7019F5}"/>
    <cellStyle name="Normal 4 4 2 2 6 2 3" xfId="23101" xr:uid="{7E52BD24-6B75-4A0A-83B7-81BABA5CAF46}"/>
    <cellStyle name="Normal 4 4 2 2 6 2 3 2" xfId="36793" xr:uid="{BE137BD4-E49F-484D-8C82-EBFFEAECFA04}"/>
    <cellStyle name="Normal 4 4 2 2 6 2 3 3" xfId="51677" xr:uid="{776A3A49-32E3-44BA-BD0A-9021A7F60E9B}"/>
    <cellStyle name="Normal 4 4 2 2 6 2 4" xfId="16257" xr:uid="{32A8722B-D3D7-40D7-9F5E-324FB08F6632}"/>
    <cellStyle name="Normal 4 4 2 2 6 2 5" xfId="29947" xr:uid="{82E247B3-39FC-4012-B137-11E7EFF3B464}"/>
    <cellStyle name="Normal 4 4 2 2 6 2 6" xfId="44831" xr:uid="{8FC5C3BC-2EA9-4D53-A6EA-29D1D30A9099}"/>
    <cellStyle name="Normal 4 4 2 2 6 3" xfId="11121" xr:uid="{E8736E21-FDCF-41BB-BA45-8B0BA2D5CF3B}"/>
    <cellStyle name="Normal 4 4 2 2 6 3 2" xfId="24811" xr:uid="{3022EACB-0345-4FB2-B26F-408A6780215F}"/>
    <cellStyle name="Normal 4 4 2 2 6 3 2 2" xfId="38503" xr:uid="{AE329D9C-EFFC-4BD3-A15D-6136F417E726}"/>
    <cellStyle name="Normal 4 4 2 2 6 3 2 3" xfId="53387" xr:uid="{3D809D7C-8098-46AB-B010-C129138A6D4F}"/>
    <cellStyle name="Normal 4 4 2 2 6 3 3" xfId="17967" xr:uid="{1F3E1EC4-3C02-4C85-946A-13C3BC13D8F6}"/>
    <cellStyle name="Normal 4 4 2 2 6 3 4" xfId="31657" xr:uid="{6E9D01AC-663D-4FB2-B5EE-B11C203280D8}"/>
    <cellStyle name="Normal 4 4 2 2 6 3 5" xfId="46541" xr:uid="{E8B212FD-6477-41CD-A7C5-9F91EDE9BA27}"/>
    <cellStyle name="Normal 4 4 2 2 6 4" xfId="21389" xr:uid="{0721184A-FFCE-4F95-8CA8-48F55A5176FF}"/>
    <cellStyle name="Normal 4 4 2 2 6 4 2" xfId="35081" xr:uid="{B8FCD17A-B38E-48DA-86A6-DAA4341C9161}"/>
    <cellStyle name="Normal 4 4 2 2 6 4 3" xfId="49965" xr:uid="{9F3AF2FC-03AA-4B13-A4ED-510478274CCD}"/>
    <cellStyle name="Normal 4 4 2 2 6 5" xfId="14545" xr:uid="{51220CDD-2A5E-4FD0-8EEC-B4CB0F845F97}"/>
    <cellStyle name="Normal 4 4 2 2 6 6" xfId="28235" xr:uid="{16E3308A-BCA7-4979-BA05-6D99FB2E0228}"/>
    <cellStyle name="Normal 4 4 2 2 6 7" xfId="43119" xr:uid="{B31C66B7-3CAF-456B-BBD0-5C7F85CAB6F2}"/>
    <cellStyle name="Normal 4 4 2 2 7" xfId="9397" xr:uid="{02CF57AF-B146-4C28-A67F-A27B7BE7E436}"/>
    <cellStyle name="Normal 4 4 2 2 7 2" xfId="12819" xr:uid="{F813EB1B-4199-42BF-9514-62FD22BB244C}"/>
    <cellStyle name="Normal 4 4 2 2 7 2 2" xfId="26509" xr:uid="{0DA69190-ECAB-48A1-8CAB-DD4BC5A285FF}"/>
    <cellStyle name="Normal 4 4 2 2 7 2 2 2" xfId="40201" xr:uid="{D92BBF90-94EE-45F8-B248-3C28901D5482}"/>
    <cellStyle name="Normal 4 4 2 2 7 2 2 3" xfId="55085" xr:uid="{47BF6FBF-DA17-4E25-95EA-2FC50742CB20}"/>
    <cellStyle name="Normal 4 4 2 2 7 2 3" xfId="19665" xr:uid="{CB263716-D901-4FBF-94EA-F609D88DE0D7}"/>
    <cellStyle name="Normal 4 4 2 2 7 2 4" xfId="33355" xr:uid="{0568F82A-A1D5-4A71-AFC7-F5EC74F2E2C3}"/>
    <cellStyle name="Normal 4 4 2 2 7 2 5" xfId="48239" xr:uid="{97D28CCD-45A2-4608-83CE-D9B174D455A3}"/>
    <cellStyle name="Normal 4 4 2 2 7 3" xfId="23087" xr:uid="{9C38A091-0E3E-482A-A154-956D7420D913}"/>
    <cellStyle name="Normal 4 4 2 2 7 3 2" xfId="36779" xr:uid="{26B9A701-FF10-4E70-B7F5-9EBF55071DF9}"/>
    <cellStyle name="Normal 4 4 2 2 7 3 3" xfId="51663" xr:uid="{14785EF6-00FD-4EEC-BDB6-38E4D5E15A1D}"/>
    <cellStyle name="Normal 4 4 2 2 7 4" xfId="16243" xr:uid="{B98A1A56-6E8F-4113-8B51-1F18E9E67135}"/>
    <cellStyle name="Normal 4 4 2 2 7 5" xfId="29933" xr:uid="{6B07CBA6-4BAD-4DD4-87DB-3747FBF2DE94}"/>
    <cellStyle name="Normal 4 4 2 2 7 6" xfId="44817" xr:uid="{93493AFA-4304-405D-BF05-18FB4490DB1F}"/>
    <cellStyle name="Normal 4 4 2 2 8" xfId="11107" xr:uid="{A916EB00-40B1-4E5A-A4F5-7B6F7C130A54}"/>
    <cellStyle name="Normal 4 4 2 2 8 2" xfId="24797" xr:uid="{49F6BBAC-DF1B-4D55-A560-F10E3AB4F2A3}"/>
    <cellStyle name="Normal 4 4 2 2 8 2 2" xfId="38489" xr:uid="{062653CA-31F2-4043-A6F4-EC61680E9993}"/>
    <cellStyle name="Normal 4 4 2 2 8 2 3" xfId="53373" xr:uid="{7D45E0DC-D743-49AF-96A6-657A4C53223A}"/>
    <cellStyle name="Normal 4 4 2 2 8 3" xfId="17953" xr:uid="{6A86B765-E6B2-4109-A83D-7D454B6D418C}"/>
    <cellStyle name="Normal 4 4 2 2 8 4" xfId="31643" xr:uid="{D810F8B9-DA45-420E-AD97-07F268006B45}"/>
    <cellStyle name="Normal 4 4 2 2 8 5" xfId="46527" xr:uid="{8E1864E2-C105-4674-BC83-D070CB9C01C3}"/>
    <cellStyle name="Normal 4 4 2 2 9" xfId="21375" xr:uid="{AC4E4EEC-4E8F-4B1F-89E8-91F168E1DB6C}"/>
    <cellStyle name="Normal 4 4 2 2 9 2" xfId="35067" xr:uid="{38B5ED25-AEBE-47A5-8EA0-04C63BFD2300}"/>
    <cellStyle name="Normal 4 4 2 2 9 3" xfId="49951" xr:uid="{1C812B43-DDAD-4580-AE5C-E1B51DD1BD51}"/>
    <cellStyle name="Normal 4 4 2 3" xfId="7700" xr:uid="{6C85F600-6FD3-4141-B2E2-1973E2B1B936}"/>
    <cellStyle name="Normal 4 4 2 3 10" xfId="43120" xr:uid="{F9D19E3D-CE2E-46E8-A171-E61A0FDCA3F4}"/>
    <cellStyle name="Normal 4 4 2 3 2" xfId="7701" xr:uid="{6FBFB825-5D09-40FF-9C4E-E6BCA2A8B3D7}"/>
    <cellStyle name="Normal 4 4 2 3 2 2" xfId="7702" xr:uid="{3C866D5F-9CDB-444E-8FCF-70771F3F867B}"/>
    <cellStyle name="Normal 4 4 2 3 2 2 2" xfId="9414" xr:uid="{80F5FD46-AA82-409F-AE64-90357CB57177}"/>
    <cellStyle name="Normal 4 4 2 3 2 2 2 2" xfId="12836" xr:uid="{B2B4F67F-0BEE-45B4-8BA2-521725C02935}"/>
    <cellStyle name="Normal 4 4 2 3 2 2 2 2 2" xfId="26526" xr:uid="{BE2442F6-0EDF-4BC8-BBDA-168948D2C219}"/>
    <cellStyle name="Normal 4 4 2 3 2 2 2 2 2 2" xfId="40218" xr:uid="{492488E9-FED2-41BF-8FAB-D21F1C454281}"/>
    <cellStyle name="Normal 4 4 2 3 2 2 2 2 2 3" xfId="55102" xr:uid="{AA1052ED-BFA5-47C4-ABC4-301D6DA8B6C9}"/>
    <cellStyle name="Normal 4 4 2 3 2 2 2 2 3" xfId="19682" xr:uid="{1C2C0F26-8E28-4388-9FD4-6D914FBECF32}"/>
    <cellStyle name="Normal 4 4 2 3 2 2 2 2 4" xfId="33372" xr:uid="{20C721BD-BAA9-415D-9A0A-56BAD0829E7F}"/>
    <cellStyle name="Normal 4 4 2 3 2 2 2 2 5" xfId="48256" xr:uid="{427049E6-745D-4AAC-8264-EB7DC7DB5ECA}"/>
    <cellStyle name="Normal 4 4 2 3 2 2 2 3" xfId="23104" xr:uid="{4F9CE241-FCE4-4377-B617-3A411841779A}"/>
    <cellStyle name="Normal 4 4 2 3 2 2 2 3 2" xfId="36796" xr:uid="{C67F2378-FAA3-4017-8653-907FDB0A61B8}"/>
    <cellStyle name="Normal 4 4 2 3 2 2 2 3 3" xfId="51680" xr:uid="{4C6C5A0B-8E23-466F-A875-593BB253E90D}"/>
    <cellStyle name="Normal 4 4 2 3 2 2 2 4" xfId="16260" xr:uid="{78191D2B-5C59-476D-8F2F-F4D83EC0E70C}"/>
    <cellStyle name="Normal 4 4 2 3 2 2 2 5" xfId="29950" xr:uid="{3DDE3444-7B95-4E5B-89D6-4FF45C4A9BE2}"/>
    <cellStyle name="Normal 4 4 2 3 2 2 2 6" xfId="44834" xr:uid="{56E4DD9E-67DD-4E2F-AD0E-B4768186A5FF}"/>
    <cellStyle name="Normal 4 4 2 3 2 2 3" xfId="11124" xr:uid="{DDCBB6AF-5551-4E7A-9B8F-2D261794FB20}"/>
    <cellStyle name="Normal 4 4 2 3 2 2 3 2" xfId="24814" xr:uid="{ED2D6570-8650-4FDF-9774-B2E64EE0B2A3}"/>
    <cellStyle name="Normal 4 4 2 3 2 2 3 2 2" xfId="38506" xr:uid="{6506F857-C207-441F-91F3-61B47DE9745E}"/>
    <cellStyle name="Normal 4 4 2 3 2 2 3 2 3" xfId="53390" xr:uid="{263DAB58-811E-4CCF-95CD-402D7B090D60}"/>
    <cellStyle name="Normal 4 4 2 3 2 2 3 3" xfId="17970" xr:uid="{8C5ABF8F-B556-4FFC-B01D-8DE5D25B15D3}"/>
    <cellStyle name="Normal 4 4 2 3 2 2 3 4" xfId="31660" xr:uid="{A7220DFC-E218-49B3-AE6D-9D8DFEB5649D}"/>
    <cellStyle name="Normal 4 4 2 3 2 2 3 5" xfId="46544" xr:uid="{A7DC5C8D-0909-4C89-8707-CF7817B90E70}"/>
    <cellStyle name="Normal 4 4 2 3 2 2 4" xfId="21392" xr:uid="{05175F5D-536F-4E2D-B2AA-5D8EF3380A15}"/>
    <cellStyle name="Normal 4 4 2 3 2 2 4 2" xfId="35084" xr:uid="{55579849-8F59-469B-9C85-127F19F277BA}"/>
    <cellStyle name="Normal 4 4 2 3 2 2 4 3" xfId="49968" xr:uid="{ED88C77E-E271-47C1-8882-94A58CC587DE}"/>
    <cellStyle name="Normal 4 4 2 3 2 2 5" xfId="14548" xr:uid="{75253AD6-3924-4F13-828F-E12F2D436BEB}"/>
    <cellStyle name="Normal 4 4 2 3 2 2 6" xfId="28238" xr:uid="{ABA0006F-90F5-4ABD-97FC-7FD2AA5B6175}"/>
    <cellStyle name="Normal 4 4 2 3 2 2 7" xfId="43122" xr:uid="{132300F6-57CD-4B23-924D-E5438B6A8B3F}"/>
    <cellStyle name="Normal 4 4 2 3 2 3" xfId="9413" xr:uid="{308C71F0-CFA8-4083-A541-EFE9C7AC4F3E}"/>
    <cellStyle name="Normal 4 4 2 3 2 3 2" xfId="12835" xr:uid="{63EDB8AC-03BD-43BB-A732-03E45CA2FB8E}"/>
    <cellStyle name="Normal 4 4 2 3 2 3 2 2" xfId="26525" xr:uid="{2B841EC7-A964-4395-A6ED-E9670C26C249}"/>
    <cellStyle name="Normal 4 4 2 3 2 3 2 2 2" xfId="40217" xr:uid="{6A81E099-F19B-4B71-A192-16136DE01869}"/>
    <cellStyle name="Normal 4 4 2 3 2 3 2 2 3" xfId="55101" xr:uid="{8F160C97-A5DD-4F0F-8942-475BEC0CD78F}"/>
    <cellStyle name="Normal 4 4 2 3 2 3 2 3" xfId="19681" xr:uid="{88C13F68-5AD3-48AB-B7F4-EBC4BFE2794C}"/>
    <cellStyle name="Normal 4 4 2 3 2 3 2 4" xfId="33371" xr:uid="{2A10C4D3-D480-4BE7-9B6F-D84F6F7FD2AA}"/>
    <cellStyle name="Normal 4 4 2 3 2 3 2 5" xfId="48255" xr:uid="{4D708BF4-F851-45D9-92B7-2F424A8F2909}"/>
    <cellStyle name="Normal 4 4 2 3 2 3 3" xfId="23103" xr:uid="{BA9A70D2-3074-4197-87FF-A0FB9F0B82A2}"/>
    <cellStyle name="Normal 4 4 2 3 2 3 3 2" xfId="36795" xr:uid="{107BDA44-3FA8-4432-AEFF-A37D584872CC}"/>
    <cellStyle name="Normal 4 4 2 3 2 3 3 3" xfId="51679" xr:uid="{E0C50715-1D72-441F-B383-EE07B44098C0}"/>
    <cellStyle name="Normal 4 4 2 3 2 3 4" xfId="16259" xr:uid="{97B36843-51EE-4912-9017-63808F1B8E25}"/>
    <cellStyle name="Normal 4 4 2 3 2 3 5" xfId="29949" xr:uid="{9C9B683D-7C3F-4769-8AF4-F1BA0ED50F6E}"/>
    <cellStyle name="Normal 4 4 2 3 2 3 6" xfId="44833" xr:uid="{279EEDBE-D8F0-498B-AA6D-DAE57032B4EA}"/>
    <cellStyle name="Normal 4 4 2 3 2 4" xfId="11123" xr:uid="{EA404ADB-E068-40AC-8912-A24B83375DFF}"/>
    <cellStyle name="Normal 4 4 2 3 2 4 2" xfId="24813" xr:uid="{5F5E6B9B-D7F8-41B3-B911-6A263F706F34}"/>
    <cellStyle name="Normal 4 4 2 3 2 4 2 2" xfId="38505" xr:uid="{A323F2EC-8B68-4BB3-97BD-479148AF1EDC}"/>
    <cellStyle name="Normal 4 4 2 3 2 4 2 3" xfId="53389" xr:uid="{67B68554-4C90-4A95-9B2E-BFFB20AC8E96}"/>
    <cellStyle name="Normal 4 4 2 3 2 4 3" xfId="17969" xr:uid="{C435FC64-39A7-4294-9157-31C358B25CC5}"/>
    <cellStyle name="Normal 4 4 2 3 2 4 4" xfId="31659" xr:uid="{4A081AF7-2DC4-41B8-9E46-0DFB347FF016}"/>
    <cellStyle name="Normal 4 4 2 3 2 4 5" xfId="46543" xr:uid="{6515567F-DE80-4EB8-B95E-5A7B2D9CB5AA}"/>
    <cellStyle name="Normal 4 4 2 3 2 5" xfId="21391" xr:uid="{9E7606A6-DE3B-457C-8AB4-E03E959C284A}"/>
    <cellStyle name="Normal 4 4 2 3 2 5 2" xfId="35083" xr:uid="{08B1D7F2-1464-4C0B-88EB-DC138D31E5AB}"/>
    <cellStyle name="Normal 4 4 2 3 2 5 3" xfId="49967" xr:uid="{C22F8909-0E2B-4B88-954F-B2F122FD9B37}"/>
    <cellStyle name="Normal 4 4 2 3 2 6" xfId="14547" xr:uid="{21A73220-3F1C-46BD-8D9D-1F8FBC22F458}"/>
    <cellStyle name="Normal 4 4 2 3 2 7" xfId="28237" xr:uid="{7333896F-29A4-4FE7-AD33-F29F4434CFA6}"/>
    <cellStyle name="Normal 4 4 2 3 2 8" xfId="43121" xr:uid="{F1F6AB0C-4C4C-45B3-ADA9-3C4DFE68FCDD}"/>
    <cellStyle name="Normal 4 4 2 3 3" xfId="7703" xr:uid="{75ADE306-C0E5-4F3F-91F4-0F58E020E89E}"/>
    <cellStyle name="Normal 4 4 2 3 3 2" xfId="9415" xr:uid="{B161090D-CEDB-45D8-9374-A8E9D3D28505}"/>
    <cellStyle name="Normal 4 4 2 3 3 2 2" xfId="12837" xr:uid="{5C8B004E-C382-4948-AD55-CB1F856459E1}"/>
    <cellStyle name="Normal 4 4 2 3 3 2 2 2" xfId="26527" xr:uid="{18D5961A-72E0-4AAE-95F2-087912165725}"/>
    <cellStyle name="Normal 4 4 2 3 3 2 2 2 2" xfId="40219" xr:uid="{153A7CB0-E9E1-428A-A5B1-C69582E0185D}"/>
    <cellStyle name="Normal 4 4 2 3 3 2 2 2 3" xfId="55103" xr:uid="{0B297E2F-F6B4-46F3-9AE6-F53746C82CA7}"/>
    <cellStyle name="Normal 4 4 2 3 3 2 2 3" xfId="19683" xr:uid="{4DA2DE93-4620-405B-8BF7-94A75572C409}"/>
    <cellStyle name="Normal 4 4 2 3 3 2 2 4" xfId="33373" xr:uid="{4554F9C0-16DC-4E13-B957-7B28D844822A}"/>
    <cellStyle name="Normal 4 4 2 3 3 2 2 5" xfId="48257" xr:uid="{31C842D2-4806-41D5-A23A-B03A7934C4D4}"/>
    <cellStyle name="Normal 4 4 2 3 3 2 3" xfId="23105" xr:uid="{CB1C20B3-5695-4E31-AE77-2F0A9F90DFC4}"/>
    <cellStyle name="Normal 4 4 2 3 3 2 3 2" xfId="36797" xr:uid="{8C1F5D64-1055-479F-81CC-3005E6E93F25}"/>
    <cellStyle name="Normal 4 4 2 3 3 2 3 3" xfId="51681" xr:uid="{40B36DAB-672A-46F7-993B-24DA85EEC0D7}"/>
    <cellStyle name="Normal 4 4 2 3 3 2 4" xfId="16261" xr:uid="{8E8977B0-2023-47E9-885A-83EE336B445F}"/>
    <cellStyle name="Normal 4 4 2 3 3 2 5" xfId="29951" xr:uid="{3D55B323-7BEF-47B1-8BBD-025A4705213F}"/>
    <cellStyle name="Normal 4 4 2 3 3 2 6" xfId="44835" xr:uid="{AD2C414A-20B4-4583-9204-09DF819781A6}"/>
    <cellStyle name="Normal 4 4 2 3 3 3" xfId="11125" xr:uid="{EAE4FB28-9393-4C8C-8765-99F28E3A76B1}"/>
    <cellStyle name="Normal 4 4 2 3 3 3 2" xfId="24815" xr:uid="{F6FB0847-45C8-46DD-92FD-F83638BA6775}"/>
    <cellStyle name="Normal 4 4 2 3 3 3 2 2" xfId="38507" xr:uid="{8B01D305-A86C-4291-8EDB-3D8700EAD96B}"/>
    <cellStyle name="Normal 4 4 2 3 3 3 2 3" xfId="53391" xr:uid="{C83CBE3C-BE52-4BA7-92E7-DE06886715CD}"/>
    <cellStyle name="Normal 4 4 2 3 3 3 3" xfId="17971" xr:uid="{1A45A9B8-192B-4EC4-8A93-812D83B61256}"/>
    <cellStyle name="Normal 4 4 2 3 3 3 4" xfId="31661" xr:uid="{39D9C66C-1CB8-43B9-A358-0173204F91B2}"/>
    <cellStyle name="Normal 4 4 2 3 3 3 5" xfId="46545" xr:uid="{8E711FF1-1E66-4760-A142-1E9D1A006310}"/>
    <cellStyle name="Normal 4 4 2 3 3 4" xfId="21393" xr:uid="{6EE2B32B-1F0D-4310-9C97-23F452EBFE6F}"/>
    <cellStyle name="Normal 4 4 2 3 3 4 2" xfId="35085" xr:uid="{0EBCD5FE-D73D-4DC5-B4F0-44FC205158B0}"/>
    <cellStyle name="Normal 4 4 2 3 3 4 3" xfId="49969" xr:uid="{9B43026D-8674-4B51-BCC1-591418155AE8}"/>
    <cellStyle name="Normal 4 4 2 3 3 5" xfId="14549" xr:uid="{5DC2DBB6-6191-4A0D-B659-B48E4048FE46}"/>
    <cellStyle name="Normal 4 4 2 3 3 6" xfId="28239" xr:uid="{9F51ED51-9DAD-4D53-8CC5-214C2CAF852A}"/>
    <cellStyle name="Normal 4 4 2 3 3 7" xfId="43123" xr:uid="{9B3C26C6-FFE2-4149-81D2-FDFB32BB1D66}"/>
    <cellStyle name="Normal 4 4 2 3 4" xfId="7704" xr:uid="{47F40D61-C0EE-470B-B1AB-D1D902B26F99}"/>
    <cellStyle name="Normal 4 4 2 3 4 2" xfId="9416" xr:uid="{22F44229-5A5C-4B5C-98F0-05DAE0569DB1}"/>
    <cellStyle name="Normal 4 4 2 3 4 2 2" xfId="12838" xr:uid="{3156F605-28FA-418D-9EAE-B49CBEA5D6AC}"/>
    <cellStyle name="Normal 4 4 2 3 4 2 2 2" xfId="26528" xr:uid="{C4750E07-E27D-40A8-832B-EE0764566B9A}"/>
    <cellStyle name="Normal 4 4 2 3 4 2 2 2 2" xfId="40220" xr:uid="{821E3C0F-3C98-4521-AF87-2E8EF62F5669}"/>
    <cellStyle name="Normal 4 4 2 3 4 2 2 2 3" xfId="55104" xr:uid="{4AFF99EA-4EBA-4E34-9EF7-E2AC402B6260}"/>
    <cellStyle name="Normal 4 4 2 3 4 2 2 3" xfId="19684" xr:uid="{5F94AE67-92B3-4DA2-9CDD-71D218A44CE6}"/>
    <cellStyle name="Normal 4 4 2 3 4 2 2 4" xfId="33374" xr:uid="{334A25CB-23C4-4975-9A9F-542E746B6B87}"/>
    <cellStyle name="Normal 4 4 2 3 4 2 2 5" xfId="48258" xr:uid="{E6B45C32-0402-4F87-A369-BB72A16C3DF8}"/>
    <cellStyle name="Normal 4 4 2 3 4 2 3" xfId="23106" xr:uid="{189D270D-54F9-4C8C-B219-6053A09F124E}"/>
    <cellStyle name="Normal 4 4 2 3 4 2 3 2" xfId="36798" xr:uid="{3F46C22F-A849-4858-A7CF-B839000E1370}"/>
    <cellStyle name="Normal 4 4 2 3 4 2 3 3" xfId="51682" xr:uid="{D63F20D3-C455-4B91-8E54-663CC1B3D836}"/>
    <cellStyle name="Normal 4 4 2 3 4 2 4" xfId="16262" xr:uid="{CC165BCB-6FD0-4F03-B5EB-84704C57C560}"/>
    <cellStyle name="Normal 4 4 2 3 4 2 5" xfId="29952" xr:uid="{03CC64E4-80ED-43E8-BBD8-DF06EAB9FAB1}"/>
    <cellStyle name="Normal 4 4 2 3 4 2 6" xfId="44836" xr:uid="{D5B1CCA5-D723-4E32-AA51-D053A6C33E2C}"/>
    <cellStyle name="Normal 4 4 2 3 4 3" xfId="11126" xr:uid="{3C737A1F-EAF1-4F20-9BD3-4F1FDD3FF229}"/>
    <cellStyle name="Normal 4 4 2 3 4 3 2" xfId="24816" xr:uid="{FF193B95-84D7-49F0-B1E3-612BAD8E20D3}"/>
    <cellStyle name="Normal 4 4 2 3 4 3 2 2" xfId="38508" xr:uid="{57BD71CD-5B39-4802-861D-0BC92B122F69}"/>
    <cellStyle name="Normal 4 4 2 3 4 3 2 3" xfId="53392" xr:uid="{E538151C-1A08-417B-8C13-3C88BB9324F0}"/>
    <cellStyle name="Normal 4 4 2 3 4 3 3" xfId="17972" xr:uid="{12E923C3-5740-4999-9CE9-EA0A811C550C}"/>
    <cellStyle name="Normal 4 4 2 3 4 3 4" xfId="31662" xr:uid="{58DB88A9-D3CC-497C-B5B0-820EA5914ACC}"/>
    <cellStyle name="Normal 4 4 2 3 4 3 5" xfId="46546" xr:uid="{4059CFED-CBCC-4B85-B30B-E3C25F714EBD}"/>
    <cellStyle name="Normal 4 4 2 3 4 4" xfId="21394" xr:uid="{16F14800-9771-41B4-BB0E-9DB182C65E7E}"/>
    <cellStyle name="Normal 4 4 2 3 4 4 2" xfId="35086" xr:uid="{FBE8BC71-F0B5-4887-B172-CB9946CBC771}"/>
    <cellStyle name="Normal 4 4 2 3 4 4 3" xfId="49970" xr:uid="{17EB5AA8-D204-42F2-B35F-ED7A178FCE22}"/>
    <cellStyle name="Normal 4 4 2 3 4 5" xfId="14550" xr:uid="{12A5023E-95BF-4520-9632-A7A4F46764C0}"/>
    <cellStyle name="Normal 4 4 2 3 4 6" xfId="28240" xr:uid="{FA2A5D84-E136-4D3A-A2E4-96FC6754EBDF}"/>
    <cellStyle name="Normal 4 4 2 3 4 7" xfId="43124" xr:uid="{17C59B1B-84D3-432B-9662-0B86E095B1D6}"/>
    <cellStyle name="Normal 4 4 2 3 5" xfId="9412" xr:uid="{04BC5841-142F-4251-861B-E0631122F452}"/>
    <cellStyle name="Normal 4 4 2 3 5 2" xfId="12834" xr:uid="{8A317109-96B1-42D5-BC5F-E0F942B87512}"/>
    <cellStyle name="Normal 4 4 2 3 5 2 2" xfId="26524" xr:uid="{F22DA6A7-09CC-4862-A767-C9BBF25B6A21}"/>
    <cellStyle name="Normal 4 4 2 3 5 2 2 2" xfId="40216" xr:uid="{C8B3B64C-E302-4FCF-8811-BCF2A175012B}"/>
    <cellStyle name="Normal 4 4 2 3 5 2 2 3" xfId="55100" xr:uid="{F5085107-0FEB-41FF-B0B6-1F387C48C846}"/>
    <cellStyle name="Normal 4 4 2 3 5 2 3" xfId="19680" xr:uid="{919F3FBC-3D55-427A-BF63-970329272CFD}"/>
    <cellStyle name="Normal 4 4 2 3 5 2 4" xfId="33370" xr:uid="{45060FFE-75DE-48B5-B32B-C67DB2153214}"/>
    <cellStyle name="Normal 4 4 2 3 5 2 5" xfId="48254" xr:uid="{B578584C-10FC-4B01-8D85-0D26A14B0FAD}"/>
    <cellStyle name="Normal 4 4 2 3 5 3" xfId="23102" xr:uid="{86FCF139-8F16-49F2-BEB4-AEB65FB32C6A}"/>
    <cellStyle name="Normal 4 4 2 3 5 3 2" xfId="36794" xr:uid="{3CCBC9C7-D10F-4FAB-9688-8ED49D036A25}"/>
    <cellStyle name="Normal 4 4 2 3 5 3 3" xfId="51678" xr:uid="{0C51D713-8582-4EF2-83B7-8889B475991C}"/>
    <cellStyle name="Normal 4 4 2 3 5 4" xfId="16258" xr:uid="{C38E6DD5-08CC-4DC4-B708-CB8015C7B416}"/>
    <cellStyle name="Normal 4 4 2 3 5 5" xfId="29948" xr:uid="{DA114077-21E9-421C-BC3A-34053ADFA269}"/>
    <cellStyle name="Normal 4 4 2 3 5 6" xfId="44832" xr:uid="{5083CF8E-C4E2-4B0A-BB92-2F66F3947C21}"/>
    <cellStyle name="Normal 4 4 2 3 6" xfId="11122" xr:uid="{ACBE9A1B-E08E-4C40-8D54-76986BDA429A}"/>
    <cellStyle name="Normal 4 4 2 3 6 2" xfId="24812" xr:uid="{44E5B8ED-E2E6-4F00-AE8F-00CE553F4ABC}"/>
    <cellStyle name="Normal 4 4 2 3 6 2 2" xfId="38504" xr:uid="{64F33AA3-3056-4E84-AF4E-7A97A724ABA5}"/>
    <cellStyle name="Normal 4 4 2 3 6 2 3" xfId="53388" xr:uid="{0A28EEB7-E83F-4D57-A166-9CB87F986255}"/>
    <cellStyle name="Normal 4 4 2 3 6 3" xfId="17968" xr:uid="{1138FE83-36BD-4665-B63F-A90816B7AC13}"/>
    <cellStyle name="Normal 4 4 2 3 6 4" xfId="31658" xr:uid="{0A4CA080-6665-44DE-82E5-A8C4697A4168}"/>
    <cellStyle name="Normal 4 4 2 3 6 5" xfId="46542" xr:uid="{7BFB0F62-3733-486C-AF7A-161A6152C4FB}"/>
    <cellStyle name="Normal 4 4 2 3 7" xfId="21390" xr:uid="{463A1C38-D1D2-4C6D-BADA-095672AC38F7}"/>
    <cellStyle name="Normal 4 4 2 3 7 2" xfId="35082" xr:uid="{70D03989-1F99-4DD0-827C-67EE061842FF}"/>
    <cellStyle name="Normal 4 4 2 3 7 3" xfId="49966" xr:uid="{C540FE04-EEEA-4E03-90C5-3E37B5386F7C}"/>
    <cellStyle name="Normal 4 4 2 3 8" xfId="14546" xr:uid="{25A47B9F-78F0-451C-98A2-F82D251C63F4}"/>
    <cellStyle name="Normal 4 4 2 3 9" xfId="28236" xr:uid="{D24704DA-E419-49EF-AF4B-92BA95279B4C}"/>
    <cellStyle name="Normal 4 4 2 4" xfId="7705" xr:uid="{DD9A0CFA-9C09-4026-9060-2C305CA6877F}"/>
    <cellStyle name="Normal 4 4 2 4 10" xfId="43125" xr:uid="{AAE54A15-1414-4BE5-8871-98B8C32EE5EE}"/>
    <cellStyle name="Normal 4 4 2 4 2" xfId="7706" xr:uid="{D44A880E-497D-48BE-9DEC-1D25DAA4AA9B}"/>
    <cellStyle name="Normal 4 4 2 4 2 2" xfId="7707" xr:uid="{43F0639B-9D87-4D98-9401-1C08D75497BC}"/>
    <cellStyle name="Normal 4 4 2 4 2 2 2" xfId="9419" xr:uid="{CDD07088-DBC4-4639-9A57-D839A7229A84}"/>
    <cellStyle name="Normal 4 4 2 4 2 2 2 2" xfId="12841" xr:uid="{E524F958-3D82-44C6-B3E2-D3AB9F50458F}"/>
    <cellStyle name="Normal 4 4 2 4 2 2 2 2 2" xfId="26531" xr:uid="{D8ADEFCA-1980-48B6-8273-283201FF81A3}"/>
    <cellStyle name="Normal 4 4 2 4 2 2 2 2 2 2" xfId="40223" xr:uid="{ED8C2C43-2028-4D36-81DF-F06573AD5954}"/>
    <cellStyle name="Normal 4 4 2 4 2 2 2 2 2 3" xfId="55107" xr:uid="{D4936404-D590-489A-B5EA-2FFEBF172382}"/>
    <cellStyle name="Normal 4 4 2 4 2 2 2 2 3" xfId="19687" xr:uid="{86767C74-C7E6-42FA-B282-BD3706F5F8E9}"/>
    <cellStyle name="Normal 4 4 2 4 2 2 2 2 4" xfId="33377" xr:uid="{A6CF6B0A-82EE-47C4-A055-A8B0ED16D294}"/>
    <cellStyle name="Normal 4 4 2 4 2 2 2 2 5" xfId="48261" xr:uid="{69779AA7-0D85-4477-ADE1-FF192131A6A7}"/>
    <cellStyle name="Normal 4 4 2 4 2 2 2 3" xfId="23109" xr:uid="{D6B261BE-E151-42F2-A051-A82B76447491}"/>
    <cellStyle name="Normal 4 4 2 4 2 2 2 3 2" xfId="36801" xr:uid="{70044A7C-A296-45E4-8ACD-90E06D67F9A0}"/>
    <cellStyle name="Normal 4 4 2 4 2 2 2 3 3" xfId="51685" xr:uid="{1044585C-96C7-4385-8C2A-650A2175BCA3}"/>
    <cellStyle name="Normal 4 4 2 4 2 2 2 4" xfId="16265" xr:uid="{E9A8E6EB-8F41-4829-9435-38415C25F4DA}"/>
    <cellStyle name="Normal 4 4 2 4 2 2 2 5" xfId="29955" xr:uid="{2C7FD975-7EDD-4B9E-B4DB-8FC2254FAD68}"/>
    <cellStyle name="Normal 4 4 2 4 2 2 2 6" xfId="44839" xr:uid="{9253822B-11FE-41FC-BEC2-2521DCDC1B47}"/>
    <cellStyle name="Normal 4 4 2 4 2 2 3" xfId="11129" xr:uid="{13BF276F-0BA2-43F3-96D0-9DFA8684253B}"/>
    <cellStyle name="Normal 4 4 2 4 2 2 3 2" xfId="24819" xr:uid="{EFD2D8BF-3A3D-41A1-930C-353F64F73A2A}"/>
    <cellStyle name="Normal 4 4 2 4 2 2 3 2 2" xfId="38511" xr:uid="{37026ED2-3E15-4083-BACC-B34CC0864947}"/>
    <cellStyle name="Normal 4 4 2 4 2 2 3 2 3" xfId="53395" xr:uid="{2FDC14C1-DF53-4DF0-BBFE-79984BE48526}"/>
    <cellStyle name="Normal 4 4 2 4 2 2 3 3" xfId="17975" xr:uid="{20573D90-8EE3-437D-8E39-B512B65CE362}"/>
    <cellStyle name="Normal 4 4 2 4 2 2 3 4" xfId="31665" xr:uid="{59999ABD-1E1A-4301-ABF4-7CFFA2BE1271}"/>
    <cellStyle name="Normal 4 4 2 4 2 2 3 5" xfId="46549" xr:uid="{3B7F94B9-3D13-4779-8C7D-E499EE7EF270}"/>
    <cellStyle name="Normal 4 4 2 4 2 2 4" xfId="21397" xr:uid="{96B39DD0-F454-4BDC-BAAD-65547F29AD08}"/>
    <cellStyle name="Normal 4 4 2 4 2 2 4 2" xfId="35089" xr:uid="{B6D00966-C5CF-4D3A-A3D6-C9B4AD07FF2F}"/>
    <cellStyle name="Normal 4 4 2 4 2 2 4 3" xfId="49973" xr:uid="{74A1D79E-9904-4FEC-A25A-C4C88DB564EC}"/>
    <cellStyle name="Normal 4 4 2 4 2 2 5" xfId="14553" xr:uid="{52990E84-6AF3-446B-AE71-52DD30103BA6}"/>
    <cellStyle name="Normal 4 4 2 4 2 2 6" xfId="28243" xr:uid="{92361D32-88A5-4991-8BBA-FCE20E04ABBB}"/>
    <cellStyle name="Normal 4 4 2 4 2 2 7" xfId="43127" xr:uid="{A56C3E92-E8F3-497C-8511-5352458C54BA}"/>
    <cellStyle name="Normal 4 4 2 4 2 3" xfId="9418" xr:uid="{8D0485F0-2EE7-478E-AB64-2F5A0F5A4603}"/>
    <cellStyle name="Normal 4 4 2 4 2 3 2" xfId="12840" xr:uid="{DF4B8807-A228-42FB-B7CD-2C126986ED4F}"/>
    <cellStyle name="Normal 4 4 2 4 2 3 2 2" xfId="26530" xr:uid="{3E8F6C6C-5A36-46AE-8658-7B4B48F13C0A}"/>
    <cellStyle name="Normal 4 4 2 4 2 3 2 2 2" xfId="40222" xr:uid="{83F05D25-D189-478B-9894-E60D402DE127}"/>
    <cellStyle name="Normal 4 4 2 4 2 3 2 2 3" xfId="55106" xr:uid="{215B367C-C8A8-4D4A-8EC2-7AF4176136E3}"/>
    <cellStyle name="Normal 4 4 2 4 2 3 2 3" xfId="19686" xr:uid="{62270EC2-1227-46DA-A71F-D9D59E24511F}"/>
    <cellStyle name="Normal 4 4 2 4 2 3 2 4" xfId="33376" xr:uid="{BA1F1839-727B-4A68-8B9A-B152D1B5D65D}"/>
    <cellStyle name="Normal 4 4 2 4 2 3 2 5" xfId="48260" xr:uid="{805E3D75-BEE4-4A70-9D74-1CF5E09421EE}"/>
    <cellStyle name="Normal 4 4 2 4 2 3 3" xfId="23108" xr:uid="{4A836AE7-F933-4C3B-816C-2723D53AE8E6}"/>
    <cellStyle name="Normal 4 4 2 4 2 3 3 2" xfId="36800" xr:uid="{43D72289-E2E4-40C5-AD42-6065A9CFE8E8}"/>
    <cellStyle name="Normal 4 4 2 4 2 3 3 3" xfId="51684" xr:uid="{3B87E6B2-8EDD-4653-A5F8-9BADC92037BD}"/>
    <cellStyle name="Normal 4 4 2 4 2 3 4" xfId="16264" xr:uid="{D3E38017-6F59-4107-AB28-A95FCC0C9766}"/>
    <cellStyle name="Normal 4 4 2 4 2 3 5" xfId="29954" xr:uid="{33308E96-EB7B-4A6E-BFB0-D16E34D9A4F8}"/>
    <cellStyle name="Normal 4 4 2 4 2 3 6" xfId="44838" xr:uid="{7CC9D7DC-F3E2-4DFB-A847-C0F4320F3982}"/>
    <cellStyle name="Normal 4 4 2 4 2 4" xfId="11128" xr:uid="{DF8CD59E-3106-426C-849A-6FA0F2760E4C}"/>
    <cellStyle name="Normal 4 4 2 4 2 4 2" xfId="24818" xr:uid="{A40BCC3E-B469-4026-AFBE-59783F22C986}"/>
    <cellStyle name="Normal 4 4 2 4 2 4 2 2" xfId="38510" xr:uid="{360ABF76-18A5-467D-BB21-DB0D73E23036}"/>
    <cellStyle name="Normal 4 4 2 4 2 4 2 3" xfId="53394" xr:uid="{431D6E4B-74BF-417F-8E99-F4BECE6AAD29}"/>
    <cellStyle name="Normal 4 4 2 4 2 4 3" xfId="17974" xr:uid="{28B7F977-4AB9-417E-AC1A-8A09346ABF62}"/>
    <cellStyle name="Normal 4 4 2 4 2 4 4" xfId="31664" xr:uid="{31E837B8-220A-4D0D-B8F5-8C17E0598E03}"/>
    <cellStyle name="Normal 4 4 2 4 2 4 5" xfId="46548" xr:uid="{C886E80E-C103-4AA2-A2C1-C17636F62005}"/>
    <cellStyle name="Normal 4 4 2 4 2 5" xfId="21396" xr:uid="{99C911D5-1D79-4114-A40E-5592CA440FBA}"/>
    <cellStyle name="Normal 4 4 2 4 2 5 2" xfId="35088" xr:uid="{BB858FA0-7D66-41B0-9B6D-757BAC4BAAC7}"/>
    <cellStyle name="Normal 4 4 2 4 2 5 3" xfId="49972" xr:uid="{CFB2B30E-3568-452D-8AA6-95CDF97A9E33}"/>
    <cellStyle name="Normal 4 4 2 4 2 6" xfId="14552" xr:uid="{6270CF48-7A5C-440D-B1BD-B26C37D1BA93}"/>
    <cellStyle name="Normal 4 4 2 4 2 7" xfId="28242" xr:uid="{0C77840D-AA28-4518-B909-345F5EB8A3E5}"/>
    <cellStyle name="Normal 4 4 2 4 2 8" xfId="43126" xr:uid="{A39E1B3C-C6D8-4D57-8677-37D773152EF6}"/>
    <cellStyle name="Normal 4 4 2 4 3" xfId="7708" xr:uid="{DC6CA386-2EB3-4941-A029-E1580EED71E5}"/>
    <cellStyle name="Normal 4 4 2 4 3 2" xfId="9420" xr:uid="{BC0DB6E5-C0FC-40F7-8B98-BB30E5CBDAB4}"/>
    <cellStyle name="Normal 4 4 2 4 3 2 2" xfId="12842" xr:uid="{BD337414-36F5-458D-8936-2E17DC7F4B02}"/>
    <cellStyle name="Normal 4 4 2 4 3 2 2 2" xfId="26532" xr:uid="{D487F87F-61BC-4625-8EAE-CC1D980819D7}"/>
    <cellStyle name="Normal 4 4 2 4 3 2 2 2 2" xfId="40224" xr:uid="{CF00BF7C-1BE4-418E-9D9E-6EFAC1B19686}"/>
    <cellStyle name="Normal 4 4 2 4 3 2 2 2 3" xfId="55108" xr:uid="{A3074DD1-F501-473A-B6ED-A54907F2F270}"/>
    <cellStyle name="Normal 4 4 2 4 3 2 2 3" xfId="19688" xr:uid="{42E2C11C-6B1D-4264-940D-5B1E16F47748}"/>
    <cellStyle name="Normal 4 4 2 4 3 2 2 4" xfId="33378" xr:uid="{404E9C0A-6E8B-4715-AB06-80FF93D6A141}"/>
    <cellStyle name="Normal 4 4 2 4 3 2 2 5" xfId="48262" xr:uid="{8260594F-7433-4DBF-A2F1-D2FE21246B3B}"/>
    <cellStyle name="Normal 4 4 2 4 3 2 3" xfId="23110" xr:uid="{46E9B4D8-8D09-41F6-97E7-D76B3728EF41}"/>
    <cellStyle name="Normal 4 4 2 4 3 2 3 2" xfId="36802" xr:uid="{4A2ACB49-E075-4173-B345-125D5EBF3CB7}"/>
    <cellStyle name="Normal 4 4 2 4 3 2 3 3" xfId="51686" xr:uid="{8AE554AC-0D2A-476A-BF4E-B08D9A49D48B}"/>
    <cellStyle name="Normal 4 4 2 4 3 2 4" xfId="16266" xr:uid="{90EB2A28-961A-4F90-BE8C-C85598FFFB93}"/>
    <cellStyle name="Normal 4 4 2 4 3 2 5" xfId="29956" xr:uid="{CDF7F0C4-572D-4910-AB5D-744B37146B1F}"/>
    <cellStyle name="Normal 4 4 2 4 3 2 6" xfId="44840" xr:uid="{532D96B1-604A-4CA6-B73E-1A5A064D1C5F}"/>
    <cellStyle name="Normal 4 4 2 4 3 3" xfId="11130" xr:uid="{F5BE2800-A12B-4E28-AC17-65B9005304F3}"/>
    <cellStyle name="Normal 4 4 2 4 3 3 2" xfId="24820" xr:uid="{56A9B460-4D38-433F-B1C9-01E05CED1660}"/>
    <cellStyle name="Normal 4 4 2 4 3 3 2 2" xfId="38512" xr:uid="{A097BADC-C7DF-48B2-A3CE-9E559A47EF5E}"/>
    <cellStyle name="Normal 4 4 2 4 3 3 2 3" xfId="53396" xr:uid="{5E662034-0AFF-41EB-B476-AB34F2EE00FC}"/>
    <cellStyle name="Normal 4 4 2 4 3 3 3" xfId="17976" xr:uid="{CDA17200-1919-4BD0-8096-28EBEEF3D6C7}"/>
    <cellStyle name="Normal 4 4 2 4 3 3 4" xfId="31666" xr:uid="{920D63C1-E0F1-4BB5-B9A7-0B95C8D6C9EA}"/>
    <cellStyle name="Normal 4 4 2 4 3 3 5" xfId="46550" xr:uid="{810E2F90-A5AD-42B5-A72E-72C2C99E51A3}"/>
    <cellStyle name="Normal 4 4 2 4 3 4" xfId="21398" xr:uid="{86D193A8-8C80-4B1D-AFC7-2630F6FB6D55}"/>
    <cellStyle name="Normal 4 4 2 4 3 4 2" xfId="35090" xr:uid="{09D530ED-E616-43BB-A28F-A1A23688A376}"/>
    <cellStyle name="Normal 4 4 2 4 3 4 3" xfId="49974" xr:uid="{3ACFFFAB-52BD-48E7-8E67-DB947DCE4FC3}"/>
    <cellStyle name="Normal 4 4 2 4 3 5" xfId="14554" xr:uid="{F09F4654-69EE-4223-88A2-2ECF0DF2068C}"/>
    <cellStyle name="Normal 4 4 2 4 3 6" xfId="28244" xr:uid="{2B238DCB-1320-4256-BBC5-98D6BDECE21A}"/>
    <cellStyle name="Normal 4 4 2 4 3 7" xfId="43128" xr:uid="{AC5EA4BB-8D69-4D90-A71A-663BB65BCE36}"/>
    <cellStyle name="Normal 4 4 2 4 4" xfId="7709" xr:uid="{A19BCC54-9C39-4C07-925D-68FC83957567}"/>
    <cellStyle name="Normal 4 4 2 4 4 2" xfId="9421" xr:uid="{CA3CB5C3-D4D6-4192-85F4-D76E69111E5F}"/>
    <cellStyle name="Normal 4 4 2 4 4 2 2" xfId="12843" xr:uid="{34E7D4C2-E1B3-4802-86FA-B78AAFA902D4}"/>
    <cellStyle name="Normal 4 4 2 4 4 2 2 2" xfId="26533" xr:uid="{B5781E7A-4DBB-40CE-AD17-5D8D688CB1C5}"/>
    <cellStyle name="Normal 4 4 2 4 4 2 2 2 2" xfId="40225" xr:uid="{2F60CCB7-71D9-47AD-807A-7E58F15222E2}"/>
    <cellStyle name="Normal 4 4 2 4 4 2 2 2 3" xfId="55109" xr:uid="{1CCAE1A9-12AD-46D3-A8A9-83D56F62FE4E}"/>
    <cellStyle name="Normal 4 4 2 4 4 2 2 3" xfId="19689" xr:uid="{F066CEDD-9B24-4DC7-9785-2F487ABF5557}"/>
    <cellStyle name="Normal 4 4 2 4 4 2 2 4" xfId="33379" xr:uid="{958489EB-956B-4275-96BA-03CC2F7E0F71}"/>
    <cellStyle name="Normal 4 4 2 4 4 2 2 5" xfId="48263" xr:uid="{5B593353-5993-4035-9064-2C639591CF29}"/>
    <cellStyle name="Normal 4 4 2 4 4 2 3" xfId="23111" xr:uid="{A5E882FB-E765-4EE2-84AB-411BE7AE2FAA}"/>
    <cellStyle name="Normal 4 4 2 4 4 2 3 2" xfId="36803" xr:uid="{E3296199-5877-47DB-96E0-F2748B36D428}"/>
    <cellStyle name="Normal 4 4 2 4 4 2 3 3" xfId="51687" xr:uid="{F3FA52C0-454F-41BA-A0DC-9C12452793D5}"/>
    <cellStyle name="Normal 4 4 2 4 4 2 4" xfId="16267" xr:uid="{A1A4D8B7-807A-45E7-9889-1C03F7529648}"/>
    <cellStyle name="Normal 4 4 2 4 4 2 5" xfId="29957" xr:uid="{642C9416-E3CB-4566-BE30-D5BE450C8F6E}"/>
    <cellStyle name="Normal 4 4 2 4 4 2 6" xfId="44841" xr:uid="{63A83136-91F3-4FC2-9BDE-57D94E366B07}"/>
    <cellStyle name="Normal 4 4 2 4 4 3" xfId="11131" xr:uid="{364949C2-816F-499C-A259-290786AD08FB}"/>
    <cellStyle name="Normal 4 4 2 4 4 3 2" xfId="24821" xr:uid="{48820411-52F9-4F89-9287-536AE8514CA5}"/>
    <cellStyle name="Normal 4 4 2 4 4 3 2 2" xfId="38513" xr:uid="{8EE4E677-06D5-4ADF-BF82-5E0AC887F068}"/>
    <cellStyle name="Normal 4 4 2 4 4 3 2 3" xfId="53397" xr:uid="{0C435E0B-2E83-4661-AE05-0534062CF527}"/>
    <cellStyle name="Normal 4 4 2 4 4 3 3" xfId="17977" xr:uid="{51C3271E-BC34-4A43-9FED-5A9249E6F54A}"/>
    <cellStyle name="Normal 4 4 2 4 4 3 4" xfId="31667" xr:uid="{C169C226-8DFF-45C8-97EC-858DDE6EAB9E}"/>
    <cellStyle name="Normal 4 4 2 4 4 3 5" xfId="46551" xr:uid="{595737A5-15FF-4C2D-86E9-B00897BB8F98}"/>
    <cellStyle name="Normal 4 4 2 4 4 4" xfId="21399" xr:uid="{CE147893-4A39-4C53-9C40-E108FBE1D309}"/>
    <cellStyle name="Normal 4 4 2 4 4 4 2" xfId="35091" xr:uid="{3822A141-501E-4689-A51C-6C850AEB02DE}"/>
    <cellStyle name="Normal 4 4 2 4 4 4 3" xfId="49975" xr:uid="{FB5FE0BC-2C80-4BD2-82E1-CAE416CD0835}"/>
    <cellStyle name="Normal 4 4 2 4 4 5" xfId="14555" xr:uid="{24C091E4-E920-46F6-8F1B-D1869CC75072}"/>
    <cellStyle name="Normal 4 4 2 4 4 6" xfId="28245" xr:uid="{10CFD7E9-2CC5-47DA-870F-7CDA7C8AE189}"/>
    <cellStyle name="Normal 4 4 2 4 4 7" xfId="43129" xr:uid="{B575892F-72CB-4F9C-A221-2C954B75078F}"/>
    <cellStyle name="Normal 4 4 2 4 5" xfId="9417" xr:uid="{9C76DEB6-4C3C-49B9-BD27-C62B0A596B3F}"/>
    <cellStyle name="Normal 4 4 2 4 5 2" xfId="12839" xr:uid="{15A1B3C2-EAF4-4689-A309-1604D4C8F87F}"/>
    <cellStyle name="Normal 4 4 2 4 5 2 2" xfId="26529" xr:uid="{1EF18412-9E81-40A6-84AC-7DA3A04EB2A3}"/>
    <cellStyle name="Normal 4 4 2 4 5 2 2 2" xfId="40221" xr:uid="{BF42D309-26B5-49F1-B1A4-0BC7DFAA95A1}"/>
    <cellStyle name="Normal 4 4 2 4 5 2 2 3" xfId="55105" xr:uid="{23155595-5265-4765-A0C6-FDB2DAA4745D}"/>
    <cellStyle name="Normal 4 4 2 4 5 2 3" xfId="19685" xr:uid="{FA30D692-5420-454A-8D81-E1CCBE47BBF1}"/>
    <cellStyle name="Normal 4 4 2 4 5 2 4" xfId="33375" xr:uid="{8ACAAD5D-3638-40E4-A4CE-655F8F54E7D7}"/>
    <cellStyle name="Normal 4 4 2 4 5 2 5" xfId="48259" xr:uid="{388894F1-9A1D-446B-B8E3-6DE4560589CE}"/>
    <cellStyle name="Normal 4 4 2 4 5 3" xfId="23107" xr:uid="{F3A4E324-D08A-456D-8E2A-13268EF2370F}"/>
    <cellStyle name="Normal 4 4 2 4 5 3 2" xfId="36799" xr:uid="{4942078F-57BB-4B7E-ABC6-3B348AA64E8E}"/>
    <cellStyle name="Normal 4 4 2 4 5 3 3" xfId="51683" xr:uid="{98D706EE-1CD5-4185-9E2B-490B440B8ECB}"/>
    <cellStyle name="Normal 4 4 2 4 5 4" xfId="16263" xr:uid="{1520027C-6AE2-4DA9-9F71-E04D5BA5C9A2}"/>
    <cellStyle name="Normal 4 4 2 4 5 5" xfId="29953" xr:uid="{661453CA-548B-4C2C-A8E3-E4FB5899FF2B}"/>
    <cellStyle name="Normal 4 4 2 4 5 6" xfId="44837" xr:uid="{BB476437-C2B5-41A2-B2C0-8134B653BB33}"/>
    <cellStyle name="Normal 4 4 2 4 6" xfId="11127" xr:uid="{D66E5D6F-BABF-4460-8EB5-D165B4826E8F}"/>
    <cellStyle name="Normal 4 4 2 4 6 2" xfId="24817" xr:uid="{302DF95F-378F-46E9-8CFC-440E18E90BFA}"/>
    <cellStyle name="Normal 4 4 2 4 6 2 2" xfId="38509" xr:uid="{D8755AF6-C189-4193-8516-CCB7A8E232E8}"/>
    <cellStyle name="Normal 4 4 2 4 6 2 3" xfId="53393" xr:uid="{49BB533F-10EA-42EE-8B22-20A217C34ED1}"/>
    <cellStyle name="Normal 4 4 2 4 6 3" xfId="17973" xr:uid="{B74DA176-7162-4AC0-BDC4-76A7C9CB7BE7}"/>
    <cellStyle name="Normal 4 4 2 4 6 4" xfId="31663" xr:uid="{7E0D5516-17F2-42F3-B13E-0B17A42F2ED5}"/>
    <cellStyle name="Normal 4 4 2 4 6 5" xfId="46547" xr:uid="{104D7883-2852-40A3-B2CB-EFFB3F9709B1}"/>
    <cellStyle name="Normal 4 4 2 4 7" xfId="21395" xr:uid="{7D84DD98-9452-4F7B-A784-163ABBE52514}"/>
    <cellStyle name="Normal 4 4 2 4 7 2" xfId="35087" xr:uid="{BCE044C6-AE77-4183-8296-1A0C7CE2C201}"/>
    <cellStyle name="Normal 4 4 2 4 7 3" xfId="49971" xr:uid="{A109CE42-25C8-4761-A215-6AF0A33FE1C7}"/>
    <cellStyle name="Normal 4 4 2 4 8" xfId="14551" xr:uid="{A58ACF4A-0B2A-4671-9ED7-BAE21893ECDF}"/>
    <cellStyle name="Normal 4 4 2 4 9" xfId="28241" xr:uid="{C542E500-3BB5-44E3-A2B1-3B39E0A86379}"/>
    <cellStyle name="Normal 4 4 2 5" xfId="7710" xr:uid="{512EE846-2704-4312-AC53-0AB171765BBE}"/>
    <cellStyle name="Normal 4 4 2 5 2" xfId="7711" xr:uid="{EA43DB68-252F-4728-B9FD-043E0DA20D8B}"/>
    <cellStyle name="Normal 4 4 2 5 2 2" xfId="9423" xr:uid="{BCA6976A-FFE8-473E-A49B-D567C987BD71}"/>
    <cellStyle name="Normal 4 4 2 5 2 2 2" xfId="12845" xr:uid="{CF7B1F11-BF0D-4983-8B1A-9055999074AA}"/>
    <cellStyle name="Normal 4 4 2 5 2 2 2 2" xfId="26535" xr:uid="{07CC87A2-79D3-4F1E-AD7D-921B6BFAAB90}"/>
    <cellStyle name="Normal 4 4 2 5 2 2 2 2 2" xfId="40227" xr:uid="{C40F990B-1119-4F28-8B81-904AE582DCA6}"/>
    <cellStyle name="Normal 4 4 2 5 2 2 2 2 3" xfId="55111" xr:uid="{A260668D-DB31-418A-84A5-EEBDC8C610ED}"/>
    <cellStyle name="Normal 4 4 2 5 2 2 2 3" xfId="19691" xr:uid="{68ED79DD-FD8C-45DE-B6B2-97D7FD2FD63E}"/>
    <cellStyle name="Normal 4 4 2 5 2 2 2 4" xfId="33381" xr:uid="{735B5412-97C7-4403-8E76-4677E79672CD}"/>
    <cellStyle name="Normal 4 4 2 5 2 2 2 5" xfId="48265" xr:uid="{9DDA7B14-19BF-48FC-9385-325F549F1D62}"/>
    <cellStyle name="Normal 4 4 2 5 2 2 3" xfId="23113" xr:uid="{B545EF4A-8513-4223-AC96-B5CEF02440B4}"/>
    <cellStyle name="Normal 4 4 2 5 2 2 3 2" xfId="36805" xr:uid="{D1CF74C9-3DDE-4E96-B86C-BE65813B9911}"/>
    <cellStyle name="Normal 4 4 2 5 2 2 3 3" xfId="51689" xr:uid="{7D9FD671-7DFB-437C-86EC-E5D6FA756063}"/>
    <cellStyle name="Normal 4 4 2 5 2 2 4" xfId="16269" xr:uid="{AE03D067-A0C2-45C0-AA66-5F8A5060F3C1}"/>
    <cellStyle name="Normal 4 4 2 5 2 2 5" xfId="29959" xr:uid="{45638E52-8BB7-46BF-9633-4765C206ACCB}"/>
    <cellStyle name="Normal 4 4 2 5 2 2 6" xfId="44843" xr:uid="{170022BD-E80F-4812-AD84-232CF9FBCEAF}"/>
    <cellStyle name="Normal 4 4 2 5 2 3" xfId="11133" xr:uid="{81BC2B08-A819-4E8A-B799-4AEBC74A5F08}"/>
    <cellStyle name="Normal 4 4 2 5 2 3 2" xfId="24823" xr:uid="{07A2EB9D-D222-4447-84A2-5055B97A8CAF}"/>
    <cellStyle name="Normal 4 4 2 5 2 3 2 2" xfId="38515" xr:uid="{252CB463-8653-413B-903C-695CA7B3E168}"/>
    <cellStyle name="Normal 4 4 2 5 2 3 2 3" xfId="53399" xr:uid="{46DD204C-DE8A-4F5F-9F23-86400B2FFAC7}"/>
    <cellStyle name="Normal 4 4 2 5 2 3 3" xfId="17979" xr:uid="{D5CA5297-B916-4724-B601-985C5DF340E5}"/>
    <cellStyle name="Normal 4 4 2 5 2 3 4" xfId="31669" xr:uid="{660E0E1A-25ED-41EC-A159-C2CA4C2F18BB}"/>
    <cellStyle name="Normal 4 4 2 5 2 3 5" xfId="46553" xr:uid="{64F31D33-5AE3-435B-80B8-445E00CE04E6}"/>
    <cellStyle name="Normal 4 4 2 5 2 4" xfId="21401" xr:uid="{499E1FC3-23DE-4255-B915-1323A3C60BFE}"/>
    <cellStyle name="Normal 4 4 2 5 2 4 2" xfId="35093" xr:uid="{4279D3B4-D7E8-4C77-A558-010C04BC2360}"/>
    <cellStyle name="Normal 4 4 2 5 2 4 3" xfId="49977" xr:uid="{6291C198-CA56-4BE8-B970-18320013E4E1}"/>
    <cellStyle name="Normal 4 4 2 5 2 5" xfId="14557" xr:uid="{88F7CB56-A605-40C0-9E95-72B66DC1B4B5}"/>
    <cellStyle name="Normal 4 4 2 5 2 6" xfId="28247" xr:uid="{5D596DA3-F23B-4693-9568-AEAD10A739AB}"/>
    <cellStyle name="Normal 4 4 2 5 2 7" xfId="43131" xr:uid="{971018D8-5705-4C0E-9B08-06343B59280E}"/>
    <cellStyle name="Normal 4 4 2 5 3" xfId="9422" xr:uid="{31587021-6567-4A1D-92DC-F1214BF07378}"/>
    <cellStyle name="Normal 4 4 2 5 3 2" xfId="12844" xr:uid="{C6D5CBFF-A6FB-407D-A467-E8602B5173BE}"/>
    <cellStyle name="Normal 4 4 2 5 3 2 2" xfId="26534" xr:uid="{8987371C-A435-423A-8DDA-1CF059EE2380}"/>
    <cellStyle name="Normal 4 4 2 5 3 2 2 2" xfId="40226" xr:uid="{3281BEDD-CDF5-4A43-A453-736495953717}"/>
    <cellStyle name="Normal 4 4 2 5 3 2 2 3" xfId="55110" xr:uid="{E08F4F67-C9C3-4F02-99D8-13A7EC369E62}"/>
    <cellStyle name="Normal 4 4 2 5 3 2 3" xfId="19690" xr:uid="{8115154F-3AB0-4EA6-A020-C99DB9F04B2A}"/>
    <cellStyle name="Normal 4 4 2 5 3 2 4" xfId="33380" xr:uid="{0A05606F-A466-4943-AC15-6056CB17128D}"/>
    <cellStyle name="Normal 4 4 2 5 3 2 5" xfId="48264" xr:uid="{E05CD8C7-226D-40A1-BB6C-8F9FF547FBF2}"/>
    <cellStyle name="Normal 4 4 2 5 3 3" xfId="23112" xr:uid="{ADCE8D53-687A-4FE3-AD0C-E777BB75B55A}"/>
    <cellStyle name="Normal 4 4 2 5 3 3 2" xfId="36804" xr:uid="{3C2C5F6F-B0FE-47D4-B5BB-6AF2A7808BED}"/>
    <cellStyle name="Normal 4 4 2 5 3 3 3" xfId="51688" xr:uid="{9B808653-85EF-4177-BDE2-1DE7B06D9FD3}"/>
    <cellStyle name="Normal 4 4 2 5 3 4" xfId="16268" xr:uid="{DA4FB65D-A98B-40BD-A9E9-31C3DB11152D}"/>
    <cellStyle name="Normal 4 4 2 5 3 5" xfId="29958" xr:uid="{EB83BB90-2AF2-43B6-AF7B-83CC811F448D}"/>
    <cellStyle name="Normal 4 4 2 5 3 6" xfId="44842" xr:uid="{28F20A0F-A6F7-49FB-BEB4-F44D1E10350F}"/>
    <cellStyle name="Normal 4 4 2 5 4" xfId="11132" xr:uid="{BC2236AE-502F-41C9-9408-1DD2C672E4EC}"/>
    <cellStyle name="Normal 4 4 2 5 4 2" xfId="24822" xr:uid="{0C25ED76-CFE4-4EF9-9235-8C3010744FC7}"/>
    <cellStyle name="Normal 4 4 2 5 4 2 2" xfId="38514" xr:uid="{45BA5043-A846-4835-AD13-562F6D9B4A58}"/>
    <cellStyle name="Normal 4 4 2 5 4 2 3" xfId="53398" xr:uid="{AF707842-1DB7-49C7-802A-3AB0C7BCB32F}"/>
    <cellStyle name="Normal 4 4 2 5 4 3" xfId="17978" xr:uid="{DD37BF76-A38B-4D25-9231-FA3B3BC403C8}"/>
    <cellStyle name="Normal 4 4 2 5 4 4" xfId="31668" xr:uid="{C96FFD03-C8DC-4E94-A59A-ADD526EFB87B}"/>
    <cellStyle name="Normal 4 4 2 5 4 5" xfId="46552" xr:uid="{6D55A7C2-271B-452B-8780-CF6A52C09B96}"/>
    <cellStyle name="Normal 4 4 2 5 5" xfId="21400" xr:uid="{89E8B8A2-816A-48BE-81F7-B66EBF03EFBB}"/>
    <cellStyle name="Normal 4 4 2 5 5 2" xfId="35092" xr:uid="{C8E2096C-2991-4BAD-9CD6-5979115A96F0}"/>
    <cellStyle name="Normal 4 4 2 5 5 3" xfId="49976" xr:uid="{9470410E-C89E-4CA6-9ADE-54C50C5D326F}"/>
    <cellStyle name="Normal 4 4 2 5 6" xfId="14556" xr:uid="{A1230CC6-01C7-4BF5-B19B-8915FFDCD900}"/>
    <cellStyle name="Normal 4 4 2 5 7" xfId="28246" xr:uid="{04C92A0C-7302-43E7-A6E3-4F1E8C71000E}"/>
    <cellStyle name="Normal 4 4 2 5 8" xfId="43130" xr:uid="{78AAB597-4473-420A-BE97-84E30125EDF6}"/>
    <cellStyle name="Normal 4 4 2 6" xfId="7712" xr:uid="{5B950806-C9BD-47DC-8382-5D6F2EB74932}"/>
    <cellStyle name="Normal 4 4 2 6 2" xfId="9424" xr:uid="{53423A91-DA87-45E8-B6B5-F04B1997E8FF}"/>
    <cellStyle name="Normal 4 4 2 6 2 2" xfId="12846" xr:uid="{1479F2C7-9BB7-4DD7-90E4-AC8895909180}"/>
    <cellStyle name="Normal 4 4 2 6 2 2 2" xfId="26536" xr:uid="{C43A5923-CE7D-41E2-BC84-81A54D9606F4}"/>
    <cellStyle name="Normal 4 4 2 6 2 2 2 2" xfId="40228" xr:uid="{D5C6BA64-27E9-4C70-996A-804111D63F7C}"/>
    <cellStyle name="Normal 4 4 2 6 2 2 2 3" xfId="55112" xr:uid="{604EC80A-EE75-44C6-AE51-A31274CF9916}"/>
    <cellStyle name="Normal 4 4 2 6 2 2 3" xfId="19692" xr:uid="{A37E4668-9D9F-4AB8-992F-FB7FFFAC7B5C}"/>
    <cellStyle name="Normal 4 4 2 6 2 2 4" xfId="33382" xr:uid="{FD738FF6-9A09-4E8A-8BCB-A2ABCCFADC0F}"/>
    <cellStyle name="Normal 4 4 2 6 2 2 5" xfId="48266" xr:uid="{50F4FC0E-3E46-49DC-8F9B-770B27EC2664}"/>
    <cellStyle name="Normal 4 4 2 6 2 3" xfId="23114" xr:uid="{347253CE-AF04-4D14-AF6B-D52BC54962FD}"/>
    <cellStyle name="Normal 4 4 2 6 2 3 2" xfId="36806" xr:uid="{7461AFF8-4C5E-4C6B-B32F-DFE8C4CAB4E9}"/>
    <cellStyle name="Normal 4 4 2 6 2 3 3" xfId="51690" xr:uid="{F0DBF6D0-3F04-43D1-B6ED-5F75385AC3F2}"/>
    <cellStyle name="Normal 4 4 2 6 2 4" xfId="16270" xr:uid="{BFE8EC02-1FC3-436C-9F4E-7E07981A3F0E}"/>
    <cellStyle name="Normal 4 4 2 6 2 5" xfId="29960" xr:uid="{24DE23DA-DCFE-46ED-9B1E-450BC342D058}"/>
    <cellStyle name="Normal 4 4 2 6 2 6" xfId="44844" xr:uid="{58F31069-1B6E-450B-A4B9-3300BED8A14C}"/>
    <cellStyle name="Normal 4 4 2 6 3" xfId="11134" xr:uid="{F6AB81DC-F356-4013-993D-FCED71E30614}"/>
    <cellStyle name="Normal 4 4 2 6 3 2" xfId="24824" xr:uid="{52F261F9-98EE-4DF5-8691-8D1EB853C69A}"/>
    <cellStyle name="Normal 4 4 2 6 3 2 2" xfId="38516" xr:uid="{0B0265FC-7AFA-4D0E-9F36-1831E07DFE39}"/>
    <cellStyle name="Normal 4 4 2 6 3 2 3" xfId="53400" xr:uid="{403F59EE-08A3-4D94-8505-F6D60EC8956C}"/>
    <cellStyle name="Normal 4 4 2 6 3 3" xfId="17980" xr:uid="{937B52C6-1539-4537-B97F-2E13D313E836}"/>
    <cellStyle name="Normal 4 4 2 6 3 4" xfId="31670" xr:uid="{8142DF07-D54C-4C7A-BE4C-8D3AC3FBB700}"/>
    <cellStyle name="Normal 4 4 2 6 3 5" xfId="46554" xr:uid="{C7EB0856-ECC6-461F-B30E-1289169EDCB7}"/>
    <cellStyle name="Normal 4 4 2 6 4" xfId="21402" xr:uid="{D6C5E3DA-B28F-4BFF-AF86-7391559F1EA3}"/>
    <cellStyle name="Normal 4 4 2 6 4 2" xfId="35094" xr:uid="{F515DFCD-592B-41D6-BEC2-ECA609EB62B1}"/>
    <cellStyle name="Normal 4 4 2 6 4 3" xfId="49978" xr:uid="{A8AAACE6-0261-47F0-AA5F-DB7CB92F03EF}"/>
    <cellStyle name="Normal 4 4 2 6 5" xfId="14558" xr:uid="{B48A7F45-240E-44D0-BFA8-FFA9A2D33408}"/>
    <cellStyle name="Normal 4 4 2 6 6" xfId="28248" xr:uid="{522E4DB3-B702-4EF2-9FDC-FB4A32C73682}"/>
    <cellStyle name="Normal 4 4 2 6 7" xfId="43132" xr:uid="{8DD43D03-B60C-482D-824A-2328F4054A95}"/>
    <cellStyle name="Normal 4 4 2 7" xfId="7713" xr:uid="{C6448DCB-C035-41BC-A396-E54E08C5BB24}"/>
    <cellStyle name="Normal 4 4 2 7 2" xfId="9425" xr:uid="{48FECB15-23BC-47F6-B30A-7315BFD41931}"/>
    <cellStyle name="Normal 4 4 2 7 2 2" xfId="12847" xr:uid="{554269C0-0015-45A3-8131-5545F5DC27E5}"/>
    <cellStyle name="Normal 4 4 2 7 2 2 2" xfId="26537" xr:uid="{9D839BBB-D682-4841-97E0-BBF4DCBAD08B}"/>
    <cellStyle name="Normal 4 4 2 7 2 2 2 2" xfId="40229" xr:uid="{2C1A56CC-D540-41F6-A475-1FCCD91C4586}"/>
    <cellStyle name="Normal 4 4 2 7 2 2 2 3" xfId="55113" xr:uid="{241FAB24-0FD4-4105-9E5E-CDEE3CB9E04D}"/>
    <cellStyle name="Normal 4 4 2 7 2 2 3" xfId="19693" xr:uid="{41E33035-0A26-499C-937A-3E05CE6F3C25}"/>
    <cellStyle name="Normal 4 4 2 7 2 2 4" xfId="33383" xr:uid="{E5AE4FA2-DB65-47FA-A7E5-051558C330F2}"/>
    <cellStyle name="Normal 4 4 2 7 2 2 5" xfId="48267" xr:uid="{A37FA38A-7607-4075-B717-28629931A695}"/>
    <cellStyle name="Normal 4 4 2 7 2 3" xfId="23115" xr:uid="{865D0F18-49EE-4999-8C69-39AC3C0C1B6E}"/>
    <cellStyle name="Normal 4 4 2 7 2 3 2" xfId="36807" xr:uid="{824519F7-764F-4255-838E-00A1C33F36FE}"/>
    <cellStyle name="Normal 4 4 2 7 2 3 3" xfId="51691" xr:uid="{88CEABC5-8BD3-40F0-A971-134D3FC4BC79}"/>
    <cellStyle name="Normal 4 4 2 7 2 4" xfId="16271" xr:uid="{5F5622B3-AEBD-4048-AF8A-69DB04D042F4}"/>
    <cellStyle name="Normal 4 4 2 7 2 5" xfId="29961" xr:uid="{34673CE8-C43F-4B6A-8BBB-81836BF36CB1}"/>
    <cellStyle name="Normal 4 4 2 7 2 6" xfId="44845" xr:uid="{C056113D-568B-4FDE-9235-8D53F628709D}"/>
    <cellStyle name="Normal 4 4 2 7 3" xfId="11135" xr:uid="{50D7A223-DCCC-4451-A039-E292FE976AB3}"/>
    <cellStyle name="Normal 4 4 2 7 3 2" xfId="24825" xr:uid="{5E76892D-F316-4698-A8A5-E23C57A8BC62}"/>
    <cellStyle name="Normal 4 4 2 7 3 2 2" xfId="38517" xr:uid="{886DDA0C-CD71-4753-8CF5-B650BC3046D1}"/>
    <cellStyle name="Normal 4 4 2 7 3 2 3" xfId="53401" xr:uid="{95B121E4-9AB3-46DB-97FD-3E2941AD4E82}"/>
    <cellStyle name="Normal 4 4 2 7 3 3" xfId="17981" xr:uid="{BBC28EBE-CFA4-4B9C-B834-A9FF788C4063}"/>
    <cellStyle name="Normal 4 4 2 7 3 4" xfId="31671" xr:uid="{048CD174-1E91-40D0-84BD-27C6843E6360}"/>
    <cellStyle name="Normal 4 4 2 7 3 5" xfId="46555" xr:uid="{17DEFD58-DD24-46B1-9934-7F5F6ED5E951}"/>
    <cellStyle name="Normal 4 4 2 7 4" xfId="21403" xr:uid="{1E04AA09-C5A2-402B-9837-36CC0D8B38CE}"/>
    <cellStyle name="Normal 4 4 2 7 4 2" xfId="35095" xr:uid="{0094B8B5-A156-4980-8373-376C8D4A63E7}"/>
    <cellStyle name="Normal 4 4 2 7 4 3" xfId="49979" xr:uid="{D1BBB6FD-734C-455D-82BA-6F94372DF3B7}"/>
    <cellStyle name="Normal 4 4 2 7 5" xfId="14559" xr:uid="{D1BE0D66-1812-43F1-AC33-EFA1D07523D1}"/>
    <cellStyle name="Normal 4 4 2 7 6" xfId="28249" xr:uid="{1E4A0FC1-DBB6-4BA5-8383-1510298C9C3B}"/>
    <cellStyle name="Normal 4 4 2 7 7" xfId="43133" xr:uid="{2C3279AD-C950-487A-B168-0E5A19E6F09C}"/>
    <cellStyle name="Normal 4 4 2 8" xfId="9396" xr:uid="{902D8C32-93C1-4FC4-9030-70A934BDDE4A}"/>
    <cellStyle name="Normal 4 4 2 8 2" xfId="12818" xr:uid="{FC7E2EC2-E2C1-4350-B297-B1B7EE7A2CE9}"/>
    <cellStyle name="Normal 4 4 2 8 2 2" xfId="26508" xr:uid="{493AD15B-20CB-4C09-999D-A02FC6AA3F4F}"/>
    <cellStyle name="Normal 4 4 2 8 2 2 2" xfId="40200" xr:uid="{674ED1FD-67CE-4B35-8A66-4A4F348F625C}"/>
    <cellStyle name="Normal 4 4 2 8 2 2 3" xfId="55084" xr:uid="{EDAEB650-8DEC-4EA9-8EA8-2AEAD4FDACF8}"/>
    <cellStyle name="Normal 4 4 2 8 2 3" xfId="19664" xr:uid="{8CB55770-6D2F-4C6E-A9B9-BBE5A9144513}"/>
    <cellStyle name="Normal 4 4 2 8 2 4" xfId="33354" xr:uid="{5B289C7F-AE00-43AC-AE16-D85167EC5EF9}"/>
    <cellStyle name="Normal 4 4 2 8 2 5" xfId="48238" xr:uid="{688F781D-2108-4D4E-91E1-F6A74E82AD45}"/>
    <cellStyle name="Normal 4 4 2 8 3" xfId="23086" xr:uid="{FC44C74E-FF37-44C3-A8EA-0B7338516C85}"/>
    <cellStyle name="Normal 4 4 2 8 3 2" xfId="36778" xr:uid="{F3627A58-33ED-4F81-8179-B3F5180C888D}"/>
    <cellStyle name="Normal 4 4 2 8 3 3" xfId="51662" xr:uid="{BB75ABCD-69ED-4D0F-96AE-CECECDC925E2}"/>
    <cellStyle name="Normal 4 4 2 8 4" xfId="16242" xr:uid="{49FEC16F-410F-42C8-89DD-3ABD52171135}"/>
    <cellStyle name="Normal 4 4 2 8 5" xfId="29932" xr:uid="{E5D99A81-C29C-459A-84D8-DFCDFF0E8EA7}"/>
    <cellStyle name="Normal 4 4 2 8 6" xfId="44816" xr:uid="{ABD69642-5B62-45D2-B714-808A5B223027}"/>
    <cellStyle name="Normal 4 4 2 9" xfId="11106" xr:uid="{52DF6E19-E04E-4A6A-BC9D-16D4E6EA055D}"/>
    <cellStyle name="Normal 4 4 2 9 2" xfId="24796" xr:uid="{9D511CD0-89AB-468C-B3F6-5D522D1DB2FF}"/>
    <cellStyle name="Normal 4 4 2 9 2 2" xfId="38488" xr:uid="{FC500D33-BACC-4E8D-BA71-8A364CE70EC2}"/>
    <cellStyle name="Normal 4 4 2 9 2 3" xfId="53372" xr:uid="{3060B08C-C3F7-484A-8DF9-49666E850668}"/>
    <cellStyle name="Normal 4 4 2 9 3" xfId="17952" xr:uid="{757C0F64-1C75-499B-A483-158BE81C0012}"/>
    <cellStyle name="Normal 4 4 2 9 4" xfId="31642" xr:uid="{CD899FE9-D493-42F9-825C-8EE93416A70C}"/>
    <cellStyle name="Normal 4 4 2 9 5" xfId="46526" xr:uid="{8081495E-EA19-4AC0-8F87-FE5AB849F968}"/>
    <cellStyle name="Normal 4 4 3" xfId="2507" xr:uid="{B48BBFFB-53A4-4991-98CC-47C2D42D40E5}"/>
    <cellStyle name="Normal 4 4 3 10" xfId="14560" xr:uid="{8D953A36-A47D-4B6A-8095-D2CA0BD90DBA}"/>
    <cellStyle name="Normal 4 4 3 10 2" xfId="41118" xr:uid="{D4003AF3-FCD6-4AB8-8F08-8A90505DABF2}"/>
    <cellStyle name="Normal 4 4 3 11" xfId="28250" xr:uid="{47DF2E62-B9B9-465E-8B48-2051F11341EB}"/>
    <cellStyle name="Normal 4 4 3 12" xfId="43134" xr:uid="{1A7BC10B-C0C6-4F54-89E8-1455464D3100}"/>
    <cellStyle name="Normal 4 4 3 13" xfId="7714" xr:uid="{BBBEA554-2C14-442E-8FF2-7472F910F002}"/>
    <cellStyle name="Normal 4 4 3 2" xfId="4321" xr:uid="{28BD6114-A5C9-452C-9B56-82DB6CCBAA45}"/>
    <cellStyle name="Normal 4 4 3 2 10" xfId="43135" xr:uid="{163067DB-2545-4402-8FC1-5AE7EC32842A}"/>
    <cellStyle name="Normal 4 4 3 2 11" xfId="7715" xr:uid="{033EF6A9-F4A7-42AA-B75F-C5CC41DC8FDE}"/>
    <cellStyle name="Normal 4 4 3 2 2" xfId="7716" xr:uid="{EB076E53-FA41-4956-9B07-844EFA015A93}"/>
    <cellStyle name="Normal 4 4 3 2 2 2" xfId="7717" xr:uid="{538B2C33-DCDA-4140-9909-5FE40E78BD9D}"/>
    <cellStyle name="Normal 4 4 3 2 2 2 2" xfId="9429" xr:uid="{B7E01A81-5998-46A3-9859-7955B89F7A57}"/>
    <cellStyle name="Normal 4 4 3 2 2 2 2 2" xfId="12851" xr:uid="{DD685411-A348-4492-8AD8-99FF9ADDFADD}"/>
    <cellStyle name="Normal 4 4 3 2 2 2 2 2 2" xfId="26541" xr:uid="{82E77CAA-CB20-4AF5-BB41-7181ED1802CA}"/>
    <cellStyle name="Normal 4 4 3 2 2 2 2 2 2 2" xfId="40233" xr:uid="{9C6882F8-8188-44CC-91BA-1073471CFA00}"/>
    <cellStyle name="Normal 4 4 3 2 2 2 2 2 2 3" xfId="55117" xr:uid="{1EB8AC07-A8E5-4010-88AD-749E83D853CB}"/>
    <cellStyle name="Normal 4 4 3 2 2 2 2 2 3" xfId="19697" xr:uid="{197EF248-23EA-4508-A903-18CC508CF7CD}"/>
    <cellStyle name="Normal 4 4 3 2 2 2 2 2 4" xfId="33387" xr:uid="{DECDECE1-B47C-45C9-BBF4-9D1F08E9D993}"/>
    <cellStyle name="Normal 4 4 3 2 2 2 2 2 5" xfId="48271" xr:uid="{64E0E023-A0BB-40BC-A23A-0378F4F940EF}"/>
    <cellStyle name="Normal 4 4 3 2 2 2 2 3" xfId="23119" xr:uid="{38F326A9-E061-495E-ACD1-81CC2E0428C0}"/>
    <cellStyle name="Normal 4 4 3 2 2 2 2 3 2" xfId="36811" xr:uid="{6E008572-EB6E-4A5A-87B4-6A8512F6F15F}"/>
    <cellStyle name="Normal 4 4 3 2 2 2 2 3 3" xfId="51695" xr:uid="{79DD6AE5-83D7-49DC-9A56-2A8E06619DFF}"/>
    <cellStyle name="Normal 4 4 3 2 2 2 2 4" xfId="16275" xr:uid="{A2CC558A-1F3B-469C-8FFB-97C1B60CFC7F}"/>
    <cellStyle name="Normal 4 4 3 2 2 2 2 5" xfId="29965" xr:uid="{6D0EC755-EB80-4230-B722-44DDBE11A1D8}"/>
    <cellStyle name="Normal 4 4 3 2 2 2 2 6" xfId="44849" xr:uid="{6F539289-C52A-4F56-BC0D-E3A262340DE0}"/>
    <cellStyle name="Normal 4 4 3 2 2 2 3" xfId="11139" xr:uid="{AA7DF350-2AEC-4B5C-99B6-A344967AA7D0}"/>
    <cellStyle name="Normal 4 4 3 2 2 2 3 2" xfId="24829" xr:uid="{74D43B46-8CB2-4006-9E5A-D00506331507}"/>
    <cellStyle name="Normal 4 4 3 2 2 2 3 2 2" xfId="38521" xr:uid="{4D6B746F-D182-4F26-987B-AD59E005C54B}"/>
    <cellStyle name="Normal 4 4 3 2 2 2 3 2 3" xfId="53405" xr:uid="{24AB80D1-BC39-472F-89FC-AF53DEA156FF}"/>
    <cellStyle name="Normal 4 4 3 2 2 2 3 3" xfId="17985" xr:uid="{6EA46497-828A-428E-BEAB-F3F022E37DA2}"/>
    <cellStyle name="Normal 4 4 3 2 2 2 3 4" xfId="31675" xr:uid="{8F28E376-58DC-4523-8FF7-9BDD9B223A2C}"/>
    <cellStyle name="Normal 4 4 3 2 2 2 3 5" xfId="46559" xr:uid="{B742C1F6-30AD-4D05-996A-DFC94FAA287D}"/>
    <cellStyle name="Normal 4 4 3 2 2 2 4" xfId="21407" xr:uid="{ED8122D6-789B-4281-A143-78BD57D6F266}"/>
    <cellStyle name="Normal 4 4 3 2 2 2 4 2" xfId="35099" xr:uid="{9BF3D551-6E77-4B58-B695-B0BF88DC41D2}"/>
    <cellStyle name="Normal 4 4 3 2 2 2 4 3" xfId="49983" xr:uid="{03922298-C778-4243-9CD0-2C026BEC9DA6}"/>
    <cellStyle name="Normal 4 4 3 2 2 2 5" xfId="14563" xr:uid="{F6F1D137-F014-4C4E-A4EF-9F79C819E034}"/>
    <cellStyle name="Normal 4 4 3 2 2 2 6" xfId="28253" xr:uid="{802B5F21-2D5F-48E2-9D47-427E751898FE}"/>
    <cellStyle name="Normal 4 4 3 2 2 2 7" xfId="43137" xr:uid="{4022884F-2F29-4876-AB47-1E7533F4B63D}"/>
    <cellStyle name="Normal 4 4 3 2 2 3" xfId="9428" xr:uid="{A39529ED-E4CA-4EE1-83E7-A821C701CFA3}"/>
    <cellStyle name="Normal 4 4 3 2 2 3 2" xfId="12850" xr:uid="{8E71F89D-7DE2-4D29-9AA2-E5E9D58ED1B2}"/>
    <cellStyle name="Normal 4 4 3 2 2 3 2 2" xfId="26540" xr:uid="{C97978FB-0D33-44A7-B93D-9EE203B827EC}"/>
    <cellStyle name="Normal 4 4 3 2 2 3 2 2 2" xfId="40232" xr:uid="{FD6BCB13-A157-4D56-9853-90EE2B043A5B}"/>
    <cellStyle name="Normal 4 4 3 2 2 3 2 2 3" xfId="55116" xr:uid="{B7D44340-C37C-4C1A-9C40-636213ADC7FF}"/>
    <cellStyle name="Normal 4 4 3 2 2 3 2 3" xfId="19696" xr:uid="{0ED04D33-3663-4E60-A6B3-EBC31252080F}"/>
    <cellStyle name="Normal 4 4 3 2 2 3 2 4" xfId="33386" xr:uid="{DC954BA3-631D-4062-B852-ED387AFC833E}"/>
    <cellStyle name="Normal 4 4 3 2 2 3 2 5" xfId="48270" xr:uid="{88E0B567-51DF-4700-B418-B0956F010307}"/>
    <cellStyle name="Normal 4 4 3 2 2 3 3" xfId="23118" xr:uid="{9BD8AEF8-746A-4C8C-97E3-BC20E3473419}"/>
    <cellStyle name="Normal 4 4 3 2 2 3 3 2" xfId="36810" xr:uid="{93683706-66FC-4709-B665-76D0ED82DD1B}"/>
    <cellStyle name="Normal 4 4 3 2 2 3 3 3" xfId="51694" xr:uid="{33E33604-BC77-44CA-83AC-499B41CCD278}"/>
    <cellStyle name="Normal 4 4 3 2 2 3 4" xfId="16274" xr:uid="{0D64134C-E55E-4DC2-B135-5DF2230F6020}"/>
    <cellStyle name="Normal 4 4 3 2 2 3 5" xfId="29964" xr:uid="{EDE6D2F6-6CF5-4C43-AC16-AC3EEC68FA90}"/>
    <cellStyle name="Normal 4 4 3 2 2 3 6" xfId="44848" xr:uid="{7A0E3F03-921D-4FD6-965D-A77ED62DBF79}"/>
    <cellStyle name="Normal 4 4 3 2 2 4" xfId="11138" xr:uid="{BE14D86A-C07A-4778-8460-CB3EFD292DD3}"/>
    <cellStyle name="Normal 4 4 3 2 2 4 2" xfId="24828" xr:uid="{3943367B-64C1-4F7B-B072-5A5AD33B6D9A}"/>
    <cellStyle name="Normal 4 4 3 2 2 4 2 2" xfId="38520" xr:uid="{38DF2E9F-AB06-4C28-A4FF-5CB75287DA97}"/>
    <cellStyle name="Normal 4 4 3 2 2 4 2 3" xfId="53404" xr:uid="{797E20AD-1DEC-447B-AB57-2D74234612BB}"/>
    <cellStyle name="Normal 4 4 3 2 2 4 3" xfId="17984" xr:uid="{64E94B1F-72D6-4A24-A300-5C23C47177D7}"/>
    <cellStyle name="Normal 4 4 3 2 2 4 4" xfId="31674" xr:uid="{79256A52-8639-461D-9E31-3DE617BBB8CD}"/>
    <cellStyle name="Normal 4 4 3 2 2 4 5" xfId="46558" xr:uid="{1FD863B1-43EC-494A-A859-E0A59A6AD07E}"/>
    <cellStyle name="Normal 4 4 3 2 2 5" xfId="21406" xr:uid="{D686FFB9-2797-45AE-A2D6-61CCE44AFD55}"/>
    <cellStyle name="Normal 4 4 3 2 2 5 2" xfId="35098" xr:uid="{30D781E4-9351-4CA3-A754-258E9E65F298}"/>
    <cellStyle name="Normal 4 4 3 2 2 5 3" xfId="49982" xr:uid="{7802F010-5E20-4620-B74D-8558928D404C}"/>
    <cellStyle name="Normal 4 4 3 2 2 6" xfId="14562" xr:uid="{BD1E2A68-2CF8-45F0-8FC1-6C5C2C9BB7F3}"/>
    <cellStyle name="Normal 4 4 3 2 2 7" xfId="28252" xr:uid="{89CF9B9C-8561-4633-BE5B-441CEE38A0FA}"/>
    <cellStyle name="Normal 4 4 3 2 2 8" xfId="43136" xr:uid="{0E31CB16-4FE7-4E54-B4F9-571025E697DD}"/>
    <cellStyle name="Normal 4 4 3 2 3" xfId="7718" xr:uid="{74DDCAB7-D041-4087-82BC-B6A9C08A22C0}"/>
    <cellStyle name="Normal 4 4 3 2 3 2" xfId="9430" xr:uid="{B06437E6-542E-4C90-9AE3-FBE8EF786CAF}"/>
    <cellStyle name="Normal 4 4 3 2 3 2 2" xfId="12852" xr:uid="{02DF91E6-CFE8-4FB5-98FC-7404D84D74D7}"/>
    <cellStyle name="Normal 4 4 3 2 3 2 2 2" xfId="26542" xr:uid="{2BD71621-A9BF-4272-B11A-FAB02910DA7C}"/>
    <cellStyle name="Normal 4 4 3 2 3 2 2 2 2" xfId="40234" xr:uid="{959A4D5A-ECCA-4A39-8A34-0537D50D21D4}"/>
    <cellStyle name="Normal 4 4 3 2 3 2 2 2 3" xfId="55118" xr:uid="{091789D5-EF82-4B6A-8B97-567C8A0B21A8}"/>
    <cellStyle name="Normal 4 4 3 2 3 2 2 3" xfId="19698" xr:uid="{4A7DC014-AFDA-4A98-BA75-52C03663C523}"/>
    <cellStyle name="Normal 4 4 3 2 3 2 2 4" xfId="33388" xr:uid="{FE87E581-E49F-4C56-B727-868B6A55CD1D}"/>
    <cellStyle name="Normal 4 4 3 2 3 2 2 5" xfId="48272" xr:uid="{900305CA-7734-443E-8B93-D264AACAF8C7}"/>
    <cellStyle name="Normal 4 4 3 2 3 2 3" xfId="23120" xr:uid="{295C3B4F-81D5-49EE-B31E-FE77B4B960DF}"/>
    <cellStyle name="Normal 4 4 3 2 3 2 3 2" xfId="36812" xr:uid="{994F9B3D-0A51-4DCA-82A7-FBF0A0262780}"/>
    <cellStyle name="Normal 4 4 3 2 3 2 3 3" xfId="51696" xr:uid="{D138525C-1EA5-4360-805B-CA8AF40D63A4}"/>
    <cellStyle name="Normal 4 4 3 2 3 2 4" xfId="16276" xr:uid="{00576A6D-2D57-4B72-A480-EC7D83633F6D}"/>
    <cellStyle name="Normal 4 4 3 2 3 2 5" xfId="29966" xr:uid="{2EDE161D-6DF3-4333-A0F7-4A268D0F41D4}"/>
    <cellStyle name="Normal 4 4 3 2 3 2 6" xfId="44850" xr:uid="{66A58CC3-EE97-4575-9956-F8789BE322B7}"/>
    <cellStyle name="Normal 4 4 3 2 3 3" xfId="11140" xr:uid="{E513CD93-60FE-4D7B-B730-D95C861F5E2F}"/>
    <cellStyle name="Normal 4 4 3 2 3 3 2" xfId="24830" xr:uid="{C5DABF5C-1802-44D9-9C7B-4EC503FE282D}"/>
    <cellStyle name="Normal 4 4 3 2 3 3 2 2" xfId="38522" xr:uid="{0A734A9A-FFE0-44E2-B86B-EB0778953D88}"/>
    <cellStyle name="Normal 4 4 3 2 3 3 2 3" xfId="53406" xr:uid="{C7BE04D1-3756-4A11-A2DF-D6F8197711F9}"/>
    <cellStyle name="Normal 4 4 3 2 3 3 3" xfId="17986" xr:uid="{0A8F0C0A-D8EB-4253-AB74-1FE205442F45}"/>
    <cellStyle name="Normal 4 4 3 2 3 3 4" xfId="31676" xr:uid="{9EAE090D-EEBC-4605-BA0C-256EC5E8B9BE}"/>
    <cellStyle name="Normal 4 4 3 2 3 3 5" xfId="46560" xr:uid="{2A5FCAB7-B3E8-4BE4-BEF9-C1B8A8235D95}"/>
    <cellStyle name="Normal 4 4 3 2 3 4" xfId="21408" xr:uid="{2F98E5AB-3B9F-4BE3-BAB1-3049CA2204E4}"/>
    <cellStyle name="Normal 4 4 3 2 3 4 2" xfId="35100" xr:uid="{832AB60C-7B10-4E1F-9BFC-8F90321953C7}"/>
    <cellStyle name="Normal 4 4 3 2 3 4 3" xfId="49984" xr:uid="{2299A657-3E6E-4173-BF8A-1F549BFEF354}"/>
    <cellStyle name="Normal 4 4 3 2 3 5" xfId="14564" xr:uid="{E070C2B1-7794-46C0-9711-73C4D6C24F49}"/>
    <cellStyle name="Normal 4 4 3 2 3 6" xfId="28254" xr:uid="{5DC1A5DA-F837-4FC3-9501-4E4316031991}"/>
    <cellStyle name="Normal 4 4 3 2 3 7" xfId="43138" xr:uid="{0C150AB5-1C90-46F7-86AB-2FFD5D288674}"/>
    <cellStyle name="Normal 4 4 3 2 4" xfId="7719" xr:uid="{24E5E100-EEDF-4B93-9507-BE3F4F9F34B6}"/>
    <cellStyle name="Normal 4 4 3 2 4 2" xfId="9431" xr:uid="{851677C8-6DED-45BF-9787-8443BC9829E2}"/>
    <cellStyle name="Normal 4 4 3 2 4 2 2" xfId="12853" xr:uid="{1C42B9E7-FFA5-487A-AC5B-0FED9FEB0F0A}"/>
    <cellStyle name="Normal 4 4 3 2 4 2 2 2" xfId="26543" xr:uid="{BD334BCA-C661-4A85-91FB-CC91AB2653E4}"/>
    <cellStyle name="Normal 4 4 3 2 4 2 2 2 2" xfId="40235" xr:uid="{3AC2BA93-BF52-4B22-BB40-F3B4CFB024E0}"/>
    <cellStyle name="Normal 4 4 3 2 4 2 2 2 3" xfId="55119" xr:uid="{3CD95014-8762-482A-8ABA-DB9773AEB064}"/>
    <cellStyle name="Normal 4 4 3 2 4 2 2 3" xfId="19699" xr:uid="{7E866E09-AFC4-4984-92AC-7CDB109743FD}"/>
    <cellStyle name="Normal 4 4 3 2 4 2 2 4" xfId="33389" xr:uid="{DEDB8675-2CFA-4A66-9CA4-2761916768D8}"/>
    <cellStyle name="Normal 4 4 3 2 4 2 2 5" xfId="48273" xr:uid="{5BAF2549-31C6-42E4-942F-5615B8AAD409}"/>
    <cellStyle name="Normal 4 4 3 2 4 2 3" xfId="23121" xr:uid="{B642B1B9-4631-440E-B291-DCEF42945F34}"/>
    <cellStyle name="Normal 4 4 3 2 4 2 3 2" xfId="36813" xr:uid="{6DB0F1C6-F112-4BC5-89CA-5B210FF0C4F6}"/>
    <cellStyle name="Normal 4 4 3 2 4 2 3 3" xfId="51697" xr:uid="{ECEB6631-12C4-4E12-B85F-8E168B69FC52}"/>
    <cellStyle name="Normal 4 4 3 2 4 2 4" xfId="16277" xr:uid="{40639D1C-0753-4E6B-A6B6-985E05D6A97C}"/>
    <cellStyle name="Normal 4 4 3 2 4 2 5" xfId="29967" xr:uid="{2DCC0769-B436-4D9E-90AA-E61FD9975F1C}"/>
    <cellStyle name="Normal 4 4 3 2 4 2 6" xfId="44851" xr:uid="{99B780F7-CC94-4098-9B67-DB7BC84D7CE1}"/>
    <cellStyle name="Normal 4 4 3 2 4 3" xfId="11141" xr:uid="{B7D8CE72-8A26-4467-855F-30C41C0CA241}"/>
    <cellStyle name="Normal 4 4 3 2 4 3 2" xfId="24831" xr:uid="{4FBCAEA0-7AE3-4465-A2BE-830A439D8AAD}"/>
    <cellStyle name="Normal 4 4 3 2 4 3 2 2" xfId="38523" xr:uid="{1BB8FDDC-547C-42E2-BE0F-0E08831FD9B8}"/>
    <cellStyle name="Normal 4 4 3 2 4 3 2 3" xfId="53407" xr:uid="{6C1F62B9-58F9-47A1-9A39-D490C4ECA5E1}"/>
    <cellStyle name="Normal 4 4 3 2 4 3 3" xfId="17987" xr:uid="{7D4131B6-0271-4A32-A4AA-CA0B6819537C}"/>
    <cellStyle name="Normal 4 4 3 2 4 3 4" xfId="31677" xr:uid="{B53B9796-59CD-4656-834B-7823DCAE8681}"/>
    <cellStyle name="Normal 4 4 3 2 4 3 5" xfId="46561" xr:uid="{469BE5CC-F80E-4693-873F-20E072FFFFE3}"/>
    <cellStyle name="Normal 4 4 3 2 4 4" xfId="21409" xr:uid="{C9A2B99F-3D69-49A2-9DF9-9C4695E3290C}"/>
    <cellStyle name="Normal 4 4 3 2 4 4 2" xfId="35101" xr:uid="{BC2A46E4-6750-4A51-9949-F013A0D313CF}"/>
    <cellStyle name="Normal 4 4 3 2 4 4 3" xfId="49985" xr:uid="{E564D901-CF66-4C3A-B72A-315AF0E46AD6}"/>
    <cellStyle name="Normal 4 4 3 2 4 5" xfId="14565" xr:uid="{9457A05E-5612-47F6-8314-DE8CAEAA4B80}"/>
    <cellStyle name="Normal 4 4 3 2 4 6" xfId="28255" xr:uid="{6A795A96-0424-47C8-978C-F966E9AA6150}"/>
    <cellStyle name="Normal 4 4 3 2 4 7" xfId="43139" xr:uid="{68001724-8BD7-41C6-B64A-F338C2132FC6}"/>
    <cellStyle name="Normal 4 4 3 2 5" xfId="9427" xr:uid="{9EDB9476-7F69-48EB-A7DE-A4A60C833EA2}"/>
    <cellStyle name="Normal 4 4 3 2 5 2" xfId="12849" xr:uid="{1AB47BAD-A9A5-4EB7-8D17-5EC95BFD3729}"/>
    <cellStyle name="Normal 4 4 3 2 5 2 2" xfId="26539" xr:uid="{0EE17189-A52B-4CA1-B696-ADB6B70030A9}"/>
    <cellStyle name="Normal 4 4 3 2 5 2 2 2" xfId="40231" xr:uid="{842FBA0E-E9B0-4B84-964D-458E32F2871D}"/>
    <cellStyle name="Normal 4 4 3 2 5 2 2 3" xfId="55115" xr:uid="{583288D0-CC2C-4CCE-B216-75C5EB6165B0}"/>
    <cellStyle name="Normal 4 4 3 2 5 2 3" xfId="19695" xr:uid="{31A82CE1-2B3D-4B4D-B343-B4A44303FE9D}"/>
    <cellStyle name="Normal 4 4 3 2 5 2 4" xfId="33385" xr:uid="{FD6F0118-C004-440C-A394-2D15A703364C}"/>
    <cellStyle name="Normal 4 4 3 2 5 2 5" xfId="48269" xr:uid="{83F37E1C-7107-4F78-9528-9C185448E7A9}"/>
    <cellStyle name="Normal 4 4 3 2 5 3" xfId="23117" xr:uid="{3AAE4DD8-095F-478A-9260-B4BF71837702}"/>
    <cellStyle name="Normal 4 4 3 2 5 3 2" xfId="36809" xr:uid="{6A3475F0-C9A3-46DE-8F8F-92567CC6DA7F}"/>
    <cellStyle name="Normal 4 4 3 2 5 3 3" xfId="51693" xr:uid="{6C031751-1267-49B9-B222-C7406C9AD440}"/>
    <cellStyle name="Normal 4 4 3 2 5 4" xfId="16273" xr:uid="{79514C35-D6EA-4BB4-93AB-FB2A73388A44}"/>
    <cellStyle name="Normal 4 4 3 2 5 5" xfId="29963" xr:uid="{A837373E-2407-45FD-B96E-4C91C1CD3342}"/>
    <cellStyle name="Normal 4 4 3 2 5 6" xfId="44847" xr:uid="{1E491C48-6740-4DD7-8AE5-66A1F8408E41}"/>
    <cellStyle name="Normal 4 4 3 2 6" xfId="11137" xr:uid="{C615E3F6-313F-4106-81C3-3DB88A1A9BA9}"/>
    <cellStyle name="Normal 4 4 3 2 6 2" xfId="24827" xr:uid="{B1A77EFB-3870-4217-93FB-EB12A63F4C68}"/>
    <cellStyle name="Normal 4 4 3 2 6 2 2" xfId="38519" xr:uid="{944EBBE7-E797-48D7-A3A5-03E0266A3640}"/>
    <cellStyle name="Normal 4 4 3 2 6 2 3" xfId="53403" xr:uid="{37303A26-7A4B-44DC-BCA3-8C9EFF9B800A}"/>
    <cellStyle name="Normal 4 4 3 2 6 3" xfId="17983" xr:uid="{03891E37-920A-4262-9E1A-B7B7CFE88102}"/>
    <cellStyle name="Normal 4 4 3 2 6 4" xfId="31673" xr:uid="{EAEEE2B7-E0EC-4A86-8877-4B6A666B011F}"/>
    <cellStyle name="Normal 4 4 3 2 6 5" xfId="46557" xr:uid="{5704923F-318F-4A7D-80EE-D427A878ABB6}"/>
    <cellStyle name="Normal 4 4 3 2 7" xfId="21405" xr:uid="{19425468-7E88-4ABB-B4A0-594B8116376B}"/>
    <cellStyle name="Normal 4 4 3 2 7 2" xfId="35097" xr:uid="{84430617-7915-46EC-9D78-F76C478DC9DB}"/>
    <cellStyle name="Normal 4 4 3 2 7 3" xfId="49981" xr:uid="{9523BF72-CD6D-4177-9A76-F68B9A7E648A}"/>
    <cellStyle name="Normal 4 4 3 2 8" xfId="14561" xr:uid="{B980AF18-533B-441E-AD52-F227586335A6}"/>
    <cellStyle name="Normal 4 4 3 2 8 2" xfId="41321" xr:uid="{085A7D77-9595-438F-B746-FF83641A3E25}"/>
    <cellStyle name="Normal 4 4 3 2 9" xfId="28251" xr:uid="{1552258F-2413-4ED4-8088-D3B437E24B77}"/>
    <cellStyle name="Normal 4 4 3 3" xfId="4320" xr:uid="{444FB78D-0DEA-42DB-BF8D-05A46E7BBF33}"/>
    <cellStyle name="Normal 4 4 3 3 10" xfId="43140" xr:uid="{E0B30D53-759D-4DE4-8205-9EF13925B0A4}"/>
    <cellStyle name="Normal 4 4 3 3 11" xfId="7720" xr:uid="{582622CD-10F1-4536-A98F-0F63BF8134C4}"/>
    <cellStyle name="Normal 4 4 3 3 2" xfId="7721" xr:uid="{CF9912FE-7A46-4C68-B2A0-5ECCF76FDF74}"/>
    <cellStyle name="Normal 4 4 3 3 2 2" xfId="7722" xr:uid="{8D3E3F80-DCB2-4D9A-BB86-626CA5477B90}"/>
    <cellStyle name="Normal 4 4 3 3 2 2 2" xfId="9434" xr:uid="{1498829B-D621-4D3C-871A-2ED41726A28E}"/>
    <cellStyle name="Normal 4 4 3 3 2 2 2 2" xfId="12856" xr:uid="{4D506C06-4427-42AB-9BEA-6FAFCCAB46EF}"/>
    <cellStyle name="Normal 4 4 3 3 2 2 2 2 2" xfId="26546" xr:uid="{C70E7877-638D-4D58-BB97-84CF9A34FF01}"/>
    <cellStyle name="Normal 4 4 3 3 2 2 2 2 2 2" xfId="40238" xr:uid="{66D020CD-84E0-4A94-9E12-9A2BA590C4A7}"/>
    <cellStyle name="Normal 4 4 3 3 2 2 2 2 2 3" xfId="55122" xr:uid="{4028E52B-EC07-455B-B473-E8B8BE58C8D3}"/>
    <cellStyle name="Normal 4 4 3 3 2 2 2 2 3" xfId="19702" xr:uid="{B005E8D0-E30B-4413-872B-E5562A52D2E4}"/>
    <cellStyle name="Normal 4 4 3 3 2 2 2 2 4" xfId="33392" xr:uid="{BDD08FB6-821C-462F-8311-69F336207658}"/>
    <cellStyle name="Normal 4 4 3 3 2 2 2 2 5" xfId="48276" xr:uid="{20D4FA1E-2569-4D71-A7C0-A361444EABE0}"/>
    <cellStyle name="Normal 4 4 3 3 2 2 2 3" xfId="23124" xr:uid="{AD95290D-855B-43BA-9688-31862DF7D82D}"/>
    <cellStyle name="Normal 4 4 3 3 2 2 2 3 2" xfId="36816" xr:uid="{BD9B3418-A762-4DF3-8E5D-4401E2BD9BC4}"/>
    <cellStyle name="Normal 4 4 3 3 2 2 2 3 3" xfId="51700" xr:uid="{73B71629-545A-49C8-AFF7-EB45D9FD4840}"/>
    <cellStyle name="Normal 4 4 3 3 2 2 2 4" xfId="16280" xr:uid="{5F663F98-8FA0-40E8-AD82-DE32F172BFD5}"/>
    <cellStyle name="Normal 4 4 3 3 2 2 2 5" xfId="29970" xr:uid="{B598F9DD-50BA-49B0-8BD5-14CF29E0AE67}"/>
    <cellStyle name="Normal 4 4 3 3 2 2 2 6" xfId="44854" xr:uid="{FA98008E-8B34-4426-AB96-4EA03E69C9AB}"/>
    <cellStyle name="Normal 4 4 3 3 2 2 3" xfId="11144" xr:uid="{5ADD9E3A-4F53-42E3-8BE1-05CBE2FFD1B9}"/>
    <cellStyle name="Normal 4 4 3 3 2 2 3 2" xfId="24834" xr:uid="{1B751071-76B2-4E8A-B84B-29158F71A669}"/>
    <cellStyle name="Normal 4 4 3 3 2 2 3 2 2" xfId="38526" xr:uid="{B5B8F8B9-D33F-4BAB-9F73-FB45201D17C4}"/>
    <cellStyle name="Normal 4 4 3 3 2 2 3 2 3" xfId="53410" xr:uid="{67B26731-1752-4A98-AE3A-1DA48DF7175E}"/>
    <cellStyle name="Normal 4 4 3 3 2 2 3 3" xfId="17990" xr:uid="{E615341A-079F-4494-9C65-C1872E687C1D}"/>
    <cellStyle name="Normal 4 4 3 3 2 2 3 4" xfId="31680" xr:uid="{20CE9C27-0D7C-4B1F-8EE2-241E9917C91F}"/>
    <cellStyle name="Normal 4 4 3 3 2 2 3 5" xfId="46564" xr:uid="{C28E911F-2B66-414F-8741-CF78469707F2}"/>
    <cellStyle name="Normal 4 4 3 3 2 2 4" xfId="21412" xr:uid="{227C6683-C4B6-420C-8DA3-CF6D63532554}"/>
    <cellStyle name="Normal 4 4 3 3 2 2 4 2" xfId="35104" xr:uid="{3FBDDE8D-F965-4FCF-93E3-E3B5A0F87CE5}"/>
    <cellStyle name="Normal 4 4 3 3 2 2 4 3" xfId="49988" xr:uid="{AF45EF22-5CD2-42E1-9C7C-05B53B2AFF99}"/>
    <cellStyle name="Normal 4 4 3 3 2 2 5" xfId="14568" xr:uid="{55C42FB0-1182-4D51-91D2-121FA99D5627}"/>
    <cellStyle name="Normal 4 4 3 3 2 2 6" xfId="28258" xr:uid="{D288CB43-39A4-426C-BFBA-C32A426661E6}"/>
    <cellStyle name="Normal 4 4 3 3 2 2 7" xfId="43142" xr:uid="{875097CC-EC81-46ED-BC8C-B80C58938396}"/>
    <cellStyle name="Normal 4 4 3 3 2 3" xfId="9433" xr:uid="{526CE7D9-C6DE-4E60-A78D-10643B580649}"/>
    <cellStyle name="Normal 4 4 3 3 2 3 2" xfId="12855" xr:uid="{C4EAB925-9A37-4C4B-9809-847896FFA48B}"/>
    <cellStyle name="Normal 4 4 3 3 2 3 2 2" xfId="26545" xr:uid="{5F5E49E4-058E-4B43-A376-55EE0EA38204}"/>
    <cellStyle name="Normal 4 4 3 3 2 3 2 2 2" xfId="40237" xr:uid="{A0872B36-6D7D-4FB3-B4FA-11DD843B1E6F}"/>
    <cellStyle name="Normal 4 4 3 3 2 3 2 2 3" xfId="55121" xr:uid="{308FD116-1E3C-422E-BF65-07A8B18EE964}"/>
    <cellStyle name="Normal 4 4 3 3 2 3 2 3" xfId="19701" xr:uid="{850333D6-865A-49FC-94DB-4BAD36674A8D}"/>
    <cellStyle name="Normal 4 4 3 3 2 3 2 4" xfId="33391" xr:uid="{F0ABA8C2-509B-4335-AC01-56BCBAA305EE}"/>
    <cellStyle name="Normal 4 4 3 3 2 3 2 5" xfId="48275" xr:uid="{5A4FBA3A-79CD-46F2-ACD3-FB797EC363FB}"/>
    <cellStyle name="Normal 4 4 3 3 2 3 3" xfId="23123" xr:uid="{CCA02764-5CEC-4014-A854-DFD47F644CC1}"/>
    <cellStyle name="Normal 4 4 3 3 2 3 3 2" xfId="36815" xr:uid="{85DC4CA9-5E52-4B5D-B18D-4C8085123B00}"/>
    <cellStyle name="Normal 4 4 3 3 2 3 3 3" xfId="51699" xr:uid="{2AE264B8-5051-47B0-8FF5-B7D0FF18EB2B}"/>
    <cellStyle name="Normal 4 4 3 3 2 3 4" xfId="16279" xr:uid="{62798AA5-722F-4A8A-AD81-22FA2034FAC0}"/>
    <cellStyle name="Normal 4 4 3 3 2 3 5" xfId="29969" xr:uid="{E98B9420-5DE0-47FC-8087-298281CBD8FC}"/>
    <cellStyle name="Normal 4 4 3 3 2 3 6" xfId="44853" xr:uid="{F85B1782-EA33-4332-BAAD-BA6BD48A0DF5}"/>
    <cellStyle name="Normal 4 4 3 3 2 4" xfId="11143" xr:uid="{E7EE606E-F46A-4A88-A0D9-22C67CFA0A82}"/>
    <cellStyle name="Normal 4 4 3 3 2 4 2" xfId="24833" xr:uid="{9B3F3B95-6871-4920-8D04-53C091600AF8}"/>
    <cellStyle name="Normal 4 4 3 3 2 4 2 2" xfId="38525" xr:uid="{340DC6A0-7F81-453D-8741-FC46448B74B1}"/>
    <cellStyle name="Normal 4 4 3 3 2 4 2 3" xfId="53409" xr:uid="{6C189D1F-042C-4D08-8B5F-6A009974C96B}"/>
    <cellStyle name="Normal 4 4 3 3 2 4 3" xfId="17989" xr:uid="{9C1F5DC7-2599-43DF-BD39-E39EC9E1680D}"/>
    <cellStyle name="Normal 4 4 3 3 2 4 4" xfId="31679" xr:uid="{BD3392E5-AC5F-4A3C-93A0-230ECD4846AB}"/>
    <cellStyle name="Normal 4 4 3 3 2 4 5" xfId="46563" xr:uid="{2777502C-5A15-4D08-BC6C-B70091AD5CB8}"/>
    <cellStyle name="Normal 4 4 3 3 2 5" xfId="21411" xr:uid="{4ACE5B25-CC05-447F-8C27-17214A8C0C0D}"/>
    <cellStyle name="Normal 4 4 3 3 2 5 2" xfId="35103" xr:uid="{124B0F27-3800-450C-B17B-2ED4E426EFDB}"/>
    <cellStyle name="Normal 4 4 3 3 2 5 3" xfId="49987" xr:uid="{79BD5169-54B8-4493-80B2-D53B681CF033}"/>
    <cellStyle name="Normal 4 4 3 3 2 6" xfId="14567" xr:uid="{E9312CB9-566B-49DD-952B-1AD0F931684F}"/>
    <cellStyle name="Normal 4 4 3 3 2 7" xfId="28257" xr:uid="{F0364066-43C6-431B-8706-D89AB5DAEB15}"/>
    <cellStyle name="Normal 4 4 3 3 2 8" xfId="43141" xr:uid="{7986F2E7-CAC8-4CE8-86F9-3F071EA123B0}"/>
    <cellStyle name="Normal 4 4 3 3 3" xfId="7723" xr:uid="{FF480D49-EBFB-4763-BDAE-621CB8D81833}"/>
    <cellStyle name="Normal 4 4 3 3 3 2" xfId="9435" xr:uid="{936B055E-25A6-477D-B558-59DD66B48C81}"/>
    <cellStyle name="Normal 4 4 3 3 3 2 2" xfId="12857" xr:uid="{EE3254ED-6A35-45CD-A43A-C597CCF8BEAE}"/>
    <cellStyle name="Normal 4 4 3 3 3 2 2 2" xfId="26547" xr:uid="{EE918E75-305E-4D5C-884A-8AFD9C18467C}"/>
    <cellStyle name="Normal 4 4 3 3 3 2 2 2 2" xfId="40239" xr:uid="{CE2CFC4D-2F1C-4A6B-A89A-93F758804639}"/>
    <cellStyle name="Normal 4 4 3 3 3 2 2 2 3" xfId="55123" xr:uid="{065E3C8C-74F7-4443-97BA-825C4130F52E}"/>
    <cellStyle name="Normal 4 4 3 3 3 2 2 3" xfId="19703" xr:uid="{B4CF2754-A323-4679-957A-8C5B7F75BF79}"/>
    <cellStyle name="Normal 4 4 3 3 3 2 2 4" xfId="33393" xr:uid="{B462E63C-3BD8-42EC-B5D9-B8CA7EDA3F94}"/>
    <cellStyle name="Normal 4 4 3 3 3 2 2 5" xfId="48277" xr:uid="{18F597C0-1037-41B2-BA92-C62D455B2817}"/>
    <cellStyle name="Normal 4 4 3 3 3 2 3" xfId="23125" xr:uid="{37781DDB-58BA-458D-A2D0-D1D1E1925DD8}"/>
    <cellStyle name="Normal 4 4 3 3 3 2 3 2" xfId="36817" xr:uid="{74EFC390-31C9-4366-8C65-258144E30AA7}"/>
    <cellStyle name="Normal 4 4 3 3 3 2 3 3" xfId="51701" xr:uid="{EBCAC60F-99DD-4F4B-9BEB-923FEC9CC56D}"/>
    <cellStyle name="Normal 4 4 3 3 3 2 4" xfId="16281" xr:uid="{31734F28-98D0-44B5-8333-9F09F95F571E}"/>
    <cellStyle name="Normal 4 4 3 3 3 2 5" xfId="29971" xr:uid="{70388C58-DB0D-455B-8263-37E5C1F2D5F7}"/>
    <cellStyle name="Normal 4 4 3 3 3 2 6" xfId="44855" xr:uid="{DDB06090-A206-40EB-8638-0D04A95F311B}"/>
    <cellStyle name="Normal 4 4 3 3 3 3" xfId="11145" xr:uid="{65468F20-B795-4C79-B77C-29044F829771}"/>
    <cellStyle name="Normal 4 4 3 3 3 3 2" xfId="24835" xr:uid="{47285D52-5624-40CB-8603-193695C8E793}"/>
    <cellStyle name="Normal 4 4 3 3 3 3 2 2" xfId="38527" xr:uid="{D29C9815-3903-4E84-9FEA-638627D35E58}"/>
    <cellStyle name="Normal 4 4 3 3 3 3 2 3" xfId="53411" xr:uid="{C71F59EC-0D17-4EDD-88A0-9CC1F824F453}"/>
    <cellStyle name="Normal 4 4 3 3 3 3 3" xfId="17991" xr:uid="{9A0442E6-B92C-4ED5-A819-3C321C0F8889}"/>
    <cellStyle name="Normal 4 4 3 3 3 3 4" xfId="31681" xr:uid="{C57D84D0-1AA5-4E7A-A02C-A643B37AA75A}"/>
    <cellStyle name="Normal 4 4 3 3 3 3 5" xfId="46565" xr:uid="{27DD3E1B-547F-43F9-B62B-8AA61E08F366}"/>
    <cellStyle name="Normal 4 4 3 3 3 4" xfId="21413" xr:uid="{ADBE8B76-89C3-4171-A147-46349A0301C9}"/>
    <cellStyle name="Normal 4 4 3 3 3 4 2" xfId="35105" xr:uid="{FFE9A130-DB51-408F-A4FC-FB8767DFE598}"/>
    <cellStyle name="Normal 4 4 3 3 3 4 3" xfId="49989" xr:uid="{6CB764E0-5996-47AD-A8A6-4FFBD6CDCDC2}"/>
    <cellStyle name="Normal 4 4 3 3 3 5" xfId="14569" xr:uid="{FB55AF8D-616D-40A8-865D-A3ADFB6B1E77}"/>
    <cellStyle name="Normal 4 4 3 3 3 6" xfId="28259" xr:uid="{DF0B0458-BC29-487B-B7CB-0C5762F01CF1}"/>
    <cellStyle name="Normal 4 4 3 3 3 7" xfId="43143" xr:uid="{72752AE2-807A-488F-A229-C0B4CD8C206F}"/>
    <cellStyle name="Normal 4 4 3 3 4" xfId="7724" xr:uid="{168CBCF5-B834-4593-820B-155E334C4A2C}"/>
    <cellStyle name="Normal 4 4 3 3 4 2" xfId="9436" xr:uid="{192E26B4-7A06-4341-892A-862F25E6FDE2}"/>
    <cellStyle name="Normal 4 4 3 3 4 2 2" xfId="12858" xr:uid="{AC7815A3-490F-4326-8CE7-CD5C7942B9AF}"/>
    <cellStyle name="Normal 4 4 3 3 4 2 2 2" xfId="26548" xr:uid="{17378091-47F7-4C5F-9B8E-B091AB6E1A06}"/>
    <cellStyle name="Normal 4 4 3 3 4 2 2 2 2" xfId="40240" xr:uid="{EA23DAA8-EF22-4323-9868-C6237CB8E580}"/>
    <cellStyle name="Normal 4 4 3 3 4 2 2 2 3" xfId="55124" xr:uid="{F60266A6-17B1-41B2-B732-6EEEA785530C}"/>
    <cellStyle name="Normal 4 4 3 3 4 2 2 3" xfId="19704" xr:uid="{5FE1C823-5FFB-42AA-8501-569A3C3BD0F5}"/>
    <cellStyle name="Normal 4 4 3 3 4 2 2 4" xfId="33394" xr:uid="{40439E81-81B8-4646-8B2F-A9FA6F2D77B5}"/>
    <cellStyle name="Normal 4 4 3 3 4 2 2 5" xfId="48278" xr:uid="{3CBBB7F0-1C65-4673-B5EF-E6C8F67EF86F}"/>
    <cellStyle name="Normal 4 4 3 3 4 2 3" xfId="23126" xr:uid="{FCDD6AE0-0585-4F20-883E-36B36D286C05}"/>
    <cellStyle name="Normal 4 4 3 3 4 2 3 2" xfId="36818" xr:uid="{B4FBB4DF-594D-4555-B235-9CF4F0662544}"/>
    <cellStyle name="Normal 4 4 3 3 4 2 3 3" xfId="51702" xr:uid="{4C36B437-F119-4EC4-9E64-E922E2417663}"/>
    <cellStyle name="Normal 4 4 3 3 4 2 4" xfId="16282" xr:uid="{4213CBF7-F0BE-41F9-A033-E97416025700}"/>
    <cellStyle name="Normal 4 4 3 3 4 2 5" xfId="29972" xr:uid="{E482650A-ABC2-4C16-9FD3-06AFB603D471}"/>
    <cellStyle name="Normal 4 4 3 3 4 2 6" xfId="44856" xr:uid="{24630CA7-0B50-4BF8-B9E6-452BDD9D6083}"/>
    <cellStyle name="Normal 4 4 3 3 4 3" xfId="11146" xr:uid="{C9B72CBB-16D6-4445-9758-9FA0654FD0CF}"/>
    <cellStyle name="Normal 4 4 3 3 4 3 2" xfId="24836" xr:uid="{97DAB2BA-A6B6-4023-9812-60A5DD522414}"/>
    <cellStyle name="Normal 4 4 3 3 4 3 2 2" xfId="38528" xr:uid="{C52E10E5-E204-4834-997F-47C59867CD5F}"/>
    <cellStyle name="Normal 4 4 3 3 4 3 2 3" xfId="53412" xr:uid="{B0CE89E4-D1F8-4B50-A161-A86422249074}"/>
    <cellStyle name="Normal 4 4 3 3 4 3 3" xfId="17992" xr:uid="{2B716157-C047-4E86-87E3-1F5D4A318D91}"/>
    <cellStyle name="Normal 4 4 3 3 4 3 4" xfId="31682" xr:uid="{657C18AF-10B2-40D8-999F-791A05E40E95}"/>
    <cellStyle name="Normal 4 4 3 3 4 3 5" xfId="46566" xr:uid="{5061C813-990C-4FCF-BFCF-B8BA2FF1D152}"/>
    <cellStyle name="Normal 4 4 3 3 4 4" xfId="21414" xr:uid="{DF64E7E8-8562-4E89-9DE8-EAF28BB1472A}"/>
    <cellStyle name="Normal 4 4 3 3 4 4 2" xfId="35106" xr:uid="{BF28D211-081E-4CE2-95FC-96BA1C447809}"/>
    <cellStyle name="Normal 4 4 3 3 4 4 3" xfId="49990" xr:uid="{575D7F5E-B08E-48E1-AD3F-4049BA02404C}"/>
    <cellStyle name="Normal 4 4 3 3 4 5" xfId="14570" xr:uid="{C928F289-A7FC-49CD-8412-332E70914AD9}"/>
    <cellStyle name="Normal 4 4 3 3 4 6" xfId="28260" xr:uid="{935DC556-1209-471B-9656-66C1E41C7B9B}"/>
    <cellStyle name="Normal 4 4 3 3 4 7" xfId="43144" xr:uid="{6185914D-00E7-4459-ABE0-2FCF5183A86C}"/>
    <cellStyle name="Normal 4 4 3 3 5" xfId="9432" xr:uid="{B4856715-7F44-4A35-B55D-7FF82B3526FC}"/>
    <cellStyle name="Normal 4 4 3 3 5 2" xfId="12854" xr:uid="{8187AC69-29B7-4CA6-BD60-2812A8E55F4B}"/>
    <cellStyle name="Normal 4 4 3 3 5 2 2" xfId="26544" xr:uid="{214BAAFD-EB83-4631-AE98-C35BEAFDC4CB}"/>
    <cellStyle name="Normal 4 4 3 3 5 2 2 2" xfId="40236" xr:uid="{6F3ED63D-971F-4D54-92C0-50E7B34BF0E1}"/>
    <cellStyle name="Normal 4 4 3 3 5 2 2 3" xfId="55120" xr:uid="{47279866-8676-4F9B-8AC5-E0C8EAB0BE85}"/>
    <cellStyle name="Normal 4 4 3 3 5 2 3" xfId="19700" xr:uid="{4A8461EE-4B5B-402D-A5CB-4F0F7592D422}"/>
    <cellStyle name="Normal 4 4 3 3 5 2 4" xfId="33390" xr:uid="{C7BC2002-1052-4156-92FC-0DF2DFCF0EA0}"/>
    <cellStyle name="Normal 4 4 3 3 5 2 5" xfId="48274" xr:uid="{2F26476A-E0B9-4CCE-8FE3-140BEF2621C8}"/>
    <cellStyle name="Normal 4 4 3 3 5 3" xfId="23122" xr:uid="{E825727F-EF61-423E-846F-DC1787540C58}"/>
    <cellStyle name="Normal 4 4 3 3 5 3 2" xfId="36814" xr:uid="{52812B7A-A204-4703-BA40-019A0F4BCF38}"/>
    <cellStyle name="Normal 4 4 3 3 5 3 3" xfId="51698" xr:uid="{A68C720C-7C62-4EAF-A5EC-06A87814558F}"/>
    <cellStyle name="Normal 4 4 3 3 5 4" xfId="16278" xr:uid="{287DE135-5B76-4CC6-8824-C542089C68BE}"/>
    <cellStyle name="Normal 4 4 3 3 5 5" xfId="29968" xr:uid="{D725F3DF-B7BC-49C2-8C21-D3C4AEB9EA3A}"/>
    <cellStyle name="Normal 4 4 3 3 5 6" xfId="44852" xr:uid="{5CFB7CCD-2D2C-4388-A1DF-8A96743D9404}"/>
    <cellStyle name="Normal 4 4 3 3 6" xfId="11142" xr:uid="{F70EFA53-0967-4DD9-8D24-80E70F89D5C1}"/>
    <cellStyle name="Normal 4 4 3 3 6 2" xfId="24832" xr:uid="{DF2161E1-AC84-4DEC-BE0A-1DE93065AFAF}"/>
    <cellStyle name="Normal 4 4 3 3 6 2 2" xfId="38524" xr:uid="{94EF5844-8048-4C15-914A-1A20ABB90971}"/>
    <cellStyle name="Normal 4 4 3 3 6 2 3" xfId="53408" xr:uid="{590048AB-441B-4F5D-8C1D-617DEEF8A9D5}"/>
    <cellStyle name="Normal 4 4 3 3 6 3" xfId="17988" xr:uid="{DC7F9BEB-0FB7-4F33-96D2-B8182150D05D}"/>
    <cellStyle name="Normal 4 4 3 3 6 4" xfId="31678" xr:uid="{7047F2CD-643E-44A1-994C-D29D0AFA573C}"/>
    <cellStyle name="Normal 4 4 3 3 6 5" xfId="46562" xr:uid="{E278C286-0DC8-48FE-8116-3AA5C4435E4D}"/>
    <cellStyle name="Normal 4 4 3 3 7" xfId="21410" xr:uid="{FAD5052E-6F3F-4803-ADA8-15426FC65937}"/>
    <cellStyle name="Normal 4 4 3 3 7 2" xfId="35102" xr:uid="{43995DB4-C57E-4DB7-9F03-8F88D68BDA93}"/>
    <cellStyle name="Normal 4 4 3 3 7 3" xfId="49986" xr:uid="{DF72BB97-ED33-4706-A026-5EF99FBB5B1B}"/>
    <cellStyle name="Normal 4 4 3 3 8" xfId="14566" xr:uid="{371847C3-2AD0-46B4-B994-6AF9850FA56B}"/>
    <cellStyle name="Normal 4 4 3 3 8 2" xfId="41320" xr:uid="{AF3506CD-C0D9-4169-AD9D-D942FD066F3A}"/>
    <cellStyle name="Normal 4 4 3 3 9" xfId="28256" xr:uid="{52506619-1600-4902-9805-7E07271D2175}"/>
    <cellStyle name="Normal 4 4 3 4" xfId="7725" xr:uid="{03E60DC1-735C-40C1-9BF8-3D2ABFF09104}"/>
    <cellStyle name="Normal 4 4 3 4 2" xfId="7726" xr:uid="{C0AD8EFF-5EF1-4706-8B68-60B75DDAC2F7}"/>
    <cellStyle name="Normal 4 4 3 4 2 2" xfId="9438" xr:uid="{85F14EDB-5275-456A-87A7-E2E1B50FBF7E}"/>
    <cellStyle name="Normal 4 4 3 4 2 2 2" xfId="12860" xr:uid="{465748FB-0189-4B55-8A4D-AEAE4B2F11CD}"/>
    <cellStyle name="Normal 4 4 3 4 2 2 2 2" xfId="26550" xr:uid="{FCB4CD3F-1F0E-432E-8CCA-56EFFF572858}"/>
    <cellStyle name="Normal 4 4 3 4 2 2 2 2 2" xfId="40242" xr:uid="{251EA6D0-1A02-4F50-8A0E-C1DF0A024778}"/>
    <cellStyle name="Normal 4 4 3 4 2 2 2 2 3" xfId="55126" xr:uid="{8482A0E8-DAA6-4D2B-A421-0D34641F885D}"/>
    <cellStyle name="Normal 4 4 3 4 2 2 2 3" xfId="19706" xr:uid="{466292B7-E59D-4821-8390-76E2181722C2}"/>
    <cellStyle name="Normal 4 4 3 4 2 2 2 4" xfId="33396" xr:uid="{1DBB0991-6088-4EA2-9EED-EA571D50884F}"/>
    <cellStyle name="Normal 4 4 3 4 2 2 2 5" xfId="48280" xr:uid="{1833BAD9-4690-4723-B9B0-E14200C7E3DC}"/>
    <cellStyle name="Normal 4 4 3 4 2 2 3" xfId="23128" xr:uid="{02973584-BCFA-4A68-A40B-112A7D4AD553}"/>
    <cellStyle name="Normal 4 4 3 4 2 2 3 2" xfId="36820" xr:uid="{27A60F4A-59AF-453C-B839-80BC909A2F4A}"/>
    <cellStyle name="Normal 4 4 3 4 2 2 3 3" xfId="51704" xr:uid="{CD58B658-3C67-46C3-8892-BBD2E47D4C9B}"/>
    <cellStyle name="Normal 4 4 3 4 2 2 4" xfId="16284" xr:uid="{50E63DB5-88C7-4D38-A4BC-0119536A50E5}"/>
    <cellStyle name="Normal 4 4 3 4 2 2 5" xfId="29974" xr:uid="{53D83F47-D44C-488A-91E5-EA70F938A776}"/>
    <cellStyle name="Normal 4 4 3 4 2 2 6" xfId="44858" xr:uid="{1E6D199D-D4DE-42A2-96B9-D188A8FCEA7A}"/>
    <cellStyle name="Normal 4 4 3 4 2 3" xfId="11148" xr:uid="{2A4E0154-5539-49AB-831D-4F077D43F186}"/>
    <cellStyle name="Normal 4 4 3 4 2 3 2" xfId="24838" xr:uid="{71935F2D-4A50-4977-8181-63239B140915}"/>
    <cellStyle name="Normal 4 4 3 4 2 3 2 2" xfId="38530" xr:uid="{7A3F9688-E04E-44DC-8D15-8E2F91072472}"/>
    <cellStyle name="Normal 4 4 3 4 2 3 2 3" xfId="53414" xr:uid="{E67947F5-E6CA-48B7-889A-54A29F48A962}"/>
    <cellStyle name="Normal 4 4 3 4 2 3 3" xfId="17994" xr:uid="{3C7CC8FD-C036-44A8-B461-75F2FB561680}"/>
    <cellStyle name="Normal 4 4 3 4 2 3 4" xfId="31684" xr:uid="{CA1DF5B1-16A8-4E8B-A3F3-F607D1CF6A4C}"/>
    <cellStyle name="Normal 4 4 3 4 2 3 5" xfId="46568" xr:uid="{4210E14A-8D54-4C97-B1DC-96E097722D7C}"/>
    <cellStyle name="Normal 4 4 3 4 2 4" xfId="21416" xr:uid="{EA5C1476-F0E5-4DEB-9265-5895C5C752DB}"/>
    <cellStyle name="Normal 4 4 3 4 2 4 2" xfId="35108" xr:uid="{24D20A6F-27FE-4E00-82B7-9361D4032540}"/>
    <cellStyle name="Normal 4 4 3 4 2 4 3" xfId="49992" xr:uid="{F92896C7-906C-485A-BCFF-5591139E7AB1}"/>
    <cellStyle name="Normal 4 4 3 4 2 5" xfId="14572" xr:uid="{CFF32A80-8685-412A-9752-887F1A885F86}"/>
    <cellStyle name="Normal 4 4 3 4 2 6" xfId="28262" xr:uid="{DF274D36-A1D4-4BCF-AEE6-21A948EF1811}"/>
    <cellStyle name="Normal 4 4 3 4 2 7" xfId="43146" xr:uid="{9F489CAC-19EC-4F25-AE43-86CBBC5431D6}"/>
    <cellStyle name="Normal 4 4 3 4 3" xfId="9437" xr:uid="{B23F4A7F-B150-43CC-AE8C-6BACF6DF6CDD}"/>
    <cellStyle name="Normal 4 4 3 4 3 2" xfId="12859" xr:uid="{0CC69014-C14B-4F8D-9683-18A0D253F778}"/>
    <cellStyle name="Normal 4 4 3 4 3 2 2" xfId="26549" xr:uid="{E5E85A2F-3AA9-4986-9F30-CC623DCA7E83}"/>
    <cellStyle name="Normal 4 4 3 4 3 2 2 2" xfId="40241" xr:uid="{4B8A62A5-6098-4EF5-B142-95A3B0940328}"/>
    <cellStyle name="Normal 4 4 3 4 3 2 2 3" xfId="55125" xr:uid="{9C7BDCE3-8E2A-46C2-AA52-55C0EE722EB1}"/>
    <cellStyle name="Normal 4 4 3 4 3 2 3" xfId="19705" xr:uid="{633B555B-5BEB-475F-A9C6-A3261FA42EBD}"/>
    <cellStyle name="Normal 4 4 3 4 3 2 4" xfId="33395" xr:uid="{D33569DC-18D7-47E9-9CBD-DA66DA628AD6}"/>
    <cellStyle name="Normal 4 4 3 4 3 2 5" xfId="48279" xr:uid="{39C17540-7418-41B7-9EF9-591E25E45532}"/>
    <cellStyle name="Normal 4 4 3 4 3 3" xfId="23127" xr:uid="{5A5D41C7-8656-462C-9940-EF3276B93270}"/>
    <cellStyle name="Normal 4 4 3 4 3 3 2" xfId="36819" xr:uid="{142B28D3-3014-4466-BAD4-1151B431FED6}"/>
    <cellStyle name="Normal 4 4 3 4 3 3 3" xfId="51703" xr:uid="{0C5D6E9A-5DD1-496A-A5CD-ECE8902039B0}"/>
    <cellStyle name="Normal 4 4 3 4 3 4" xfId="16283" xr:uid="{962DF19D-5440-4BBF-BA56-AB3101238BF0}"/>
    <cellStyle name="Normal 4 4 3 4 3 5" xfId="29973" xr:uid="{FE666847-26C6-4943-9B86-EADCDDFEE299}"/>
    <cellStyle name="Normal 4 4 3 4 3 6" xfId="44857" xr:uid="{9F3A682D-A566-4BA5-B2A0-36EA7332A5A0}"/>
    <cellStyle name="Normal 4 4 3 4 4" xfId="11147" xr:uid="{61CD277C-485E-449D-9BEC-C9CAE69502B0}"/>
    <cellStyle name="Normal 4 4 3 4 4 2" xfId="24837" xr:uid="{7F4930F9-D8FD-44CD-8906-3F16E1AA5C1D}"/>
    <cellStyle name="Normal 4 4 3 4 4 2 2" xfId="38529" xr:uid="{EA54AED5-6DB2-461B-A517-7E8D88A5CCE2}"/>
    <cellStyle name="Normal 4 4 3 4 4 2 3" xfId="53413" xr:uid="{AED30C31-48A0-48FC-8469-53D3400DE3BF}"/>
    <cellStyle name="Normal 4 4 3 4 4 3" xfId="17993" xr:uid="{0087C88D-A695-4DEF-94FF-40783DAF04EF}"/>
    <cellStyle name="Normal 4 4 3 4 4 4" xfId="31683" xr:uid="{9220AAA3-9BF0-4DC5-BBC7-FE414B7C5914}"/>
    <cellStyle name="Normal 4 4 3 4 4 5" xfId="46567" xr:uid="{F1E56838-0FF3-4B28-B68F-981561276EEB}"/>
    <cellStyle name="Normal 4 4 3 4 5" xfId="21415" xr:uid="{74B0E9A1-F793-4AE9-919D-5F5C646E6E21}"/>
    <cellStyle name="Normal 4 4 3 4 5 2" xfId="35107" xr:uid="{0FE03312-9F6D-4B35-B1D7-F96B5C0BCFD2}"/>
    <cellStyle name="Normal 4 4 3 4 5 3" xfId="49991" xr:uid="{481C6839-17C9-4414-9F05-2801A5C1F81D}"/>
    <cellStyle name="Normal 4 4 3 4 6" xfId="14571" xr:uid="{7B8928FC-1168-4667-8385-5E041D6526DC}"/>
    <cellStyle name="Normal 4 4 3 4 7" xfId="28261" xr:uid="{4CF432CA-B129-4332-AD34-DDF481947ADC}"/>
    <cellStyle name="Normal 4 4 3 4 8" xfId="43145" xr:uid="{20CB4179-9761-4E70-8555-3C2ACDFFDC12}"/>
    <cellStyle name="Normal 4 4 3 5" xfId="7727" xr:uid="{3191FBC2-251E-4943-A913-D0666B75774D}"/>
    <cellStyle name="Normal 4 4 3 5 2" xfId="9439" xr:uid="{26E9E49E-D22B-4A44-8405-207FA8600FC9}"/>
    <cellStyle name="Normal 4 4 3 5 2 2" xfId="12861" xr:uid="{1BD70E41-C43C-4625-B71F-94CD866F1984}"/>
    <cellStyle name="Normal 4 4 3 5 2 2 2" xfId="26551" xr:uid="{8C38C734-B2C3-4A49-A935-E0B64737A99C}"/>
    <cellStyle name="Normal 4 4 3 5 2 2 2 2" xfId="40243" xr:uid="{759F495A-CF61-4D33-AB8F-4A75252E0FDA}"/>
    <cellStyle name="Normal 4 4 3 5 2 2 2 3" xfId="55127" xr:uid="{C48C985F-53E8-4414-8FA9-5665CF942FDC}"/>
    <cellStyle name="Normal 4 4 3 5 2 2 3" xfId="19707" xr:uid="{829EDC26-1B86-49F8-982E-39F7EB205EA3}"/>
    <cellStyle name="Normal 4 4 3 5 2 2 4" xfId="33397" xr:uid="{59399226-C5E4-4BA8-8C6F-612818E60BF2}"/>
    <cellStyle name="Normal 4 4 3 5 2 2 5" xfId="48281" xr:uid="{1D2501CE-A094-495D-BA04-71E7E7745775}"/>
    <cellStyle name="Normal 4 4 3 5 2 3" xfId="23129" xr:uid="{7C3258DB-7815-444A-94EC-BA6187DD7FB0}"/>
    <cellStyle name="Normal 4 4 3 5 2 3 2" xfId="36821" xr:uid="{093A8400-4D40-4C46-A075-DE14FEB04625}"/>
    <cellStyle name="Normal 4 4 3 5 2 3 3" xfId="51705" xr:uid="{20099C78-E2B2-40F4-9EAA-2021B4EA0C7D}"/>
    <cellStyle name="Normal 4 4 3 5 2 4" xfId="16285" xr:uid="{923624B1-37E2-4EE7-9919-50C3C2425DFC}"/>
    <cellStyle name="Normal 4 4 3 5 2 5" xfId="29975" xr:uid="{74E4596A-BB7E-405C-B180-4179EA3177C9}"/>
    <cellStyle name="Normal 4 4 3 5 2 6" xfId="44859" xr:uid="{D9B6A7E9-53A6-499C-AEDD-BF12678C8B32}"/>
    <cellStyle name="Normal 4 4 3 5 3" xfId="11149" xr:uid="{C2DB500C-3593-4B5D-9540-4ED23199CB48}"/>
    <cellStyle name="Normal 4 4 3 5 3 2" xfId="24839" xr:uid="{E8F100EA-47D7-4980-AF47-0E23F44913CE}"/>
    <cellStyle name="Normal 4 4 3 5 3 2 2" xfId="38531" xr:uid="{DEB0581B-75B1-4969-8035-98D3D030DC45}"/>
    <cellStyle name="Normal 4 4 3 5 3 2 3" xfId="53415" xr:uid="{F5809BB5-D71A-470C-BA03-B29BB440E74C}"/>
    <cellStyle name="Normal 4 4 3 5 3 3" xfId="17995" xr:uid="{FF1F1820-70B0-4812-A875-AD916E6F85D6}"/>
    <cellStyle name="Normal 4 4 3 5 3 4" xfId="31685" xr:uid="{506AAE29-1661-4337-AF64-A4A2993646D8}"/>
    <cellStyle name="Normal 4 4 3 5 3 5" xfId="46569" xr:uid="{203D3AE8-89FB-4E25-A84A-877B3B6590F0}"/>
    <cellStyle name="Normal 4 4 3 5 4" xfId="21417" xr:uid="{4559976F-58F4-4102-8D74-40899E4649A5}"/>
    <cellStyle name="Normal 4 4 3 5 4 2" xfId="35109" xr:uid="{C1484118-3C7B-4313-AD53-CC0295B83264}"/>
    <cellStyle name="Normal 4 4 3 5 4 3" xfId="49993" xr:uid="{3C77E82E-3166-4780-BB6F-4A0AFCA362AE}"/>
    <cellStyle name="Normal 4 4 3 5 5" xfId="14573" xr:uid="{53542C12-3C6D-46C1-A7FE-ABCF66AA98F4}"/>
    <cellStyle name="Normal 4 4 3 5 6" xfId="28263" xr:uid="{EF79B72C-2762-4B11-8787-70688538BBBB}"/>
    <cellStyle name="Normal 4 4 3 5 7" xfId="43147" xr:uid="{B7AC12DD-4E41-4096-B821-36BABC119946}"/>
    <cellStyle name="Normal 4 4 3 6" xfId="7728" xr:uid="{A2E09788-AA8A-4703-BE98-4F83B5728C8E}"/>
    <cellStyle name="Normal 4 4 3 6 2" xfId="9440" xr:uid="{1DE58A0E-A018-4770-B3C8-226FE33DB8C3}"/>
    <cellStyle name="Normal 4 4 3 6 2 2" xfId="12862" xr:uid="{BA73FFCF-44B8-47C1-9DFE-C278C3C3154E}"/>
    <cellStyle name="Normal 4 4 3 6 2 2 2" xfId="26552" xr:uid="{CD46DF91-DED8-4EB4-83D8-C3B884D4261C}"/>
    <cellStyle name="Normal 4 4 3 6 2 2 2 2" xfId="40244" xr:uid="{A722741C-3D5F-473C-8061-1CAF021C7722}"/>
    <cellStyle name="Normal 4 4 3 6 2 2 2 3" xfId="55128" xr:uid="{9BD24D32-1034-4BC6-93F0-D06C44E84A70}"/>
    <cellStyle name="Normal 4 4 3 6 2 2 3" xfId="19708" xr:uid="{BE0C4A2A-0B1C-4995-B626-DAACEF7CC67F}"/>
    <cellStyle name="Normal 4 4 3 6 2 2 4" xfId="33398" xr:uid="{1034C678-E6D1-4EA9-8C31-5C03493767D6}"/>
    <cellStyle name="Normal 4 4 3 6 2 2 5" xfId="48282" xr:uid="{BECBC4E9-940D-43FE-820C-BFAE45BD2A4F}"/>
    <cellStyle name="Normal 4 4 3 6 2 3" xfId="23130" xr:uid="{D80DF80D-3AC9-43A1-9BEC-F88B5443B78C}"/>
    <cellStyle name="Normal 4 4 3 6 2 3 2" xfId="36822" xr:uid="{CB9E2FA0-A7A5-4AC4-84B3-8A72F8962DC5}"/>
    <cellStyle name="Normal 4 4 3 6 2 3 3" xfId="51706" xr:uid="{DB9A4088-5CD0-4455-B42B-14E115C09CA6}"/>
    <cellStyle name="Normal 4 4 3 6 2 4" xfId="16286" xr:uid="{B2FDE5FA-3A57-44E8-913E-D1E153739EB7}"/>
    <cellStyle name="Normal 4 4 3 6 2 5" xfId="29976" xr:uid="{D2D1153B-92EE-47C0-80B6-542296543CFB}"/>
    <cellStyle name="Normal 4 4 3 6 2 6" xfId="44860" xr:uid="{08ED490F-F7F8-4204-AC06-564026EAA8EF}"/>
    <cellStyle name="Normal 4 4 3 6 3" xfId="11150" xr:uid="{C6027015-AA68-43AF-8D4A-F2AD0D028E3B}"/>
    <cellStyle name="Normal 4 4 3 6 3 2" xfId="24840" xr:uid="{71F7495A-4C22-4340-8AA4-3EB32CC2075D}"/>
    <cellStyle name="Normal 4 4 3 6 3 2 2" xfId="38532" xr:uid="{45E90541-E91B-48DF-A14D-60B9AF344126}"/>
    <cellStyle name="Normal 4 4 3 6 3 2 3" xfId="53416" xr:uid="{622372AF-FAFE-41EB-9797-00344E259D64}"/>
    <cellStyle name="Normal 4 4 3 6 3 3" xfId="17996" xr:uid="{F69852FF-DDD8-4A1E-8D69-589F32564731}"/>
    <cellStyle name="Normal 4 4 3 6 3 4" xfId="31686" xr:uid="{94041218-C360-4FAC-BDC5-758D2D876430}"/>
    <cellStyle name="Normal 4 4 3 6 3 5" xfId="46570" xr:uid="{67961BA6-F4ED-4F87-B358-377397A280AF}"/>
    <cellStyle name="Normal 4 4 3 6 4" xfId="21418" xr:uid="{68092D50-2EDF-4C38-9551-819F43C966A5}"/>
    <cellStyle name="Normal 4 4 3 6 4 2" xfId="35110" xr:uid="{E3D03543-E3B9-4361-9DE4-706FFC3CF07B}"/>
    <cellStyle name="Normal 4 4 3 6 4 3" xfId="49994" xr:uid="{3E679514-78C5-4EFB-8ED3-0F38CC722BA0}"/>
    <cellStyle name="Normal 4 4 3 6 5" xfId="14574" xr:uid="{D4F804A7-D369-4B08-BA98-7A47F4F6A767}"/>
    <cellStyle name="Normal 4 4 3 6 6" xfId="28264" xr:uid="{28762227-C0BF-446D-BEEC-17A94200DB4D}"/>
    <cellStyle name="Normal 4 4 3 6 7" xfId="43148" xr:uid="{DE55E5D4-5901-4DB0-9D47-9459F78540E4}"/>
    <cellStyle name="Normal 4 4 3 7" xfId="9426" xr:uid="{752AC965-B40E-437D-AE03-88E308E400FC}"/>
    <cellStyle name="Normal 4 4 3 7 2" xfId="12848" xr:uid="{65CA01A6-0186-45C3-92E2-6368DBF586BE}"/>
    <cellStyle name="Normal 4 4 3 7 2 2" xfId="26538" xr:uid="{86909687-61CB-4A9A-AADD-E77D9B600EA2}"/>
    <cellStyle name="Normal 4 4 3 7 2 2 2" xfId="40230" xr:uid="{769105DC-1F1D-44EE-B733-2AB02BB716F1}"/>
    <cellStyle name="Normal 4 4 3 7 2 2 3" xfId="55114" xr:uid="{08D1EF4B-E835-401A-864A-245D42E8FB50}"/>
    <cellStyle name="Normal 4 4 3 7 2 3" xfId="19694" xr:uid="{F9AE0BB2-63C8-41FD-8C1D-68BDE48E50C3}"/>
    <cellStyle name="Normal 4 4 3 7 2 4" xfId="33384" xr:uid="{6F338F30-B9FB-4DD9-8E41-D1890C289101}"/>
    <cellStyle name="Normal 4 4 3 7 2 5" xfId="48268" xr:uid="{4B2521CC-32B0-4774-9AD1-24D358C3EBE8}"/>
    <cellStyle name="Normal 4 4 3 7 3" xfId="23116" xr:uid="{5EFDC81E-95EB-43D1-A872-40D03DF22C7B}"/>
    <cellStyle name="Normal 4 4 3 7 3 2" xfId="36808" xr:uid="{A71B2BB3-9248-460F-A952-CF2532D5E16B}"/>
    <cellStyle name="Normal 4 4 3 7 3 3" xfId="51692" xr:uid="{08E612C9-297B-447D-8D08-8C1C23694302}"/>
    <cellStyle name="Normal 4 4 3 7 4" xfId="16272" xr:uid="{4B55FAEA-D984-47CA-A92B-F20DE32D338A}"/>
    <cellStyle name="Normal 4 4 3 7 5" xfId="29962" xr:uid="{3AF7647E-2510-4AFA-9E2A-CD36B48C0ACE}"/>
    <cellStyle name="Normal 4 4 3 7 6" xfId="44846" xr:uid="{8E7E83D7-10A9-4BDA-AEEB-98EDAA70FA95}"/>
    <cellStyle name="Normal 4 4 3 8" xfId="11136" xr:uid="{17BE6CF6-06A4-46FA-A4BD-19C2BD43FB28}"/>
    <cellStyle name="Normal 4 4 3 8 2" xfId="24826" xr:uid="{D51D3CC1-EB6F-46AA-904E-9C7F961F99BF}"/>
    <cellStyle name="Normal 4 4 3 8 2 2" xfId="38518" xr:uid="{757DBFB0-9316-4DFF-8035-76345F4BC7C4}"/>
    <cellStyle name="Normal 4 4 3 8 2 3" xfId="53402" xr:uid="{0517D674-A556-4734-9607-79AE71879FE5}"/>
    <cellStyle name="Normal 4 4 3 8 3" xfId="17982" xr:uid="{59EB96D7-464E-4F52-8044-5BEA8DF88569}"/>
    <cellStyle name="Normal 4 4 3 8 4" xfId="31672" xr:uid="{C3221006-B144-4081-A433-BBB8352FDFC7}"/>
    <cellStyle name="Normal 4 4 3 8 5" xfId="46556" xr:uid="{4F7DFB1D-2D39-43BA-85FE-65302CC9F981}"/>
    <cellStyle name="Normal 4 4 3 9" xfId="21404" xr:uid="{BAFC2BCC-554D-4F30-A61C-7FD705E160E8}"/>
    <cellStyle name="Normal 4 4 3 9 2" xfId="35096" xr:uid="{42BC674C-7056-409B-99F7-B77508768737}"/>
    <cellStyle name="Normal 4 4 3 9 3" xfId="49980" xr:uid="{DCD77625-5589-4FD8-B19E-F3543E0845AE}"/>
    <cellStyle name="Normal 4 4 4" xfId="4750" xr:uid="{EAF49E8C-0597-4118-A950-1DDB0C2CE938}"/>
    <cellStyle name="Normal 4 4 4 10" xfId="14575" xr:uid="{49A72651-1A3F-4615-AD61-7224AA7418C2}"/>
    <cellStyle name="Normal 4 4 4 10 2" xfId="41387" xr:uid="{FDAC4279-9F8F-4413-B2C4-66969F64CE9A}"/>
    <cellStyle name="Normal 4 4 4 11" xfId="28265" xr:uid="{56BCB66E-A521-4632-B940-4E33ACE1E246}"/>
    <cellStyle name="Normal 4 4 4 12" xfId="43149" xr:uid="{7CFA56E5-CCB7-423E-87D6-F035EBC9E52F}"/>
    <cellStyle name="Normal 4 4 4 13" xfId="7729" xr:uid="{ABFC0F2E-A49D-4BCC-A8FA-2FDE619EE5F4}"/>
    <cellStyle name="Normal 4 4 4 14" xfId="5978" xr:uid="{92E48E27-FE3D-4032-ACE3-24AA27CF7614}"/>
    <cellStyle name="Normal 4 4 4 15" xfId="5386" xr:uid="{82DDCA63-64C8-45D7-A3E3-6DF83F14C1EB}"/>
    <cellStyle name="Normal 4 4 4 2" xfId="7730" xr:uid="{BE8A3BCF-6043-4345-AE2B-EFB9C66BF548}"/>
    <cellStyle name="Normal 4 4 4 2 10" xfId="43150" xr:uid="{D5B11D8D-58D7-49F7-A725-4813F44B145F}"/>
    <cellStyle name="Normal 4 4 4 2 2" xfId="7731" xr:uid="{FE6F2C32-7137-4440-ABDB-3B327B4D2E51}"/>
    <cellStyle name="Normal 4 4 4 2 2 2" xfId="7732" xr:uid="{BD65F5AE-2FC3-4210-8F72-43CB86EED3EF}"/>
    <cellStyle name="Normal 4 4 4 2 2 2 2" xfId="9444" xr:uid="{F783573C-7C37-4C1F-9623-3DE977F88CF5}"/>
    <cellStyle name="Normal 4 4 4 2 2 2 2 2" xfId="12866" xr:uid="{53662FBF-B79E-4AAE-86D0-2AA447D511C9}"/>
    <cellStyle name="Normal 4 4 4 2 2 2 2 2 2" xfId="26556" xr:uid="{7733413A-D57A-4C43-9FC9-317A03642D9B}"/>
    <cellStyle name="Normal 4 4 4 2 2 2 2 2 2 2" xfId="40248" xr:uid="{2EEC644D-8D15-4DB0-AA21-A072C0FA28DC}"/>
    <cellStyle name="Normal 4 4 4 2 2 2 2 2 2 3" xfId="55132" xr:uid="{0346D926-8F85-4DC8-9A97-49515234B104}"/>
    <cellStyle name="Normal 4 4 4 2 2 2 2 2 3" xfId="19712" xr:uid="{86CF35CD-B02F-4A83-9BC8-045A83C8C48D}"/>
    <cellStyle name="Normal 4 4 4 2 2 2 2 2 4" xfId="33402" xr:uid="{37456E3E-6C1E-406F-B5DC-009107F93A5B}"/>
    <cellStyle name="Normal 4 4 4 2 2 2 2 2 5" xfId="48286" xr:uid="{0E483DD8-5AB0-4C92-BC7A-35236D3EE326}"/>
    <cellStyle name="Normal 4 4 4 2 2 2 2 3" xfId="23134" xr:uid="{0A77A44A-E1A1-4A41-A575-9A0DD551BD46}"/>
    <cellStyle name="Normal 4 4 4 2 2 2 2 3 2" xfId="36826" xr:uid="{C18DDF13-F15C-47D9-B317-4668556B3973}"/>
    <cellStyle name="Normal 4 4 4 2 2 2 2 3 3" xfId="51710" xr:uid="{60969350-9F14-4B77-9B9F-4A63C09864AC}"/>
    <cellStyle name="Normal 4 4 4 2 2 2 2 4" xfId="16290" xr:uid="{B091F366-A7F9-4017-AB15-9D45599162BE}"/>
    <cellStyle name="Normal 4 4 4 2 2 2 2 5" xfId="29980" xr:uid="{417F7523-229E-4BDB-89F2-08289D79341D}"/>
    <cellStyle name="Normal 4 4 4 2 2 2 2 6" xfId="44864" xr:uid="{738FED38-DD45-48D2-A73F-1795D7B87861}"/>
    <cellStyle name="Normal 4 4 4 2 2 2 3" xfId="11154" xr:uid="{7C457E43-45C6-46E6-81D8-F19760ABE92D}"/>
    <cellStyle name="Normal 4 4 4 2 2 2 3 2" xfId="24844" xr:uid="{F6480DA0-4419-4833-8F3A-71AA08F6900B}"/>
    <cellStyle name="Normal 4 4 4 2 2 2 3 2 2" xfId="38536" xr:uid="{0201C216-E7C5-4931-8EA5-CC6F0F153027}"/>
    <cellStyle name="Normal 4 4 4 2 2 2 3 2 3" xfId="53420" xr:uid="{E8DCBB1B-F333-4824-BDF0-C8589718021E}"/>
    <cellStyle name="Normal 4 4 4 2 2 2 3 3" xfId="18000" xr:uid="{B45D78D4-3876-426B-A0A0-183A2BF9B689}"/>
    <cellStyle name="Normal 4 4 4 2 2 2 3 4" xfId="31690" xr:uid="{F65E07D3-A917-458A-82B6-CC49D475938A}"/>
    <cellStyle name="Normal 4 4 4 2 2 2 3 5" xfId="46574" xr:uid="{39BBED23-AB47-4FB7-B534-A033884D2AB7}"/>
    <cellStyle name="Normal 4 4 4 2 2 2 4" xfId="21422" xr:uid="{371C251C-AF36-420E-B20D-D51E86C81A18}"/>
    <cellStyle name="Normal 4 4 4 2 2 2 4 2" xfId="35114" xr:uid="{4D42F68B-C9FA-4D6D-9E5A-498A0ED5267D}"/>
    <cellStyle name="Normal 4 4 4 2 2 2 4 3" xfId="49998" xr:uid="{29876504-A024-42AC-B1B1-90D1857AF728}"/>
    <cellStyle name="Normal 4 4 4 2 2 2 5" xfId="14578" xr:uid="{9ECF7FA7-4629-4B9F-A8BE-05BC8A0E0AD5}"/>
    <cellStyle name="Normal 4 4 4 2 2 2 6" xfId="28268" xr:uid="{8402094E-29A3-4374-818B-ECED9CB4335D}"/>
    <cellStyle name="Normal 4 4 4 2 2 2 7" xfId="43152" xr:uid="{54ED19DE-A71F-4A2F-AD3B-9777EEBEEED6}"/>
    <cellStyle name="Normal 4 4 4 2 2 3" xfId="9443" xr:uid="{19411156-355E-4066-8E56-A591C384C797}"/>
    <cellStyle name="Normal 4 4 4 2 2 3 2" xfId="12865" xr:uid="{8C326E49-42C3-4D96-80B6-0F8E4388804E}"/>
    <cellStyle name="Normal 4 4 4 2 2 3 2 2" xfId="26555" xr:uid="{631AAE4D-4671-42A8-9FDB-102119030179}"/>
    <cellStyle name="Normal 4 4 4 2 2 3 2 2 2" xfId="40247" xr:uid="{C7650137-7938-4899-829F-2C565192B189}"/>
    <cellStyle name="Normal 4 4 4 2 2 3 2 2 3" xfId="55131" xr:uid="{AAC09CF7-C37C-42D1-9B02-10BE2C66EA24}"/>
    <cellStyle name="Normal 4 4 4 2 2 3 2 3" xfId="19711" xr:uid="{10AB3832-3BB6-4046-BD7D-CD8E256854E6}"/>
    <cellStyle name="Normal 4 4 4 2 2 3 2 4" xfId="33401" xr:uid="{1040812F-79BB-4B3D-A121-2BB731050CE9}"/>
    <cellStyle name="Normal 4 4 4 2 2 3 2 5" xfId="48285" xr:uid="{9F7770B0-9BD4-43B0-8629-2D4F29183D6F}"/>
    <cellStyle name="Normal 4 4 4 2 2 3 3" xfId="23133" xr:uid="{2317C71C-A34F-488F-9735-2FAC2DC28CF5}"/>
    <cellStyle name="Normal 4 4 4 2 2 3 3 2" xfId="36825" xr:uid="{E3BC4282-81E8-4520-9793-16265F9EA003}"/>
    <cellStyle name="Normal 4 4 4 2 2 3 3 3" xfId="51709" xr:uid="{A82645E1-9B2A-44E7-B7DD-C21CBD332712}"/>
    <cellStyle name="Normal 4 4 4 2 2 3 4" xfId="16289" xr:uid="{7000A681-CB49-470E-815C-FA94B8BB95FF}"/>
    <cellStyle name="Normal 4 4 4 2 2 3 5" xfId="29979" xr:uid="{14CBF66A-B886-456B-BEDC-8B8888DFA9A7}"/>
    <cellStyle name="Normal 4 4 4 2 2 3 6" xfId="44863" xr:uid="{96779ED5-3FA1-49B3-AFE7-CBC239D4F14C}"/>
    <cellStyle name="Normal 4 4 4 2 2 4" xfId="11153" xr:uid="{42844A66-446E-49DA-8F91-AA020C923C6D}"/>
    <cellStyle name="Normal 4 4 4 2 2 4 2" xfId="24843" xr:uid="{04BFEC65-B77B-45FD-8466-DBD9BB92EBB1}"/>
    <cellStyle name="Normal 4 4 4 2 2 4 2 2" xfId="38535" xr:uid="{E5C8478E-F314-4A6D-ACB6-DB1B6A10D119}"/>
    <cellStyle name="Normal 4 4 4 2 2 4 2 3" xfId="53419" xr:uid="{F8D504CC-D884-4510-8946-23912D58A4CB}"/>
    <cellStyle name="Normal 4 4 4 2 2 4 3" xfId="17999" xr:uid="{77A1967F-B27B-4457-9073-50888B309529}"/>
    <cellStyle name="Normal 4 4 4 2 2 4 4" xfId="31689" xr:uid="{C0A069C2-5EAD-4A53-B27A-CCD4AEBC8513}"/>
    <cellStyle name="Normal 4 4 4 2 2 4 5" xfId="46573" xr:uid="{EC228C59-A3F8-449A-B36E-7DAEDA6251DE}"/>
    <cellStyle name="Normal 4 4 4 2 2 5" xfId="21421" xr:uid="{F807E09E-1E5D-47A9-ACA4-5F752B9596AF}"/>
    <cellStyle name="Normal 4 4 4 2 2 5 2" xfId="35113" xr:uid="{D2CA038C-F650-4D10-8DD6-2647AEA8DA59}"/>
    <cellStyle name="Normal 4 4 4 2 2 5 3" xfId="49997" xr:uid="{39ADE810-E6EE-4AF9-9554-7D4D5A7EB50A}"/>
    <cellStyle name="Normal 4 4 4 2 2 6" xfId="14577" xr:uid="{B9BFBA0A-97DF-463F-A1C9-196453AE332D}"/>
    <cellStyle name="Normal 4 4 4 2 2 7" xfId="28267" xr:uid="{46623C55-9773-41A8-A497-125070ADF5F8}"/>
    <cellStyle name="Normal 4 4 4 2 2 8" xfId="43151" xr:uid="{72C39E01-BAAF-4FF0-8C44-2F24B99D1A38}"/>
    <cellStyle name="Normal 4 4 4 2 3" xfId="7733" xr:uid="{89D5F718-9507-4928-A214-11908D56D0EE}"/>
    <cellStyle name="Normal 4 4 4 2 3 2" xfId="9445" xr:uid="{637C8A1D-7A4F-4747-B04F-3884ABB8D8F5}"/>
    <cellStyle name="Normal 4 4 4 2 3 2 2" xfId="12867" xr:uid="{116375E4-890E-41BB-B4C0-4233E6AFC9DB}"/>
    <cellStyle name="Normal 4 4 4 2 3 2 2 2" xfId="26557" xr:uid="{6519524D-543C-4353-8AA7-E72691397634}"/>
    <cellStyle name="Normal 4 4 4 2 3 2 2 2 2" xfId="40249" xr:uid="{9C752675-2DAC-4F04-8899-C621EF20ACAB}"/>
    <cellStyle name="Normal 4 4 4 2 3 2 2 2 3" xfId="55133" xr:uid="{E0E12828-74E7-42E6-ACC3-A90A8DA44908}"/>
    <cellStyle name="Normal 4 4 4 2 3 2 2 3" xfId="19713" xr:uid="{62D66B1C-BA04-4218-8312-F74025E76E25}"/>
    <cellStyle name="Normal 4 4 4 2 3 2 2 4" xfId="33403" xr:uid="{00BCA2D4-0970-49AE-8793-1501E48EC9B1}"/>
    <cellStyle name="Normal 4 4 4 2 3 2 2 5" xfId="48287" xr:uid="{C8125369-385D-4248-BB4A-BE8BEA926AA0}"/>
    <cellStyle name="Normal 4 4 4 2 3 2 3" xfId="23135" xr:uid="{1CAF7201-2DDC-433D-AD48-CBF3FBCBB086}"/>
    <cellStyle name="Normal 4 4 4 2 3 2 3 2" xfId="36827" xr:uid="{80D7DDEA-BC40-435F-8894-5337C5CFA36B}"/>
    <cellStyle name="Normal 4 4 4 2 3 2 3 3" xfId="51711" xr:uid="{BD2C5861-ED7D-448B-8FE2-6A9A6CB8A1D0}"/>
    <cellStyle name="Normal 4 4 4 2 3 2 4" xfId="16291" xr:uid="{704C9FC0-7940-410C-870A-CFA48BDF0A64}"/>
    <cellStyle name="Normal 4 4 4 2 3 2 5" xfId="29981" xr:uid="{02DF04A6-BCB6-4BBB-8E79-0F99C6E6E13C}"/>
    <cellStyle name="Normal 4 4 4 2 3 2 6" xfId="44865" xr:uid="{56AE77C5-9DB3-496B-95EE-3921BF899672}"/>
    <cellStyle name="Normal 4 4 4 2 3 3" xfId="11155" xr:uid="{29BF65C0-061D-4592-BE4E-AA75807C6111}"/>
    <cellStyle name="Normal 4 4 4 2 3 3 2" xfId="24845" xr:uid="{02DBE658-C454-45D1-BE60-5CC9B774F246}"/>
    <cellStyle name="Normal 4 4 4 2 3 3 2 2" xfId="38537" xr:uid="{A6F945FF-802B-43CF-8D88-E6F91C45C46E}"/>
    <cellStyle name="Normal 4 4 4 2 3 3 2 3" xfId="53421" xr:uid="{90AC42B3-AA3E-40F2-8308-2A2C71FEF490}"/>
    <cellStyle name="Normal 4 4 4 2 3 3 3" xfId="18001" xr:uid="{686FCC5E-73BD-4E11-B857-3C60A355A74C}"/>
    <cellStyle name="Normal 4 4 4 2 3 3 4" xfId="31691" xr:uid="{CE3B6E16-C99E-4D9F-96E5-7E4391CF2BBD}"/>
    <cellStyle name="Normal 4 4 4 2 3 3 5" xfId="46575" xr:uid="{6C5C2BE0-57C7-40D1-8CD5-6BA40B996A79}"/>
    <cellStyle name="Normal 4 4 4 2 3 4" xfId="21423" xr:uid="{53751097-34D3-44EB-9F75-93346EDA585E}"/>
    <cellStyle name="Normal 4 4 4 2 3 4 2" xfId="35115" xr:uid="{0F02A897-1570-4706-BB59-E747124A6B41}"/>
    <cellStyle name="Normal 4 4 4 2 3 4 3" xfId="49999" xr:uid="{86F0530F-7C0F-4546-B905-41D642679585}"/>
    <cellStyle name="Normal 4 4 4 2 3 5" xfId="14579" xr:uid="{817EC68E-DFA2-4C59-A557-B056D72371E4}"/>
    <cellStyle name="Normal 4 4 4 2 3 6" xfId="28269" xr:uid="{F296F1E5-E95F-4A07-88AA-716A2B2278B6}"/>
    <cellStyle name="Normal 4 4 4 2 3 7" xfId="43153" xr:uid="{E4AEECAA-0BCD-4697-884A-27A285C0C64A}"/>
    <cellStyle name="Normal 4 4 4 2 4" xfId="7734" xr:uid="{22ADB7DF-B726-4615-8CAB-5F5898E7FF2C}"/>
    <cellStyle name="Normal 4 4 4 2 4 2" xfId="9446" xr:uid="{8ABC6931-90BA-4DD5-B10D-05E898881E2E}"/>
    <cellStyle name="Normal 4 4 4 2 4 2 2" xfId="12868" xr:uid="{22405E3D-3727-4B30-B958-693A21BF0F89}"/>
    <cellStyle name="Normal 4 4 4 2 4 2 2 2" xfId="26558" xr:uid="{AE692F56-22D4-4041-B66C-47611E406BAA}"/>
    <cellStyle name="Normal 4 4 4 2 4 2 2 2 2" xfId="40250" xr:uid="{F69D3A66-9E5A-42A4-9727-57D88B5948F3}"/>
    <cellStyle name="Normal 4 4 4 2 4 2 2 2 3" xfId="55134" xr:uid="{04C7EDCA-FF3B-4388-AF24-5501AD158EA8}"/>
    <cellStyle name="Normal 4 4 4 2 4 2 2 3" xfId="19714" xr:uid="{B63736C5-9747-4D14-A195-31B86743B076}"/>
    <cellStyle name="Normal 4 4 4 2 4 2 2 4" xfId="33404" xr:uid="{ED7A1B8B-69D8-49A6-8D8D-2F8FA9A08B9E}"/>
    <cellStyle name="Normal 4 4 4 2 4 2 2 5" xfId="48288" xr:uid="{505376B2-5B8B-4C3E-90C0-1DA816517DFD}"/>
    <cellStyle name="Normal 4 4 4 2 4 2 3" xfId="23136" xr:uid="{FC181724-9D8A-40BE-BB36-554697C01B0A}"/>
    <cellStyle name="Normal 4 4 4 2 4 2 3 2" xfId="36828" xr:uid="{35022188-EC15-4E36-84BE-99E8FF499982}"/>
    <cellStyle name="Normal 4 4 4 2 4 2 3 3" xfId="51712" xr:uid="{71804C2C-7819-4021-A71C-02D7A28CC4E4}"/>
    <cellStyle name="Normal 4 4 4 2 4 2 4" xfId="16292" xr:uid="{34EC1F6F-FAB5-496C-8A22-CDA4287F8017}"/>
    <cellStyle name="Normal 4 4 4 2 4 2 5" xfId="29982" xr:uid="{E67E0C71-CFA0-44F6-A1D0-9FD000467AFB}"/>
    <cellStyle name="Normal 4 4 4 2 4 2 6" xfId="44866" xr:uid="{CE43F845-9D2E-4338-AC6E-2A91190B7A89}"/>
    <cellStyle name="Normal 4 4 4 2 4 3" xfId="11156" xr:uid="{5D4DAF4F-8084-4EF7-B900-BE3CFC3E9FFB}"/>
    <cellStyle name="Normal 4 4 4 2 4 3 2" xfId="24846" xr:uid="{AC17ECDE-6495-42C4-A962-DE467A9606AA}"/>
    <cellStyle name="Normal 4 4 4 2 4 3 2 2" xfId="38538" xr:uid="{4BBA66E6-F28C-4E3C-B2B1-425EEF8BE744}"/>
    <cellStyle name="Normal 4 4 4 2 4 3 2 3" xfId="53422" xr:uid="{0901C8C1-FC20-4B54-93B3-B814F37CA8F8}"/>
    <cellStyle name="Normal 4 4 4 2 4 3 3" xfId="18002" xr:uid="{A2FBE4A9-5136-434E-9180-471D3B6C1C4E}"/>
    <cellStyle name="Normal 4 4 4 2 4 3 4" xfId="31692" xr:uid="{554D1178-08D5-402A-892F-72A517329CB8}"/>
    <cellStyle name="Normal 4 4 4 2 4 3 5" xfId="46576" xr:uid="{F3665A56-4A6B-4AA4-862A-C1EAF5E700B9}"/>
    <cellStyle name="Normal 4 4 4 2 4 4" xfId="21424" xr:uid="{8C820B32-5C92-4AC2-9019-328C8340115E}"/>
    <cellStyle name="Normal 4 4 4 2 4 4 2" xfId="35116" xr:uid="{D5595D0B-E507-4D12-8A54-2F76B3308B98}"/>
    <cellStyle name="Normal 4 4 4 2 4 4 3" xfId="50000" xr:uid="{7B25B338-A374-4660-8CB6-CB2B1669D91D}"/>
    <cellStyle name="Normal 4 4 4 2 4 5" xfId="14580" xr:uid="{040B773F-6DB0-47A7-8D14-74F594406AAE}"/>
    <cellStyle name="Normal 4 4 4 2 4 6" xfId="28270" xr:uid="{307B20F8-B566-4CAE-BB08-3720B18D9AD5}"/>
    <cellStyle name="Normal 4 4 4 2 4 7" xfId="43154" xr:uid="{9F8830BA-CC85-4ABE-8866-6AADF9191857}"/>
    <cellStyle name="Normal 4 4 4 2 5" xfId="9442" xr:uid="{7B56D44E-4006-4A39-9F3C-5D6CCD76AD5E}"/>
    <cellStyle name="Normal 4 4 4 2 5 2" xfId="12864" xr:uid="{291D8E1D-D406-4F49-9628-883EF84344CD}"/>
    <cellStyle name="Normal 4 4 4 2 5 2 2" xfId="26554" xr:uid="{E3954A80-3E01-495A-BECF-63FF5E84A8BE}"/>
    <cellStyle name="Normal 4 4 4 2 5 2 2 2" xfId="40246" xr:uid="{C179E38F-08F7-4DF1-B694-EB617B136776}"/>
    <cellStyle name="Normal 4 4 4 2 5 2 2 3" xfId="55130" xr:uid="{1D757552-67FD-4C7E-902D-E4BAD36721D3}"/>
    <cellStyle name="Normal 4 4 4 2 5 2 3" xfId="19710" xr:uid="{E477CE9D-D31A-4B76-A071-5CA8A35F1C79}"/>
    <cellStyle name="Normal 4 4 4 2 5 2 4" xfId="33400" xr:uid="{CB5CDCC9-97C4-41F8-BC7E-0349CE301C15}"/>
    <cellStyle name="Normal 4 4 4 2 5 2 5" xfId="48284" xr:uid="{C1AFA177-AAD4-4642-9BF8-C133770B25D6}"/>
    <cellStyle name="Normal 4 4 4 2 5 3" xfId="23132" xr:uid="{AB733D1C-E46E-4313-86DC-40FCF7E4176A}"/>
    <cellStyle name="Normal 4 4 4 2 5 3 2" xfId="36824" xr:uid="{C59EE494-33E3-4D16-A9EC-6CA5C8F4C1DD}"/>
    <cellStyle name="Normal 4 4 4 2 5 3 3" xfId="51708" xr:uid="{3FBB1B55-9127-4C76-A7F3-1596A1042CD0}"/>
    <cellStyle name="Normal 4 4 4 2 5 4" xfId="16288" xr:uid="{E6864CF9-C72C-4EE1-9D25-48E7544C45FB}"/>
    <cellStyle name="Normal 4 4 4 2 5 5" xfId="29978" xr:uid="{F9A0ACCC-3EFF-41FB-AA80-3B46D8F0C8EF}"/>
    <cellStyle name="Normal 4 4 4 2 5 6" xfId="44862" xr:uid="{F2E84D5D-6D12-45D6-8E30-145CDEE15D98}"/>
    <cellStyle name="Normal 4 4 4 2 6" xfId="11152" xr:uid="{08344351-CE51-4785-BA5D-C6F06E7D2AD7}"/>
    <cellStyle name="Normal 4 4 4 2 6 2" xfId="24842" xr:uid="{BFC85D41-EDE2-4CDA-99E1-0FE399686072}"/>
    <cellStyle name="Normal 4 4 4 2 6 2 2" xfId="38534" xr:uid="{82ECA107-8720-4518-8FC4-1AC5294905A9}"/>
    <cellStyle name="Normal 4 4 4 2 6 2 3" xfId="53418" xr:uid="{C69ABA17-2CAF-4F1B-80BF-C71CA95CF52A}"/>
    <cellStyle name="Normal 4 4 4 2 6 3" xfId="17998" xr:uid="{5E9A0AF7-D9E8-48EA-98EE-EA1DB36F2E07}"/>
    <cellStyle name="Normal 4 4 4 2 6 4" xfId="31688" xr:uid="{B7BDFF8A-010B-4561-93DF-16AE13BFF619}"/>
    <cellStyle name="Normal 4 4 4 2 6 5" xfId="46572" xr:uid="{82D3EEDA-D7A4-4BD5-BDD2-B49930E8DE13}"/>
    <cellStyle name="Normal 4 4 4 2 7" xfId="21420" xr:uid="{B015B7F1-2C21-4D8A-BE7C-300542523EF8}"/>
    <cellStyle name="Normal 4 4 4 2 7 2" xfId="35112" xr:uid="{7FA56A4B-6F50-4529-AC71-7CCF0C632161}"/>
    <cellStyle name="Normal 4 4 4 2 7 3" xfId="49996" xr:uid="{E48E2340-9BC3-440D-BC3E-12C8C885565B}"/>
    <cellStyle name="Normal 4 4 4 2 8" xfId="14576" xr:uid="{118E4607-1F02-49CD-A00F-92BC543D3627}"/>
    <cellStyle name="Normal 4 4 4 2 9" xfId="28266" xr:uid="{D4CAAB9E-50A4-4435-9F5C-F90A174357A3}"/>
    <cellStyle name="Normal 4 4 4 3" xfId="7735" xr:uid="{93F77EDB-2057-41A6-A2B7-2EA961723ACE}"/>
    <cellStyle name="Normal 4 4 4 3 10" xfId="43155" xr:uid="{D4B3E98D-FD25-49CF-9F10-15C7BED9E4CB}"/>
    <cellStyle name="Normal 4 4 4 3 2" xfId="7736" xr:uid="{BD12FCDE-2670-4651-9CA7-90C26A449837}"/>
    <cellStyle name="Normal 4 4 4 3 2 2" xfId="7737" xr:uid="{103406F8-164C-45FA-B598-0F6A872865CF}"/>
    <cellStyle name="Normal 4 4 4 3 2 2 2" xfId="9449" xr:uid="{3E87F438-FE2B-4003-9B41-769862829367}"/>
    <cellStyle name="Normal 4 4 4 3 2 2 2 2" xfId="12871" xr:uid="{50BAC232-AF7E-4F9C-8DA9-E26DC35F4F55}"/>
    <cellStyle name="Normal 4 4 4 3 2 2 2 2 2" xfId="26561" xr:uid="{665D93DB-EC60-49CF-92F1-009F926347A7}"/>
    <cellStyle name="Normal 4 4 4 3 2 2 2 2 2 2" xfId="40253" xr:uid="{1E2CF389-352F-4E3F-B5B8-2587C2DAE2C7}"/>
    <cellStyle name="Normal 4 4 4 3 2 2 2 2 2 3" xfId="55137" xr:uid="{D0501669-E017-4DEF-841B-6CA70DC4AEBC}"/>
    <cellStyle name="Normal 4 4 4 3 2 2 2 2 3" xfId="19717" xr:uid="{D7137AC5-C009-4968-AA41-C8D01D823216}"/>
    <cellStyle name="Normal 4 4 4 3 2 2 2 2 4" xfId="33407" xr:uid="{F460E443-D14F-49C5-8840-8D53A8A43BD4}"/>
    <cellStyle name="Normal 4 4 4 3 2 2 2 2 5" xfId="48291" xr:uid="{71FFC5F1-D130-4845-AA5A-80A4609AEFC8}"/>
    <cellStyle name="Normal 4 4 4 3 2 2 2 3" xfId="23139" xr:uid="{A325A291-869D-4D9F-85A2-00251B06189E}"/>
    <cellStyle name="Normal 4 4 4 3 2 2 2 3 2" xfId="36831" xr:uid="{412D3B10-25CE-49C4-AAD1-7D3092627BBC}"/>
    <cellStyle name="Normal 4 4 4 3 2 2 2 3 3" xfId="51715" xr:uid="{0534E928-2A18-41F2-BBF7-094005661052}"/>
    <cellStyle name="Normal 4 4 4 3 2 2 2 4" xfId="16295" xr:uid="{4ACCB68B-FCE3-471C-8F30-B91DE1370742}"/>
    <cellStyle name="Normal 4 4 4 3 2 2 2 5" xfId="29985" xr:uid="{B71EDBBD-FFD9-452A-A935-4FCBEE8699C0}"/>
    <cellStyle name="Normal 4 4 4 3 2 2 2 6" xfId="44869" xr:uid="{8181BC12-7885-4354-9BFE-39EE76F04667}"/>
    <cellStyle name="Normal 4 4 4 3 2 2 3" xfId="11159" xr:uid="{6E2C0F3D-D3B6-46E4-A99C-0931AA414899}"/>
    <cellStyle name="Normal 4 4 4 3 2 2 3 2" xfId="24849" xr:uid="{697AF1EB-CECB-4796-A3EB-73132F7EE803}"/>
    <cellStyle name="Normal 4 4 4 3 2 2 3 2 2" xfId="38541" xr:uid="{15CF8A7A-76B7-426F-887C-6EBA6F2F043C}"/>
    <cellStyle name="Normal 4 4 4 3 2 2 3 2 3" xfId="53425" xr:uid="{75347F9E-0DB4-4669-9FAB-FB699E391BA7}"/>
    <cellStyle name="Normal 4 4 4 3 2 2 3 3" xfId="18005" xr:uid="{EF70D280-0B1A-4D2D-A28A-A74A9737AA4F}"/>
    <cellStyle name="Normal 4 4 4 3 2 2 3 4" xfId="31695" xr:uid="{85D7CBA4-1D99-4F4F-9BB2-AF7FBBD57954}"/>
    <cellStyle name="Normal 4 4 4 3 2 2 3 5" xfId="46579" xr:uid="{8CF17186-4E10-4023-9BBD-58027843618D}"/>
    <cellStyle name="Normal 4 4 4 3 2 2 4" xfId="21427" xr:uid="{A3E7B159-D5BF-4B20-878D-5F3DBC0CD4D1}"/>
    <cellStyle name="Normal 4 4 4 3 2 2 4 2" xfId="35119" xr:uid="{4B7B5E8A-084B-45CD-9875-4CB0C2259BA3}"/>
    <cellStyle name="Normal 4 4 4 3 2 2 4 3" xfId="50003" xr:uid="{9C2FC689-9F5F-4475-B410-502D28EB0E0F}"/>
    <cellStyle name="Normal 4 4 4 3 2 2 5" xfId="14583" xr:uid="{31EC9EE4-A3F8-4FF4-B02F-0C0B9A24D92B}"/>
    <cellStyle name="Normal 4 4 4 3 2 2 6" xfId="28273" xr:uid="{085F11D6-BA82-4CC4-B5BD-E394B4EC637B}"/>
    <cellStyle name="Normal 4 4 4 3 2 2 7" xfId="43157" xr:uid="{CF5AF44B-46EC-44B3-A5C9-0AB4C0F25831}"/>
    <cellStyle name="Normal 4 4 4 3 2 3" xfId="9448" xr:uid="{E1BC9CBE-E0A7-48B9-A754-5E073A34AB2A}"/>
    <cellStyle name="Normal 4 4 4 3 2 3 2" xfId="12870" xr:uid="{87A4DDD5-8144-48BE-8030-A87EC623BB07}"/>
    <cellStyle name="Normal 4 4 4 3 2 3 2 2" xfId="26560" xr:uid="{8130EF3F-AB54-438E-A580-C2540328941A}"/>
    <cellStyle name="Normal 4 4 4 3 2 3 2 2 2" xfId="40252" xr:uid="{9B628B2D-1BEF-4A41-B766-E0C70D3763D4}"/>
    <cellStyle name="Normal 4 4 4 3 2 3 2 2 3" xfId="55136" xr:uid="{B3FB1B28-31BD-4FA5-B016-691E275A6C1B}"/>
    <cellStyle name="Normal 4 4 4 3 2 3 2 3" xfId="19716" xr:uid="{B5B9E64A-FF7C-4FC8-8189-4039ADAB220E}"/>
    <cellStyle name="Normal 4 4 4 3 2 3 2 4" xfId="33406" xr:uid="{D4B2F74C-DB3A-4EA2-9A28-18035B1923A4}"/>
    <cellStyle name="Normal 4 4 4 3 2 3 2 5" xfId="48290" xr:uid="{15946381-7AE1-497D-88A9-E1C90FE2733C}"/>
    <cellStyle name="Normal 4 4 4 3 2 3 3" xfId="23138" xr:uid="{B3FA15AD-831F-45C0-BC72-636CAAD39D0E}"/>
    <cellStyle name="Normal 4 4 4 3 2 3 3 2" xfId="36830" xr:uid="{DA75AB71-762B-4589-9EB8-6CF2954F9E19}"/>
    <cellStyle name="Normal 4 4 4 3 2 3 3 3" xfId="51714" xr:uid="{44B38605-95DA-4D4A-9E6C-C9148C849D2D}"/>
    <cellStyle name="Normal 4 4 4 3 2 3 4" xfId="16294" xr:uid="{32BF10D5-51DE-4D76-8BA0-F14B24791152}"/>
    <cellStyle name="Normal 4 4 4 3 2 3 5" xfId="29984" xr:uid="{A7136392-A33C-43B7-97E5-C31E92D5FECB}"/>
    <cellStyle name="Normal 4 4 4 3 2 3 6" xfId="44868" xr:uid="{0606617F-B022-4C70-8D5D-0B2D4CAE4887}"/>
    <cellStyle name="Normal 4 4 4 3 2 4" xfId="11158" xr:uid="{C2BA50C1-771D-4C64-A106-09B5242F2FFC}"/>
    <cellStyle name="Normal 4 4 4 3 2 4 2" xfId="24848" xr:uid="{B1EB68E9-AFF8-4E8E-9317-85CE13E336E5}"/>
    <cellStyle name="Normal 4 4 4 3 2 4 2 2" xfId="38540" xr:uid="{A645E78B-E94C-4F33-9D3E-FB503BEB71B3}"/>
    <cellStyle name="Normal 4 4 4 3 2 4 2 3" xfId="53424" xr:uid="{3C358C7E-DAD8-44B9-9067-39B9134DCD68}"/>
    <cellStyle name="Normal 4 4 4 3 2 4 3" xfId="18004" xr:uid="{F1AC5F84-646C-4190-B30A-32CB5F48DF11}"/>
    <cellStyle name="Normal 4 4 4 3 2 4 4" xfId="31694" xr:uid="{713747E6-E39F-42F4-AE68-3FD999D2071C}"/>
    <cellStyle name="Normal 4 4 4 3 2 4 5" xfId="46578" xr:uid="{2EA4A305-5999-44B7-9829-8B1376023B08}"/>
    <cellStyle name="Normal 4 4 4 3 2 5" xfId="21426" xr:uid="{4EF42AE1-5F88-48AA-8C41-99635B21BB30}"/>
    <cellStyle name="Normal 4 4 4 3 2 5 2" xfId="35118" xr:uid="{563727E1-8E12-4D0E-9500-5398FDF89CC6}"/>
    <cellStyle name="Normal 4 4 4 3 2 5 3" xfId="50002" xr:uid="{71B4A1DC-54A3-4B85-A19E-78BEB8BC10C3}"/>
    <cellStyle name="Normal 4 4 4 3 2 6" xfId="14582" xr:uid="{860ABD7D-3488-4309-961A-968B70149427}"/>
    <cellStyle name="Normal 4 4 4 3 2 7" xfId="28272" xr:uid="{8080265F-0236-4CFE-92B9-844FC944B2C5}"/>
    <cellStyle name="Normal 4 4 4 3 2 8" xfId="43156" xr:uid="{A84637C3-8E3F-452D-B3BE-987972E6D818}"/>
    <cellStyle name="Normal 4 4 4 3 3" xfId="7738" xr:uid="{23D8CC7A-1BE0-4249-AD1B-82905A47ED54}"/>
    <cellStyle name="Normal 4 4 4 3 3 2" xfId="9450" xr:uid="{4A4CBBDD-EB75-492B-8B83-21044289BA8D}"/>
    <cellStyle name="Normal 4 4 4 3 3 2 2" xfId="12872" xr:uid="{F8C9EE54-B147-4E95-A0D5-D3E3A2D7D5C0}"/>
    <cellStyle name="Normal 4 4 4 3 3 2 2 2" xfId="26562" xr:uid="{97D4024D-16B1-46D7-A654-8DEF755D1BEA}"/>
    <cellStyle name="Normal 4 4 4 3 3 2 2 2 2" xfId="40254" xr:uid="{A763B59A-0F0E-416A-90B4-54C30CABD102}"/>
    <cellStyle name="Normal 4 4 4 3 3 2 2 2 3" xfId="55138" xr:uid="{CC2CE4E1-5E70-44FA-8095-6226D7B12DD6}"/>
    <cellStyle name="Normal 4 4 4 3 3 2 2 3" xfId="19718" xr:uid="{1A1908AE-A701-4C5E-BB79-946A8856FFB9}"/>
    <cellStyle name="Normal 4 4 4 3 3 2 2 4" xfId="33408" xr:uid="{F60ECE3F-D331-4632-A78D-673B517F42D1}"/>
    <cellStyle name="Normal 4 4 4 3 3 2 2 5" xfId="48292" xr:uid="{5D1FA3A7-32DC-4B10-AD6D-1D1B467017D0}"/>
    <cellStyle name="Normal 4 4 4 3 3 2 3" xfId="23140" xr:uid="{CDB13D93-7DDC-485C-B187-8BA19E8A7EAA}"/>
    <cellStyle name="Normal 4 4 4 3 3 2 3 2" xfId="36832" xr:uid="{C113C6D3-A326-416A-B17C-F62FAC55E4E7}"/>
    <cellStyle name="Normal 4 4 4 3 3 2 3 3" xfId="51716" xr:uid="{4AB3C0E3-6EAA-4F2A-B68A-105DEC468ADE}"/>
    <cellStyle name="Normal 4 4 4 3 3 2 4" xfId="16296" xr:uid="{5624D709-365F-4394-B556-34EB3E6BC012}"/>
    <cellStyle name="Normal 4 4 4 3 3 2 5" xfId="29986" xr:uid="{F4AE9CE0-961D-4792-A466-6B664E6D132A}"/>
    <cellStyle name="Normal 4 4 4 3 3 2 6" xfId="44870" xr:uid="{69F77077-9FE0-42CC-BADD-034A0BC6A9CD}"/>
    <cellStyle name="Normal 4 4 4 3 3 3" xfId="11160" xr:uid="{19C1189B-D931-482A-91A5-6201FA3B23C7}"/>
    <cellStyle name="Normal 4 4 4 3 3 3 2" xfId="24850" xr:uid="{FAD72AB1-CE27-470F-B80F-A1D4F5CB7219}"/>
    <cellStyle name="Normal 4 4 4 3 3 3 2 2" xfId="38542" xr:uid="{BF0B6768-5FBC-4226-A33A-89577517E20A}"/>
    <cellStyle name="Normal 4 4 4 3 3 3 2 3" xfId="53426" xr:uid="{51413306-148D-4AD0-9D3C-7BE2CE6C665D}"/>
    <cellStyle name="Normal 4 4 4 3 3 3 3" xfId="18006" xr:uid="{62039889-31E1-4C73-89BA-B694AB4122FD}"/>
    <cellStyle name="Normal 4 4 4 3 3 3 4" xfId="31696" xr:uid="{277262B7-0095-4291-BF41-13CF8473D021}"/>
    <cellStyle name="Normal 4 4 4 3 3 3 5" xfId="46580" xr:uid="{3A1F5FD4-4562-4C3B-B6A5-287C004C559D}"/>
    <cellStyle name="Normal 4 4 4 3 3 4" xfId="21428" xr:uid="{48BA02B4-D68A-4984-81D0-5AF25772DFA9}"/>
    <cellStyle name="Normal 4 4 4 3 3 4 2" xfId="35120" xr:uid="{A08FB4C3-2287-42DE-B49A-ACA2A56D1B2A}"/>
    <cellStyle name="Normal 4 4 4 3 3 4 3" xfId="50004" xr:uid="{1A1F3B6F-E538-41DE-BD17-79B5283A4B10}"/>
    <cellStyle name="Normal 4 4 4 3 3 5" xfId="14584" xr:uid="{F2E90761-336E-4A17-83D4-8F4B992B4455}"/>
    <cellStyle name="Normal 4 4 4 3 3 6" xfId="28274" xr:uid="{2B76FEFF-F24B-40C5-8A3F-813A4861605D}"/>
    <cellStyle name="Normal 4 4 4 3 3 7" xfId="43158" xr:uid="{221F886E-17FE-471C-A322-20AE2518DE88}"/>
    <cellStyle name="Normal 4 4 4 3 4" xfId="7739" xr:uid="{ABF59851-7298-4472-A878-872FE6429F8B}"/>
    <cellStyle name="Normal 4 4 4 3 4 2" xfId="9451" xr:uid="{A76F88A9-03D7-458F-AD4A-AA7382DB5E74}"/>
    <cellStyle name="Normal 4 4 4 3 4 2 2" xfId="12873" xr:uid="{230A2688-370F-490E-9228-77E0894D0DAE}"/>
    <cellStyle name="Normal 4 4 4 3 4 2 2 2" xfId="26563" xr:uid="{DCC43815-0E2A-46C6-A50E-BA88B669CE79}"/>
    <cellStyle name="Normal 4 4 4 3 4 2 2 2 2" xfId="40255" xr:uid="{F9B52ECB-26EC-4675-943A-3062FC56453A}"/>
    <cellStyle name="Normal 4 4 4 3 4 2 2 2 3" xfId="55139" xr:uid="{4DC54A08-9EB8-4843-8F8F-0067E7CFFF5E}"/>
    <cellStyle name="Normal 4 4 4 3 4 2 2 3" xfId="19719" xr:uid="{BBAC9A1A-E471-47B2-AA80-4D2A8C3E58BA}"/>
    <cellStyle name="Normal 4 4 4 3 4 2 2 4" xfId="33409" xr:uid="{A44ACE5E-D277-4059-9469-3AD11BD25D64}"/>
    <cellStyle name="Normal 4 4 4 3 4 2 2 5" xfId="48293" xr:uid="{AC28E923-F39C-4068-A447-D74750EFBAFF}"/>
    <cellStyle name="Normal 4 4 4 3 4 2 3" xfId="23141" xr:uid="{73D1A808-065F-42F9-9070-EF584D6845C1}"/>
    <cellStyle name="Normal 4 4 4 3 4 2 3 2" xfId="36833" xr:uid="{CB77A5A8-5A29-4418-BC1B-51C0509DBA13}"/>
    <cellStyle name="Normal 4 4 4 3 4 2 3 3" xfId="51717" xr:uid="{5E29E9DD-690B-4E1F-8099-0EC9B607F52D}"/>
    <cellStyle name="Normal 4 4 4 3 4 2 4" xfId="16297" xr:uid="{8A0A59DB-3B96-49AB-9838-9A8EA2F14C9B}"/>
    <cellStyle name="Normal 4 4 4 3 4 2 5" xfId="29987" xr:uid="{FF0398C5-BB9E-4008-8CA8-3DEC4D077BF2}"/>
    <cellStyle name="Normal 4 4 4 3 4 2 6" xfId="44871" xr:uid="{C3149A02-82F2-4AFB-AE29-99865B9F5BEE}"/>
    <cellStyle name="Normal 4 4 4 3 4 3" xfId="11161" xr:uid="{F4AF0908-CA86-4010-B9AF-1702EA538D58}"/>
    <cellStyle name="Normal 4 4 4 3 4 3 2" xfId="24851" xr:uid="{DDE41835-D0F3-46B8-9E85-B5638009FB81}"/>
    <cellStyle name="Normal 4 4 4 3 4 3 2 2" xfId="38543" xr:uid="{20BE2973-F42A-44F0-A44A-56DF2C0FABE4}"/>
    <cellStyle name="Normal 4 4 4 3 4 3 2 3" xfId="53427" xr:uid="{244EFF86-6DF1-40E4-BBAD-A2DA2298A0A5}"/>
    <cellStyle name="Normal 4 4 4 3 4 3 3" xfId="18007" xr:uid="{D09B2013-CD27-4334-AC54-BCAC80F53ED0}"/>
    <cellStyle name="Normal 4 4 4 3 4 3 4" xfId="31697" xr:uid="{D54D9A40-6D59-4AD4-A592-8A3E5F4AC4E0}"/>
    <cellStyle name="Normal 4 4 4 3 4 3 5" xfId="46581" xr:uid="{1711D392-5C19-46E1-8315-9866F0CFF3C9}"/>
    <cellStyle name="Normal 4 4 4 3 4 4" xfId="21429" xr:uid="{684BE0F0-A01A-4CF4-8D02-4B8CD07EDDAD}"/>
    <cellStyle name="Normal 4 4 4 3 4 4 2" xfId="35121" xr:uid="{651470B6-311E-4900-A407-0B39BB1E0C84}"/>
    <cellStyle name="Normal 4 4 4 3 4 4 3" xfId="50005" xr:uid="{309A742C-89F0-4755-8660-55B4842137E5}"/>
    <cellStyle name="Normal 4 4 4 3 4 5" xfId="14585" xr:uid="{2CBFE0DE-DCD2-4B03-85A3-ACF3A7E07228}"/>
    <cellStyle name="Normal 4 4 4 3 4 6" xfId="28275" xr:uid="{B7D81917-D5A9-418C-B154-3CFCC609D02A}"/>
    <cellStyle name="Normal 4 4 4 3 4 7" xfId="43159" xr:uid="{A3DACB63-80E7-47BB-91D8-5394250670FA}"/>
    <cellStyle name="Normal 4 4 4 3 5" xfId="9447" xr:uid="{03C2248F-12CD-4849-95F6-2C0A4F3A4579}"/>
    <cellStyle name="Normal 4 4 4 3 5 2" xfId="12869" xr:uid="{BC3ACE1E-30A1-4A79-941B-FA13ADA50C57}"/>
    <cellStyle name="Normal 4 4 4 3 5 2 2" xfId="26559" xr:uid="{4FE1CF1A-DE2F-415C-B9F2-530117F5E4A9}"/>
    <cellStyle name="Normal 4 4 4 3 5 2 2 2" xfId="40251" xr:uid="{4B2EBEF1-E812-40BD-8C70-2AD625AA6461}"/>
    <cellStyle name="Normal 4 4 4 3 5 2 2 3" xfId="55135" xr:uid="{A5F0E003-0B63-40F2-B11C-7C3A2DEE633A}"/>
    <cellStyle name="Normal 4 4 4 3 5 2 3" xfId="19715" xr:uid="{6E9EE866-D275-4005-A8D1-532A938B6B62}"/>
    <cellStyle name="Normal 4 4 4 3 5 2 4" xfId="33405" xr:uid="{DBFFE72B-5312-494D-87CE-3A744F64B071}"/>
    <cellStyle name="Normal 4 4 4 3 5 2 5" xfId="48289" xr:uid="{D4AE0DB9-480C-4239-8C13-95FE06394F04}"/>
    <cellStyle name="Normal 4 4 4 3 5 3" xfId="23137" xr:uid="{DE209605-AE19-4D88-B9D7-5B4F4454BCA6}"/>
    <cellStyle name="Normal 4 4 4 3 5 3 2" xfId="36829" xr:uid="{E5BE4F41-244D-4596-89AE-9421AD1541AF}"/>
    <cellStyle name="Normal 4 4 4 3 5 3 3" xfId="51713" xr:uid="{11F6467D-037F-4483-AC0D-1ECF7E7FF738}"/>
    <cellStyle name="Normal 4 4 4 3 5 4" xfId="16293" xr:uid="{F424D124-EFA6-41B8-85F8-5DCBF1EDE546}"/>
    <cellStyle name="Normal 4 4 4 3 5 5" xfId="29983" xr:uid="{DF05CA92-AA80-4053-9762-86699561DECB}"/>
    <cellStyle name="Normal 4 4 4 3 5 6" xfId="44867" xr:uid="{37B58B2B-5634-4FF0-BEE3-5586743CF0F9}"/>
    <cellStyle name="Normal 4 4 4 3 6" xfId="11157" xr:uid="{4BB9C233-FE46-4C7C-8FDB-175AD3BD1D92}"/>
    <cellStyle name="Normal 4 4 4 3 6 2" xfId="24847" xr:uid="{8C5F1E2A-877D-4F62-BF52-C1B070A51BCF}"/>
    <cellStyle name="Normal 4 4 4 3 6 2 2" xfId="38539" xr:uid="{69C696C4-BB9A-4BC2-A768-1DF063C3F705}"/>
    <cellStyle name="Normal 4 4 4 3 6 2 3" xfId="53423" xr:uid="{2801D83F-68F6-4FE5-9071-F2262615576F}"/>
    <cellStyle name="Normal 4 4 4 3 6 3" xfId="18003" xr:uid="{0B634476-5207-451D-BD10-DC6E25A524BC}"/>
    <cellStyle name="Normal 4 4 4 3 6 4" xfId="31693" xr:uid="{F743FB91-A3EE-4BCA-A939-F82C72280FDE}"/>
    <cellStyle name="Normal 4 4 4 3 6 5" xfId="46577" xr:uid="{367B9580-B4FD-4C80-B8B0-1343B976A6D9}"/>
    <cellStyle name="Normal 4 4 4 3 7" xfId="21425" xr:uid="{A0BD5EAF-BBE3-4DEB-9BD4-CD62F7CDD9AA}"/>
    <cellStyle name="Normal 4 4 4 3 7 2" xfId="35117" xr:uid="{7FE54D08-D764-4DFF-941B-471BB7D36D02}"/>
    <cellStyle name="Normal 4 4 4 3 7 3" xfId="50001" xr:uid="{285198F4-67E7-44EF-A3F3-1923F4A139A0}"/>
    <cellStyle name="Normal 4 4 4 3 8" xfId="14581" xr:uid="{5A55434E-287E-48DC-B820-55C576EC26A3}"/>
    <cellStyle name="Normal 4 4 4 3 9" xfId="28271" xr:uid="{E07540A9-C633-41E1-81F7-6EE1EF8A6585}"/>
    <cellStyle name="Normal 4 4 4 4" xfId="7740" xr:uid="{B44CBF6D-ACF5-4D8A-89FB-129B86A85E33}"/>
    <cellStyle name="Normal 4 4 4 4 2" xfId="7741" xr:uid="{BE18D20B-1437-43CC-A417-38EA2F0156A7}"/>
    <cellStyle name="Normal 4 4 4 4 2 2" xfId="9453" xr:uid="{AF99AF3F-F33E-4AD0-BC23-4E546F80039B}"/>
    <cellStyle name="Normal 4 4 4 4 2 2 2" xfId="12875" xr:uid="{261D4879-17A4-49CF-981B-C5DBD8E7EE91}"/>
    <cellStyle name="Normal 4 4 4 4 2 2 2 2" xfId="26565" xr:uid="{FDA2C4AA-8038-4B48-B8D0-799DC04E80BC}"/>
    <cellStyle name="Normal 4 4 4 4 2 2 2 2 2" xfId="40257" xr:uid="{12AD2567-4833-48C0-B057-A0931A2BEF63}"/>
    <cellStyle name="Normal 4 4 4 4 2 2 2 2 3" xfId="55141" xr:uid="{BCB7EBBE-D16F-4E43-AC5A-CA708602E3E8}"/>
    <cellStyle name="Normal 4 4 4 4 2 2 2 3" xfId="19721" xr:uid="{376E50C7-0C16-44BC-8BC5-BFFA557AC7AE}"/>
    <cellStyle name="Normal 4 4 4 4 2 2 2 4" xfId="33411" xr:uid="{EE4AA3E7-BBD4-4F8A-B6AC-F84F3A522CD4}"/>
    <cellStyle name="Normal 4 4 4 4 2 2 2 5" xfId="48295" xr:uid="{34E86D8D-45AD-403C-A6D2-AF1CADF2A719}"/>
    <cellStyle name="Normal 4 4 4 4 2 2 3" xfId="23143" xr:uid="{376873C9-E9D0-4BCD-9318-4825A416DC29}"/>
    <cellStyle name="Normal 4 4 4 4 2 2 3 2" xfId="36835" xr:uid="{E88856B8-7667-4070-B3E4-243E3FD5F18A}"/>
    <cellStyle name="Normal 4 4 4 4 2 2 3 3" xfId="51719" xr:uid="{244409C2-CF84-421F-AEEE-7B3C39277E5F}"/>
    <cellStyle name="Normal 4 4 4 4 2 2 4" xfId="16299" xr:uid="{7787854D-F7A3-48E0-B8D3-086FD95EE12A}"/>
    <cellStyle name="Normal 4 4 4 4 2 2 5" xfId="29989" xr:uid="{A3FD3B98-0E4A-4757-9E13-D7C59C98733D}"/>
    <cellStyle name="Normal 4 4 4 4 2 2 6" xfId="44873" xr:uid="{4B0FD085-EBC0-4FA9-9C93-8201FEEA30DD}"/>
    <cellStyle name="Normal 4 4 4 4 2 3" xfId="11163" xr:uid="{0FBEDA74-DF0D-43F4-B371-A52771E063E3}"/>
    <cellStyle name="Normal 4 4 4 4 2 3 2" xfId="24853" xr:uid="{C80AB801-F6BF-4674-9245-BC1139CCDCFC}"/>
    <cellStyle name="Normal 4 4 4 4 2 3 2 2" xfId="38545" xr:uid="{A5319A4B-9D79-4832-BF0B-A0780E2DB2E1}"/>
    <cellStyle name="Normal 4 4 4 4 2 3 2 3" xfId="53429" xr:uid="{6AF7A7FC-0246-4F46-93D8-70E822995790}"/>
    <cellStyle name="Normal 4 4 4 4 2 3 3" xfId="18009" xr:uid="{2852D5EB-B38B-4E0A-9041-D83CD84DFF41}"/>
    <cellStyle name="Normal 4 4 4 4 2 3 4" xfId="31699" xr:uid="{EA229FC8-AC40-42C1-AB1F-9F0082EDEEAC}"/>
    <cellStyle name="Normal 4 4 4 4 2 3 5" xfId="46583" xr:uid="{1622B77A-EC4A-4630-B71E-17E1CD1155CB}"/>
    <cellStyle name="Normal 4 4 4 4 2 4" xfId="21431" xr:uid="{20E9834D-731B-4577-BA98-FDCDAA2E43D8}"/>
    <cellStyle name="Normal 4 4 4 4 2 4 2" xfId="35123" xr:uid="{350E8363-6632-4709-91C4-EA4876EC8DA5}"/>
    <cellStyle name="Normal 4 4 4 4 2 4 3" xfId="50007" xr:uid="{CAD16DF9-877C-4917-94AD-C2189501B600}"/>
    <cellStyle name="Normal 4 4 4 4 2 5" xfId="14587" xr:uid="{217E56DE-0F43-42A5-BF03-475E70351256}"/>
    <cellStyle name="Normal 4 4 4 4 2 6" xfId="28277" xr:uid="{8FE3D07C-F1F7-49A9-83BF-687C9AF955AE}"/>
    <cellStyle name="Normal 4 4 4 4 2 7" xfId="43161" xr:uid="{C10350CF-55C6-4E65-AF8B-2AC54B3F3D9D}"/>
    <cellStyle name="Normal 4 4 4 4 3" xfId="9452" xr:uid="{421AFEE5-E80C-4B2A-8FC7-BC3144491517}"/>
    <cellStyle name="Normal 4 4 4 4 3 2" xfId="12874" xr:uid="{56496C00-FFAE-4CDD-A3C0-64B2C9E95762}"/>
    <cellStyle name="Normal 4 4 4 4 3 2 2" xfId="26564" xr:uid="{BD781A6E-6035-428E-8FC7-FE4A56A950A7}"/>
    <cellStyle name="Normal 4 4 4 4 3 2 2 2" xfId="40256" xr:uid="{56708787-7DBB-4677-9576-D269045D29DB}"/>
    <cellStyle name="Normal 4 4 4 4 3 2 2 3" xfId="55140" xr:uid="{607C05D0-D71B-460F-899A-B21702182F95}"/>
    <cellStyle name="Normal 4 4 4 4 3 2 3" xfId="19720" xr:uid="{920AF6D9-E4D6-4659-9E48-D227404034A6}"/>
    <cellStyle name="Normal 4 4 4 4 3 2 4" xfId="33410" xr:uid="{50CBAEE6-A204-4337-B485-BFF68E1B9AE3}"/>
    <cellStyle name="Normal 4 4 4 4 3 2 5" xfId="48294" xr:uid="{DF118CF9-1DE0-4220-A9C9-EAE50C5E1A65}"/>
    <cellStyle name="Normal 4 4 4 4 3 3" xfId="23142" xr:uid="{8284F1C1-5C5D-443C-B10A-D5142F7D9CA3}"/>
    <cellStyle name="Normal 4 4 4 4 3 3 2" xfId="36834" xr:uid="{FA5640C8-93E7-4660-85CE-1375774B26A6}"/>
    <cellStyle name="Normal 4 4 4 4 3 3 3" xfId="51718" xr:uid="{614038A3-294F-4C48-AA71-3456B81690FF}"/>
    <cellStyle name="Normal 4 4 4 4 3 4" xfId="16298" xr:uid="{FB91FE27-5E54-4D59-B24A-1F404547769D}"/>
    <cellStyle name="Normal 4 4 4 4 3 5" xfId="29988" xr:uid="{ABBA7714-D0A1-4C6D-A51F-2FFBE985B55C}"/>
    <cellStyle name="Normal 4 4 4 4 3 6" xfId="44872" xr:uid="{64223EA2-CDC0-4CE1-8614-8999F44EDD0E}"/>
    <cellStyle name="Normal 4 4 4 4 4" xfId="11162" xr:uid="{4E5EF3BB-7921-403C-8084-7AEBD43DF5F4}"/>
    <cellStyle name="Normal 4 4 4 4 4 2" xfId="24852" xr:uid="{DC23B874-0001-44A0-8350-BBA80BCFAB92}"/>
    <cellStyle name="Normal 4 4 4 4 4 2 2" xfId="38544" xr:uid="{5B1C3110-0E72-41C5-87B2-0D8B80F7D5F5}"/>
    <cellStyle name="Normal 4 4 4 4 4 2 3" xfId="53428" xr:uid="{16E8614E-02A1-4ACC-AE86-8B7471BA9EEE}"/>
    <cellStyle name="Normal 4 4 4 4 4 3" xfId="18008" xr:uid="{876A56F6-45D1-4E33-AF2C-B9B8EC13834E}"/>
    <cellStyle name="Normal 4 4 4 4 4 4" xfId="31698" xr:uid="{D8736101-7E08-458B-860B-E085AB5B8E5C}"/>
    <cellStyle name="Normal 4 4 4 4 4 5" xfId="46582" xr:uid="{59C3B4C9-B965-44D9-8475-A44F0C584D0C}"/>
    <cellStyle name="Normal 4 4 4 4 5" xfId="21430" xr:uid="{760F58E0-9F2F-4FA7-B161-746B590BA424}"/>
    <cellStyle name="Normal 4 4 4 4 5 2" xfId="35122" xr:uid="{F3A27EC3-68E0-40A4-BA24-A316ABF1A5B4}"/>
    <cellStyle name="Normal 4 4 4 4 5 3" xfId="50006" xr:uid="{A7816134-0835-40A7-AC81-407F869F64B1}"/>
    <cellStyle name="Normal 4 4 4 4 6" xfId="14586" xr:uid="{30776D6B-4F66-4677-BAAE-4D8587B00604}"/>
    <cellStyle name="Normal 4 4 4 4 7" xfId="28276" xr:uid="{7F6F8313-A80E-45DC-868C-7BC86856A34B}"/>
    <cellStyle name="Normal 4 4 4 4 8" xfId="43160" xr:uid="{BDFDDC2A-827A-4762-8F0B-E10ED06FE2F1}"/>
    <cellStyle name="Normal 4 4 4 5" xfId="7742" xr:uid="{3D248C2A-4FCA-4737-9F5D-64A0511B4986}"/>
    <cellStyle name="Normal 4 4 4 5 2" xfId="9454" xr:uid="{FAE4561A-2B3F-4E47-8C7C-40B68F2158A0}"/>
    <cellStyle name="Normal 4 4 4 5 2 2" xfId="12876" xr:uid="{8D04D79D-B9DE-44EF-939B-17B2DA95F323}"/>
    <cellStyle name="Normal 4 4 4 5 2 2 2" xfId="26566" xr:uid="{32BEDEE3-1E71-485D-9E81-931FB30E82A0}"/>
    <cellStyle name="Normal 4 4 4 5 2 2 2 2" xfId="40258" xr:uid="{13B3ABF1-2DE2-4CAB-8540-3C40398814C3}"/>
    <cellStyle name="Normal 4 4 4 5 2 2 2 3" xfId="55142" xr:uid="{5DAD2AAD-3BE7-4890-8D35-5CB8265A2EF9}"/>
    <cellStyle name="Normal 4 4 4 5 2 2 3" xfId="19722" xr:uid="{A2E43697-283F-4F46-8940-321ADB061B89}"/>
    <cellStyle name="Normal 4 4 4 5 2 2 4" xfId="33412" xr:uid="{B1381419-434D-4872-9527-F9DB9E8CC09A}"/>
    <cellStyle name="Normal 4 4 4 5 2 2 5" xfId="48296" xr:uid="{5F791F4A-33C2-4537-859A-43B837540412}"/>
    <cellStyle name="Normal 4 4 4 5 2 3" xfId="23144" xr:uid="{951B2984-8B8E-45F1-98D6-0B94B652E2DF}"/>
    <cellStyle name="Normal 4 4 4 5 2 3 2" xfId="36836" xr:uid="{4A4BCE0B-0C52-4720-982E-D40137677D48}"/>
    <cellStyle name="Normal 4 4 4 5 2 3 3" xfId="51720" xr:uid="{5A829FAA-0A4B-427C-A7B0-96E30702B9E9}"/>
    <cellStyle name="Normal 4 4 4 5 2 4" xfId="16300" xr:uid="{03CB51D3-F988-4B1F-915A-85B356D18D9C}"/>
    <cellStyle name="Normal 4 4 4 5 2 5" xfId="29990" xr:uid="{2E38742B-E740-4023-9D22-DE33EFB51C03}"/>
    <cellStyle name="Normal 4 4 4 5 2 6" xfId="44874" xr:uid="{F3B233D0-A9F8-4C12-ABCC-03B540F88BEB}"/>
    <cellStyle name="Normal 4 4 4 5 3" xfId="11164" xr:uid="{758D9935-7E18-486E-8909-8E678F9DD306}"/>
    <cellStyle name="Normal 4 4 4 5 3 2" xfId="24854" xr:uid="{23A48F25-7A36-4DAB-AC8C-7B71391DCA73}"/>
    <cellStyle name="Normal 4 4 4 5 3 2 2" xfId="38546" xr:uid="{3879E1CC-42F8-47F3-A42A-8A8B1566FA0A}"/>
    <cellStyle name="Normal 4 4 4 5 3 2 3" xfId="53430" xr:uid="{94786B70-1C62-42D9-A824-8DE33D878B02}"/>
    <cellStyle name="Normal 4 4 4 5 3 3" xfId="18010" xr:uid="{024E0CE3-3306-4739-92BD-9C2A9FEF5365}"/>
    <cellStyle name="Normal 4 4 4 5 3 4" xfId="31700" xr:uid="{2A45F55C-0B9E-411C-8445-7061C06C4726}"/>
    <cellStyle name="Normal 4 4 4 5 3 5" xfId="46584" xr:uid="{9CDCCB91-8852-4436-B67E-12636BD222A8}"/>
    <cellStyle name="Normal 4 4 4 5 4" xfId="21432" xr:uid="{F5BE7F33-52FA-42C8-9419-AE01C0826855}"/>
    <cellStyle name="Normal 4 4 4 5 4 2" xfId="35124" xr:uid="{4C2B3901-E9E3-451A-BF61-6AAFA043F70A}"/>
    <cellStyle name="Normal 4 4 4 5 4 3" xfId="50008" xr:uid="{3BD1DDD9-1645-409A-9742-856366D63DB7}"/>
    <cellStyle name="Normal 4 4 4 5 5" xfId="14588" xr:uid="{F8D03CF1-92BE-446F-B53A-5A2B821455CB}"/>
    <cellStyle name="Normal 4 4 4 5 6" xfId="28278" xr:uid="{18207CB3-A16F-4C83-AE8F-8E9ECEA13CD7}"/>
    <cellStyle name="Normal 4 4 4 5 7" xfId="43162" xr:uid="{941A123D-0BA1-44DC-99F4-102A1D6F4DBC}"/>
    <cellStyle name="Normal 4 4 4 6" xfId="7743" xr:uid="{59BFA721-0449-4FB0-8A09-64790AF16827}"/>
    <cellStyle name="Normal 4 4 4 6 2" xfId="9455" xr:uid="{886A2895-14E8-4C93-B519-9D4597BD77E1}"/>
    <cellStyle name="Normal 4 4 4 6 2 2" xfId="12877" xr:uid="{7FDF5793-DBD9-46FF-AED3-F6AC87EA6952}"/>
    <cellStyle name="Normal 4 4 4 6 2 2 2" xfId="26567" xr:uid="{02D7333C-3F0B-48E5-849F-955900AA4C1D}"/>
    <cellStyle name="Normal 4 4 4 6 2 2 2 2" xfId="40259" xr:uid="{EB03A589-8E42-439F-ADC8-8448BF70BCC8}"/>
    <cellStyle name="Normal 4 4 4 6 2 2 2 3" xfId="55143" xr:uid="{64232F70-F7CC-4039-89EE-9659B46643FB}"/>
    <cellStyle name="Normal 4 4 4 6 2 2 3" xfId="19723" xr:uid="{1358D18E-153A-43E1-9AF7-26BE67F9FBF0}"/>
    <cellStyle name="Normal 4 4 4 6 2 2 4" xfId="33413" xr:uid="{BEFE6F8A-1409-420C-8DE8-8C7D715113C8}"/>
    <cellStyle name="Normal 4 4 4 6 2 2 5" xfId="48297" xr:uid="{48EEE5B6-24DF-4FE4-82D3-2B6DEACD2A63}"/>
    <cellStyle name="Normal 4 4 4 6 2 3" xfId="23145" xr:uid="{70922B88-A486-44D6-9F6B-082AEF637661}"/>
    <cellStyle name="Normal 4 4 4 6 2 3 2" xfId="36837" xr:uid="{1CE015F9-4027-4646-BA4F-1A71F55A7F1C}"/>
    <cellStyle name="Normal 4 4 4 6 2 3 3" xfId="51721" xr:uid="{134ED521-9057-421D-8D25-D4339A9C3E38}"/>
    <cellStyle name="Normal 4 4 4 6 2 4" xfId="16301" xr:uid="{AC3BF3FB-D366-4352-8261-A1E1087EC3DF}"/>
    <cellStyle name="Normal 4 4 4 6 2 5" xfId="29991" xr:uid="{EA2F758C-E79C-4FC8-B4EB-75FAA593408C}"/>
    <cellStyle name="Normal 4 4 4 6 2 6" xfId="44875" xr:uid="{BE6468C4-C960-4837-98AD-F566A51D7E63}"/>
    <cellStyle name="Normal 4 4 4 6 3" xfId="11165" xr:uid="{5074F148-9675-49D6-A2A3-5DCD401043D4}"/>
    <cellStyle name="Normal 4 4 4 6 3 2" xfId="24855" xr:uid="{7CACA2D4-C73D-48A8-9172-4AB5556D45B2}"/>
    <cellStyle name="Normal 4 4 4 6 3 2 2" xfId="38547" xr:uid="{452B8FDE-6E71-4644-A443-CDBFCF2A39D1}"/>
    <cellStyle name="Normal 4 4 4 6 3 2 3" xfId="53431" xr:uid="{35B83B41-E2E7-4EAA-84E5-6CB993F35297}"/>
    <cellStyle name="Normal 4 4 4 6 3 3" xfId="18011" xr:uid="{7DD18960-5B2F-43EF-8E4C-E0D346D04918}"/>
    <cellStyle name="Normal 4 4 4 6 3 4" xfId="31701" xr:uid="{868CCC52-7EFE-4FAF-8EE4-D55B0C9D2060}"/>
    <cellStyle name="Normal 4 4 4 6 3 5" xfId="46585" xr:uid="{6F055169-88CD-400F-8D70-F836EBD02CCF}"/>
    <cellStyle name="Normal 4 4 4 6 4" xfId="21433" xr:uid="{8AF97134-6E1E-4AEB-B2F3-285F74CFF378}"/>
    <cellStyle name="Normal 4 4 4 6 4 2" xfId="35125" xr:uid="{34C46ED0-B275-4D10-A929-E5F2D49DA0B0}"/>
    <cellStyle name="Normal 4 4 4 6 4 3" xfId="50009" xr:uid="{9887BB73-9956-4A40-901E-7AD42187E148}"/>
    <cellStyle name="Normal 4 4 4 6 5" xfId="14589" xr:uid="{15151B41-15AE-48A3-9DA4-2B576621437E}"/>
    <cellStyle name="Normal 4 4 4 6 6" xfId="28279" xr:uid="{23885E7C-78EA-4B9B-9291-89DC9F80A5BF}"/>
    <cellStyle name="Normal 4 4 4 6 7" xfId="43163" xr:uid="{24C6081C-8D9C-4E1F-AA09-5A7D9990581B}"/>
    <cellStyle name="Normal 4 4 4 7" xfId="9441" xr:uid="{6EAE25A3-FC20-41D9-8B57-2ECB2A42E830}"/>
    <cellStyle name="Normal 4 4 4 7 2" xfId="12863" xr:uid="{923BCE79-4911-4425-B5B7-9F3CCE97F14D}"/>
    <cellStyle name="Normal 4 4 4 7 2 2" xfId="26553" xr:uid="{013B74A0-18C0-43C0-ACFA-E25B36C79317}"/>
    <cellStyle name="Normal 4 4 4 7 2 2 2" xfId="40245" xr:uid="{06E60B77-C189-4C0C-A2B8-1D11D4698285}"/>
    <cellStyle name="Normal 4 4 4 7 2 2 3" xfId="55129" xr:uid="{ECC7A3F7-DEB1-43F1-9DD0-B1431A89471B}"/>
    <cellStyle name="Normal 4 4 4 7 2 3" xfId="19709" xr:uid="{1F7CC00A-5D94-48A8-82D4-E6F2155AEFDB}"/>
    <cellStyle name="Normal 4 4 4 7 2 4" xfId="33399" xr:uid="{44A4E4B8-1DD8-42F0-90D2-269F065E1979}"/>
    <cellStyle name="Normal 4 4 4 7 2 5" xfId="48283" xr:uid="{1DCE4376-4E2E-447A-BDCC-E683DF2D3A7E}"/>
    <cellStyle name="Normal 4 4 4 7 3" xfId="23131" xr:uid="{4D2D8697-072E-4E17-B223-6D049F33E0C3}"/>
    <cellStyle name="Normal 4 4 4 7 3 2" xfId="36823" xr:uid="{843F827E-2D63-4404-8005-3C75E479AAC1}"/>
    <cellStyle name="Normal 4 4 4 7 3 3" xfId="51707" xr:uid="{01A36574-753C-49A0-8FC0-E72F61C88354}"/>
    <cellStyle name="Normal 4 4 4 7 4" xfId="16287" xr:uid="{86648A1D-84E4-4E03-8777-FA20560AD5C3}"/>
    <cellStyle name="Normal 4 4 4 7 5" xfId="29977" xr:uid="{FB7A5B05-AA8F-4EB7-B272-99CAABB167CF}"/>
    <cellStyle name="Normal 4 4 4 7 6" xfId="44861" xr:uid="{F0E108B1-4B90-4DF2-805C-077E6A820B1E}"/>
    <cellStyle name="Normal 4 4 4 8" xfId="11151" xr:uid="{177BB577-0545-4F27-AC69-189D8094ED21}"/>
    <cellStyle name="Normal 4 4 4 8 2" xfId="24841" xr:uid="{21582DEB-9739-4B54-B549-3E1208E9BE96}"/>
    <cellStyle name="Normal 4 4 4 8 2 2" xfId="38533" xr:uid="{CA9A0B9F-790C-45B7-A83F-28232CD786AB}"/>
    <cellStyle name="Normal 4 4 4 8 2 3" xfId="53417" xr:uid="{1789DE9C-0D26-4C24-AA54-55A7102520DC}"/>
    <cellStyle name="Normal 4 4 4 8 3" xfId="17997" xr:uid="{25F30E51-943C-44C8-955F-6E2BE0E764EF}"/>
    <cellStyle name="Normal 4 4 4 8 4" xfId="31687" xr:uid="{41711569-0C78-4940-9350-01FD8D7A9286}"/>
    <cellStyle name="Normal 4 4 4 8 5" xfId="46571" xr:uid="{16507352-7F2D-4590-A72D-7951F599EB18}"/>
    <cellStyle name="Normal 4 4 4 9" xfId="21419" xr:uid="{C5482D3E-3BA6-4B34-A8B5-84EC4714FF7C}"/>
    <cellStyle name="Normal 4 4 4 9 2" xfId="35111" xr:uid="{AE025F8B-46B4-4CB3-ACBE-DBD0F0F32E09}"/>
    <cellStyle name="Normal 4 4 4 9 3" xfId="49995" xr:uid="{6CF494D2-539F-4416-8DB2-F65D9EC0307B}"/>
    <cellStyle name="Normal 4 4 5" xfId="7744" xr:uid="{DFEEBFBF-E18E-431B-A3A8-F60E90069ED3}"/>
    <cellStyle name="Normal 4 4 5 10" xfId="43164" xr:uid="{76DBE99B-770C-4504-8C6F-386E6AF8428B}"/>
    <cellStyle name="Normal 4 4 5 2" xfId="7745" xr:uid="{7B54CA47-F590-4555-BD8D-A678C97A5302}"/>
    <cellStyle name="Normal 4 4 5 2 2" xfId="7746" xr:uid="{03DCD619-FAA5-4EA8-945C-BC068238D8CE}"/>
    <cellStyle name="Normal 4 4 5 2 2 2" xfId="9458" xr:uid="{20B5084C-C4A3-4F6D-862C-279B76BBD92A}"/>
    <cellStyle name="Normal 4 4 5 2 2 2 2" xfId="12880" xr:uid="{4E3CC250-2781-42F2-B0FE-5E0078D0B44C}"/>
    <cellStyle name="Normal 4 4 5 2 2 2 2 2" xfId="26570" xr:uid="{601E4F30-739F-423F-B78B-0F2D091F9346}"/>
    <cellStyle name="Normal 4 4 5 2 2 2 2 2 2" xfId="40262" xr:uid="{1E67D36C-BBF3-44CD-B661-277B694B4808}"/>
    <cellStyle name="Normal 4 4 5 2 2 2 2 2 3" xfId="55146" xr:uid="{A3F0B802-CC2C-45D5-B5CB-A3758772E0EF}"/>
    <cellStyle name="Normal 4 4 5 2 2 2 2 3" xfId="19726" xr:uid="{7EE6CFF6-8582-4C38-9B53-6E72DF4299E2}"/>
    <cellStyle name="Normal 4 4 5 2 2 2 2 4" xfId="33416" xr:uid="{6A952021-EC8A-48EC-8ABF-6278F2BB2411}"/>
    <cellStyle name="Normal 4 4 5 2 2 2 2 5" xfId="48300" xr:uid="{65633CDE-5F22-478C-B4B4-5C2E48AA68AD}"/>
    <cellStyle name="Normal 4 4 5 2 2 2 3" xfId="23148" xr:uid="{A2BA1484-A659-42F9-9686-91F0900F60D1}"/>
    <cellStyle name="Normal 4 4 5 2 2 2 3 2" xfId="36840" xr:uid="{8DCA1439-C5AD-4DE1-B7C7-3A8FC65AAA47}"/>
    <cellStyle name="Normal 4 4 5 2 2 2 3 3" xfId="51724" xr:uid="{878C9AAA-1B0D-48F4-8FAE-B99C140531E8}"/>
    <cellStyle name="Normal 4 4 5 2 2 2 4" xfId="16304" xr:uid="{6AD3D3AA-3A14-4E2A-862D-D2D683D65EB2}"/>
    <cellStyle name="Normal 4 4 5 2 2 2 5" xfId="29994" xr:uid="{469D27EF-01E1-44B8-884C-2091F9BEBB32}"/>
    <cellStyle name="Normal 4 4 5 2 2 2 6" xfId="44878" xr:uid="{0A479860-05F8-4B21-92BF-306BB5BB511A}"/>
    <cellStyle name="Normal 4 4 5 2 2 3" xfId="11168" xr:uid="{6ECBF21D-29A3-4C67-B896-BC5C69E12028}"/>
    <cellStyle name="Normal 4 4 5 2 2 3 2" xfId="24858" xr:uid="{ED1CEEB0-528A-4AC2-8E76-19C7AD3F8C2E}"/>
    <cellStyle name="Normal 4 4 5 2 2 3 2 2" xfId="38550" xr:uid="{951825B1-7C4B-4AD2-AA6C-B80B2D654170}"/>
    <cellStyle name="Normal 4 4 5 2 2 3 2 3" xfId="53434" xr:uid="{390CA931-8C19-440A-84B9-DBD5B3CD6ED9}"/>
    <cellStyle name="Normal 4 4 5 2 2 3 3" xfId="18014" xr:uid="{97AA96D2-DCAB-4B7A-AB05-1166DFE1D9E1}"/>
    <cellStyle name="Normal 4 4 5 2 2 3 4" xfId="31704" xr:uid="{CFED8440-5093-4275-9F14-1B177889545B}"/>
    <cellStyle name="Normal 4 4 5 2 2 3 5" xfId="46588" xr:uid="{3B0F2292-B796-4E07-BEB2-E9A25F7ADEA8}"/>
    <cellStyle name="Normal 4 4 5 2 2 4" xfId="21436" xr:uid="{752A5717-CFF6-4027-AEE6-C69263FA0541}"/>
    <cellStyle name="Normal 4 4 5 2 2 4 2" xfId="35128" xr:uid="{F1E67850-AFE5-4A58-8590-E0936A090143}"/>
    <cellStyle name="Normal 4 4 5 2 2 4 3" xfId="50012" xr:uid="{B39AA0A9-0410-443E-849F-CC26E6EDFA45}"/>
    <cellStyle name="Normal 4 4 5 2 2 5" xfId="14592" xr:uid="{A136FE13-28BF-4573-BECC-FEF9BB4B7F21}"/>
    <cellStyle name="Normal 4 4 5 2 2 6" xfId="28282" xr:uid="{9425430D-9489-4957-B709-5A12288AFBFE}"/>
    <cellStyle name="Normal 4 4 5 2 2 7" xfId="43166" xr:uid="{305E198B-236C-4B0E-85E7-1E7FF41C1C46}"/>
    <cellStyle name="Normal 4 4 5 2 3" xfId="9457" xr:uid="{ED1D8538-7F11-434F-9848-777F6F93877F}"/>
    <cellStyle name="Normal 4 4 5 2 3 2" xfId="12879" xr:uid="{089D883A-CCD0-410A-A328-F4FC5499E875}"/>
    <cellStyle name="Normal 4 4 5 2 3 2 2" xfId="26569" xr:uid="{15B0D0B0-E2CC-457B-89BE-EEAFA535AE2B}"/>
    <cellStyle name="Normal 4 4 5 2 3 2 2 2" xfId="40261" xr:uid="{BC91B53B-FCCB-4B9E-8AE8-BCBD4AD5E086}"/>
    <cellStyle name="Normal 4 4 5 2 3 2 2 3" xfId="55145" xr:uid="{67939FF4-6200-48D2-BBA6-6F5E0CACD3F6}"/>
    <cellStyle name="Normal 4 4 5 2 3 2 3" xfId="19725" xr:uid="{32DD418D-7A73-4628-BCB6-CE9BCB7CD5F6}"/>
    <cellStyle name="Normal 4 4 5 2 3 2 4" xfId="33415" xr:uid="{7E0CF1EA-56C3-4CBE-A5B0-530C1D14E20D}"/>
    <cellStyle name="Normal 4 4 5 2 3 2 5" xfId="48299" xr:uid="{8CA5EF1D-35ED-4849-A02D-B5D81524724F}"/>
    <cellStyle name="Normal 4 4 5 2 3 3" xfId="23147" xr:uid="{15ACCB97-8566-4ACB-8762-EB589798E321}"/>
    <cellStyle name="Normal 4 4 5 2 3 3 2" xfId="36839" xr:uid="{B3E5280F-0222-481F-8701-B8C1B87432F1}"/>
    <cellStyle name="Normal 4 4 5 2 3 3 3" xfId="51723" xr:uid="{94C5528E-1629-479F-81C8-DA40EE86B95A}"/>
    <cellStyle name="Normal 4 4 5 2 3 4" xfId="16303" xr:uid="{C922946D-4B5E-4C32-BD90-03732E049F74}"/>
    <cellStyle name="Normal 4 4 5 2 3 5" xfId="29993" xr:uid="{3D777B43-4445-4EDC-98F2-DE38FD6E344C}"/>
    <cellStyle name="Normal 4 4 5 2 3 6" xfId="44877" xr:uid="{82DD6ED8-8495-4121-87D2-699FA016F945}"/>
    <cellStyle name="Normal 4 4 5 2 4" xfId="11167" xr:uid="{BD54FCDF-2FF8-4E54-8B77-914796E941C7}"/>
    <cellStyle name="Normal 4 4 5 2 4 2" xfId="24857" xr:uid="{276D12FC-28BF-413E-BD1D-6D4D03D797E0}"/>
    <cellStyle name="Normal 4 4 5 2 4 2 2" xfId="38549" xr:uid="{37720786-7054-4D51-8316-8AC1562F11BC}"/>
    <cellStyle name="Normal 4 4 5 2 4 2 3" xfId="53433" xr:uid="{86F50176-67A2-418F-BF01-245CCBEFEE6F}"/>
    <cellStyle name="Normal 4 4 5 2 4 3" xfId="18013" xr:uid="{5D63F653-EE03-4588-A856-808AD59B41A2}"/>
    <cellStyle name="Normal 4 4 5 2 4 4" xfId="31703" xr:uid="{F0FB506E-D09B-4BCF-A65D-E0718CBB2825}"/>
    <cellStyle name="Normal 4 4 5 2 4 5" xfId="46587" xr:uid="{C21AF6C3-0432-4DB9-BCE7-8A8EB3AFAC6E}"/>
    <cellStyle name="Normal 4 4 5 2 5" xfId="21435" xr:uid="{E9263F64-42B9-4E83-8916-9CF1AB1B92F6}"/>
    <cellStyle name="Normal 4 4 5 2 5 2" xfId="35127" xr:uid="{092B4C2D-458B-4CDD-AA74-311F7678A343}"/>
    <cellStyle name="Normal 4 4 5 2 5 3" xfId="50011" xr:uid="{001507E1-651F-42CB-892E-944E13F64476}"/>
    <cellStyle name="Normal 4 4 5 2 6" xfId="14591" xr:uid="{D688909B-58BF-4D64-BF93-62334F2E9FBB}"/>
    <cellStyle name="Normal 4 4 5 2 7" xfId="28281" xr:uid="{C0E39B55-9E72-4FF8-88BA-29AE09E19453}"/>
    <cellStyle name="Normal 4 4 5 2 8" xfId="43165" xr:uid="{3E9ADD97-FD5A-4D2D-B65F-6B7A4E50FB3F}"/>
    <cellStyle name="Normal 4 4 5 3" xfId="7747" xr:uid="{97794A89-7E9D-4164-A608-D8653BE6A36C}"/>
    <cellStyle name="Normal 4 4 5 3 2" xfId="9459" xr:uid="{B325B3C6-496C-4B26-903A-2494C44E5CA2}"/>
    <cellStyle name="Normal 4 4 5 3 2 2" xfId="12881" xr:uid="{749611E4-8AFD-4A21-9448-8E311158F847}"/>
    <cellStyle name="Normal 4 4 5 3 2 2 2" xfId="26571" xr:uid="{73BC4755-2247-4F82-917D-D851B4E5C5D8}"/>
    <cellStyle name="Normal 4 4 5 3 2 2 2 2" xfId="40263" xr:uid="{967CCD62-C38D-45A3-AF1A-F5A171052CFD}"/>
    <cellStyle name="Normal 4 4 5 3 2 2 2 3" xfId="55147" xr:uid="{AFF89714-F243-43A8-9527-A2BE56590F2F}"/>
    <cellStyle name="Normal 4 4 5 3 2 2 3" xfId="19727" xr:uid="{B972E982-669E-4FDF-B328-F8BA2C7840E2}"/>
    <cellStyle name="Normal 4 4 5 3 2 2 4" xfId="33417" xr:uid="{73CDDBEA-0536-4DC1-9C8D-1F492EA0AF73}"/>
    <cellStyle name="Normal 4 4 5 3 2 2 5" xfId="48301" xr:uid="{A0882170-5FBF-4116-84E8-BD8D3AD1734E}"/>
    <cellStyle name="Normal 4 4 5 3 2 3" xfId="23149" xr:uid="{5E0E765F-5B21-4C6C-BF39-3F234E7460BF}"/>
    <cellStyle name="Normal 4 4 5 3 2 3 2" xfId="36841" xr:uid="{C7A45287-636B-4E79-9439-FB6B7AC05F0F}"/>
    <cellStyle name="Normal 4 4 5 3 2 3 3" xfId="51725" xr:uid="{0DA26A76-42BC-4E66-B356-AA6F979922B6}"/>
    <cellStyle name="Normal 4 4 5 3 2 4" xfId="16305" xr:uid="{74EF8190-357A-4A86-8DEB-55CC7AE65A3D}"/>
    <cellStyle name="Normal 4 4 5 3 2 5" xfId="29995" xr:uid="{831103F0-D0D5-4C6C-B6F6-279EF23E17E0}"/>
    <cellStyle name="Normal 4 4 5 3 2 6" xfId="44879" xr:uid="{EDCE2624-B3F6-4E1C-825E-06EF002FF6A4}"/>
    <cellStyle name="Normal 4 4 5 3 3" xfId="11169" xr:uid="{479C84D5-5523-441C-8EAD-749CF97AC6DA}"/>
    <cellStyle name="Normal 4 4 5 3 3 2" xfId="24859" xr:uid="{7CC1D148-8861-4468-BDEE-AFFAEAD93648}"/>
    <cellStyle name="Normal 4 4 5 3 3 2 2" xfId="38551" xr:uid="{C68A17DB-9D4C-47C6-8A56-6DE39F556AE5}"/>
    <cellStyle name="Normal 4 4 5 3 3 2 3" xfId="53435" xr:uid="{55D27534-1CCB-4F45-A641-1B9142020B8B}"/>
    <cellStyle name="Normal 4 4 5 3 3 3" xfId="18015" xr:uid="{BED7122A-681C-4C4B-AC23-BB64343E69A2}"/>
    <cellStyle name="Normal 4 4 5 3 3 4" xfId="31705" xr:uid="{17A95FDE-48F8-4017-8CDF-D7675F507695}"/>
    <cellStyle name="Normal 4 4 5 3 3 5" xfId="46589" xr:uid="{E0091E5F-3C6B-4FB5-A438-D61D6357F54D}"/>
    <cellStyle name="Normal 4 4 5 3 4" xfId="21437" xr:uid="{6EAC9A7B-79EB-4014-973F-E7DE047D2A48}"/>
    <cellStyle name="Normal 4 4 5 3 4 2" xfId="35129" xr:uid="{1D48D6F8-34CE-4088-ABAE-E2B8C4E5C7EB}"/>
    <cellStyle name="Normal 4 4 5 3 4 3" xfId="50013" xr:uid="{9A93BBF6-3F33-43F2-ABFE-2ECB5C25CE24}"/>
    <cellStyle name="Normal 4 4 5 3 5" xfId="14593" xr:uid="{6AC03D97-EFAF-40D9-8218-298159AD07E3}"/>
    <cellStyle name="Normal 4 4 5 3 6" xfId="28283" xr:uid="{895BDB04-BD8C-4666-ADDD-6132BE801AC5}"/>
    <cellStyle name="Normal 4 4 5 3 7" xfId="43167" xr:uid="{D5509AA3-EA2C-47C7-8393-4619C4E3F455}"/>
    <cellStyle name="Normal 4 4 5 4" xfId="7748" xr:uid="{12F9F5F6-FA74-4EE7-BD1C-BF597817164B}"/>
    <cellStyle name="Normal 4 4 5 4 2" xfId="9460" xr:uid="{B0CFD18A-9F49-449F-B279-3FCA0DB2D331}"/>
    <cellStyle name="Normal 4 4 5 4 2 2" xfId="12882" xr:uid="{BEF53D35-4F22-4CD5-BC70-D84484121891}"/>
    <cellStyle name="Normal 4 4 5 4 2 2 2" xfId="26572" xr:uid="{55869EFC-E31E-41ED-A2C8-82DC058E8E26}"/>
    <cellStyle name="Normal 4 4 5 4 2 2 2 2" xfId="40264" xr:uid="{1EF029CD-002A-4F2D-BC65-467E254B9C0F}"/>
    <cellStyle name="Normal 4 4 5 4 2 2 2 3" xfId="55148" xr:uid="{6360F90C-3475-489F-A4D7-69F96301F697}"/>
    <cellStyle name="Normal 4 4 5 4 2 2 3" xfId="19728" xr:uid="{759814DF-D6E9-4221-9AB0-43774727B565}"/>
    <cellStyle name="Normal 4 4 5 4 2 2 4" xfId="33418" xr:uid="{1CC1BDFB-B552-4E92-9080-AA80A31F662F}"/>
    <cellStyle name="Normal 4 4 5 4 2 2 5" xfId="48302" xr:uid="{E4615A88-5718-4289-B0DF-9C3918D907F1}"/>
    <cellStyle name="Normal 4 4 5 4 2 3" xfId="23150" xr:uid="{6503DE34-F13D-43EC-9ADA-3EA6216D1BBA}"/>
    <cellStyle name="Normal 4 4 5 4 2 3 2" xfId="36842" xr:uid="{752DD428-0CFA-49EE-B126-C13BAF169220}"/>
    <cellStyle name="Normal 4 4 5 4 2 3 3" xfId="51726" xr:uid="{DC1BD419-7803-41D4-BF55-AA5B8434F326}"/>
    <cellStyle name="Normal 4 4 5 4 2 4" xfId="16306" xr:uid="{94C73FE6-EAEC-43FD-BAFC-E890681272C7}"/>
    <cellStyle name="Normal 4 4 5 4 2 5" xfId="29996" xr:uid="{D7161B3C-F34D-4BD1-9837-077616120A07}"/>
    <cellStyle name="Normal 4 4 5 4 2 6" xfId="44880" xr:uid="{0A08B5A8-8B2D-4290-AB7F-F8CF70F88B95}"/>
    <cellStyle name="Normal 4 4 5 4 3" xfId="11170" xr:uid="{CE8B0188-33C9-41C2-BB5C-4CE868BD18BE}"/>
    <cellStyle name="Normal 4 4 5 4 3 2" xfId="24860" xr:uid="{F5FBE60C-7C6A-43B0-AF77-F9A32AE94C1A}"/>
    <cellStyle name="Normal 4 4 5 4 3 2 2" xfId="38552" xr:uid="{3779E086-AB01-4AC7-8CC3-BA491AB17E0E}"/>
    <cellStyle name="Normal 4 4 5 4 3 2 3" xfId="53436" xr:uid="{7573FF10-9DF4-4E46-B678-DC5BAAA638CA}"/>
    <cellStyle name="Normal 4 4 5 4 3 3" xfId="18016" xr:uid="{5124D8CF-C4EC-416A-8749-F7B3EA99C622}"/>
    <cellStyle name="Normal 4 4 5 4 3 4" xfId="31706" xr:uid="{157C0FB1-F2FE-42A1-B679-8B5E6F07E693}"/>
    <cellStyle name="Normal 4 4 5 4 3 5" xfId="46590" xr:uid="{A9385C3A-C4B4-4C61-A028-6B6145BCBA93}"/>
    <cellStyle name="Normal 4 4 5 4 4" xfId="21438" xr:uid="{CB3536A6-B67B-4556-896E-1F6DFFC726E5}"/>
    <cellStyle name="Normal 4 4 5 4 4 2" xfId="35130" xr:uid="{8F211F9D-23B4-46BF-85B9-D5DFB842E882}"/>
    <cellStyle name="Normal 4 4 5 4 4 3" xfId="50014" xr:uid="{28DB1885-3A53-4CB6-A64D-1F261F164570}"/>
    <cellStyle name="Normal 4 4 5 4 5" xfId="14594" xr:uid="{9FE2D02A-9C0B-4DF1-A05A-41D0B5CAF3EE}"/>
    <cellStyle name="Normal 4 4 5 4 6" xfId="28284" xr:uid="{6305675B-0393-4B86-AE5C-4334ED3AAB12}"/>
    <cellStyle name="Normal 4 4 5 4 7" xfId="43168" xr:uid="{C70C6197-E07F-4DE2-AE80-01D330B657C3}"/>
    <cellStyle name="Normal 4 4 5 5" xfId="9456" xr:uid="{7EA49719-AF60-4293-8E8D-B0437B362B00}"/>
    <cellStyle name="Normal 4 4 5 5 2" xfId="12878" xr:uid="{5158002F-F64F-4016-A1D1-250AD2A39911}"/>
    <cellStyle name="Normal 4 4 5 5 2 2" xfId="26568" xr:uid="{10D2BF78-412F-4563-A9D5-29DCF3A54EDA}"/>
    <cellStyle name="Normal 4 4 5 5 2 2 2" xfId="40260" xr:uid="{958EEFD9-BC2C-4215-B9AB-88BED6EACD8B}"/>
    <cellStyle name="Normal 4 4 5 5 2 2 3" xfId="55144" xr:uid="{B92C1F59-3F69-464A-8AA9-A4B6221B3A7A}"/>
    <cellStyle name="Normal 4 4 5 5 2 3" xfId="19724" xr:uid="{0D39D855-4632-4787-9F22-5DD4C0593510}"/>
    <cellStyle name="Normal 4 4 5 5 2 4" xfId="33414" xr:uid="{A1F003BD-C5BF-4F8A-956E-D2245BB21151}"/>
    <cellStyle name="Normal 4 4 5 5 2 5" xfId="48298" xr:uid="{9B6FCC68-7E13-4ADC-976D-0838C9C4BDE0}"/>
    <cellStyle name="Normal 4 4 5 5 3" xfId="23146" xr:uid="{8541A1A1-7E5D-46F1-BEBD-B07BED00FF66}"/>
    <cellStyle name="Normal 4 4 5 5 3 2" xfId="36838" xr:uid="{E8438D84-B72F-4C72-B7C4-725815129F49}"/>
    <cellStyle name="Normal 4 4 5 5 3 3" xfId="51722" xr:uid="{BB019293-AF3B-4920-ACD6-F3A18B9890D9}"/>
    <cellStyle name="Normal 4 4 5 5 4" xfId="16302" xr:uid="{6A438F95-F955-4033-8DD2-D7B908CA2C94}"/>
    <cellStyle name="Normal 4 4 5 5 5" xfId="29992" xr:uid="{35D551C2-70D4-422D-A414-5EF696CC18F9}"/>
    <cellStyle name="Normal 4 4 5 5 6" xfId="44876" xr:uid="{FF9736DE-7CCF-479C-A81B-C463A24A3E9D}"/>
    <cellStyle name="Normal 4 4 5 6" xfId="11166" xr:uid="{370026FF-B23B-409F-98C5-5BAED3765BF6}"/>
    <cellStyle name="Normal 4 4 5 6 2" xfId="24856" xr:uid="{494F364B-0D0D-4A0D-9B2B-1B3DF15DB00A}"/>
    <cellStyle name="Normal 4 4 5 6 2 2" xfId="38548" xr:uid="{AC44610D-6959-4AC6-929F-DFBD22384E68}"/>
    <cellStyle name="Normal 4 4 5 6 2 3" xfId="53432" xr:uid="{299670D9-1EB8-4FBE-B1C1-23D4A4F0830F}"/>
    <cellStyle name="Normal 4 4 5 6 3" xfId="18012" xr:uid="{00BCF206-A2C9-4500-9090-CB0A90E14EFA}"/>
    <cellStyle name="Normal 4 4 5 6 4" xfId="31702" xr:uid="{BF23A74B-C8D6-4650-B1E8-EE0D08BFBE11}"/>
    <cellStyle name="Normal 4 4 5 6 5" xfId="46586" xr:uid="{444C5559-0B88-4A1E-887C-2AFFA1D74316}"/>
    <cellStyle name="Normal 4 4 5 7" xfId="21434" xr:uid="{0E26B069-5D54-49CB-B99E-C7B19BEA803C}"/>
    <cellStyle name="Normal 4 4 5 7 2" xfId="35126" xr:uid="{983139F2-1F96-4A63-BFD8-2FBADFEBE47E}"/>
    <cellStyle name="Normal 4 4 5 7 3" xfId="50010" xr:uid="{05D4E9AA-9A1E-43EB-BDD6-2E155E50E07E}"/>
    <cellStyle name="Normal 4 4 5 8" xfId="14590" xr:uid="{7CDE8313-35B0-4175-BCD9-546EE52676C9}"/>
    <cellStyle name="Normal 4 4 5 9" xfId="28280" xr:uid="{6193B04B-A6FE-406D-8E5C-D45C8BD96411}"/>
    <cellStyle name="Normal 4 4 6" xfId="7749" xr:uid="{E7DF288A-F935-479B-BA98-D0090BB73BD3}"/>
    <cellStyle name="Normal 4 4 6 10" xfId="43169" xr:uid="{3CEBB67E-C62D-4377-A469-21828CF2F598}"/>
    <cellStyle name="Normal 4 4 6 2" xfId="7750" xr:uid="{B841E12D-E384-4FC4-BBB0-448D685FDB1E}"/>
    <cellStyle name="Normal 4 4 6 2 2" xfId="7751" xr:uid="{EA083C5B-CAE0-402C-B43E-F8FE3ECB4875}"/>
    <cellStyle name="Normal 4 4 6 2 2 2" xfId="9463" xr:uid="{1D2611DE-3668-49A4-9105-0793D0DB30D5}"/>
    <cellStyle name="Normal 4 4 6 2 2 2 2" xfId="12885" xr:uid="{417077E6-64B2-417B-AA85-DBCAECDA9208}"/>
    <cellStyle name="Normal 4 4 6 2 2 2 2 2" xfId="26575" xr:uid="{DDA3F5DD-1048-427D-894A-F7F6624BF5AC}"/>
    <cellStyle name="Normal 4 4 6 2 2 2 2 2 2" xfId="40267" xr:uid="{430F569D-ACF4-4597-B320-189E2DFAD521}"/>
    <cellStyle name="Normal 4 4 6 2 2 2 2 2 3" xfId="55151" xr:uid="{54DA43FE-D75C-4236-B9B7-93E3B53D9C7F}"/>
    <cellStyle name="Normal 4 4 6 2 2 2 2 3" xfId="19731" xr:uid="{085730FD-15BF-4009-9E09-7AF725C5975C}"/>
    <cellStyle name="Normal 4 4 6 2 2 2 2 4" xfId="33421" xr:uid="{3E367E1F-8986-4397-A220-6B97A105E2B3}"/>
    <cellStyle name="Normal 4 4 6 2 2 2 2 5" xfId="48305" xr:uid="{0D15AF02-F632-4263-AF99-4987F41A87CB}"/>
    <cellStyle name="Normal 4 4 6 2 2 2 3" xfId="23153" xr:uid="{BA1E6415-DFF3-4D3E-871B-B74F616F1DDB}"/>
    <cellStyle name="Normal 4 4 6 2 2 2 3 2" xfId="36845" xr:uid="{A6071545-7311-4751-BF13-429942689BBC}"/>
    <cellStyle name="Normal 4 4 6 2 2 2 3 3" xfId="51729" xr:uid="{9B8F40A5-2ED7-463B-B4EA-89FC09E65129}"/>
    <cellStyle name="Normal 4 4 6 2 2 2 4" xfId="16309" xr:uid="{DE932519-C6D2-4335-9725-9A6B6041E99C}"/>
    <cellStyle name="Normal 4 4 6 2 2 2 5" xfId="29999" xr:uid="{ABF0BD0D-2295-40AC-B2B8-AB518098879D}"/>
    <cellStyle name="Normal 4 4 6 2 2 2 6" xfId="44883" xr:uid="{34D3B5C5-3326-456B-BEFA-A5CBD750744C}"/>
    <cellStyle name="Normal 4 4 6 2 2 3" xfId="11173" xr:uid="{B4A5EED7-E908-4EEC-8422-D987730E89E9}"/>
    <cellStyle name="Normal 4 4 6 2 2 3 2" xfId="24863" xr:uid="{810065F2-CE98-4208-AE6F-8E739A0CC0A0}"/>
    <cellStyle name="Normal 4 4 6 2 2 3 2 2" xfId="38555" xr:uid="{F610B554-79AE-402A-BDB8-F7545ABA94C0}"/>
    <cellStyle name="Normal 4 4 6 2 2 3 2 3" xfId="53439" xr:uid="{8B09F6C6-4058-4012-BE6C-C19B9876DC3D}"/>
    <cellStyle name="Normal 4 4 6 2 2 3 3" xfId="18019" xr:uid="{62D37078-C8FE-4211-B914-165257A8BE44}"/>
    <cellStyle name="Normal 4 4 6 2 2 3 4" xfId="31709" xr:uid="{DDD6A39A-0831-4103-98AC-BE85862C0D7D}"/>
    <cellStyle name="Normal 4 4 6 2 2 3 5" xfId="46593" xr:uid="{1B39F7DE-AAA3-48B2-B734-F50B0659CC9D}"/>
    <cellStyle name="Normal 4 4 6 2 2 4" xfId="21441" xr:uid="{3E9DA35C-BCB7-4952-B2C0-2A7849C27072}"/>
    <cellStyle name="Normal 4 4 6 2 2 4 2" xfId="35133" xr:uid="{96A44F1D-4B57-45BE-91D6-3AB1F7852C8C}"/>
    <cellStyle name="Normal 4 4 6 2 2 4 3" xfId="50017" xr:uid="{0CCC4CF0-1706-4C10-AFA0-9E3070921E01}"/>
    <cellStyle name="Normal 4 4 6 2 2 5" xfId="14597" xr:uid="{A91A3DEC-80A9-4ADB-92F5-AD780021B2BB}"/>
    <cellStyle name="Normal 4 4 6 2 2 6" xfId="28287" xr:uid="{E96F4A31-582A-4040-99AB-5EA39BD3715A}"/>
    <cellStyle name="Normal 4 4 6 2 2 7" xfId="43171" xr:uid="{09A64A0E-9F68-4769-9292-D06AF07A9B12}"/>
    <cellStyle name="Normal 4 4 6 2 3" xfId="9462" xr:uid="{6939F895-EBCF-44C4-9227-D287DBB94965}"/>
    <cellStyle name="Normal 4 4 6 2 3 2" xfId="12884" xr:uid="{DFE4C2BA-F668-47D9-B866-6F70DB15DABC}"/>
    <cellStyle name="Normal 4 4 6 2 3 2 2" xfId="26574" xr:uid="{E9D7BD86-D1D0-4665-A2DF-4CC15AE07CCC}"/>
    <cellStyle name="Normal 4 4 6 2 3 2 2 2" xfId="40266" xr:uid="{69C4E333-16CB-4B04-8576-429BC87C2E61}"/>
    <cellStyle name="Normal 4 4 6 2 3 2 2 3" xfId="55150" xr:uid="{275C9BF9-B45C-4D45-9310-9B35686F0642}"/>
    <cellStyle name="Normal 4 4 6 2 3 2 3" xfId="19730" xr:uid="{BA4AA200-22A8-4E70-9844-7F1FB9ED2FCD}"/>
    <cellStyle name="Normal 4 4 6 2 3 2 4" xfId="33420" xr:uid="{51C74463-FB03-4016-9981-5CCA38366D34}"/>
    <cellStyle name="Normal 4 4 6 2 3 2 5" xfId="48304" xr:uid="{979A1DE5-EE74-4E72-90AE-72E54CE36410}"/>
    <cellStyle name="Normal 4 4 6 2 3 3" xfId="23152" xr:uid="{C3771E09-2B5E-4FA8-86DE-C64CC9C13751}"/>
    <cellStyle name="Normal 4 4 6 2 3 3 2" xfId="36844" xr:uid="{843C28AD-0F37-4165-80B0-2FFEE9879576}"/>
    <cellStyle name="Normal 4 4 6 2 3 3 3" xfId="51728" xr:uid="{A69D4A5A-1FE0-4237-AF2F-07AF6B33F068}"/>
    <cellStyle name="Normal 4 4 6 2 3 4" xfId="16308" xr:uid="{8ED20885-AD23-4525-B08E-11503140F77A}"/>
    <cellStyle name="Normal 4 4 6 2 3 5" xfId="29998" xr:uid="{9F93D2B5-B341-49AC-A616-A818F625EEEA}"/>
    <cellStyle name="Normal 4 4 6 2 3 6" xfId="44882" xr:uid="{FA756512-E9F6-48EC-9B0A-479988D2408D}"/>
    <cellStyle name="Normal 4 4 6 2 4" xfId="11172" xr:uid="{CEE671B8-51C0-4745-BDD7-7DCDEC6A6622}"/>
    <cellStyle name="Normal 4 4 6 2 4 2" xfId="24862" xr:uid="{3AA582A9-E70B-4288-94FF-305406CD8FFF}"/>
    <cellStyle name="Normal 4 4 6 2 4 2 2" xfId="38554" xr:uid="{7D5E2A6B-D5EA-4648-A8AD-60909ADBCA79}"/>
    <cellStyle name="Normal 4 4 6 2 4 2 3" xfId="53438" xr:uid="{E7B37E30-036E-4799-8E80-C2766DF6F3FF}"/>
    <cellStyle name="Normal 4 4 6 2 4 3" xfId="18018" xr:uid="{E51A6BC9-635A-4F24-BA5A-E0FF1D4A56F3}"/>
    <cellStyle name="Normal 4 4 6 2 4 4" xfId="31708" xr:uid="{C6E7CE45-9FF4-44A6-9E04-E2D89DD9C0C6}"/>
    <cellStyle name="Normal 4 4 6 2 4 5" xfId="46592" xr:uid="{2085B269-5F7D-49ED-AF28-3BDA9A395D3D}"/>
    <cellStyle name="Normal 4 4 6 2 5" xfId="21440" xr:uid="{6D5D5D63-C96A-48BB-A7AD-11FFBF69E7A7}"/>
    <cellStyle name="Normal 4 4 6 2 5 2" xfId="35132" xr:uid="{E23C354D-6BD8-4972-87F7-AA06AE2F666E}"/>
    <cellStyle name="Normal 4 4 6 2 5 3" xfId="50016" xr:uid="{F92B0E47-583A-43B8-9C0C-60674D4129EB}"/>
    <cellStyle name="Normal 4 4 6 2 6" xfId="14596" xr:uid="{2EEEF987-3E3F-42D4-8228-4112E4041E08}"/>
    <cellStyle name="Normal 4 4 6 2 7" xfId="28286" xr:uid="{A86F6B35-9465-4539-83F6-F2F62E43D903}"/>
    <cellStyle name="Normal 4 4 6 2 8" xfId="43170" xr:uid="{88961C02-8A13-4404-BA9E-0F10C2C1FD3F}"/>
    <cellStyle name="Normal 4 4 6 3" xfId="7752" xr:uid="{84DF7563-763E-43A3-9E17-D333172E5BF3}"/>
    <cellStyle name="Normal 4 4 6 3 2" xfId="9464" xr:uid="{B290E59E-2E37-4CA8-A5DA-BEFCDA4AE5CC}"/>
    <cellStyle name="Normal 4 4 6 3 2 2" xfId="12886" xr:uid="{37CFED01-5A3D-429B-A7DA-09B3D9697FB1}"/>
    <cellStyle name="Normal 4 4 6 3 2 2 2" xfId="26576" xr:uid="{5E3AC311-A75F-49DF-9510-8344B0EB7986}"/>
    <cellStyle name="Normal 4 4 6 3 2 2 2 2" xfId="40268" xr:uid="{F1DD48D9-F19A-4F40-92CF-206F0A878F6B}"/>
    <cellStyle name="Normal 4 4 6 3 2 2 2 3" xfId="55152" xr:uid="{BA00E1E6-742C-41AB-B584-4ED3D075BEA2}"/>
    <cellStyle name="Normal 4 4 6 3 2 2 3" xfId="19732" xr:uid="{070BEED8-4D74-4D06-A1C0-2C362CB705B0}"/>
    <cellStyle name="Normal 4 4 6 3 2 2 4" xfId="33422" xr:uid="{D0702602-586C-4859-9645-E912E14BC74B}"/>
    <cellStyle name="Normal 4 4 6 3 2 2 5" xfId="48306" xr:uid="{2EF75DD3-F69E-4C7F-992B-3BCDF98A6184}"/>
    <cellStyle name="Normal 4 4 6 3 2 3" xfId="23154" xr:uid="{EE3A2FFC-C415-4E00-A6A2-828D2AD50605}"/>
    <cellStyle name="Normal 4 4 6 3 2 3 2" xfId="36846" xr:uid="{1784293A-6D8D-47E2-8611-215318888C50}"/>
    <cellStyle name="Normal 4 4 6 3 2 3 3" xfId="51730" xr:uid="{2B358566-1585-4EB0-8DBA-71B8F7A738AE}"/>
    <cellStyle name="Normal 4 4 6 3 2 4" xfId="16310" xr:uid="{7032267E-6785-4813-8CDB-6C91B3A5E024}"/>
    <cellStyle name="Normal 4 4 6 3 2 5" xfId="30000" xr:uid="{0A8DC991-862C-4083-9BAE-C7778F56991B}"/>
    <cellStyle name="Normal 4 4 6 3 2 6" xfId="44884" xr:uid="{44ACA5E2-56F6-4379-B269-3748C9B0B623}"/>
    <cellStyle name="Normal 4 4 6 3 3" xfId="11174" xr:uid="{56D57C50-BAD7-431A-B81C-43937BCEA0D8}"/>
    <cellStyle name="Normal 4 4 6 3 3 2" xfId="24864" xr:uid="{7221ADC5-8E57-46E1-AE7B-2318EA63B187}"/>
    <cellStyle name="Normal 4 4 6 3 3 2 2" xfId="38556" xr:uid="{352AF68B-CDFB-4752-8A62-479F7250FEA6}"/>
    <cellStyle name="Normal 4 4 6 3 3 2 3" xfId="53440" xr:uid="{F7AAF938-E5CF-40F5-9B6A-1B28150FE881}"/>
    <cellStyle name="Normal 4 4 6 3 3 3" xfId="18020" xr:uid="{8AD2E6BF-BE62-4897-9E80-D4090B4B36D9}"/>
    <cellStyle name="Normal 4 4 6 3 3 4" xfId="31710" xr:uid="{DB33BC46-038E-412C-8EBB-41426959380C}"/>
    <cellStyle name="Normal 4 4 6 3 3 5" xfId="46594" xr:uid="{37AC69DE-3590-4A25-B087-A5EA87E11488}"/>
    <cellStyle name="Normal 4 4 6 3 4" xfId="21442" xr:uid="{D0A5E7DB-2DDA-4F6A-BA36-8D8EF9A5550C}"/>
    <cellStyle name="Normal 4 4 6 3 4 2" xfId="35134" xr:uid="{E0008F5E-0F08-4C81-9D0B-633361599C54}"/>
    <cellStyle name="Normal 4 4 6 3 4 3" xfId="50018" xr:uid="{80F48E85-220A-47E3-BC0B-D95AB9E2839B}"/>
    <cellStyle name="Normal 4 4 6 3 5" xfId="14598" xr:uid="{616C88B8-64EA-4D19-96E7-4C7209E5E54A}"/>
    <cellStyle name="Normal 4 4 6 3 6" xfId="28288" xr:uid="{426F460D-F8A6-4B74-ADF8-872DEC120FC8}"/>
    <cellStyle name="Normal 4 4 6 3 7" xfId="43172" xr:uid="{DBC49FE4-1658-439B-B660-00CDF43FE6B2}"/>
    <cellStyle name="Normal 4 4 6 4" xfId="7753" xr:uid="{ED1E1E72-2BA9-4D2D-BA93-483104908DC8}"/>
    <cellStyle name="Normal 4 4 6 4 2" xfId="9465" xr:uid="{9C471F96-9C8F-47D2-A657-CEC1DF77B0BA}"/>
    <cellStyle name="Normal 4 4 6 4 2 2" xfId="12887" xr:uid="{151F0413-A7A0-46FC-A55D-5DD24BF5D78B}"/>
    <cellStyle name="Normal 4 4 6 4 2 2 2" xfId="26577" xr:uid="{FB9DB895-F9E9-4F87-8B3B-1B21950A18FB}"/>
    <cellStyle name="Normal 4 4 6 4 2 2 2 2" xfId="40269" xr:uid="{3EEF75AE-7128-402F-8401-063C447D0E02}"/>
    <cellStyle name="Normal 4 4 6 4 2 2 2 3" xfId="55153" xr:uid="{CE9E2FAB-282E-4557-B2D9-58257E34D93D}"/>
    <cellStyle name="Normal 4 4 6 4 2 2 3" xfId="19733" xr:uid="{55F5426B-6367-46CB-A10D-357451A3CC64}"/>
    <cellStyle name="Normal 4 4 6 4 2 2 4" xfId="33423" xr:uid="{77AC2247-B809-4C6E-83EF-B8B37BBB18E8}"/>
    <cellStyle name="Normal 4 4 6 4 2 2 5" xfId="48307" xr:uid="{A10964F0-A549-4D4F-9AE6-937AF19D19F4}"/>
    <cellStyle name="Normal 4 4 6 4 2 3" xfId="23155" xr:uid="{1EB6B4B9-CF60-4EEA-B74A-DC40836880E8}"/>
    <cellStyle name="Normal 4 4 6 4 2 3 2" xfId="36847" xr:uid="{64AD51F3-C0D6-4D99-96C1-FF957532C08E}"/>
    <cellStyle name="Normal 4 4 6 4 2 3 3" xfId="51731" xr:uid="{6A9064F8-5A2F-4944-8915-09F526B3BE97}"/>
    <cellStyle name="Normal 4 4 6 4 2 4" xfId="16311" xr:uid="{7468D814-FE15-4CAA-8577-D04709489B77}"/>
    <cellStyle name="Normal 4 4 6 4 2 5" xfId="30001" xr:uid="{CA17D49C-5C9C-4143-B6C5-E709677E0B92}"/>
    <cellStyle name="Normal 4 4 6 4 2 6" xfId="44885" xr:uid="{06A804B4-E899-48C2-8EE0-8EBE717C62E8}"/>
    <cellStyle name="Normal 4 4 6 4 3" xfId="11175" xr:uid="{4741F67A-9C13-4CCF-A9E8-3CF343398B9B}"/>
    <cellStyle name="Normal 4 4 6 4 3 2" xfId="24865" xr:uid="{C0F76527-019F-4522-93B9-6325B275E2C4}"/>
    <cellStyle name="Normal 4 4 6 4 3 2 2" xfId="38557" xr:uid="{3DA4ECC3-6252-4571-A278-D3C22709ACF4}"/>
    <cellStyle name="Normal 4 4 6 4 3 2 3" xfId="53441" xr:uid="{D2F9D9AD-42BF-422C-B975-AC68D1DB1D66}"/>
    <cellStyle name="Normal 4 4 6 4 3 3" xfId="18021" xr:uid="{CF52A474-A1BF-4A97-92DB-FE5566D157AD}"/>
    <cellStyle name="Normal 4 4 6 4 3 4" xfId="31711" xr:uid="{9B5774A8-A7F1-49DD-B322-64D630772B05}"/>
    <cellStyle name="Normal 4 4 6 4 3 5" xfId="46595" xr:uid="{822B48BA-91FB-42CC-9F6D-753AE00F9311}"/>
    <cellStyle name="Normal 4 4 6 4 4" xfId="21443" xr:uid="{3D5B90BA-4314-4C1B-AB02-6B304D99B175}"/>
    <cellStyle name="Normal 4 4 6 4 4 2" xfId="35135" xr:uid="{A429F7B1-A965-4E38-AD9C-93ACF72A7034}"/>
    <cellStyle name="Normal 4 4 6 4 4 3" xfId="50019" xr:uid="{96D60660-2C90-4DFD-9EF4-DD637CBDA3DE}"/>
    <cellStyle name="Normal 4 4 6 4 5" xfId="14599" xr:uid="{7E7AD078-EFFD-44C9-B7D7-161B04CB3454}"/>
    <cellStyle name="Normal 4 4 6 4 6" xfId="28289" xr:uid="{FCB6C80D-CA4F-4B1D-AC3D-FE81A3C05FE3}"/>
    <cellStyle name="Normal 4 4 6 4 7" xfId="43173" xr:uid="{509E1AA8-A3FB-49B0-8E08-A0A79BC581E2}"/>
    <cellStyle name="Normal 4 4 6 5" xfId="9461" xr:uid="{A5AA0D36-168F-47C1-8BCB-BC12CE8664EA}"/>
    <cellStyle name="Normal 4 4 6 5 2" xfId="12883" xr:uid="{9957EA4A-CA94-4C5B-B6ED-CD861D1D09FD}"/>
    <cellStyle name="Normal 4 4 6 5 2 2" xfId="26573" xr:uid="{B63EFE81-D562-42CD-9905-22605D471531}"/>
    <cellStyle name="Normal 4 4 6 5 2 2 2" xfId="40265" xr:uid="{A03D232A-8CCA-4A4C-918B-55808A8EE89A}"/>
    <cellStyle name="Normal 4 4 6 5 2 2 3" xfId="55149" xr:uid="{B0B029DC-7022-41F4-B0E5-465CAF5C7BA3}"/>
    <cellStyle name="Normal 4 4 6 5 2 3" xfId="19729" xr:uid="{D49BA619-4C44-4A03-844D-CBE6F92F4D4C}"/>
    <cellStyle name="Normal 4 4 6 5 2 4" xfId="33419" xr:uid="{5398169A-6F7D-4AA2-AD4B-451B657F5ED9}"/>
    <cellStyle name="Normal 4 4 6 5 2 5" xfId="48303" xr:uid="{4A2BC4FF-27D0-4D3E-9FAA-EBC85112AAE9}"/>
    <cellStyle name="Normal 4 4 6 5 3" xfId="23151" xr:uid="{D9AED63B-E90E-4CD4-B193-F51DCEFEBF8C}"/>
    <cellStyle name="Normal 4 4 6 5 3 2" xfId="36843" xr:uid="{464DD874-A2B3-483F-A0BC-40D40281C2CD}"/>
    <cellStyle name="Normal 4 4 6 5 3 3" xfId="51727" xr:uid="{C34F787B-00AE-47C6-AAFD-AE31ED142039}"/>
    <cellStyle name="Normal 4 4 6 5 4" xfId="16307" xr:uid="{11CFE7DD-B870-4E9B-8523-C82C84D875FA}"/>
    <cellStyle name="Normal 4 4 6 5 5" xfId="29997" xr:uid="{6F5B66B8-3367-4E3E-B653-A0ECB50B9028}"/>
    <cellStyle name="Normal 4 4 6 5 6" xfId="44881" xr:uid="{053811D4-8BEC-4D0B-82EA-5B1ABB526548}"/>
    <cellStyle name="Normal 4 4 6 6" xfId="11171" xr:uid="{19CD6736-D8F7-45A6-B275-F52C38D14E4C}"/>
    <cellStyle name="Normal 4 4 6 6 2" xfId="24861" xr:uid="{B861E20C-F9D8-49B3-A611-D25BBA07A7D4}"/>
    <cellStyle name="Normal 4 4 6 6 2 2" xfId="38553" xr:uid="{FC887325-B32D-45F4-8733-3D2D96C54980}"/>
    <cellStyle name="Normal 4 4 6 6 2 3" xfId="53437" xr:uid="{E7B656C6-331D-48D6-84F0-3F4D7B98CFC3}"/>
    <cellStyle name="Normal 4 4 6 6 3" xfId="18017" xr:uid="{0B880D1A-0300-4843-9F1B-E63A01B4F3F5}"/>
    <cellStyle name="Normal 4 4 6 6 4" xfId="31707" xr:uid="{10A3B52D-78C3-4775-BDF5-9D85F57E4058}"/>
    <cellStyle name="Normal 4 4 6 6 5" xfId="46591" xr:uid="{30A3C44E-1EA0-412D-A341-63B9696A58F0}"/>
    <cellStyle name="Normal 4 4 6 7" xfId="21439" xr:uid="{EB19E682-9E40-44D6-B936-FC348123D03F}"/>
    <cellStyle name="Normal 4 4 6 7 2" xfId="35131" xr:uid="{5FF13974-BC2B-479A-B5FF-DD8B770EDE5E}"/>
    <cellStyle name="Normal 4 4 6 7 3" xfId="50015" xr:uid="{DC16E12C-C1C4-4232-903D-97961AE11544}"/>
    <cellStyle name="Normal 4 4 6 8" xfId="14595" xr:uid="{247E714A-1153-4F7D-B6AF-AC3BE9A1AD3B}"/>
    <cellStyle name="Normal 4 4 6 9" xfId="28285" xr:uid="{265C93A9-8CE1-40BD-B825-521FFB84A903}"/>
    <cellStyle name="Normal 4 4 7" xfId="7754" xr:uid="{264841E5-1CF9-4E85-9BC9-8BBB91F9AF85}"/>
    <cellStyle name="Normal 4 4 7 2" xfId="7755" xr:uid="{77B9A04D-4554-4C1A-A286-46D3C41929C6}"/>
    <cellStyle name="Normal 4 4 7 2 2" xfId="9467" xr:uid="{479E12E9-F5A6-4268-A082-F020097D2DF3}"/>
    <cellStyle name="Normal 4 4 7 2 2 2" xfId="12889" xr:uid="{D38C784C-00D9-4327-A4EF-59841937A99F}"/>
    <cellStyle name="Normal 4 4 7 2 2 2 2" xfId="26579" xr:uid="{2E29027E-8615-4851-B930-CA75332A5967}"/>
    <cellStyle name="Normal 4 4 7 2 2 2 2 2" xfId="40271" xr:uid="{F8F46781-62CA-496C-9B45-97860A31B51A}"/>
    <cellStyle name="Normal 4 4 7 2 2 2 2 3" xfId="55155" xr:uid="{6F994870-0A1C-402D-A220-0B04DB048AF8}"/>
    <cellStyle name="Normal 4 4 7 2 2 2 3" xfId="19735" xr:uid="{4494EB6A-6768-4565-AA75-41307A4207AE}"/>
    <cellStyle name="Normal 4 4 7 2 2 2 4" xfId="33425" xr:uid="{46F1D13F-A1B0-43A9-BD4A-F6C95991F9C7}"/>
    <cellStyle name="Normal 4 4 7 2 2 2 5" xfId="48309" xr:uid="{8600D844-73ED-428D-BBC1-408F152537B2}"/>
    <cellStyle name="Normal 4 4 7 2 2 3" xfId="23157" xr:uid="{1943C912-2B20-4DA1-B476-CA24D2DC97CE}"/>
    <cellStyle name="Normal 4 4 7 2 2 3 2" xfId="36849" xr:uid="{C3E356F9-01DE-426B-9C55-E590B9C29FA2}"/>
    <cellStyle name="Normal 4 4 7 2 2 3 3" xfId="51733" xr:uid="{AC6B6453-6442-43A7-B00B-C6E011194BBF}"/>
    <cellStyle name="Normal 4 4 7 2 2 4" xfId="16313" xr:uid="{8ABD56A3-E718-48D3-881E-028ECAC222B4}"/>
    <cellStyle name="Normal 4 4 7 2 2 5" xfId="30003" xr:uid="{5CB1A645-4F28-4544-AE92-0C932E2825FD}"/>
    <cellStyle name="Normal 4 4 7 2 2 6" xfId="44887" xr:uid="{30D2F039-0B73-431C-B18A-7D179E7F651A}"/>
    <cellStyle name="Normal 4 4 7 2 3" xfId="11177" xr:uid="{8D96B520-1E29-440D-9E73-BEA5E770EEEE}"/>
    <cellStyle name="Normal 4 4 7 2 3 2" xfId="24867" xr:uid="{A8C8FD7B-28A4-418A-B6B2-BC9A14143457}"/>
    <cellStyle name="Normal 4 4 7 2 3 2 2" xfId="38559" xr:uid="{69D8278B-A3DB-481A-A3BE-34C4F26A265A}"/>
    <cellStyle name="Normal 4 4 7 2 3 2 3" xfId="53443" xr:uid="{6D668B76-B573-49E6-80CE-4F533CF06436}"/>
    <cellStyle name="Normal 4 4 7 2 3 3" xfId="18023" xr:uid="{3F2AB46E-8AB9-4152-A7C8-E6266F971A23}"/>
    <cellStyle name="Normal 4 4 7 2 3 4" xfId="31713" xr:uid="{B1222EFB-2777-4C24-ACC6-3DA6D955BDCE}"/>
    <cellStyle name="Normal 4 4 7 2 3 5" xfId="46597" xr:uid="{85DE0569-4158-4BDE-8B88-5CA00B62743F}"/>
    <cellStyle name="Normal 4 4 7 2 4" xfId="21445" xr:uid="{11359FD5-9E05-4AC0-A14B-F1C79984164F}"/>
    <cellStyle name="Normal 4 4 7 2 4 2" xfId="35137" xr:uid="{C367C5C0-0D32-44E0-BBA1-CB4C867D5A6E}"/>
    <cellStyle name="Normal 4 4 7 2 4 3" xfId="50021" xr:uid="{BCB1DB07-2348-4A50-BF9C-455CD4240A0E}"/>
    <cellStyle name="Normal 4 4 7 2 5" xfId="14601" xr:uid="{660664B1-9577-4DEB-8183-554966FA8BC4}"/>
    <cellStyle name="Normal 4 4 7 2 6" xfId="28291" xr:uid="{74B80C05-851F-410A-9343-C6382BCB8028}"/>
    <cellStyle name="Normal 4 4 7 2 7" xfId="43175" xr:uid="{E72DE898-DD08-41CF-873C-D8A2F263C8DE}"/>
    <cellStyle name="Normal 4 4 7 3" xfId="9466" xr:uid="{4E13955F-91A3-4D17-9928-3FAF9C061AC1}"/>
    <cellStyle name="Normal 4 4 7 3 2" xfId="12888" xr:uid="{87925C97-7F8D-4D8F-B916-48621B1A74F3}"/>
    <cellStyle name="Normal 4 4 7 3 2 2" xfId="26578" xr:uid="{1DFC0751-1A8F-419E-8508-C849D380CACC}"/>
    <cellStyle name="Normal 4 4 7 3 2 2 2" xfId="40270" xr:uid="{8DD2F6CA-46C7-4BF0-AFA9-72AAB95827A2}"/>
    <cellStyle name="Normal 4 4 7 3 2 2 3" xfId="55154" xr:uid="{BB889C19-2D02-4BC0-B970-F0D214C6EF92}"/>
    <cellStyle name="Normal 4 4 7 3 2 3" xfId="19734" xr:uid="{156E2821-EDD7-4A17-A108-0F258D97B3F5}"/>
    <cellStyle name="Normal 4 4 7 3 2 4" xfId="33424" xr:uid="{FA264C75-DF2B-4D2F-9C21-04E9A877FDE4}"/>
    <cellStyle name="Normal 4 4 7 3 2 5" xfId="48308" xr:uid="{94821E5F-195C-4172-93D6-4564E0D5D729}"/>
    <cellStyle name="Normal 4 4 7 3 3" xfId="23156" xr:uid="{BB817645-1700-4AE8-881B-EA527EE37248}"/>
    <cellStyle name="Normal 4 4 7 3 3 2" xfId="36848" xr:uid="{989370FA-0597-4DF1-8D93-A075019BE8B7}"/>
    <cellStyle name="Normal 4 4 7 3 3 3" xfId="51732" xr:uid="{7BF99CCE-E65D-4A6F-8134-FBC8E363C271}"/>
    <cellStyle name="Normal 4 4 7 3 4" xfId="16312" xr:uid="{01066074-6D3A-4635-B94A-56B9F91809C9}"/>
    <cellStyle name="Normal 4 4 7 3 5" xfId="30002" xr:uid="{0E12B53A-299B-4D01-971A-3A0EE711D5D3}"/>
    <cellStyle name="Normal 4 4 7 3 6" xfId="44886" xr:uid="{E153296A-6C65-482B-AFC3-A9D767E3BA6D}"/>
    <cellStyle name="Normal 4 4 7 4" xfId="11176" xr:uid="{9951964A-0170-47F6-8DD7-2C8F7DB3CF19}"/>
    <cellStyle name="Normal 4 4 7 4 2" xfId="24866" xr:uid="{52FF5C72-193A-4F5B-9DA6-8D3AA542AE78}"/>
    <cellStyle name="Normal 4 4 7 4 2 2" xfId="38558" xr:uid="{E8B4DECA-55AD-40F8-8127-CD29BACBC364}"/>
    <cellStyle name="Normal 4 4 7 4 2 3" xfId="53442" xr:uid="{BF155028-0527-4638-A31C-92A73FB16699}"/>
    <cellStyle name="Normal 4 4 7 4 3" xfId="18022" xr:uid="{4AE5DA52-7CAF-4D11-BC49-C3B704C14019}"/>
    <cellStyle name="Normal 4 4 7 4 4" xfId="31712" xr:uid="{40AE1A06-C314-4023-8789-D998BCBFD043}"/>
    <cellStyle name="Normal 4 4 7 4 5" xfId="46596" xr:uid="{151F91A2-0389-4CFA-8426-39FDD171CA7E}"/>
    <cellStyle name="Normal 4 4 7 5" xfId="21444" xr:uid="{E751B0C5-6CD3-41C8-A34F-5843111935E1}"/>
    <cellStyle name="Normal 4 4 7 5 2" xfId="35136" xr:uid="{8CF3E57A-FEAE-4D42-8CA1-AFF697AD7B27}"/>
    <cellStyle name="Normal 4 4 7 5 3" xfId="50020" xr:uid="{97E20B04-CBA1-4BDE-A0E2-38A9F5EE2AD5}"/>
    <cellStyle name="Normal 4 4 7 6" xfId="14600" xr:uid="{A66335E7-764E-4A07-A134-B2128C8C481C}"/>
    <cellStyle name="Normal 4 4 7 7" xfId="28290" xr:uid="{A3BD7189-1CCE-44AD-9452-28BA918B3CAA}"/>
    <cellStyle name="Normal 4 4 7 8" xfId="43174" xr:uid="{1351B50A-FE06-4A48-B6FF-C5B606663C41}"/>
    <cellStyle name="Normal 4 4 8" xfId="7756" xr:uid="{7C595109-D4A6-42D0-90B2-CF4E813639D4}"/>
    <cellStyle name="Normal 4 4 8 2" xfId="9468" xr:uid="{082D7B4A-39FE-445E-AB53-AFF56784BD7B}"/>
    <cellStyle name="Normal 4 4 8 2 2" xfId="12890" xr:uid="{FA6DD9A9-17F7-4C4D-916A-EF4C44832664}"/>
    <cellStyle name="Normal 4 4 8 2 2 2" xfId="26580" xr:uid="{C4B2BBB3-FC6C-4B09-95A6-D54F5C69B5A4}"/>
    <cellStyle name="Normal 4 4 8 2 2 2 2" xfId="40272" xr:uid="{E9E58161-F3AB-4A98-809B-C4E9EF225AF5}"/>
    <cellStyle name="Normal 4 4 8 2 2 2 3" xfId="55156" xr:uid="{657B7BE5-AD37-4920-B9A6-BB95ECAA5083}"/>
    <cellStyle name="Normal 4 4 8 2 2 3" xfId="19736" xr:uid="{A41D2BE3-4643-41CE-B8B6-AA8E11B3EF0A}"/>
    <cellStyle name="Normal 4 4 8 2 2 4" xfId="33426" xr:uid="{097FB24D-1ACB-4214-A00A-BE024DBA422E}"/>
    <cellStyle name="Normal 4 4 8 2 2 5" xfId="48310" xr:uid="{764CC248-FD68-4C99-BD13-2BE9188DF4BB}"/>
    <cellStyle name="Normal 4 4 8 2 3" xfId="23158" xr:uid="{353F0096-BF07-4765-8438-1E3C285EB8C9}"/>
    <cellStyle name="Normal 4 4 8 2 3 2" xfId="36850" xr:uid="{C2666A73-CAEF-45F9-B170-969551E7795E}"/>
    <cellStyle name="Normal 4 4 8 2 3 3" xfId="51734" xr:uid="{9BDD54DD-2316-4F6D-BC34-056E35C32C54}"/>
    <cellStyle name="Normal 4 4 8 2 4" xfId="16314" xr:uid="{BF08D058-3D3A-42D0-BE85-1D5EC3622336}"/>
    <cellStyle name="Normal 4 4 8 2 5" xfId="30004" xr:uid="{7EDA50CC-168B-45B0-ADE7-CC73FA5E6726}"/>
    <cellStyle name="Normal 4 4 8 2 6" xfId="44888" xr:uid="{31434B5A-BEE6-4900-9187-44829F522D56}"/>
    <cellStyle name="Normal 4 4 8 3" xfId="11178" xr:uid="{0B0A0211-6A07-4CBB-98E8-E7FCF04DE6CD}"/>
    <cellStyle name="Normal 4 4 8 3 2" xfId="24868" xr:uid="{A8533E59-8EF2-4F85-B16A-6CFE611D9940}"/>
    <cellStyle name="Normal 4 4 8 3 2 2" xfId="38560" xr:uid="{B48B7045-BF3C-4754-8C06-9F5500C80A9D}"/>
    <cellStyle name="Normal 4 4 8 3 2 3" xfId="53444" xr:uid="{70BA4DD1-50BD-4C50-A606-2886094BDB4A}"/>
    <cellStyle name="Normal 4 4 8 3 3" xfId="18024" xr:uid="{00680DB1-8434-4602-A681-080775F0F03F}"/>
    <cellStyle name="Normal 4 4 8 3 4" xfId="31714" xr:uid="{6D322D8F-573C-4852-B0F0-FF36971C922F}"/>
    <cellStyle name="Normal 4 4 8 3 5" xfId="46598" xr:uid="{9C81D87B-0D2B-4E7A-AC86-8965238A830B}"/>
    <cellStyle name="Normal 4 4 8 4" xfId="21446" xr:uid="{D2822234-9B6D-4BE6-9708-3EEED2D0E1AF}"/>
    <cellStyle name="Normal 4 4 8 4 2" xfId="35138" xr:uid="{449D469B-F68E-4C90-A8C8-667DA2B703C3}"/>
    <cellStyle name="Normal 4 4 8 4 3" xfId="50022" xr:uid="{1B00A36E-76FC-4931-A066-73A5C4CC0FEF}"/>
    <cellStyle name="Normal 4 4 8 5" xfId="14602" xr:uid="{BE896734-0B2F-4358-B619-5829A4974A90}"/>
    <cellStyle name="Normal 4 4 8 6" xfId="28292" xr:uid="{2D6E337E-F701-4948-952A-2CA6BB8AC452}"/>
    <cellStyle name="Normal 4 4 8 7" xfId="43176" xr:uid="{C398000A-7345-4757-B3F6-18D01C7BBD18}"/>
    <cellStyle name="Normal 4 4 9" xfId="7757" xr:uid="{33CD46A7-6536-49D8-9244-D5943D7F7254}"/>
    <cellStyle name="Normal 4 4 9 2" xfId="9469" xr:uid="{50BA01CA-6824-4B45-BC5C-6073A6EEA393}"/>
    <cellStyle name="Normal 4 4 9 2 2" xfId="12891" xr:uid="{7F79E736-1E8B-499B-B423-180CA735717D}"/>
    <cellStyle name="Normal 4 4 9 2 2 2" xfId="26581" xr:uid="{8DA7C7BD-2EA5-45C2-BC24-CBBF039EEFF3}"/>
    <cellStyle name="Normal 4 4 9 2 2 2 2" xfId="40273" xr:uid="{D7B4209C-05A4-49E5-BB2F-1D340F2AA65A}"/>
    <cellStyle name="Normal 4 4 9 2 2 2 3" xfId="55157" xr:uid="{A62C278A-F4AC-4226-95EB-E544A2593F6F}"/>
    <cellStyle name="Normal 4 4 9 2 2 3" xfId="19737" xr:uid="{9523A915-D230-4EDF-A155-69DF730F4321}"/>
    <cellStyle name="Normal 4 4 9 2 2 4" xfId="33427" xr:uid="{4DC8B94B-E686-42D9-980F-1989269C9E35}"/>
    <cellStyle name="Normal 4 4 9 2 2 5" xfId="48311" xr:uid="{F42C8992-FE74-4390-B6E2-3809EAA56F97}"/>
    <cellStyle name="Normal 4 4 9 2 3" xfId="23159" xr:uid="{B427DF13-327B-4E1F-AA0A-2665743FAA60}"/>
    <cellStyle name="Normal 4 4 9 2 3 2" xfId="36851" xr:uid="{780806EA-5B20-470B-977C-E07AC53400C2}"/>
    <cellStyle name="Normal 4 4 9 2 3 3" xfId="51735" xr:uid="{2A11AC35-0C61-4443-97E0-D46E40BB5332}"/>
    <cellStyle name="Normal 4 4 9 2 4" xfId="16315" xr:uid="{59F6E061-7709-4E9A-9AB6-ABFBC22E787B}"/>
    <cellStyle name="Normal 4 4 9 2 5" xfId="30005" xr:uid="{79EDE5E6-2951-498B-AFF3-F24E08AE19E6}"/>
    <cellStyle name="Normal 4 4 9 2 6" xfId="44889" xr:uid="{B26E9B0B-184B-4BBB-9A70-4EC46F4A5059}"/>
    <cellStyle name="Normal 4 4 9 3" xfId="11179" xr:uid="{1662EB99-6BE3-47ED-82AF-EFAEA300BA47}"/>
    <cellStyle name="Normal 4 4 9 3 2" xfId="24869" xr:uid="{F5DD0723-19F0-4069-B6FD-FD5A88F5D3F6}"/>
    <cellStyle name="Normal 4 4 9 3 2 2" xfId="38561" xr:uid="{078EEE99-1C8B-4780-A933-695674586947}"/>
    <cellStyle name="Normal 4 4 9 3 2 3" xfId="53445" xr:uid="{D63C8634-4CD0-41BD-907F-4D63FC350A64}"/>
    <cellStyle name="Normal 4 4 9 3 3" xfId="18025" xr:uid="{0BE296F6-F1E5-4B53-B84D-54E845DA975D}"/>
    <cellStyle name="Normal 4 4 9 3 4" xfId="31715" xr:uid="{3AB9B8A1-D6D6-4FB5-B6FB-F9E3910C846C}"/>
    <cellStyle name="Normal 4 4 9 3 5" xfId="46599" xr:uid="{42184CB3-8B90-417E-84D9-FECFDABCBBBD}"/>
    <cellStyle name="Normal 4 4 9 4" xfId="21447" xr:uid="{4314DACE-5219-45EA-A6BF-9BF0DC5AEE0C}"/>
    <cellStyle name="Normal 4 4 9 4 2" xfId="35139" xr:uid="{A476C2F4-94E0-4D02-A51D-23DCB4167B76}"/>
    <cellStyle name="Normal 4 4 9 4 3" xfId="50023" xr:uid="{795FE041-5775-4326-96A2-BA68C7FA9F2E}"/>
    <cellStyle name="Normal 4 4 9 5" xfId="14603" xr:uid="{5751E329-E5C6-4B2F-A7A1-11739D3C3E6D}"/>
    <cellStyle name="Normal 4 4 9 6" xfId="28293" xr:uid="{CEF8EB24-C49F-4EDE-92CD-28F0CED23237}"/>
    <cellStyle name="Normal 4 4 9 7" xfId="43177" xr:uid="{99E7EA22-A948-4768-A442-E51F8562540D}"/>
    <cellStyle name="Normal 4 5" xfId="2500" xr:uid="{510F93BA-21E0-4EC1-8C7E-0E53D068ABF3}"/>
    <cellStyle name="Normal 4 5 10" xfId="21448" xr:uid="{5B2619F0-C249-47FA-B4AD-33CD394D08D0}"/>
    <cellStyle name="Normal 4 5 10 2" xfId="35140" xr:uid="{C0968F84-2309-4A19-A524-4E04A041B306}"/>
    <cellStyle name="Normal 4 5 10 3" xfId="50024" xr:uid="{98B21BCD-29AE-448D-A37A-D2EF854E5146}"/>
    <cellStyle name="Normal 4 5 11" xfId="14604" xr:uid="{90466D07-60ED-40C2-A8EA-4E118F8410D0}"/>
    <cellStyle name="Normal 4 5 11 2" xfId="41114" xr:uid="{542E8C46-D554-4EF3-A660-06FD5F6C22C8}"/>
    <cellStyle name="Normal 4 5 12" xfId="28294" xr:uid="{D08837FB-D745-4872-AF91-4AF009B8CE3C}"/>
    <cellStyle name="Normal 4 5 13" xfId="43178" xr:uid="{A3E2E5A1-608C-4601-AEE2-B0E91AC12B3F}"/>
    <cellStyle name="Normal 4 5 14" xfId="7758" xr:uid="{E4ECC559-5A52-4C64-AFF2-9517760F716F}"/>
    <cellStyle name="Normal 4 5 2" xfId="4394" xr:uid="{1775E538-EE33-40C6-87D5-F658151598C1}"/>
    <cellStyle name="Normal 4 5 2 10" xfId="14605" xr:uid="{CC88AAA3-6D5A-4FEE-9BC1-791849182542}"/>
    <cellStyle name="Normal 4 5 2 10 2" xfId="41337" xr:uid="{3B95FAB9-1983-442B-81DC-DF846512E8D1}"/>
    <cellStyle name="Normal 4 5 2 11" xfId="28295" xr:uid="{7EA054F6-AEFF-4CD6-8EFE-E340008BDDBB}"/>
    <cellStyle name="Normal 4 5 2 12" xfId="43179" xr:uid="{F59BEFA7-4098-45A0-8CA4-9D313802E9B1}"/>
    <cellStyle name="Normal 4 5 2 13" xfId="7759" xr:uid="{F868D3B2-978E-4A91-A12E-0C6871698E86}"/>
    <cellStyle name="Normal 4 5 2 2" xfId="7760" xr:uid="{EAA17E0C-125F-48AD-9827-5AD5060C22DF}"/>
    <cellStyle name="Normal 4 5 2 2 10" xfId="43180" xr:uid="{AF7FB1A8-465B-4138-AA5F-34D9B95B219B}"/>
    <cellStyle name="Normal 4 5 2 2 2" xfId="7761" xr:uid="{C76DB1A7-F314-49A2-ACD0-2C5A334CB2B5}"/>
    <cellStyle name="Normal 4 5 2 2 2 2" xfId="7762" xr:uid="{DBE03ACB-27BC-4B78-A7CE-C592B732C4A6}"/>
    <cellStyle name="Normal 4 5 2 2 2 2 2" xfId="9474" xr:uid="{43AFB00F-2651-4A9C-BB63-E1A6EC288136}"/>
    <cellStyle name="Normal 4 5 2 2 2 2 2 2" xfId="12896" xr:uid="{0173A4E7-DA71-4E26-ADE7-11B7ED48F062}"/>
    <cellStyle name="Normal 4 5 2 2 2 2 2 2 2" xfId="26586" xr:uid="{8AB43460-72D1-4D74-B88C-188D2B998EF3}"/>
    <cellStyle name="Normal 4 5 2 2 2 2 2 2 2 2" xfId="40278" xr:uid="{931971F3-7D8E-410C-9DB8-C305595C3DF8}"/>
    <cellStyle name="Normal 4 5 2 2 2 2 2 2 2 3" xfId="55162" xr:uid="{C843D3C7-891A-4EA1-BB68-17567B6605C5}"/>
    <cellStyle name="Normal 4 5 2 2 2 2 2 2 3" xfId="19742" xr:uid="{032BB88C-8870-46D7-9636-FAECFAC504C4}"/>
    <cellStyle name="Normal 4 5 2 2 2 2 2 2 4" xfId="33432" xr:uid="{2E7CF4DE-764F-474B-BD96-9872D9741CCA}"/>
    <cellStyle name="Normal 4 5 2 2 2 2 2 2 5" xfId="48316" xr:uid="{5ACC4BF7-4507-4AA2-B22C-C60CCDCE8236}"/>
    <cellStyle name="Normal 4 5 2 2 2 2 2 3" xfId="23164" xr:uid="{9EA5318C-86EE-4D23-87E8-7CB9561E91E3}"/>
    <cellStyle name="Normal 4 5 2 2 2 2 2 3 2" xfId="36856" xr:uid="{C75428F4-CB47-4926-B38B-CDAF6A7F58FF}"/>
    <cellStyle name="Normal 4 5 2 2 2 2 2 3 3" xfId="51740" xr:uid="{7D48376D-84F8-4870-80F0-1910A5F3D018}"/>
    <cellStyle name="Normal 4 5 2 2 2 2 2 4" xfId="16320" xr:uid="{403879DB-EA19-4FE7-A8B9-3837407A9155}"/>
    <cellStyle name="Normal 4 5 2 2 2 2 2 5" xfId="30010" xr:uid="{14CB224B-B149-4436-AA7E-4AF45F238E22}"/>
    <cellStyle name="Normal 4 5 2 2 2 2 2 6" xfId="44894" xr:uid="{B67B0944-3EFC-4CCD-B7D1-5BFB61329C52}"/>
    <cellStyle name="Normal 4 5 2 2 2 2 3" xfId="11184" xr:uid="{750E2F21-88C7-45CF-A955-C3C8F20BF6E6}"/>
    <cellStyle name="Normal 4 5 2 2 2 2 3 2" xfId="24874" xr:uid="{2D046B31-D451-46AD-BBD6-E83C80EAEE50}"/>
    <cellStyle name="Normal 4 5 2 2 2 2 3 2 2" xfId="38566" xr:uid="{9FFC1815-EE79-483A-A566-A4D06EF9A5E0}"/>
    <cellStyle name="Normal 4 5 2 2 2 2 3 2 3" xfId="53450" xr:uid="{D173C7EE-FD9D-4719-931B-4A0F45AE82A4}"/>
    <cellStyle name="Normal 4 5 2 2 2 2 3 3" xfId="18030" xr:uid="{347D7735-C836-402C-9D50-FBA757C4B31F}"/>
    <cellStyle name="Normal 4 5 2 2 2 2 3 4" xfId="31720" xr:uid="{F72517B3-9AB8-4D5E-89A1-D2C258C0EE26}"/>
    <cellStyle name="Normal 4 5 2 2 2 2 3 5" xfId="46604" xr:uid="{CCC52152-FF88-4DC2-8AFE-C7F7F27670A8}"/>
    <cellStyle name="Normal 4 5 2 2 2 2 4" xfId="21452" xr:uid="{43AF12A3-75C5-46A6-B347-B6A8685E8A8B}"/>
    <cellStyle name="Normal 4 5 2 2 2 2 4 2" xfId="35144" xr:uid="{8C22803F-18D5-4770-B234-ECCE611151AF}"/>
    <cellStyle name="Normal 4 5 2 2 2 2 4 3" xfId="50028" xr:uid="{2E3829EA-7E30-4C35-BEB7-D1D9A16601DD}"/>
    <cellStyle name="Normal 4 5 2 2 2 2 5" xfId="14608" xr:uid="{D6D509C8-134C-42B5-BD8A-1BBE5B6621F6}"/>
    <cellStyle name="Normal 4 5 2 2 2 2 6" xfId="28298" xr:uid="{C71C7895-986E-4FBD-B0C4-2F1C524CA9A4}"/>
    <cellStyle name="Normal 4 5 2 2 2 2 7" xfId="43182" xr:uid="{40676919-642F-4653-8DB8-0CE9B2717A87}"/>
    <cellStyle name="Normal 4 5 2 2 2 3" xfId="9473" xr:uid="{ECEE08A8-2590-47AE-8CDD-620B2DAAC743}"/>
    <cellStyle name="Normal 4 5 2 2 2 3 2" xfId="12895" xr:uid="{B20023FC-D692-4878-912C-50E34496860F}"/>
    <cellStyle name="Normal 4 5 2 2 2 3 2 2" xfId="26585" xr:uid="{EE174F3E-AF47-4085-A402-C80A9F87AB60}"/>
    <cellStyle name="Normal 4 5 2 2 2 3 2 2 2" xfId="40277" xr:uid="{49DE2FC9-9E86-4237-8295-79C61A2F6BB7}"/>
    <cellStyle name="Normal 4 5 2 2 2 3 2 2 3" xfId="55161" xr:uid="{DD3D9102-CBD8-45DC-B7BE-8AE70F4A8AFB}"/>
    <cellStyle name="Normal 4 5 2 2 2 3 2 3" xfId="19741" xr:uid="{02E79536-F45B-43B6-8ED1-1804419B4F4D}"/>
    <cellStyle name="Normal 4 5 2 2 2 3 2 4" xfId="33431" xr:uid="{7CD1F860-0160-4F4B-A2F3-EBA9F48D53E4}"/>
    <cellStyle name="Normal 4 5 2 2 2 3 2 5" xfId="48315" xr:uid="{DCEBD691-91A5-46A5-9221-1DD5EC4F28D7}"/>
    <cellStyle name="Normal 4 5 2 2 2 3 3" xfId="23163" xr:uid="{2DC438EE-0454-4430-BD81-21FFF9618823}"/>
    <cellStyle name="Normal 4 5 2 2 2 3 3 2" xfId="36855" xr:uid="{ED9D675C-12AF-45CF-956B-5DA2A9F24F11}"/>
    <cellStyle name="Normal 4 5 2 2 2 3 3 3" xfId="51739" xr:uid="{71080E19-42A3-4016-A35E-624685773E88}"/>
    <cellStyle name="Normal 4 5 2 2 2 3 4" xfId="16319" xr:uid="{82666FDB-BC40-4E49-972C-D4355C815DAF}"/>
    <cellStyle name="Normal 4 5 2 2 2 3 5" xfId="30009" xr:uid="{571B6A3D-D736-43E9-B6DF-99D8ABA18A98}"/>
    <cellStyle name="Normal 4 5 2 2 2 3 6" xfId="44893" xr:uid="{E3EC712D-DF0E-413E-B343-5D24FE8AD25D}"/>
    <cellStyle name="Normal 4 5 2 2 2 4" xfId="11183" xr:uid="{A64255B8-FB69-404A-B1C5-BAA1BC1140EB}"/>
    <cellStyle name="Normal 4 5 2 2 2 4 2" xfId="24873" xr:uid="{5E99E95E-636D-4A73-BFFA-E8BBE5734D3B}"/>
    <cellStyle name="Normal 4 5 2 2 2 4 2 2" xfId="38565" xr:uid="{D7974289-DCFC-48F6-BA5E-7356214E9C25}"/>
    <cellStyle name="Normal 4 5 2 2 2 4 2 3" xfId="53449" xr:uid="{222B5C78-8BA4-4E67-8822-2264EAF95800}"/>
    <cellStyle name="Normal 4 5 2 2 2 4 3" xfId="18029" xr:uid="{08F2F418-86CE-4821-9959-4D5B44ACA669}"/>
    <cellStyle name="Normal 4 5 2 2 2 4 4" xfId="31719" xr:uid="{753FD70B-B391-4E4A-B89F-C4DE27AF3C1B}"/>
    <cellStyle name="Normal 4 5 2 2 2 4 5" xfId="46603" xr:uid="{1A1CF2CE-DB6C-4DD6-AE83-CF3BD18E4090}"/>
    <cellStyle name="Normal 4 5 2 2 2 5" xfId="21451" xr:uid="{C0A3F2ED-FC6D-45FF-B154-09745D8003BC}"/>
    <cellStyle name="Normal 4 5 2 2 2 5 2" xfId="35143" xr:uid="{36AC773F-D004-45B4-BEFB-DE29F4EFD8F1}"/>
    <cellStyle name="Normal 4 5 2 2 2 5 3" xfId="50027" xr:uid="{DF23FACD-75A8-4206-B0D9-2E150E0ABEDD}"/>
    <cellStyle name="Normal 4 5 2 2 2 6" xfId="14607" xr:uid="{F378676B-082D-437A-8D9B-2ECC6CFF3B8B}"/>
    <cellStyle name="Normal 4 5 2 2 2 7" xfId="28297" xr:uid="{EF496863-F03D-4750-8450-93BB937DAB15}"/>
    <cellStyle name="Normal 4 5 2 2 2 8" xfId="43181" xr:uid="{9F32E265-CC42-4521-884E-777EB6644C82}"/>
    <cellStyle name="Normal 4 5 2 2 3" xfId="7763" xr:uid="{88FACF21-2C12-4211-A815-A5DB4D48282B}"/>
    <cellStyle name="Normal 4 5 2 2 3 2" xfId="9475" xr:uid="{31785C1A-D8C7-42DA-8CE6-10782CED21C0}"/>
    <cellStyle name="Normal 4 5 2 2 3 2 2" xfId="12897" xr:uid="{D78BD311-D296-4667-B80A-C4B613A283E6}"/>
    <cellStyle name="Normal 4 5 2 2 3 2 2 2" xfId="26587" xr:uid="{E5AC30A0-30E5-41AF-9BA3-0F1ABCBE6385}"/>
    <cellStyle name="Normal 4 5 2 2 3 2 2 2 2" xfId="40279" xr:uid="{D6FDFDF4-1B86-41B9-9EE7-03A923A4FD02}"/>
    <cellStyle name="Normal 4 5 2 2 3 2 2 2 3" xfId="55163" xr:uid="{EE497488-FCC3-4146-A9F6-C73C2B437640}"/>
    <cellStyle name="Normal 4 5 2 2 3 2 2 3" xfId="19743" xr:uid="{67B44FDF-DD96-4B2B-95BA-EA56BF80598C}"/>
    <cellStyle name="Normal 4 5 2 2 3 2 2 4" xfId="33433" xr:uid="{71762942-3306-4D59-8545-C1B70028061F}"/>
    <cellStyle name="Normal 4 5 2 2 3 2 2 5" xfId="48317" xr:uid="{A0477E6A-2C14-469F-B806-0E1530DF867A}"/>
    <cellStyle name="Normal 4 5 2 2 3 2 3" xfId="23165" xr:uid="{F668547D-F270-4EC9-8C6C-E5BD73D92125}"/>
    <cellStyle name="Normal 4 5 2 2 3 2 3 2" xfId="36857" xr:uid="{6010D9D5-DC57-46D5-8351-B6AE15C5457E}"/>
    <cellStyle name="Normal 4 5 2 2 3 2 3 3" xfId="51741" xr:uid="{819D974C-B9BC-48AA-8D3C-AF49251A751F}"/>
    <cellStyle name="Normal 4 5 2 2 3 2 4" xfId="16321" xr:uid="{4264147B-AC43-4D9B-85EE-D16011025348}"/>
    <cellStyle name="Normal 4 5 2 2 3 2 5" xfId="30011" xr:uid="{3BF6FA52-6A43-457D-86BB-F6628D7CA78E}"/>
    <cellStyle name="Normal 4 5 2 2 3 2 6" xfId="44895" xr:uid="{A8D682F0-9953-4333-AF71-C666CE18CFD5}"/>
    <cellStyle name="Normal 4 5 2 2 3 3" xfId="11185" xr:uid="{50CE48F5-5C66-447B-AC79-D4910003C152}"/>
    <cellStyle name="Normal 4 5 2 2 3 3 2" xfId="24875" xr:uid="{70DF48FC-5893-42F4-8638-E1F7041CD91A}"/>
    <cellStyle name="Normal 4 5 2 2 3 3 2 2" xfId="38567" xr:uid="{A5B2CCFE-EEAC-4CC4-B945-845F5AC6089B}"/>
    <cellStyle name="Normal 4 5 2 2 3 3 2 3" xfId="53451" xr:uid="{ACB98EF0-C110-4540-9C97-866BB2D12E05}"/>
    <cellStyle name="Normal 4 5 2 2 3 3 3" xfId="18031" xr:uid="{7468B1F5-E07B-489F-A478-CE52DC863FA6}"/>
    <cellStyle name="Normal 4 5 2 2 3 3 4" xfId="31721" xr:uid="{AAA8AB04-95DC-4CA0-8384-867F978F5676}"/>
    <cellStyle name="Normal 4 5 2 2 3 3 5" xfId="46605" xr:uid="{67B8841E-D834-4D0B-B51E-658235FE4C25}"/>
    <cellStyle name="Normal 4 5 2 2 3 4" xfId="21453" xr:uid="{B3A8BA4B-8823-4B77-98E3-B4CE11614386}"/>
    <cellStyle name="Normal 4 5 2 2 3 4 2" xfId="35145" xr:uid="{5AE7BB86-6A8E-483B-86CA-99598BDFAAD6}"/>
    <cellStyle name="Normal 4 5 2 2 3 4 3" xfId="50029" xr:uid="{A576B982-8216-46AE-BDED-DCC2F4491254}"/>
    <cellStyle name="Normal 4 5 2 2 3 5" xfId="14609" xr:uid="{E8F8DB1A-702E-4674-BCE1-C22BBE9C7660}"/>
    <cellStyle name="Normal 4 5 2 2 3 6" xfId="28299" xr:uid="{D2045D2D-75B0-479E-B5EA-054C01DD72DB}"/>
    <cellStyle name="Normal 4 5 2 2 3 7" xfId="43183" xr:uid="{1E1FBD31-26C2-4F17-A286-2E911AD7AB2A}"/>
    <cellStyle name="Normal 4 5 2 2 4" xfId="7764" xr:uid="{DC80D5B8-1297-4F8B-80AD-0ADF623D1F54}"/>
    <cellStyle name="Normal 4 5 2 2 4 2" xfId="9476" xr:uid="{7FD5DC59-F8F3-4BE5-B19D-BB0E85A2A3E5}"/>
    <cellStyle name="Normal 4 5 2 2 4 2 2" xfId="12898" xr:uid="{A7B1CC63-6551-43B1-9FAE-1AE2D1321C56}"/>
    <cellStyle name="Normal 4 5 2 2 4 2 2 2" xfId="26588" xr:uid="{5AC2298A-351D-4080-A4D1-8DAF9BE0E3B9}"/>
    <cellStyle name="Normal 4 5 2 2 4 2 2 2 2" xfId="40280" xr:uid="{985BE8BB-6E10-4E49-9AFF-21294A6E5415}"/>
    <cellStyle name="Normal 4 5 2 2 4 2 2 2 3" xfId="55164" xr:uid="{F3A2DE1B-C3D2-439B-AE00-6A588AC4D07D}"/>
    <cellStyle name="Normal 4 5 2 2 4 2 2 3" xfId="19744" xr:uid="{B883D7A3-44C6-4B04-A19A-2CD93FD9EDC4}"/>
    <cellStyle name="Normal 4 5 2 2 4 2 2 4" xfId="33434" xr:uid="{D7853CDE-880E-405A-A187-A68BF306B186}"/>
    <cellStyle name="Normal 4 5 2 2 4 2 2 5" xfId="48318" xr:uid="{4C30970B-2875-4D7A-A32E-22BCBCFFF208}"/>
    <cellStyle name="Normal 4 5 2 2 4 2 3" xfId="23166" xr:uid="{84A7AC8E-8DCE-4EEC-A67B-1C905AA9477E}"/>
    <cellStyle name="Normal 4 5 2 2 4 2 3 2" xfId="36858" xr:uid="{204C2EC2-E98A-419F-BF97-56BC6F699A1E}"/>
    <cellStyle name="Normal 4 5 2 2 4 2 3 3" xfId="51742" xr:uid="{05C9BCBC-DAE6-4AC6-A7FA-AA222EE147E8}"/>
    <cellStyle name="Normal 4 5 2 2 4 2 4" xfId="16322" xr:uid="{0BABF4E9-41DB-4519-8526-FA8404B8F7EC}"/>
    <cellStyle name="Normal 4 5 2 2 4 2 5" xfId="30012" xr:uid="{94D924BE-C176-4E7D-B4F2-392A0465C5EF}"/>
    <cellStyle name="Normal 4 5 2 2 4 2 6" xfId="44896" xr:uid="{813A4673-DD92-4DDA-9580-CBBCF27602D5}"/>
    <cellStyle name="Normal 4 5 2 2 4 3" xfId="11186" xr:uid="{32EDCBDB-71E8-48B0-800E-8C65C313579C}"/>
    <cellStyle name="Normal 4 5 2 2 4 3 2" xfId="24876" xr:uid="{864DF09D-84B4-4CE5-8054-4ABA91F3424B}"/>
    <cellStyle name="Normal 4 5 2 2 4 3 2 2" xfId="38568" xr:uid="{06B78BDF-456C-4913-8798-81C1F88A1A1D}"/>
    <cellStyle name="Normal 4 5 2 2 4 3 2 3" xfId="53452" xr:uid="{DF984C7C-D4E7-44D1-AB72-1F4E6E9B8711}"/>
    <cellStyle name="Normal 4 5 2 2 4 3 3" xfId="18032" xr:uid="{DEAD953D-A4CF-402D-8B94-5B3A961A9AA9}"/>
    <cellStyle name="Normal 4 5 2 2 4 3 4" xfId="31722" xr:uid="{44965BC6-40E6-416C-BAB8-79949FF0F36E}"/>
    <cellStyle name="Normal 4 5 2 2 4 3 5" xfId="46606" xr:uid="{0CFDC6E5-A9AE-483E-9140-703729E8B23B}"/>
    <cellStyle name="Normal 4 5 2 2 4 4" xfId="21454" xr:uid="{312017B5-9922-47C0-9E1A-3BCDB717C1C2}"/>
    <cellStyle name="Normal 4 5 2 2 4 4 2" xfId="35146" xr:uid="{B2BD3DBD-BD7B-4039-8520-B8B64C0BBCE4}"/>
    <cellStyle name="Normal 4 5 2 2 4 4 3" xfId="50030" xr:uid="{1182903D-45EC-461A-AEC3-4671974ABDD6}"/>
    <cellStyle name="Normal 4 5 2 2 4 5" xfId="14610" xr:uid="{8712B170-B6D5-4A9E-9857-216F61EBB76B}"/>
    <cellStyle name="Normal 4 5 2 2 4 6" xfId="28300" xr:uid="{BFE41A3C-CC5A-4A0B-90D3-A6B82A72559D}"/>
    <cellStyle name="Normal 4 5 2 2 4 7" xfId="43184" xr:uid="{38287A6D-B41F-43A7-8903-2A7C48553DCB}"/>
    <cellStyle name="Normal 4 5 2 2 5" xfId="9472" xr:uid="{64416DDE-358B-49A6-9E9D-807F8C778DF6}"/>
    <cellStyle name="Normal 4 5 2 2 5 2" xfId="12894" xr:uid="{7E1B0C23-ACDE-4225-92D3-5ED5BA19D9AE}"/>
    <cellStyle name="Normal 4 5 2 2 5 2 2" xfId="26584" xr:uid="{025B009B-899F-42E9-870F-56A1E7C48BB2}"/>
    <cellStyle name="Normal 4 5 2 2 5 2 2 2" xfId="40276" xr:uid="{325595AD-B3DF-4111-8CA4-4373979FECF8}"/>
    <cellStyle name="Normal 4 5 2 2 5 2 2 3" xfId="55160" xr:uid="{61461014-B45A-4962-AA48-A82C0EDE4712}"/>
    <cellStyle name="Normal 4 5 2 2 5 2 3" xfId="19740" xr:uid="{E6092B94-740D-4830-ADE0-8881438651C0}"/>
    <cellStyle name="Normal 4 5 2 2 5 2 4" xfId="33430" xr:uid="{9745195D-0448-43C8-A725-868CD7864AC1}"/>
    <cellStyle name="Normal 4 5 2 2 5 2 5" xfId="48314" xr:uid="{33A62759-1A42-462D-9EEC-03F1EF4752B2}"/>
    <cellStyle name="Normal 4 5 2 2 5 3" xfId="23162" xr:uid="{6F6F0063-16A2-4C53-AE14-E30887DD50AA}"/>
    <cellStyle name="Normal 4 5 2 2 5 3 2" xfId="36854" xr:uid="{FD300C36-8321-4FA8-A0FA-46FE78738D4F}"/>
    <cellStyle name="Normal 4 5 2 2 5 3 3" xfId="51738" xr:uid="{4C18BC68-EBDC-4BB9-BF87-86B9E6AFE47C}"/>
    <cellStyle name="Normal 4 5 2 2 5 4" xfId="16318" xr:uid="{DE84A68E-E7BC-49BB-8873-21B67298DF6C}"/>
    <cellStyle name="Normal 4 5 2 2 5 5" xfId="30008" xr:uid="{F67BD32D-78B6-4967-885D-657CDF478B66}"/>
    <cellStyle name="Normal 4 5 2 2 5 6" xfId="44892" xr:uid="{39C482E0-3EB5-4F7E-B4BA-0A47FDB45AAB}"/>
    <cellStyle name="Normal 4 5 2 2 6" xfId="11182" xr:uid="{290A6FBF-43E0-4582-A7C3-B8107D084FC8}"/>
    <cellStyle name="Normal 4 5 2 2 6 2" xfId="24872" xr:uid="{4F9A0F0D-CB0E-40E9-861B-0684C8D28F0C}"/>
    <cellStyle name="Normal 4 5 2 2 6 2 2" xfId="38564" xr:uid="{227D79E1-1977-4677-B794-A06E6E19B3BA}"/>
    <cellStyle name="Normal 4 5 2 2 6 2 3" xfId="53448" xr:uid="{4AFE0F26-DA86-4B5E-BEA0-43A66F8248FF}"/>
    <cellStyle name="Normal 4 5 2 2 6 3" xfId="18028" xr:uid="{E7F8A4E6-2D10-4317-B077-B8319E53F77A}"/>
    <cellStyle name="Normal 4 5 2 2 6 4" xfId="31718" xr:uid="{4F5ED93F-3FC1-474D-B418-8253F77AC9DB}"/>
    <cellStyle name="Normal 4 5 2 2 6 5" xfId="46602" xr:uid="{A8DCEF44-6490-40DA-B98B-8D2CD1FB1692}"/>
    <cellStyle name="Normal 4 5 2 2 7" xfId="21450" xr:uid="{524D8D8D-3EEB-4973-9561-991E4F489E09}"/>
    <cellStyle name="Normal 4 5 2 2 7 2" xfId="35142" xr:uid="{0B861D18-28CC-4491-8F06-F17520DA8B28}"/>
    <cellStyle name="Normal 4 5 2 2 7 3" xfId="50026" xr:uid="{C00EAECE-27C4-4809-86A6-D7FCF13B3B96}"/>
    <cellStyle name="Normal 4 5 2 2 8" xfId="14606" xr:uid="{B9ACEF6C-1873-4427-88A1-D48B910B5071}"/>
    <cellStyle name="Normal 4 5 2 2 9" xfId="28296" xr:uid="{7550C28C-F9BB-42A5-848B-2243B075CD94}"/>
    <cellStyle name="Normal 4 5 2 3" xfId="7765" xr:uid="{ED75EC7C-B112-41CE-BF55-D627CE5C1CF4}"/>
    <cellStyle name="Normal 4 5 2 3 10" xfId="43185" xr:uid="{C17210F3-F58A-4EDE-B003-6D746DC473FF}"/>
    <cellStyle name="Normal 4 5 2 3 2" xfId="7766" xr:uid="{5C20378D-7818-46D8-9860-9EE628520177}"/>
    <cellStyle name="Normal 4 5 2 3 2 2" xfId="7767" xr:uid="{82EAC8CC-A09E-4A7B-BAC1-76510EF4E23D}"/>
    <cellStyle name="Normal 4 5 2 3 2 2 2" xfId="9479" xr:uid="{2CFF2D6F-A5D2-4399-9A5F-0F407E5983AF}"/>
    <cellStyle name="Normal 4 5 2 3 2 2 2 2" xfId="12901" xr:uid="{C4466D12-1C99-4D26-B11B-726A7E1E55B1}"/>
    <cellStyle name="Normal 4 5 2 3 2 2 2 2 2" xfId="26591" xr:uid="{EB0640CF-CF26-4515-BCEC-0E3827D6405E}"/>
    <cellStyle name="Normal 4 5 2 3 2 2 2 2 2 2" xfId="40283" xr:uid="{39385094-3CA8-4C67-AB3E-37E406E99777}"/>
    <cellStyle name="Normal 4 5 2 3 2 2 2 2 2 3" xfId="55167" xr:uid="{8680AE62-0999-4564-AE73-7531549D566F}"/>
    <cellStyle name="Normal 4 5 2 3 2 2 2 2 3" xfId="19747" xr:uid="{2147EFE6-0BDC-4912-A409-6161E2E67DD4}"/>
    <cellStyle name="Normal 4 5 2 3 2 2 2 2 4" xfId="33437" xr:uid="{9732DC12-2130-48C7-9ACD-B242DBAA4135}"/>
    <cellStyle name="Normal 4 5 2 3 2 2 2 2 5" xfId="48321" xr:uid="{304E30A9-B073-45E7-8C3D-504119750496}"/>
    <cellStyle name="Normal 4 5 2 3 2 2 2 3" xfId="23169" xr:uid="{A4A96063-2148-45F8-ACE9-CA980BADED53}"/>
    <cellStyle name="Normal 4 5 2 3 2 2 2 3 2" xfId="36861" xr:uid="{88FA98FE-7738-4063-B7BE-D5CCF096FD40}"/>
    <cellStyle name="Normal 4 5 2 3 2 2 2 3 3" xfId="51745" xr:uid="{EE16E7D8-E66C-4070-9805-41F928EA4223}"/>
    <cellStyle name="Normal 4 5 2 3 2 2 2 4" xfId="16325" xr:uid="{E7E5FFDC-3A7D-4960-853D-B2B15DC3D179}"/>
    <cellStyle name="Normal 4 5 2 3 2 2 2 5" xfId="30015" xr:uid="{82DAB175-E16C-490B-8718-8A505E336B7C}"/>
    <cellStyle name="Normal 4 5 2 3 2 2 2 6" xfId="44899" xr:uid="{2F04CC4B-3D09-4178-82BB-CF6CAE9513A3}"/>
    <cellStyle name="Normal 4 5 2 3 2 2 3" xfId="11189" xr:uid="{F506490D-1349-4A5A-B238-952F6714AD7F}"/>
    <cellStyle name="Normal 4 5 2 3 2 2 3 2" xfId="24879" xr:uid="{11624CF1-FA3A-4A06-9A72-F4C84E17F2DF}"/>
    <cellStyle name="Normal 4 5 2 3 2 2 3 2 2" xfId="38571" xr:uid="{AB860A89-A58E-480E-BD92-E14E930B7E0C}"/>
    <cellStyle name="Normal 4 5 2 3 2 2 3 2 3" xfId="53455" xr:uid="{7B2D7C4B-D409-47B9-822A-38C5CA37D0DB}"/>
    <cellStyle name="Normal 4 5 2 3 2 2 3 3" xfId="18035" xr:uid="{44F22983-1AEF-4BC8-8CB0-ADAD5B457D5B}"/>
    <cellStyle name="Normal 4 5 2 3 2 2 3 4" xfId="31725" xr:uid="{26C3C81D-5273-48FF-9D75-12AD9CA49BF4}"/>
    <cellStyle name="Normal 4 5 2 3 2 2 3 5" xfId="46609" xr:uid="{D5E7E362-6792-49E2-B3A3-8B1254F00873}"/>
    <cellStyle name="Normal 4 5 2 3 2 2 4" xfId="21457" xr:uid="{285ED582-2503-4166-9BDB-92AE779B1E5F}"/>
    <cellStyle name="Normal 4 5 2 3 2 2 4 2" xfId="35149" xr:uid="{F9CDFC63-8DE3-4EEA-9834-D8629B08AC0B}"/>
    <cellStyle name="Normal 4 5 2 3 2 2 4 3" xfId="50033" xr:uid="{D0E18185-071D-4307-92C5-6F2EFDA9DCC6}"/>
    <cellStyle name="Normal 4 5 2 3 2 2 5" xfId="14613" xr:uid="{FEDF3023-32DC-40F3-999E-03D843210A6B}"/>
    <cellStyle name="Normal 4 5 2 3 2 2 6" xfId="28303" xr:uid="{B816635F-B3E2-4930-AED4-94BAFCB7475E}"/>
    <cellStyle name="Normal 4 5 2 3 2 2 7" xfId="43187" xr:uid="{8A7032C7-C6BE-43A5-8086-0DFCE0BB8F79}"/>
    <cellStyle name="Normal 4 5 2 3 2 3" xfId="9478" xr:uid="{AB66EE13-588D-45AD-B770-D437FC8B5A74}"/>
    <cellStyle name="Normal 4 5 2 3 2 3 2" xfId="12900" xr:uid="{E54D21D6-0348-44A9-B998-66C43A9861C1}"/>
    <cellStyle name="Normal 4 5 2 3 2 3 2 2" xfId="26590" xr:uid="{A396EF97-5806-4087-BC4F-D25FE992F61F}"/>
    <cellStyle name="Normal 4 5 2 3 2 3 2 2 2" xfId="40282" xr:uid="{0D6CBCD8-7351-49CE-8AB4-40C1140AC6B1}"/>
    <cellStyle name="Normal 4 5 2 3 2 3 2 2 3" xfId="55166" xr:uid="{8F0D5089-259E-4CD3-B182-20D97F502775}"/>
    <cellStyle name="Normal 4 5 2 3 2 3 2 3" xfId="19746" xr:uid="{E0AB19E9-3CA4-45C8-9D31-3E284594BBB0}"/>
    <cellStyle name="Normal 4 5 2 3 2 3 2 4" xfId="33436" xr:uid="{DC2F2698-2F49-4F18-8E6E-FAAD52CA9A2E}"/>
    <cellStyle name="Normal 4 5 2 3 2 3 2 5" xfId="48320" xr:uid="{523F0F13-E6F9-435B-9B53-668AA1100869}"/>
    <cellStyle name="Normal 4 5 2 3 2 3 3" xfId="23168" xr:uid="{F4BD9E72-F8F6-4A33-A41E-00827CD79DBD}"/>
    <cellStyle name="Normal 4 5 2 3 2 3 3 2" xfId="36860" xr:uid="{33EE7DD5-E8B8-4C86-AC0B-972A262506F5}"/>
    <cellStyle name="Normal 4 5 2 3 2 3 3 3" xfId="51744" xr:uid="{836F7E6F-99FD-45B6-92E1-078FD182F8C5}"/>
    <cellStyle name="Normal 4 5 2 3 2 3 4" xfId="16324" xr:uid="{9A696FC2-A649-4AF4-A795-E72779C6E882}"/>
    <cellStyle name="Normal 4 5 2 3 2 3 5" xfId="30014" xr:uid="{76F215B8-E0A3-41D1-BEE4-EF03608D9360}"/>
    <cellStyle name="Normal 4 5 2 3 2 3 6" xfId="44898" xr:uid="{F2197F85-4137-4EE1-928F-43FC8302BEF0}"/>
    <cellStyle name="Normal 4 5 2 3 2 4" xfId="11188" xr:uid="{9056D0B8-ACC0-4638-BCF7-34A94FA91E9F}"/>
    <cellStyle name="Normal 4 5 2 3 2 4 2" xfId="24878" xr:uid="{F222ADFD-40D4-4134-BC8B-DD1B667AB808}"/>
    <cellStyle name="Normal 4 5 2 3 2 4 2 2" xfId="38570" xr:uid="{492BF6A5-97E8-498D-9264-572D5ECB8DC1}"/>
    <cellStyle name="Normal 4 5 2 3 2 4 2 3" xfId="53454" xr:uid="{761E2D6B-AA16-4F49-97F0-937D724793BC}"/>
    <cellStyle name="Normal 4 5 2 3 2 4 3" xfId="18034" xr:uid="{BB9D8EA7-4CE4-4B27-88F5-3E0B36C07F91}"/>
    <cellStyle name="Normal 4 5 2 3 2 4 4" xfId="31724" xr:uid="{3FFCF005-2DA3-4894-8B5B-B75682D867D6}"/>
    <cellStyle name="Normal 4 5 2 3 2 4 5" xfId="46608" xr:uid="{DA4FF5DD-0A8F-4467-95D7-680E74C502B5}"/>
    <cellStyle name="Normal 4 5 2 3 2 5" xfId="21456" xr:uid="{646C9EF3-49DC-4A81-A087-54242B104FBC}"/>
    <cellStyle name="Normal 4 5 2 3 2 5 2" xfId="35148" xr:uid="{E201F70D-76E5-41B1-AAA9-9A256DE1B8B9}"/>
    <cellStyle name="Normal 4 5 2 3 2 5 3" xfId="50032" xr:uid="{F3BF2F49-3497-4797-A39F-F2E2480E8E60}"/>
    <cellStyle name="Normal 4 5 2 3 2 6" xfId="14612" xr:uid="{E23D1966-21B3-4CB6-B6E7-F697DEE670B9}"/>
    <cellStyle name="Normal 4 5 2 3 2 7" xfId="28302" xr:uid="{196C0C78-A53E-46E2-A343-988683A4F4ED}"/>
    <cellStyle name="Normal 4 5 2 3 2 8" xfId="43186" xr:uid="{17CEE0D6-5DBF-49B4-9C59-640AD3FFC12A}"/>
    <cellStyle name="Normal 4 5 2 3 3" xfId="7768" xr:uid="{58C67824-D895-4BDB-ADA5-FE7855A294A4}"/>
    <cellStyle name="Normal 4 5 2 3 3 2" xfId="9480" xr:uid="{B89F538D-DA84-4CC8-968C-069FC84BFCFA}"/>
    <cellStyle name="Normal 4 5 2 3 3 2 2" xfId="12902" xr:uid="{E1A8AACD-55F6-4DE0-9873-32DCCF6CB3AE}"/>
    <cellStyle name="Normal 4 5 2 3 3 2 2 2" xfId="26592" xr:uid="{57C1500B-F39E-493E-9ECF-87801012D6D7}"/>
    <cellStyle name="Normal 4 5 2 3 3 2 2 2 2" xfId="40284" xr:uid="{8127CBD4-6987-486F-9250-322E80F85B0B}"/>
    <cellStyle name="Normal 4 5 2 3 3 2 2 2 3" xfId="55168" xr:uid="{E5243EA4-B685-4D24-8D42-19819D2D4F69}"/>
    <cellStyle name="Normal 4 5 2 3 3 2 2 3" xfId="19748" xr:uid="{2D3CF4CF-B82C-4393-BFE3-4248CDD17187}"/>
    <cellStyle name="Normal 4 5 2 3 3 2 2 4" xfId="33438" xr:uid="{B2713DDB-2565-4D0A-A632-978C57B7E02D}"/>
    <cellStyle name="Normal 4 5 2 3 3 2 2 5" xfId="48322" xr:uid="{B31FF5FB-7992-43FB-AAE6-FCAE532AE4C1}"/>
    <cellStyle name="Normal 4 5 2 3 3 2 3" xfId="23170" xr:uid="{31148474-AB41-4381-8914-E5ADC014F11A}"/>
    <cellStyle name="Normal 4 5 2 3 3 2 3 2" xfId="36862" xr:uid="{35F374DA-B557-421C-A6EA-1CBE685A3C4A}"/>
    <cellStyle name="Normal 4 5 2 3 3 2 3 3" xfId="51746" xr:uid="{63182C1F-EEA4-42BE-A08E-8CA5F02ABA7C}"/>
    <cellStyle name="Normal 4 5 2 3 3 2 4" xfId="16326" xr:uid="{AD71C966-78FD-4C84-BDFC-C83285B48BD2}"/>
    <cellStyle name="Normal 4 5 2 3 3 2 5" xfId="30016" xr:uid="{E8A77D5C-6A53-4328-A89B-2A8EC9E3358A}"/>
    <cellStyle name="Normal 4 5 2 3 3 2 6" xfId="44900" xr:uid="{9D1F6DAA-3CE1-4985-8916-21368FD6BBCC}"/>
    <cellStyle name="Normal 4 5 2 3 3 3" xfId="11190" xr:uid="{A6E7EE30-4DD9-49A9-A3F6-C1681F1AD997}"/>
    <cellStyle name="Normal 4 5 2 3 3 3 2" xfId="24880" xr:uid="{53E402EE-0456-4D99-9E2D-4BD29AAE3D31}"/>
    <cellStyle name="Normal 4 5 2 3 3 3 2 2" xfId="38572" xr:uid="{4A68FFC5-B4AA-4E00-A3EE-6B135796B7ED}"/>
    <cellStyle name="Normal 4 5 2 3 3 3 2 3" xfId="53456" xr:uid="{991007BE-C420-4397-A6C6-74975A035392}"/>
    <cellStyle name="Normal 4 5 2 3 3 3 3" xfId="18036" xr:uid="{A6729A6D-52DD-41B2-82E2-17230F155876}"/>
    <cellStyle name="Normal 4 5 2 3 3 3 4" xfId="31726" xr:uid="{B367E357-6BE8-410B-86D4-74722144D6D9}"/>
    <cellStyle name="Normal 4 5 2 3 3 3 5" xfId="46610" xr:uid="{A55A594E-AAA3-4B82-B52C-9E3AB763B554}"/>
    <cellStyle name="Normal 4 5 2 3 3 4" xfId="21458" xr:uid="{CA04E2F7-154B-4A5C-A829-49C5DCC1029A}"/>
    <cellStyle name="Normal 4 5 2 3 3 4 2" xfId="35150" xr:uid="{7BA8ED77-52A0-48B0-9303-0F81FAA7542D}"/>
    <cellStyle name="Normal 4 5 2 3 3 4 3" xfId="50034" xr:uid="{D456FF30-F2D4-4AC4-B5A7-73783D85D051}"/>
    <cellStyle name="Normal 4 5 2 3 3 5" xfId="14614" xr:uid="{D70DE045-5EC4-45C8-B963-7AF92A03D854}"/>
    <cellStyle name="Normal 4 5 2 3 3 6" xfId="28304" xr:uid="{4ABEFC6B-DD25-4B9C-A28A-0BDE1BF76A85}"/>
    <cellStyle name="Normal 4 5 2 3 3 7" xfId="43188" xr:uid="{FE3A785A-E541-4E73-93AE-02C96BFE7FDD}"/>
    <cellStyle name="Normal 4 5 2 3 4" xfId="7769" xr:uid="{A048F8BE-F1F3-4409-9D40-54C19F4056ED}"/>
    <cellStyle name="Normal 4 5 2 3 4 2" xfId="9481" xr:uid="{BC1A0561-E7A2-4F85-8B0B-972370197FCE}"/>
    <cellStyle name="Normal 4 5 2 3 4 2 2" xfId="12903" xr:uid="{0FB112CB-6DC7-4ECE-876B-6E80ACF3C254}"/>
    <cellStyle name="Normal 4 5 2 3 4 2 2 2" xfId="26593" xr:uid="{9141B8E6-5882-4302-97D4-F42D77360C6A}"/>
    <cellStyle name="Normal 4 5 2 3 4 2 2 2 2" xfId="40285" xr:uid="{EDCD0B73-E55E-418A-8FBA-B40004D53DF4}"/>
    <cellStyle name="Normal 4 5 2 3 4 2 2 2 3" xfId="55169" xr:uid="{E4832FF2-3428-44B8-A994-4009E13A2014}"/>
    <cellStyle name="Normal 4 5 2 3 4 2 2 3" xfId="19749" xr:uid="{96D6D7C5-A898-44D3-80A0-C8565A8AD77C}"/>
    <cellStyle name="Normal 4 5 2 3 4 2 2 4" xfId="33439" xr:uid="{A3B97393-2B81-428B-9893-F5AE2AF2BDC3}"/>
    <cellStyle name="Normal 4 5 2 3 4 2 2 5" xfId="48323" xr:uid="{CD671DB3-4294-49D0-AEE9-7636910CFF91}"/>
    <cellStyle name="Normal 4 5 2 3 4 2 3" xfId="23171" xr:uid="{14AC47D0-F390-44C8-A6DB-430B8941BD15}"/>
    <cellStyle name="Normal 4 5 2 3 4 2 3 2" xfId="36863" xr:uid="{8FEEDE23-C2B7-4EAD-9473-5FDCAF91E129}"/>
    <cellStyle name="Normal 4 5 2 3 4 2 3 3" xfId="51747" xr:uid="{BB0E9A3F-A90E-44F2-8DBE-49AE110FB93C}"/>
    <cellStyle name="Normal 4 5 2 3 4 2 4" xfId="16327" xr:uid="{4C8AD547-D11C-41B1-B04D-9C06C251C171}"/>
    <cellStyle name="Normal 4 5 2 3 4 2 5" xfId="30017" xr:uid="{1F72E4B4-9941-4C60-AC5C-CF98C2656028}"/>
    <cellStyle name="Normal 4 5 2 3 4 2 6" xfId="44901" xr:uid="{E41EA376-6C47-4433-8D1C-8DBBDE33C9F3}"/>
    <cellStyle name="Normal 4 5 2 3 4 3" xfId="11191" xr:uid="{24FBFDE3-1CF8-4B2B-BF28-EF9E4FCF181A}"/>
    <cellStyle name="Normal 4 5 2 3 4 3 2" xfId="24881" xr:uid="{A4353FCA-1587-43F1-A585-42D69D071078}"/>
    <cellStyle name="Normal 4 5 2 3 4 3 2 2" xfId="38573" xr:uid="{4C05017B-550C-4FCC-BE53-6BA853748EFF}"/>
    <cellStyle name="Normal 4 5 2 3 4 3 2 3" xfId="53457" xr:uid="{23BF7985-7F0B-4176-887C-2640742C44B1}"/>
    <cellStyle name="Normal 4 5 2 3 4 3 3" xfId="18037" xr:uid="{7B7F5BC3-D02C-48EE-B5DD-CDBAA6DBADA6}"/>
    <cellStyle name="Normal 4 5 2 3 4 3 4" xfId="31727" xr:uid="{543710C0-3C62-4249-AB7F-52913826E860}"/>
    <cellStyle name="Normal 4 5 2 3 4 3 5" xfId="46611" xr:uid="{49C6A65C-10C6-441F-850E-55B387FBFC4F}"/>
    <cellStyle name="Normal 4 5 2 3 4 4" xfId="21459" xr:uid="{FA36CA05-22BF-41DF-81C3-C186B2DF64DC}"/>
    <cellStyle name="Normal 4 5 2 3 4 4 2" xfId="35151" xr:uid="{D1524DC5-0C5B-4805-A118-54893FBBC676}"/>
    <cellStyle name="Normal 4 5 2 3 4 4 3" xfId="50035" xr:uid="{CAF93B9F-7EDD-4F56-A735-476DAA63DC85}"/>
    <cellStyle name="Normal 4 5 2 3 4 5" xfId="14615" xr:uid="{C11076B2-A7D6-4DD1-8272-516145FD6A86}"/>
    <cellStyle name="Normal 4 5 2 3 4 6" xfId="28305" xr:uid="{B0A48309-E4CA-4B8A-B45B-6E7DC1F2DBB6}"/>
    <cellStyle name="Normal 4 5 2 3 4 7" xfId="43189" xr:uid="{D30CE4D1-0622-43BD-A528-FEB51AD2DDCC}"/>
    <cellStyle name="Normal 4 5 2 3 5" xfId="9477" xr:uid="{B28A1AF5-5BC4-4503-9396-973F52CD73A2}"/>
    <cellStyle name="Normal 4 5 2 3 5 2" xfId="12899" xr:uid="{C0E543B7-72E7-4911-98E0-4C4C027A1315}"/>
    <cellStyle name="Normal 4 5 2 3 5 2 2" xfId="26589" xr:uid="{B2160121-B93B-44D9-801C-AB88D218AEB5}"/>
    <cellStyle name="Normal 4 5 2 3 5 2 2 2" xfId="40281" xr:uid="{B258E343-33BD-46F1-B1BF-C0AECA973BE1}"/>
    <cellStyle name="Normal 4 5 2 3 5 2 2 3" xfId="55165" xr:uid="{B0DCB94E-E39B-4073-8490-9AFD457CD950}"/>
    <cellStyle name="Normal 4 5 2 3 5 2 3" xfId="19745" xr:uid="{B5306071-D811-4D3C-92C1-E95AE62E26B2}"/>
    <cellStyle name="Normal 4 5 2 3 5 2 4" xfId="33435" xr:uid="{63A379DA-214D-41DE-B2CD-B91D5A5BC813}"/>
    <cellStyle name="Normal 4 5 2 3 5 2 5" xfId="48319" xr:uid="{CED3281A-FAC7-4465-B90B-B8B0DAE662EF}"/>
    <cellStyle name="Normal 4 5 2 3 5 3" xfId="23167" xr:uid="{4CFFEBE5-8317-479D-B3AA-9AEBD1F02040}"/>
    <cellStyle name="Normal 4 5 2 3 5 3 2" xfId="36859" xr:uid="{FBEDB8AF-B8FB-4B12-8476-FE8A2CA68D36}"/>
    <cellStyle name="Normal 4 5 2 3 5 3 3" xfId="51743" xr:uid="{A4BCA97A-9FC9-436B-A1AE-F50A4E734D60}"/>
    <cellStyle name="Normal 4 5 2 3 5 4" xfId="16323" xr:uid="{BECE7CD0-67D3-41E7-8402-20FD1B0CA478}"/>
    <cellStyle name="Normal 4 5 2 3 5 5" xfId="30013" xr:uid="{21AF3101-F6DE-4B43-ABBE-FE3DD960090B}"/>
    <cellStyle name="Normal 4 5 2 3 5 6" xfId="44897" xr:uid="{D5313EE5-DFB0-42D4-9AD4-24D7B1BC5ED5}"/>
    <cellStyle name="Normal 4 5 2 3 6" xfId="11187" xr:uid="{858F9851-DD5B-4482-937E-4EF52D500294}"/>
    <cellStyle name="Normal 4 5 2 3 6 2" xfId="24877" xr:uid="{BE3DB53D-B5C6-4B62-8B15-6D4B1BBE3C86}"/>
    <cellStyle name="Normal 4 5 2 3 6 2 2" xfId="38569" xr:uid="{C952665F-12FF-4902-9E25-963FF035CCE8}"/>
    <cellStyle name="Normal 4 5 2 3 6 2 3" xfId="53453" xr:uid="{0BC88630-A668-41AC-A070-DC775BFA4FD8}"/>
    <cellStyle name="Normal 4 5 2 3 6 3" xfId="18033" xr:uid="{30C5AC20-225C-4BC2-9C76-F28B7CED8D72}"/>
    <cellStyle name="Normal 4 5 2 3 6 4" xfId="31723" xr:uid="{4C47D889-E68A-4112-86ED-655EEFF6790A}"/>
    <cellStyle name="Normal 4 5 2 3 6 5" xfId="46607" xr:uid="{ABBCC96F-FF8C-444C-8FD1-001FE6E5AB46}"/>
    <cellStyle name="Normal 4 5 2 3 7" xfId="21455" xr:uid="{8048706A-734A-49CE-A143-7A3154E50220}"/>
    <cellStyle name="Normal 4 5 2 3 7 2" xfId="35147" xr:uid="{EA9DA106-92C2-40B7-9370-1A7E2F25B31C}"/>
    <cellStyle name="Normal 4 5 2 3 7 3" xfId="50031" xr:uid="{ED9E64FF-308D-48F6-A4B8-EDF6CFB88CCF}"/>
    <cellStyle name="Normal 4 5 2 3 8" xfId="14611" xr:uid="{3793A3B9-7983-4320-BCA2-3EDD4EEB6921}"/>
    <cellStyle name="Normal 4 5 2 3 9" xfId="28301" xr:uid="{B79B9FE3-A91C-4CEC-A7D7-5EE901ACA78B}"/>
    <cellStyle name="Normal 4 5 2 4" xfId="7770" xr:uid="{0CF0B33F-BEDD-456A-9D00-6BBE27C59406}"/>
    <cellStyle name="Normal 4 5 2 4 2" xfId="7771" xr:uid="{6BE80F88-BAC9-42D3-A0FC-CA983F077803}"/>
    <cellStyle name="Normal 4 5 2 4 2 2" xfId="9483" xr:uid="{29C33813-E747-40F1-B794-F7280EE5DBDF}"/>
    <cellStyle name="Normal 4 5 2 4 2 2 2" xfId="12905" xr:uid="{F2E0BF3F-5127-4D8E-94B7-C99B3417DB6B}"/>
    <cellStyle name="Normal 4 5 2 4 2 2 2 2" xfId="26595" xr:uid="{C58975B6-E2D2-4F6A-8E58-4F353E6B0D17}"/>
    <cellStyle name="Normal 4 5 2 4 2 2 2 2 2" xfId="40287" xr:uid="{FF88DDF5-2BA8-4BE5-8B68-B8DE505221EC}"/>
    <cellStyle name="Normal 4 5 2 4 2 2 2 2 3" xfId="55171" xr:uid="{FC96F7E4-771C-43E3-ADCB-AAE3E4F64405}"/>
    <cellStyle name="Normal 4 5 2 4 2 2 2 3" xfId="19751" xr:uid="{B7B813A1-8088-423E-97DB-7E318D3DBCC5}"/>
    <cellStyle name="Normal 4 5 2 4 2 2 2 4" xfId="33441" xr:uid="{BE590B39-D811-491C-8035-B05D307A7590}"/>
    <cellStyle name="Normal 4 5 2 4 2 2 2 5" xfId="48325" xr:uid="{0520FF67-C452-4A87-AA90-D247DD544C70}"/>
    <cellStyle name="Normal 4 5 2 4 2 2 3" xfId="23173" xr:uid="{C7FC9624-BAA0-494F-8B01-3B3282A57C93}"/>
    <cellStyle name="Normal 4 5 2 4 2 2 3 2" xfId="36865" xr:uid="{8E14B988-0DEF-46BA-8CA0-19F2735231DB}"/>
    <cellStyle name="Normal 4 5 2 4 2 2 3 3" xfId="51749" xr:uid="{D0874812-9718-47F7-91DD-F0DF868AF0CC}"/>
    <cellStyle name="Normal 4 5 2 4 2 2 4" xfId="16329" xr:uid="{58160E73-BC50-465E-857D-736674D396BC}"/>
    <cellStyle name="Normal 4 5 2 4 2 2 5" xfId="30019" xr:uid="{209900DE-6264-43C6-BC73-786C5773F592}"/>
    <cellStyle name="Normal 4 5 2 4 2 2 6" xfId="44903" xr:uid="{59D5DA91-ACB2-47C9-B774-3BD4945BE9D3}"/>
    <cellStyle name="Normal 4 5 2 4 2 3" xfId="11193" xr:uid="{DF28F5A5-196C-446E-AAD9-86FC2C703558}"/>
    <cellStyle name="Normal 4 5 2 4 2 3 2" xfId="24883" xr:uid="{00A46B56-43EB-4CE1-A130-46FCC88E78B9}"/>
    <cellStyle name="Normal 4 5 2 4 2 3 2 2" xfId="38575" xr:uid="{CC6F7866-7E28-4012-BB07-5923092CBBF7}"/>
    <cellStyle name="Normal 4 5 2 4 2 3 2 3" xfId="53459" xr:uid="{55C786F0-AE85-448F-A237-11316494D28E}"/>
    <cellStyle name="Normal 4 5 2 4 2 3 3" xfId="18039" xr:uid="{8F415F3D-6E8A-46D5-9A32-E1B3723569ED}"/>
    <cellStyle name="Normal 4 5 2 4 2 3 4" xfId="31729" xr:uid="{CE9F5C88-35F1-44B0-933E-A69D11D10F2E}"/>
    <cellStyle name="Normal 4 5 2 4 2 3 5" xfId="46613" xr:uid="{F883C866-07C3-40EA-8272-BCBA5DBEAB74}"/>
    <cellStyle name="Normal 4 5 2 4 2 4" xfId="21461" xr:uid="{50E0AE61-E268-46DB-900B-B23F10947EA2}"/>
    <cellStyle name="Normal 4 5 2 4 2 4 2" xfId="35153" xr:uid="{FB2F89E7-8E91-4BDA-8329-4FE42297C4C0}"/>
    <cellStyle name="Normal 4 5 2 4 2 4 3" xfId="50037" xr:uid="{EFAA6B2B-91A2-43B9-B123-434BFC58E9F8}"/>
    <cellStyle name="Normal 4 5 2 4 2 5" xfId="14617" xr:uid="{6442EC33-B266-4CC1-8987-7600A5E4BE16}"/>
    <cellStyle name="Normal 4 5 2 4 2 6" xfId="28307" xr:uid="{6138BB2B-8E53-49DA-ADCE-60174BD45A52}"/>
    <cellStyle name="Normal 4 5 2 4 2 7" xfId="43191" xr:uid="{537217EB-1F28-42E3-9E04-D2556CB92D9F}"/>
    <cellStyle name="Normal 4 5 2 4 3" xfId="9482" xr:uid="{89A4FDCC-F6BC-4B19-8363-87EC90D1F940}"/>
    <cellStyle name="Normal 4 5 2 4 3 2" xfId="12904" xr:uid="{F8AABF76-FD71-4F09-8AFB-87B79486A030}"/>
    <cellStyle name="Normal 4 5 2 4 3 2 2" xfId="26594" xr:uid="{8C5DD5FE-FDBE-4418-B40D-001DFEB06564}"/>
    <cellStyle name="Normal 4 5 2 4 3 2 2 2" xfId="40286" xr:uid="{AE262213-D2C2-42CE-ABCE-42994E27E21E}"/>
    <cellStyle name="Normal 4 5 2 4 3 2 2 3" xfId="55170" xr:uid="{5B5DA06E-2B0D-41DE-8935-2779F73DE912}"/>
    <cellStyle name="Normal 4 5 2 4 3 2 3" xfId="19750" xr:uid="{296BCF2A-A5D2-4E06-8743-C1B62C8D338D}"/>
    <cellStyle name="Normal 4 5 2 4 3 2 4" xfId="33440" xr:uid="{4D0DA090-1150-4E2B-9D90-39B0184AC5BA}"/>
    <cellStyle name="Normal 4 5 2 4 3 2 5" xfId="48324" xr:uid="{A7770865-2CB7-4F7E-9175-A46A7AD33C74}"/>
    <cellStyle name="Normal 4 5 2 4 3 3" xfId="23172" xr:uid="{81EC4DE6-C3F6-4D66-A950-115CD49F2326}"/>
    <cellStyle name="Normal 4 5 2 4 3 3 2" xfId="36864" xr:uid="{53A059EF-025B-4502-BE66-92E8E836628B}"/>
    <cellStyle name="Normal 4 5 2 4 3 3 3" xfId="51748" xr:uid="{289AACEB-4C89-41AA-9A8B-B6A5398AAA60}"/>
    <cellStyle name="Normal 4 5 2 4 3 4" xfId="16328" xr:uid="{A174F416-780B-41E6-B182-132F943D035D}"/>
    <cellStyle name="Normal 4 5 2 4 3 5" xfId="30018" xr:uid="{86F31954-449B-4CF3-A02C-5DF7D46FB49C}"/>
    <cellStyle name="Normal 4 5 2 4 3 6" xfId="44902" xr:uid="{86F795B3-9DEC-4C3D-A06F-38067F485174}"/>
    <cellStyle name="Normal 4 5 2 4 4" xfId="11192" xr:uid="{9AA9AEB0-A4E6-45CC-BB3B-D5448AB648BE}"/>
    <cellStyle name="Normal 4 5 2 4 4 2" xfId="24882" xr:uid="{1132FF24-9E0C-4F58-BD68-B3A565A91F00}"/>
    <cellStyle name="Normal 4 5 2 4 4 2 2" xfId="38574" xr:uid="{D4FA4CF5-9772-45AB-9D34-93B54AEA7207}"/>
    <cellStyle name="Normal 4 5 2 4 4 2 3" xfId="53458" xr:uid="{F3DCD384-B6F2-4760-88BC-834FFC1E4004}"/>
    <cellStyle name="Normal 4 5 2 4 4 3" xfId="18038" xr:uid="{2B273F84-4ECB-47DE-A299-7B89CF371414}"/>
    <cellStyle name="Normal 4 5 2 4 4 4" xfId="31728" xr:uid="{275DF544-67E6-494B-AC54-8B5EDA7CB617}"/>
    <cellStyle name="Normal 4 5 2 4 4 5" xfId="46612" xr:uid="{26681A67-158F-47B1-97D7-7A414C911596}"/>
    <cellStyle name="Normal 4 5 2 4 5" xfId="21460" xr:uid="{13368AEE-45BA-4545-A3E0-D18740C032F3}"/>
    <cellStyle name="Normal 4 5 2 4 5 2" xfId="35152" xr:uid="{B8D1B3D3-936C-48D6-BD2B-CF3E74854CA3}"/>
    <cellStyle name="Normal 4 5 2 4 5 3" xfId="50036" xr:uid="{D678CF5F-D3DE-4DA9-8A88-F0C5CBA54B2C}"/>
    <cellStyle name="Normal 4 5 2 4 6" xfId="14616" xr:uid="{2B268E68-AA47-4921-9C10-B45B95CE2494}"/>
    <cellStyle name="Normal 4 5 2 4 7" xfId="28306" xr:uid="{32C3A3E8-2831-4B90-B9B2-587CA1BF27CE}"/>
    <cellStyle name="Normal 4 5 2 4 8" xfId="43190" xr:uid="{CF4EE4D2-7DE3-4756-B506-FA535A19B5DF}"/>
    <cellStyle name="Normal 4 5 2 5" xfId="7772" xr:uid="{179AE20C-1406-4B26-B43B-79A3986B261E}"/>
    <cellStyle name="Normal 4 5 2 5 2" xfId="9484" xr:uid="{3E6488D7-A93A-4627-8631-14073F598BAF}"/>
    <cellStyle name="Normal 4 5 2 5 2 2" xfId="12906" xr:uid="{32136953-1F1A-4827-8A29-D3C66020F8B9}"/>
    <cellStyle name="Normal 4 5 2 5 2 2 2" xfId="26596" xr:uid="{6D3B26ED-3C46-4334-8BAD-D517A07F1265}"/>
    <cellStyle name="Normal 4 5 2 5 2 2 2 2" xfId="40288" xr:uid="{46DDFB0B-0592-40D1-A7CC-72369ED2B617}"/>
    <cellStyle name="Normal 4 5 2 5 2 2 2 3" xfId="55172" xr:uid="{82E159BA-733A-4C20-A8E7-0F3E57722844}"/>
    <cellStyle name="Normal 4 5 2 5 2 2 3" xfId="19752" xr:uid="{50B266AF-5788-4E67-8F43-988C1CFC8243}"/>
    <cellStyle name="Normal 4 5 2 5 2 2 4" xfId="33442" xr:uid="{FB9153E6-727D-4F3D-AD61-166E6DA5FE7F}"/>
    <cellStyle name="Normal 4 5 2 5 2 2 5" xfId="48326" xr:uid="{DD4F4397-6636-4B45-8314-EA9244D9DE84}"/>
    <cellStyle name="Normal 4 5 2 5 2 3" xfId="23174" xr:uid="{EB4C73A3-4087-4446-8041-C2453AE4D60C}"/>
    <cellStyle name="Normal 4 5 2 5 2 3 2" xfId="36866" xr:uid="{1747BB4B-9878-4696-A3B2-631E3CCB477C}"/>
    <cellStyle name="Normal 4 5 2 5 2 3 3" xfId="51750" xr:uid="{21FF7BFA-6DA5-46CF-8327-2D6502B58722}"/>
    <cellStyle name="Normal 4 5 2 5 2 4" xfId="16330" xr:uid="{6AE8BE6F-4887-4E3B-AF79-DACB06195C52}"/>
    <cellStyle name="Normal 4 5 2 5 2 5" xfId="30020" xr:uid="{0CF5A380-3E30-47F8-A5E8-8FD89AC39088}"/>
    <cellStyle name="Normal 4 5 2 5 2 6" xfId="44904" xr:uid="{A430DA28-02CB-4494-801E-696B3066CC05}"/>
    <cellStyle name="Normal 4 5 2 5 3" xfId="11194" xr:uid="{5479042D-B84F-4DB0-88B3-154DB25C7EF1}"/>
    <cellStyle name="Normal 4 5 2 5 3 2" xfId="24884" xr:uid="{2BCA210A-9865-424B-A3D5-4BD8DF5AFA33}"/>
    <cellStyle name="Normal 4 5 2 5 3 2 2" xfId="38576" xr:uid="{BB118D89-C4D0-427F-BFB3-9E850C00FC3F}"/>
    <cellStyle name="Normal 4 5 2 5 3 2 3" xfId="53460" xr:uid="{A3AC4D26-B7D5-4F27-809F-979C46B21AE3}"/>
    <cellStyle name="Normal 4 5 2 5 3 3" xfId="18040" xr:uid="{D891CB27-3CB3-4D5C-A83C-B5E1E28F9C0A}"/>
    <cellStyle name="Normal 4 5 2 5 3 4" xfId="31730" xr:uid="{1F526C41-A937-4C7B-8084-95837AB477C9}"/>
    <cellStyle name="Normal 4 5 2 5 3 5" xfId="46614" xr:uid="{E7F16C64-A0E8-4C9B-A92C-D897E0EF57E8}"/>
    <cellStyle name="Normal 4 5 2 5 4" xfId="21462" xr:uid="{AABB023E-97D6-418A-AC05-87375E2D4F0B}"/>
    <cellStyle name="Normal 4 5 2 5 4 2" xfId="35154" xr:uid="{CE621921-D4F2-47F9-8616-74922B9CF328}"/>
    <cellStyle name="Normal 4 5 2 5 4 3" xfId="50038" xr:uid="{E75B69D4-081A-435A-860F-51CC9209EA4D}"/>
    <cellStyle name="Normal 4 5 2 5 5" xfId="14618" xr:uid="{1794761B-CFEF-4CAB-9331-B737CB76654D}"/>
    <cellStyle name="Normal 4 5 2 5 6" xfId="28308" xr:uid="{4558B8DE-B01D-4139-9B1C-A6BA19BAB364}"/>
    <cellStyle name="Normal 4 5 2 5 7" xfId="43192" xr:uid="{8166AB3E-4516-4E48-9F72-D9C5706D619D}"/>
    <cellStyle name="Normal 4 5 2 6" xfId="7773" xr:uid="{745144DB-E107-4D0F-8B8A-493FA7F9C6C1}"/>
    <cellStyle name="Normal 4 5 2 6 2" xfId="9485" xr:uid="{37788E66-C8D6-4CAE-9D14-D77E882BA8BF}"/>
    <cellStyle name="Normal 4 5 2 6 2 2" xfId="12907" xr:uid="{15822FCB-9B9A-4177-B0DA-EE3640E0241C}"/>
    <cellStyle name="Normal 4 5 2 6 2 2 2" xfId="26597" xr:uid="{976C4F1C-E1C4-44D9-8E4A-4999C8826B71}"/>
    <cellStyle name="Normal 4 5 2 6 2 2 2 2" xfId="40289" xr:uid="{81FB3CFD-45D9-4A6A-9FD5-E529647EA1F5}"/>
    <cellStyle name="Normal 4 5 2 6 2 2 2 3" xfId="55173" xr:uid="{025FE15B-A4EC-48E0-BFDE-93F028903C36}"/>
    <cellStyle name="Normal 4 5 2 6 2 2 3" xfId="19753" xr:uid="{501E0715-64D2-4D2F-BDBB-D03BC01C9EEE}"/>
    <cellStyle name="Normal 4 5 2 6 2 2 4" xfId="33443" xr:uid="{710D777D-D367-46F2-A25A-3DBF51E67841}"/>
    <cellStyle name="Normal 4 5 2 6 2 2 5" xfId="48327" xr:uid="{941449DD-938A-4888-A61E-9795B7D35990}"/>
    <cellStyle name="Normal 4 5 2 6 2 3" xfId="23175" xr:uid="{1B234D57-A98C-4A05-9E09-3D8436D2995B}"/>
    <cellStyle name="Normal 4 5 2 6 2 3 2" xfId="36867" xr:uid="{74264D4E-CA48-4F15-989B-80A183F669A0}"/>
    <cellStyle name="Normal 4 5 2 6 2 3 3" xfId="51751" xr:uid="{F9496787-DCFA-4105-8859-D86FEDC264B9}"/>
    <cellStyle name="Normal 4 5 2 6 2 4" xfId="16331" xr:uid="{0127067F-5867-40DC-BCD0-5969A8C7239D}"/>
    <cellStyle name="Normal 4 5 2 6 2 5" xfId="30021" xr:uid="{D2DFC1A2-7A27-4E04-9F78-D58584FF8EB4}"/>
    <cellStyle name="Normal 4 5 2 6 2 6" xfId="44905" xr:uid="{8B818E72-5D2F-451F-B19C-79A4A7A6A6E7}"/>
    <cellStyle name="Normal 4 5 2 6 3" xfId="11195" xr:uid="{49D908CE-87A7-4DCB-8A87-1D44A8828B8C}"/>
    <cellStyle name="Normal 4 5 2 6 3 2" xfId="24885" xr:uid="{CD1CE2E6-A096-4644-88C3-891FEB4D0CC9}"/>
    <cellStyle name="Normal 4 5 2 6 3 2 2" xfId="38577" xr:uid="{B50094C1-26E4-4B7D-A1C7-506F81687A7F}"/>
    <cellStyle name="Normal 4 5 2 6 3 2 3" xfId="53461" xr:uid="{78B6E9AD-D42A-49BE-BF19-7457A10C2E51}"/>
    <cellStyle name="Normal 4 5 2 6 3 3" xfId="18041" xr:uid="{404F5E50-646E-4BC9-B11D-D5408BA4741D}"/>
    <cellStyle name="Normal 4 5 2 6 3 4" xfId="31731" xr:uid="{3726E1F3-7BA1-40E1-A745-E6A54DC406EE}"/>
    <cellStyle name="Normal 4 5 2 6 3 5" xfId="46615" xr:uid="{7D5F664D-FDA7-4B1D-8FF1-797F3B85A960}"/>
    <cellStyle name="Normal 4 5 2 6 4" xfId="21463" xr:uid="{856C3BD0-2619-414A-BF52-A92DFEE250BC}"/>
    <cellStyle name="Normal 4 5 2 6 4 2" xfId="35155" xr:uid="{E833C8AA-DB4C-49AA-BDF2-231C341E8409}"/>
    <cellStyle name="Normal 4 5 2 6 4 3" xfId="50039" xr:uid="{03C20B2F-77AB-493B-9C09-8835DB9FCDF3}"/>
    <cellStyle name="Normal 4 5 2 6 5" xfId="14619" xr:uid="{1EC15E7F-30F1-40BA-85E2-C8AD8D26D17E}"/>
    <cellStyle name="Normal 4 5 2 6 6" xfId="28309" xr:uid="{CE9127A7-BA0A-4E09-A665-928E36AEF70E}"/>
    <cellStyle name="Normal 4 5 2 6 7" xfId="43193" xr:uid="{77E690C0-5C1F-4CE9-B507-5E096CDF1A00}"/>
    <cellStyle name="Normal 4 5 2 7" xfId="9471" xr:uid="{97ED7F09-F098-43C7-BEAD-74F982C27538}"/>
    <cellStyle name="Normal 4 5 2 7 2" xfId="12893" xr:uid="{FA671211-E3DE-441B-A225-1E6381F23007}"/>
    <cellStyle name="Normal 4 5 2 7 2 2" xfId="26583" xr:uid="{2FE34948-7F53-4509-A247-9DED1F6E32FA}"/>
    <cellStyle name="Normal 4 5 2 7 2 2 2" xfId="40275" xr:uid="{035F6DDB-B1DA-4230-B489-E790404090B9}"/>
    <cellStyle name="Normal 4 5 2 7 2 2 3" xfId="55159" xr:uid="{F38A7C7A-1099-42EB-BD2B-C4CA6369AD48}"/>
    <cellStyle name="Normal 4 5 2 7 2 3" xfId="19739" xr:uid="{747418C7-2323-4949-803D-FDA276DCBB9A}"/>
    <cellStyle name="Normal 4 5 2 7 2 4" xfId="33429" xr:uid="{719D28F2-2E20-4430-B178-A341276FD2DA}"/>
    <cellStyle name="Normal 4 5 2 7 2 5" xfId="48313" xr:uid="{1EB7C74D-3938-4789-96D2-CFBAACE08F22}"/>
    <cellStyle name="Normal 4 5 2 7 3" xfId="23161" xr:uid="{3E01EFA0-F05F-4300-BECD-ADF957B5BAD8}"/>
    <cellStyle name="Normal 4 5 2 7 3 2" xfId="36853" xr:uid="{82153FDA-B5A3-4415-B73D-741438769AFC}"/>
    <cellStyle name="Normal 4 5 2 7 3 3" xfId="51737" xr:uid="{71B279E6-5199-4943-B714-E8271A0D796B}"/>
    <cellStyle name="Normal 4 5 2 7 4" xfId="16317" xr:uid="{7872A934-3B63-4FEB-ADE2-0DC004D7FCB2}"/>
    <cellStyle name="Normal 4 5 2 7 5" xfId="30007" xr:uid="{5122BAE8-2A15-40ED-A245-9CAE4347F43F}"/>
    <cellStyle name="Normal 4 5 2 7 6" xfId="44891" xr:uid="{1F2C0DCC-FA44-44DC-9D43-6138D8C779D4}"/>
    <cellStyle name="Normal 4 5 2 8" xfId="11181" xr:uid="{CEA7D22A-F25F-4CD7-A881-525959190A77}"/>
    <cellStyle name="Normal 4 5 2 8 2" xfId="24871" xr:uid="{24ABB358-5367-447B-A438-CFA2C39A1957}"/>
    <cellStyle name="Normal 4 5 2 8 2 2" xfId="38563" xr:uid="{2B429C48-C330-4C1E-816B-6B744ACA124B}"/>
    <cellStyle name="Normal 4 5 2 8 2 3" xfId="53447" xr:uid="{4DE0F59D-EC40-4C00-8E8F-B2E86761AF53}"/>
    <cellStyle name="Normal 4 5 2 8 3" xfId="18027" xr:uid="{810EDFEF-842B-4105-AC8F-AD51FAA6ABDD}"/>
    <cellStyle name="Normal 4 5 2 8 4" xfId="31717" xr:uid="{1A5826E1-12DB-42B1-82AB-119A30C6FF91}"/>
    <cellStyle name="Normal 4 5 2 8 5" xfId="46601" xr:uid="{900B6588-FE6F-438A-9CA9-E8BAD3B29B31}"/>
    <cellStyle name="Normal 4 5 2 9" xfId="21449" xr:uid="{2059683A-31A0-4A41-AEAF-8560B72A3F03}"/>
    <cellStyle name="Normal 4 5 2 9 2" xfId="35141" xr:uid="{3EA6948E-5968-4052-A46B-EBDD81C8F3BD}"/>
    <cellStyle name="Normal 4 5 2 9 3" xfId="50025" xr:uid="{48EA70EC-991F-4F19-B8F0-F0B334A266E4}"/>
    <cellStyle name="Normal 4 5 3" xfId="7774" xr:uid="{2B8D7F45-86D8-4752-8380-D07F423802B3}"/>
    <cellStyle name="Normal 4 5 3 10" xfId="43194" xr:uid="{2E2E5F8B-DB0C-4B72-9D31-3FF232E13EBD}"/>
    <cellStyle name="Normal 4 5 3 2" xfId="7775" xr:uid="{91D79153-4974-4D70-A848-9763F8E1A67C}"/>
    <cellStyle name="Normal 4 5 3 2 2" xfId="7776" xr:uid="{5FC55553-1C8E-4341-9771-B444719367DB}"/>
    <cellStyle name="Normal 4 5 3 2 2 2" xfId="9488" xr:uid="{4C5AAB5B-8E14-40B9-A301-11123C586CC1}"/>
    <cellStyle name="Normal 4 5 3 2 2 2 2" xfId="12910" xr:uid="{DC0BDB49-C513-4957-9093-B42AB0645D1D}"/>
    <cellStyle name="Normal 4 5 3 2 2 2 2 2" xfId="26600" xr:uid="{3D28B8C0-2331-40B5-B6DA-08E8ADF7B428}"/>
    <cellStyle name="Normal 4 5 3 2 2 2 2 2 2" xfId="40292" xr:uid="{F0B776E5-B219-43F2-A3B6-1D958370C6A8}"/>
    <cellStyle name="Normal 4 5 3 2 2 2 2 2 3" xfId="55176" xr:uid="{DD872CC2-B1D0-4387-936F-420DA502D609}"/>
    <cellStyle name="Normal 4 5 3 2 2 2 2 3" xfId="19756" xr:uid="{4D3E2C86-3CC6-4D0D-85B6-A28A99DCB15E}"/>
    <cellStyle name="Normal 4 5 3 2 2 2 2 4" xfId="33446" xr:uid="{4A094BEF-5769-46F1-ADB7-666D0F024FFA}"/>
    <cellStyle name="Normal 4 5 3 2 2 2 2 5" xfId="48330" xr:uid="{ACE64C8E-BFBB-41CD-83FF-73A96371F045}"/>
    <cellStyle name="Normal 4 5 3 2 2 2 3" xfId="23178" xr:uid="{C166D8E4-70AD-4C36-8F9D-E0050E659E1F}"/>
    <cellStyle name="Normal 4 5 3 2 2 2 3 2" xfId="36870" xr:uid="{BE2C694F-B1BB-429B-B3ED-BB7589D1C231}"/>
    <cellStyle name="Normal 4 5 3 2 2 2 3 3" xfId="51754" xr:uid="{8280650B-7CF6-401F-8E99-45DBC1B9C50C}"/>
    <cellStyle name="Normal 4 5 3 2 2 2 4" xfId="16334" xr:uid="{AF614DFF-2EEB-49D2-B4A2-667ABA748501}"/>
    <cellStyle name="Normal 4 5 3 2 2 2 5" xfId="30024" xr:uid="{F78DB7B1-F6BA-429D-BCDB-7AC7EE3B81A8}"/>
    <cellStyle name="Normal 4 5 3 2 2 2 6" xfId="44908" xr:uid="{E870AE66-D1EC-4ABE-B619-8507D632DFB2}"/>
    <cellStyle name="Normal 4 5 3 2 2 3" xfId="11198" xr:uid="{32A155CD-FD32-4329-A68C-5CEC91A794E8}"/>
    <cellStyle name="Normal 4 5 3 2 2 3 2" xfId="24888" xr:uid="{6A9901C7-C8C4-4AF8-ADB7-8501C3DCA4E3}"/>
    <cellStyle name="Normal 4 5 3 2 2 3 2 2" xfId="38580" xr:uid="{8FA0AAF0-BC9D-43D8-A6A0-742B74E82829}"/>
    <cellStyle name="Normal 4 5 3 2 2 3 2 3" xfId="53464" xr:uid="{D9D92425-90E7-4963-BB61-C239BA664E22}"/>
    <cellStyle name="Normal 4 5 3 2 2 3 3" xfId="18044" xr:uid="{13710939-4922-4D70-8B32-93DE42B3E726}"/>
    <cellStyle name="Normal 4 5 3 2 2 3 4" xfId="31734" xr:uid="{81CEC045-E798-4827-835E-36F52A5BE13E}"/>
    <cellStyle name="Normal 4 5 3 2 2 3 5" xfId="46618" xr:uid="{B8EDF02A-89AC-4EF5-BD75-5B4F15BC7E0A}"/>
    <cellStyle name="Normal 4 5 3 2 2 4" xfId="21466" xr:uid="{825B5A9C-906D-4D5E-AD58-0C165E215DD0}"/>
    <cellStyle name="Normal 4 5 3 2 2 4 2" xfId="35158" xr:uid="{3B262268-6CE7-4461-9017-21F963278294}"/>
    <cellStyle name="Normal 4 5 3 2 2 4 3" xfId="50042" xr:uid="{8FD9DB98-FF76-4CA9-B242-03813F2B378B}"/>
    <cellStyle name="Normal 4 5 3 2 2 5" xfId="14622" xr:uid="{49B3C8EA-7DCE-4FFE-8C54-326509BAA3BC}"/>
    <cellStyle name="Normal 4 5 3 2 2 6" xfId="28312" xr:uid="{8790F8B3-6AC4-46DE-BCE8-4C239D57FC91}"/>
    <cellStyle name="Normal 4 5 3 2 2 7" xfId="43196" xr:uid="{33E57E8F-42C0-480B-8EBD-EBE9F1F1B179}"/>
    <cellStyle name="Normal 4 5 3 2 3" xfId="9487" xr:uid="{479AC357-0025-4269-AA44-FF9E49AC2286}"/>
    <cellStyle name="Normal 4 5 3 2 3 2" xfId="12909" xr:uid="{DBC04EC3-ADB9-4B4B-BD5E-913D2FED449E}"/>
    <cellStyle name="Normal 4 5 3 2 3 2 2" xfId="26599" xr:uid="{BEFE627F-B805-44FB-AB3B-8F3BDF34BD2D}"/>
    <cellStyle name="Normal 4 5 3 2 3 2 2 2" xfId="40291" xr:uid="{266C48A1-FEE2-4C15-9F3A-BBADCAB7DE4D}"/>
    <cellStyle name="Normal 4 5 3 2 3 2 2 3" xfId="55175" xr:uid="{909744F5-B48E-440F-AFF6-368A04E185F1}"/>
    <cellStyle name="Normal 4 5 3 2 3 2 3" xfId="19755" xr:uid="{9EBC3CDF-865F-4CEF-A185-1FAEFE9B575A}"/>
    <cellStyle name="Normal 4 5 3 2 3 2 4" xfId="33445" xr:uid="{D1DD1B82-64DD-4476-A083-478B0EC98822}"/>
    <cellStyle name="Normal 4 5 3 2 3 2 5" xfId="48329" xr:uid="{4B7766D0-6CB5-4F6B-BEE4-A80BF2C14DC5}"/>
    <cellStyle name="Normal 4 5 3 2 3 3" xfId="23177" xr:uid="{F136170E-B9D5-427F-86C4-5BDDA900AE9A}"/>
    <cellStyle name="Normal 4 5 3 2 3 3 2" xfId="36869" xr:uid="{6507FB7F-D4B8-40FC-81F7-8CED1EDEB711}"/>
    <cellStyle name="Normal 4 5 3 2 3 3 3" xfId="51753" xr:uid="{5114B149-FE80-4EA2-A6FB-62A0E00B5FD1}"/>
    <cellStyle name="Normal 4 5 3 2 3 4" xfId="16333" xr:uid="{3853EF41-23B8-459C-B43F-D2E8996674B1}"/>
    <cellStyle name="Normal 4 5 3 2 3 5" xfId="30023" xr:uid="{F6E021B0-4914-4CCF-A714-4D5085D8564C}"/>
    <cellStyle name="Normal 4 5 3 2 3 6" xfId="44907" xr:uid="{DC072B73-24CB-4BF3-A419-B1054C3551EA}"/>
    <cellStyle name="Normal 4 5 3 2 4" xfId="11197" xr:uid="{9714FF87-ABFB-4AD1-A40C-C896BFB59FE1}"/>
    <cellStyle name="Normal 4 5 3 2 4 2" xfId="24887" xr:uid="{3F90FD99-C26D-4605-9270-EA1C8C94BB7A}"/>
    <cellStyle name="Normal 4 5 3 2 4 2 2" xfId="38579" xr:uid="{751728A8-569D-4F7D-B918-14035F408A0F}"/>
    <cellStyle name="Normal 4 5 3 2 4 2 3" xfId="53463" xr:uid="{862B10BA-5426-4B20-AF2F-A7D9A55C2FC8}"/>
    <cellStyle name="Normal 4 5 3 2 4 3" xfId="18043" xr:uid="{58B1DC4A-CAD6-45B4-B4CB-16AE7EF8A68C}"/>
    <cellStyle name="Normal 4 5 3 2 4 4" xfId="31733" xr:uid="{0F1C1467-F014-4495-813B-1826368BD3EF}"/>
    <cellStyle name="Normal 4 5 3 2 4 5" xfId="46617" xr:uid="{B4851637-511C-4AEF-BC0B-25CCF6CCF923}"/>
    <cellStyle name="Normal 4 5 3 2 5" xfId="21465" xr:uid="{5F970010-4451-4DCE-96B7-3F88AB793F19}"/>
    <cellStyle name="Normal 4 5 3 2 5 2" xfId="35157" xr:uid="{D1A20AA3-4786-4A64-8F30-375B78AA1CF1}"/>
    <cellStyle name="Normal 4 5 3 2 5 3" xfId="50041" xr:uid="{B795E5B4-6269-4259-B140-DCF1EBCC81BE}"/>
    <cellStyle name="Normal 4 5 3 2 6" xfId="14621" xr:uid="{AD7C8018-7AC9-46D6-A0B7-232EEC9293FC}"/>
    <cellStyle name="Normal 4 5 3 2 7" xfId="28311" xr:uid="{7BF56102-6749-4701-879C-65A218C89B56}"/>
    <cellStyle name="Normal 4 5 3 2 8" xfId="43195" xr:uid="{1FC94E01-4B8D-402F-B77B-87D9A3666A97}"/>
    <cellStyle name="Normal 4 5 3 3" xfId="7777" xr:uid="{30B627F2-4D91-4C91-B016-AFC9C2094F53}"/>
    <cellStyle name="Normal 4 5 3 3 2" xfId="9489" xr:uid="{35230266-7492-46B2-8B2F-46C6FCDF297D}"/>
    <cellStyle name="Normal 4 5 3 3 2 2" xfId="12911" xr:uid="{EEFD784C-39DE-49EE-9A12-60422196605D}"/>
    <cellStyle name="Normal 4 5 3 3 2 2 2" xfId="26601" xr:uid="{013E4173-CC9B-4990-9CE5-67B8D841B0EF}"/>
    <cellStyle name="Normal 4 5 3 3 2 2 2 2" xfId="40293" xr:uid="{3A702D37-0EE8-4830-8EDA-71B869EB5EF7}"/>
    <cellStyle name="Normal 4 5 3 3 2 2 2 3" xfId="55177" xr:uid="{2D18227C-29C7-4970-BCB9-D966804D3573}"/>
    <cellStyle name="Normal 4 5 3 3 2 2 3" xfId="19757" xr:uid="{3E780E9C-CEAF-4CB3-83CC-5FD419473630}"/>
    <cellStyle name="Normal 4 5 3 3 2 2 4" xfId="33447" xr:uid="{3F786881-1295-469A-ABA6-29DD64B0FFFD}"/>
    <cellStyle name="Normal 4 5 3 3 2 2 5" xfId="48331" xr:uid="{6B7C0CBD-4A68-419E-B10C-C7C977B1EE95}"/>
    <cellStyle name="Normal 4 5 3 3 2 3" xfId="23179" xr:uid="{E94D5309-85D7-4A59-AA42-98D76A174B57}"/>
    <cellStyle name="Normal 4 5 3 3 2 3 2" xfId="36871" xr:uid="{DA564D64-C70D-426E-98D2-6010243E92AE}"/>
    <cellStyle name="Normal 4 5 3 3 2 3 3" xfId="51755" xr:uid="{E1216EF1-C088-4FDF-BD7E-9F2AB4031695}"/>
    <cellStyle name="Normal 4 5 3 3 2 4" xfId="16335" xr:uid="{88853C79-0ABD-4ACF-8C4B-A4ED1E3F55F0}"/>
    <cellStyle name="Normal 4 5 3 3 2 5" xfId="30025" xr:uid="{6679042F-B324-47C5-8257-0645CF9E016A}"/>
    <cellStyle name="Normal 4 5 3 3 2 6" xfId="44909" xr:uid="{5C02D3D2-8FFD-4DEE-9C49-8BE7C78A5C04}"/>
    <cellStyle name="Normal 4 5 3 3 3" xfId="11199" xr:uid="{22F8D0D9-4B4B-45F5-8ADF-A5E899FD7B84}"/>
    <cellStyle name="Normal 4 5 3 3 3 2" xfId="24889" xr:uid="{165CCB50-E990-4EBA-B5AB-1F52F26257CA}"/>
    <cellStyle name="Normal 4 5 3 3 3 2 2" xfId="38581" xr:uid="{0E426A46-1ACC-4C7A-A19B-9B18098E4C80}"/>
    <cellStyle name="Normal 4 5 3 3 3 2 3" xfId="53465" xr:uid="{A2F2EF0D-EBE7-4721-B2F8-B6CC0E206443}"/>
    <cellStyle name="Normal 4 5 3 3 3 3" xfId="18045" xr:uid="{AF21EA78-4AA7-460E-ADF9-016302930CDB}"/>
    <cellStyle name="Normal 4 5 3 3 3 4" xfId="31735" xr:uid="{46781B17-523E-4550-9AB9-860EACE3C95F}"/>
    <cellStyle name="Normal 4 5 3 3 3 5" xfId="46619" xr:uid="{B505D724-0C43-41AF-B2CE-038BFD88A93F}"/>
    <cellStyle name="Normal 4 5 3 3 4" xfId="21467" xr:uid="{67E19E65-70E6-4EEF-94E5-D6C6E1E0FE9A}"/>
    <cellStyle name="Normal 4 5 3 3 4 2" xfId="35159" xr:uid="{594DA641-A48A-4CAD-A182-A98CCDFE2C72}"/>
    <cellStyle name="Normal 4 5 3 3 4 3" xfId="50043" xr:uid="{4E3FA6D7-F808-4E56-BE0F-6836D82E94F0}"/>
    <cellStyle name="Normal 4 5 3 3 5" xfId="14623" xr:uid="{3A816EEA-0BDD-43CF-A4DA-641D9C34716F}"/>
    <cellStyle name="Normal 4 5 3 3 6" xfId="28313" xr:uid="{041D9572-977C-4209-8EA4-799D5A328F57}"/>
    <cellStyle name="Normal 4 5 3 3 7" xfId="43197" xr:uid="{408C6B43-6CBD-4661-8144-B08F43B86A63}"/>
    <cellStyle name="Normal 4 5 3 4" xfId="7778" xr:uid="{23B0B0FB-4ADA-4771-96D7-8F294D6C17A2}"/>
    <cellStyle name="Normal 4 5 3 4 2" xfId="9490" xr:uid="{FF2B468A-A8BC-40BE-80DA-5F09A501BDF2}"/>
    <cellStyle name="Normal 4 5 3 4 2 2" xfId="12912" xr:uid="{60B7E888-9853-4F9E-8CDD-DF40CA6DD035}"/>
    <cellStyle name="Normal 4 5 3 4 2 2 2" xfId="26602" xr:uid="{D02C6CE5-CFA8-4182-8357-B90A3D5A6D69}"/>
    <cellStyle name="Normal 4 5 3 4 2 2 2 2" xfId="40294" xr:uid="{45CB88D4-46F3-4F97-A531-E154423F3A75}"/>
    <cellStyle name="Normal 4 5 3 4 2 2 2 3" xfId="55178" xr:uid="{777E2A47-7E3C-46B2-B66A-B540E01742B9}"/>
    <cellStyle name="Normal 4 5 3 4 2 2 3" xfId="19758" xr:uid="{16A79DBA-7D7D-4673-AD4E-42FF9A146799}"/>
    <cellStyle name="Normal 4 5 3 4 2 2 4" xfId="33448" xr:uid="{BF48EC55-DCE5-409B-B2A2-BF9AB41857CA}"/>
    <cellStyle name="Normal 4 5 3 4 2 2 5" xfId="48332" xr:uid="{B93681CC-BFF8-4966-995C-3E7F94C7B3F8}"/>
    <cellStyle name="Normal 4 5 3 4 2 3" xfId="23180" xr:uid="{E59D09A0-6A49-46F5-B12D-29933BD66F15}"/>
    <cellStyle name="Normal 4 5 3 4 2 3 2" xfId="36872" xr:uid="{E96BF56D-F5A6-47A8-BECC-49FE9E783B75}"/>
    <cellStyle name="Normal 4 5 3 4 2 3 3" xfId="51756" xr:uid="{A10947B3-1C0B-4686-ABA5-2C8F03E36E10}"/>
    <cellStyle name="Normal 4 5 3 4 2 4" xfId="16336" xr:uid="{D7E87952-B938-4676-AB3C-F351233D75E7}"/>
    <cellStyle name="Normal 4 5 3 4 2 5" xfId="30026" xr:uid="{23911F49-C8DA-4932-9E4F-999CD166B2A3}"/>
    <cellStyle name="Normal 4 5 3 4 2 6" xfId="44910" xr:uid="{A036A18D-487F-4B12-9F12-5A325BD91079}"/>
    <cellStyle name="Normal 4 5 3 4 3" xfId="11200" xr:uid="{2BE29908-F125-462C-8A60-5A2CD68199B0}"/>
    <cellStyle name="Normal 4 5 3 4 3 2" xfId="24890" xr:uid="{9815AEC7-4692-4119-B194-9FF0FC0C3C6D}"/>
    <cellStyle name="Normal 4 5 3 4 3 2 2" xfId="38582" xr:uid="{B9B31967-9576-45F9-8A9E-75F39EDD0455}"/>
    <cellStyle name="Normal 4 5 3 4 3 2 3" xfId="53466" xr:uid="{E852DF1F-F651-4AF9-A203-CDB6178D3404}"/>
    <cellStyle name="Normal 4 5 3 4 3 3" xfId="18046" xr:uid="{DB4509D4-F0FF-4357-B90A-F96F52E75430}"/>
    <cellStyle name="Normal 4 5 3 4 3 4" xfId="31736" xr:uid="{88D238FE-CEA7-4226-BCC9-B81863BC9A98}"/>
    <cellStyle name="Normal 4 5 3 4 3 5" xfId="46620" xr:uid="{54961A8D-BD51-4473-A095-549C92E7E01F}"/>
    <cellStyle name="Normal 4 5 3 4 4" xfId="21468" xr:uid="{1DD72AC4-5678-4AF4-8A79-9E7556FBBBFF}"/>
    <cellStyle name="Normal 4 5 3 4 4 2" xfId="35160" xr:uid="{C9828B26-D799-4D64-A439-662383770E01}"/>
    <cellStyle name="Normal 4 5 3 4 4 3" xfId="50044" xr:uid="{4091E858-C55D-4FFB-BC7C-9E6FD7ADD973}"/>
    <cellStyle name="Normal 4 5 3 4 5" xfId="14624" xr:uid="{97535A6E-FEE0-4D2C-8517-7DED6DAE81AE}"/>
    <cellStyle name="Normal 4 5 3 4 6" xfId="28314" xr:uid="{D5959022-D30A-4BA9-9288-EBAF826F8603}"/>
    <cellStyle name="Normal 4 5 3 4 7" xfId="43198" xr:uid="{C4314E39-EAEF-4E20-98E3-7F7BB90C66C8}"/>
    <cellStyle name="Normal 4 5 3 5" xfId="9486" xr:uid="{1B5C704F-1290-4015-BD3E-E7AB466C8091}"/>
    <cellStyle name="Normal 4 5 3 5 2" xfId="12908" xr:uid="{26BF7770-EF42-4629-AB08-73613B3FDFE5}"/>
    <cellStyle name="Normal 4 5 3 5 2 2" xfId="26598" xr:uid="{F228081B-6641-4988-A350-BD26E57D0E40}"/>
    <cellStyle name="Normal 4 5 3 5 2 2 2" xfId="40290" xr:uid="{C28A45CE-F583-4487-84DB-8767D9289EBC}"/>
    <cellStyle name="Normal 4 5 3 5 2 2 3" xfId="55174" xr:uid="{8CA4B19D-1AE4-48C2-8BE6-03D398E4E878}"/>
    <cellStyle name="Normal 4 5 3 5 2 3" xfId="19754" xr:uid="{B62C4C60-2F2A-40DA-878C-F455597A79C1}"/>
    <cellStyle name="Normal 4 5 3 5 2 4" xfId="33444" xr:uid="{01919045-D919-45FE-BAE3-05D1C2F8C717}"/>
    <cellStyle name="Normal 4 5 3 5 2 5" xfId="48328" xr:uid="{3D1C814C-4D2E-489B-B6AE-F2AE22195C50}"/>
    <cellStyle name="Normal 4 5 3 5 3" xfId="23176" xr:uid="{64362D50-E7B9-4F01-BBDF-CECB2D27F787}"/>
    <cellStyle name="Normal 4 5 3 5 3 2" xfId="36868" xr:uid="{57ECDF54-2D1A-4476-B20F-A5DFDC0D1A07}"/>
    <cellStyle name="Normal 4 5 3 5 3 3" xfId="51752" xr:uid="{EBC8A476-7DAB-4F20-8FE5-5DBD3834BA7A}"/>
    <cellStyle name="Normal 4 5 3 5 4" xfId="16332" xr:uid="{DDEB8B47-CA73-4BBA-81D9-C34697B61597}"/>
    <cellStyle name="Normal 4 5 3 5 5" xfId="30022" xr:uid="{E385E7F9-4AA6-489D-8EDD-F0FF00F5E685}"/>
    <cellStyle name="Normal 4 5 3 5 6" xfId="44906" xr:uid="{3ECA8771-E9D1-43DE-ACB6-5F7AD28E3745}"/>
    <cellStyle name="Normal 4 5 3 6" xfId="11196" xr:uid="{AE95D0B4-5A6C-4738-BE6B-3306DFE9E276}"/>
    <cellStyle name="Normal 4 5 3 6 2" xfId="24886" xr:uid="{164B8229-8FC9-405D-A697-CBA164E873FB}"/>
    <cellStyle name="Normal 4 5 3 6 2 2" xfId="38578" xr:uid="{80883A42-77D2-4E2D-A67F-75966849EBDA}"/>
    <cellStyle name="Normal 4 5 3 6 2 3" xfId="53462" xr:uid="{162F27DE-88BD-44EF-AE9E-8B38C861F0A1}"/>
    <cellStyle name="Normal 4 5 3 6 3" xfId="18042" xr:uid="{D332DF05-AC2D-4205-9CA6-89B737EB35C4}"/>
    <cellStyle name="Normal 4 5 3 6 4" xfId="31732" xr:uid="{56A7B0DF-2E73-42AC-8B2D-A64F81144EB8}"/>
    <cellStyle name="Normal 4 5 3 6 5" xfId="46616" xr:uid="{7B3A984A-6C29-4A56-8246-A580E74205C9}"/>
    <cellStyle name="Normal 4 5 3 7" xfId="21464" xr:uid="{98C5D7DC-4FF6-4A1E-825E-D9CB3BC0DBE3}"/>
    <cellStyle name="Normal 4 5 3 7 2" xfId="35156" xr:uid="{363803D9-6E59-43C0-85DD-9BE507E35F05}"/>
    <cellStyle name="Normal 4 5 3 7 3" xfId="50040" xr:uid="{7D7D313D-25EC-4B56-A4F0-11E7CD901372}"/>
    <cellStyle name="Normal 4 5 3 8" xfId="14620" xr:uid="{AE103F33-3E17-4EBA-945F-AECEB5AE6BFC}"/>
    <cellStyle name="Normal 4 5 3 9" xfId="28310" xr:uid="{F3E6BEA5-E0AA-4C02-9848-048735508B94}"/>
    <cellStyle name="Normal 4 5 4" xfId="7779" xr:uid="{F483FD96-3AF6-4B7C-8C66-2CCABA2F4D2D}"/>
    <cellStyle name="Normal 4 5 4 10" xfId="43199" xr:uid="{596D12DD-A919-4BBD-BA5D-AFC17AD8586C}"/>
    <cellStyle name="Normal 4 5 4 2" xfId="7780" xr:uid="{3A78457F-D9F8-4A16-A224-3613B99A52DE}"/>
    <cellStyle name="Normal 4 5 4 2 2" xfId="7781" xr:uid="{13A1F1D8-1D70-4FA9-994E-A2AD5AFF5268}"/>
    <cellStyle name="Normal 4 5 4 2 2 2" xfId="9493" xr:uid="{F82DCD92-5AC8-4C4F-8DD0-1E3C4D483126}"/>
    <cellStyle name="Normal 4 5 4 2 2 2 2" xfId="12915" xr:uid="{884551E6-AA0B-4618-B7DA-65CCE5CFDFB5}"/>
    <cellStyle name="Normal 4 5 4 2 2 2 2 2" xfId="26605" xr:uid="{458B7D81-D3B3-4876-97CC-F8522F63CC52}"/>
    <cellStyle name="Normal 4 5 4 2 2 2 2 2 2" xfId="40297" xr:uid="{E3B3C439-B773-4769-A9F0-C27D5601429F}"/>
    <cellStyle name="Normal 4 5 4 2 2 2 2 2 3" xfId="55181" xr:uid="{3B0DD9B4-E08D-4CC0-8AE8-81074E076F2C}"/>
    <cellStyle name="Normal 4 5 4 2 2 2 2 3" xfId="19761" xr:uid="{3311695D-6A7B-4B71-92B8-197887B5A7B4}"/>
    <cellStyle name="Normal 4 5 4 2 2 2 2 4" xfId="33451" xr:uid="{8DB6FD90-21D7-4EFC-8498-8C23C2443D60}"/>
    <cellStyle name="Normal 4 5 4 2 2 2 2 5" xfId="48335" xr:uid="{08B8376B-2255-416E-B56F-58DCF35E11F9}"/>
    <cellStyle name="Normal 4 5 4 2 2 2 3" xfId="23183" xr:uid="{80BE8B54-5644-44BE-B0D1-285AE2EFCF76}"/>
    <cellStyle name="Normal 4 5 4 2 2 2 3 2" xfId="36875" xr:uid="{A5E3F944-6F9B-48CC-9A11-CF072DD7BEA7}"/>
    <cellStyle name="Normal 4 5 4 2 2 2 3 3" xfId="51759" xr:uid="{E4F14638-068B-4889-8E5A-82178BFD298F}"/>
    <cellStyle name="Normal 4 5 4 2 2 2 4" xfId="16339" xr:uid="{361F0F9D-B426-4F5E-ADE4-D099C4C92006}"/>
    <cellStyle name="Normal 4 5 4 2 2 2 5" xfId="30029" xr:uid="{D51B9E87-1F22-4D9A-BFB7-103CEB638859}"/>
    <cellStyle name="Normal 4 5 4 2 2 2 6" xfId="44913" xr:uid="{4CFB6CF5-2FC2-48A8-947A-45560D7E87B4}"/>
    <cellStyle name="Normal 4 5 4 2 2 3" xfId="11203" xr:uid="{4C5F2E23-0CA7-4A47-BA34-D7C5FF083310}"/>
    <cellStyle name="Normal 4 5 4 2 2 3 2" xfId="24893" xr:uid="{EB61B438-4F1C-4FF5-8A3C-7B12B9D4CD9B}"/>
    <cellStyle name="Normal 4 5 4 2 2 3 2 2" xfId="38585" xr:uid="{53B7B3A3-ECD4-4D11-8CF1-A1B08AE14B4C}"/>
    <cellStyle name="Normal 4 5 4 2 2 3 2 3" xfId="53469" xr:uid="{B4643580-EB1D-4EAA-B27A-1F86E148F929}"/>
    <cellStyle name="Normal 4 5 4 2 2 3 3" xfId="18049" xr:uid="{648B2915-A939-48C9-86A3-0F39CB58405B}"/>
    <cellStyle name="Normal 4 5 4 2 2 3 4" xfId="31739" xr:uid="{1D871D21-D0C0-4258-970F-713A3A2F7746}"/>
    <cellStyle name="Normal 4 5 4 2 2 3 5" xfId="46623" xr:uid="{1F5D2A63-B7BC-4071-B8F0-799865C63DC3}"/>
    <cellStyle name="Normal 4 5 4 2 2 4" xfId="21471" xr:uid="{FFC73E76-1AA4-47F5-8479-358C54B184CB}"/>
    <cellStyle name="Normal 4 5 4 2 2 4 2" xfId="35163" xr:uid="{1EAABE8F-1276-442D-858C-AE44E82FF5E2}"/>
    <cellStyle name="Normal 4 5 4 2 2 4 3" xfId="50047" xr:uid="{0933FA7B-DA98-41F8-BDE1-994F81577B49}"/>
    <cellStyle name="Normal 4 5 4 2 2 5" xfId="14627" xr:uid="{4D3E63E1-BE57-451C-B99F-9972AC5C8F24}"/>
    <cellStyle name="Normal 4 5 4 2 2 6" xfId="28317" xr:uid="{1E913970-D301-4527-88B8-21D9ADFAB094}"/>
    <cellStyle name="Normal 4 5 4 2 2 7" xfId="43201" xr:uid="{B8201097-FA4C-4C45-8B21-D394585025C9}"/>
    <cellStyle name="Normal 4 5 4 2 3" xfId="9492" xr:uid="{B4B469BE-1E65-4A4D-8E0B-60CFECB6F05C}"/>
    <cellStyle name="Normal 4 5 4 2 3 2" xfId="12914" xr:uid="{EE73DF42-D2CA-4C0F-B9EC-882055E28710}"/>
    <cellStyle name="Normal 4 5 4 2 3 2 2" xfId="26604" xr:uid="{30DA116B-E1F7-4C7A-B7BB-DD3394378B1A}"/>
    <cellStyle name="Normal 4 5 4 2 3 2 2 2" xfId="40296" xr:uid="{70453F5E-25CC-471D-87AC-D726BBA76E23}"/>
    <cellStyle name="Normal 4 5 4 2 3 2 2 3" xfId="55180" xr:uid="{A0180E08-BD1C-4D8A-9494-E3A4CE76EACE}"/>
    <cellStyle name="Normal 4 5 4 2 3 2 3" xfId="19760" xr:uid="{80FE323D-1334-4F90-BBEF-444F34A00C02}"/>
    <cellStyle name="Normal 4 5 4 2 3 2 4" xfId="33450" xr:uid="{0AE464DC-529D-42F3-AA91-36DCD7C304BF}"/>
    <cellStyle name="Normal 4 5 4 2 3 2 5" xfId="48334" xr:uid="{75043B35-63A7-41CA-ADAB-B3BA87626E48}"/>
    <cellStyle name="Normal 4 5 4 2 3 3" xfId="23182" xr:uid="{83439B38-AE24-4756-B3E3-D293286A9328}"/>
    <cellStyle name="Normal 4 5 4 2 3 3 2" xfId="36874" xr:uid="{EB25F33B-D3B9-4761-B002-A3517EA1BACF}"/>
    <cellStyle name="Normal 4 5 4 2 3 3 3" xfId="51758" xr:uid="{A838945F-237A-488B-B109-9D4ECB955472}"/>
    <cellStyle name="Normal 4 5 4 2 3 4" xfId="16338" xr:uid="{6472C3E9-8993-4E97-9CBA-E1680E1FD948}"/>
    <cellStyle name="Normal 4 5 4 2 3 5" xfId="30028" xr:uid="{021AB7C2-A35F-4371-91A9-A62D5BBE1DC1}"/>
    <cellStyle name="Normal 4 5 4 2 3 6" xfId="44912" xr:uid="{A54F1114-14B1-49C6-8A47-5E115C105F41}"/>
    <cellStyle name="Normal 4 5 4 2 4" xfId="11202" xr:uid="{DDA8C1AF-3B6A-4862-8833-EA82507FC67D}"/>
    <cellStyle name="Normal 4 5 4 2 4 2" xfId="24892" xr:uid="{9B41A913-6874-491C-B037-9DDB74659F07}"/>
    <cellStyle name="Normal 4 5 4 2 4 2 2" xfId="38584" xr:uid="{CB4E8121-3074-4527-B7D5-68E686275583}"/>
    <cellStyle name="Normal 4 5 4 2 4 2 3" xfId="53468" xr:uid="{22E2E4E6-E3B2-438E-AC1B-E24842EBF770}"/>
    <cellStyle name="Normal 4 5 4 2 4 3" xfId="18048" xr:uid="{C41B2FB3-C6EB-4484-8C46-67ED73DF8891}"/>
    <cellStyle name="Normal 4 5 4 2 4 4" xfId="31738" xr:uid="{0370CC38-1852-4BEC-B743-34AFD83692DC}"/>
    <cellStyle name="Normal 4 5 4 2 4 5" xfId="46622" xr:uid="{8D0010C3-4B71-47AA-BF36-6FCF0C98898B}"/>
    <cellStyle name="Normal 4 5 4 2 5" xfId="21470" xr:uid="{166AB31D-BCF7-4134-8459-50A1E987BF45}"/>
    <cellStyle name="Normal 4 5 4 2 5 2" xfId="35162" xr:uid="{AB5F1784-6433-453A-A701-6CB2CF70014C}"/>
    <cellStyle name="Normal 4 5 4 2 5 3" xfId="50046" xr:uid="{ED46D6E6-A4A2-46C9-BEA9-28BC0B16E69B}"/>
    <cellStyle name="Normal 4 5 4 2 6" xfId="14626" xr:uid="{DEE08B04-86AA-48C0-98AC-E174AE16E744}"/>
    <cellStyle name="Normal 4 5 4 2 7" xfId="28316" xr:uid="{866EDD2B-D772-4F55-A2A5-C576A7C8CB12}"/>
    <cellStyle name="Normal 4 5 4 2 8" xfId="43200" xr:uid="{4B924290-CD55-4634-B29E-99A0832FC599}"/>
    <cellStyle name="Normal 4 5 4 3" xfId="7782" xr:uid="{078D4827-5857-42AC-BEEB-E5D08469AA97}"/>
    <cellStyle name="Normal 4 5 4 3 2" xfId="9494" xr:uid="{F68726D7-BC09-465E-B7F1-896C0E52C3FD}"/>
    <cellStyle name="Normal 4 5 4 3 2 2" xfId="12916" xr:uid="{634CD448-658F-4CB1-86E0-33B9C69930FF}"/>
    <cellStyle name="Normal 4 5 4 3 2 2 2" xfId="26606" xr:uid="{6E4C6A78-3B2B-45CF-8CAF-F8FEFB58518A}"/>
    <cellStyle name="Normal 4 5 4 3 2 2 2 2" xfId="40298" xr:uid="{923A286F-1951-4BEA-A0D1-4FFE31D4FA82}"/>
    <cellStyle name="Normal 4 5 4 3 2 2 2 3" xfId="55182" xr:uid="{9D30CBFC-D192-4F9E-9D6A-B9FF05D2F006}"/>
    <cellStyle name="Normal 4 5 4 3 2 2 3" xfId="19762" xr:uid="{DA84FBB1-03BD-4818-B836-E9E00C1B14A4}"/>
    <cellStyle name="Normal 4 5 4 3 2 2 4" xfId="33452" xr:uid="{0DCF3F7E-4E19-4DF9-AF2E-FD4B4596CFF3}"/>
    <cellStyle name="Normal 4 5 4 3 2 2 5" xfId="48336" xr:uid="{6C91C64E-8D02-48C2-9CEF-A302D1B0E20F}"/>
    <cellStyle name="Normal 4 5 4 3 2 3" xfId="23184" xr:uid="{9313E575-45F2-40EB-B169-85C38128A442}"/>
    <cellStyle name="Normal 4 5 4 3 2 3 2" xfId="36876" xr:uid="{890DC6DB-9D3F-4BAD-968E-C9229AEC629D}"/>
    <cellStyle name="Normal 4 5 4 3 2 3 3" xfId="51760" xr:uid="{67CBA2EB-BFE4-4207-AE23-04EC0F48A82A}"/>
    <cellStyle name="Normal 4 5 4 3 2 4" xfId="16340" xr:uid="{D3709751-5B03-4E41-8A10-F9B2BF1C6BD4}"/>
    <cellStyle name="Normal 4 5 4 3 2 5" xfId="30030" xr:uid="{ACF9D1D1-064D-4320-8154-75FA62BB41EA}"/>
    <cellStyle name="Normal 4 5 4 3 2 6" xfId="44914" xr:uid="{CAE5C2C1-245D-4BCE-9B75-60C1E38C3750}"/>
    <cellStyle name="Normal 4 5 4 3 3" xfId="11204" xr:uid="{E7BD3C71-629A-4F5B-AF51-1195544E032B}"/>
    <cellStyle name="Normal 4 5 4 3 3 2" xfId="24894" xr:uid="{D8C64AC4-0D04-4315-9555-224F8D506262}"/>
    <cellStyle name="Normal 4 5 4 3 3 2 2" xfId="38586" xr:uid="{52842382-BE1D-41DE-8955-06A086C5018D}"/>
    <cellStyle name="Normal 4 5 4 3 3 2 3" xfId="53470" xr:uid="{12891858-6170-455F-9F2D-1AA8832F221F}"/>
    <cellStyle name="Normal 4 5 4 3 3 3" xfId="18050" xr:uid="{01878DDA-98DB-4D22-A5DF-E94D8B16201C}"/>
    <cellStyle name="Normal 4 5 4 3 3 4" xfId="31740" xr:uid="{84E12315-7A83-4952-813D-E13548CF2AAB}"/>
    <cellStyle name="Normal 4 5 4 3 3 5" xfId="46624" xr:uid="{7C1F815E-A8FE-4D0F-9B65-A25E35F17450}"/>
    <cellStyle name="Normal 4 5 4 3 4" xfId="21472" xr:uid="{FB56BE3B-325E-4A81-B32A-BF941B10A51C}"/>
    <cellStyle name="Normal 4 5 4 3 4 2" xfId="35164" xr:uid="{E26159DC-A02E-432F-83B0-493C8B506969}"/>
    <cellStyle name="Normal 4 5 4 3 4 3" xfId="50048" xr:uid="{080D6FF6-B578-4003-A40F-97E6C8CEA194}"/>
    <cellStyle name="Normal 4 5 4 3 5" xfId="14628" xr:uid="{A17D6BDC-27D6-48B1-97FD-31E77D75399C}"/>
    <cellStyle name="Normal 4 5 4 3 6" xfId="28318" xr:uid="{3866323A-D54F-4802-ACEC-13B16481F681}"/>
    <cellStyle name="Normal 4 5 4 3 7" xfId="43202" xr:uid="{93341670-EBA0-41CC-B262-991A21DD6B64}"/>
    <cellStyle name="Normal 4 5 4 4" xfId="7783" xr:uid="{913981C1-EE73-4481-9AA2-13B37CA2EBE0}"/>
    <cellStyle name="Normal 4 5 4 4 2" xfId="9495" xr:uid="{22AF71B2-FB66-4E9C-B6D5-727B207CF05E}"/>
    <cellStyle name="Normal 4 5 4 4 2 2" xfId="12917" xr:uid="{699E10CB-071C-464F-8FC5-751ED267D301}"/>
    <cellStyle name="Normal 4 5 4 4 2 2 2" xfId="26607" xr:uid="{20721A6D-A763-42FE-BB34-3F4F3BAD02C4}"/>
    <cellStyle name="Normal 4 5 4 4 2 2 2 2" xfId="40299" xr:uid="{78B9AEA0-6AC3-4FFD-ACEE-104077BA343B}"/>
    <cellStyle name="Normal 4 5 4 4 2 2 2 3" xfId="55183" xr:uid="{EDE9EB38-F73C-47E8-93B6-5E1F0E27CE32}"/>
    <cellStyle name="Normal 4 5 4 4 2 2 3" xfId="19763" xr:uid="{6851BD62-EC94-4567-9479-F563317C6721}"/>
    <cellStyle name="Normal 4 5 4 4 2 2 4" xfId="33453" xr:uid="{9469145A-EDFA-4ECD-BAEB-7ABBFBCFB9E3}"/>
    <cellStyle name="Normal 4 5 4 4 2 2 5" xfId="48337" xr:uid="{066F3C73-4DBC-4348-894B-4FF2F3B310AD}"/>
    <cellStyle name="Normal 4 5 4 4 2 3" xfId="23185" xr:uid="{B6D4587E-42C6-4986-BBD7-0C0C6173E036}"/>
    <cellStyle name="Normal 4 5 4 4 2 3 2" xfId="36877" xr:uid="{4054E5D5-21A0-4C39-B47B-99885BDF9B74}"/>
    <cellStyle name="Normal 4 5 4 4 2 3 3" xfId="51761" xr:uid="{DB7B7AE8-00B1-4CD5-8E29-18DFD9C015F6}"/>
    <cellStyle name="Normal 4 5 4 4 2 4" xfId="16341" xr:uid="{9CDDB117-CAC8-4F65-BA8B-FC460FBFDF32}"/>
    <cellStyle name="Normal 4 5 4 4 2 5" xfId="30031" xr:uid="{3D56B083-886D-4511-B268-20822E682CCF}"/>
    <cellStyle name="Normal 4 5 4 4 2 6" xfId="44915" xr:uid="{84917963-2E45-44E8-AE7D-6891DE78E351}"/>
    <cellStyle name="Normal 4 5 4 4 3" xfId="11205" xr:uid="{20868FBF-4CE9-4979-AB5D-1780BD8A656E}"/>
    <cellStyle name="Normal 4 5 4 4 3 2" xfId="24895" xr:uid="{48F7B52F-4858-4E76-801F-D76936A6D33C}"/>
    <cellStyle name="Normal 4 5 4 4 3 2 2" xfId="38587" xr:uid="{EC765351-7CAC-412F-8649-EB32116D6A84}"/>
    <cellStyle name="Normal 4 5 4 4 3 2 3" xfId="53471" xr:uid="{4885A24B-03BB-4082-BA24-699400FB0495}"/>
    <cellStyle name="Normal 4 5 4 4 3 3" xfId="18051" xr:uid="{AE22F8B9-E280-404E-AE5C-8455227FB49A}"/>
    <cellStyle name="Normal 4 5 4 4 3 4" xfId="31741" xr:uid="{F78FA88E-799A-498F-99DA-0B68BD30D32A}"/>
    <cellStyle name="Normal 4 5 4 4 3 5" xfId="46625" xr:uid="{FA2BB365-6746-475D-9151-388EF07DF8E8}"/>
    <cellStyle name="Normal 4 5 4 4 4" xfId="21473" xr:uid="{A3457ACA-C36D-4B51-88F8-E339DFB4DEB7}"/>
    <cellStyle name="Normal 4 5 4 4 4 2" xfId="35165" xr:uid="{E0886400-D10B-4EA0-866F-6A3D5E26AECF}"/>
    <cellStyle name="Normal 4 5 4 4 4 3" xfId="50049" xr:uid="{B1C0C7F6-63AE-4F8F-BB86-C7272881CCDD}"/>
    <cellStyle name="Normal 4 5 4 4 5" xfId="14629" xr:uid="{4D171AA5-D493-4A4D-89AA-E5078090256D}"/>
    <cellStyle name="Normal 4 5 4 4 6" xfId="28319" xr:uid="{F8B160FF-4A14-4577-B8A9-5F000CDAF3D1}"/>
    <cellStyle name="Normal 4 5 4 4 7" xfId="43203" xr:uid="{ADA99931-405F-48E4-A1BF-DA899F0BD550}"/>
    <cellStyle name="Normal 4 5 4 5" xfId="9491" xr:uid="{2E878BAD-59DF-4CFA-BBFD-AEC4AA510642}"/>
    <cellStyle name="Normal 4 5 4 5 2" xfId="12913" xr:uid="{6556BE1C-3F9F-4801-90CA-26348DB34F64}"/>
    <cellStyle name="Normal 4 5 4 5 2 2" xfId="26603" xr:uid="{D6C8188C-BA6D-40A7-88E1-663552B6A668}"/>
    <cellStyle name="Normal 4 5 4 5 2 2 2" xfId="40295" xr:uid="{0CE5EA99-DC4B-4AE3-9440-09F1836BE4C2}"/>
    <cellStyle name="Normal 4 5 4 5 2 2 3" xfId="55179" xr:uid="{AB5E06D2-AB94-4A99-BC6A-D35C48E0F968}"/>
    <cellStyle name="Normal 4 5 4 5 2 3" xfId="19759" xr:uid="{2AEF0723-64BA-4D82-BCF7-1406015ECF1F}"/>
    <cellStyle name="Normal 4 5 4 5 2 4" xfId="33449" xr:uid="{2FC6D6AB-F880-4649-A8A6-A2141365B748}"/>
    <cellStyle name="Normal 4 5 4 5 2 5" xfId="48333" xr:uid="{1CE852F1-5A40-4440-B6DD-2E96A18A09D9}"/>
    <cellStyle name="Normal 4 5 4 5 3" xfId="23181" xr:uid="{804B8AB1-13C4-4BAB-9F59-B017A5BDF4AE}"/>
    <cellStyle name="Normal 4 5 4 5 3 2" xfId="36873" xr:uid="{A44BB418-4006-4369-A687-CB3AAEEFDCD2}"/>
    <cellStyle name="Normal 4 5 4 5 3 3" xfId="51757" xr:uid="{E313541D-092E-462B-A873-CD0CBC9DE9D0}"/>
    <cellStyle name="Normal 4 5 4 5 4" xfId="16337" xr:uid="{D8926CE1-6FB2-45B2-825C-876D732D50FC}"/>
    <cellStyle name="Normal 4 5 4 5 5" xfId="30027" xr:uid="{3437F467-B32D-41B6-9F67-EF2EE80EA4D9}"/>
    <cellStyle name="Normal 4 5 4 5 6" xfId="44911" xr:uid="{3BC6598D-4898-4FE1-99E5-449BB467FCFE}"/>
    <cellStyle name="Normal 4 5 4 6" xfId="11201" xr:uid="{BDE2179C-6CEE-497F-9B5E-8AB882C7C0B5}"/>
    <cellStyle name="Normal 4 5 4 6 2" xfId="24891" xr:uid="{2B5A643B-95DF-405F-AF4A-A1DA898AEAE0}"/>
    <cellStyle name="Normal 4 5 4 6 2 2" xfId="38583" xr:uid="{A90C1088-DBBA-4D6B-95A5-C5C31AA317D3}"/>
    <cellStyle name="Normal 4 5 4 6 2 3" xfId="53467" xr:uid="{07E8AE85-E135-4847-8DCF-7B1B575AE793}"/>
    <cellStyle name="Normal 4 5 4 6 3" xfId="18047" xr:uid="{9901BBD1-B333-4501-802E-163F61D9526E}"/>
    <cellStyle name="Normal 4 5 4 6 4" xfId="31737" xr:uid="{135910B3-737C-4AA7-9B85-2F2CD0E22613}"/>
    <cellStyle name="Normal 4 5 4 6 5" xfId="46621" xr:uid="{D8A07EAA-1CC8-41C0-97FB-952B7691B9E6}"/>
    <cellStyle name="Normal 4 5 4 7" xfId="21469" xr:uid="{A4304418-13C3-4EA4-9F90-1D3467DCAD02}"/>
    <cellStyle name="Normal 4 5 4 7 2" xfId="35161" xr:uid="{4A878A9C-03C1-472D-B3CD-B38480DEB463}"/>
    <cellStyle name="Normal 4 5 4 7 3" xfId="50045" xr:uid="{3E90C56C-D049-4A69-BB53-92CE001AF030}"/>
    <cellStyle name="Normal 4 5 4 8" xfId="14625" xr:uid="{C51A72A8-2A40-4094-95BA-90D60400173D}"/>
    <cellStyle name="Normal 4 5 4 9" xfId="28315" xr:uid="{F4AA91BC-C382-4791-9738-0F5ACB4287B4}"/>
    <cellStyle name="Normal 4 5 5" xfId="7784" xr:uid="{F8B5A4EC-B14C-4A45-AD7B-1BFB7AD1121D}"/>
    <cellStyle name="Normal 4 5 5 2" xfId="7785" xr:uid="{51FD7D64-38C8-4B6F-93D7-64062F93C162}"/>
    <cellStyle name="Normal 4 5 5 2 2" xfId="9497" xr:uid="{78769388-0651-475F-B2EB-F0107AAF3C64}"/>
    <cellStyle name="Normal 4 5 5 2 2 2" xfId="12919" xr:uid="{89FF4F7A-CA3C-4CBF-9BD7-99D8AE5B227C}"/>
    <cellStyle name="Normal 4 5 5 2 2 2 2" xfId="26609" xr:uid="{06E7B89D-D83B-4B5E-B2F1-8707FF22D69D}"/>
    <cellStyle name="Normal 4 5 5 2 2 2 2 2" xfId="40301" xr:uid="{8FEACAD5-6169-4901-A31E-04B0255006C9}"/>
    <cellStyle name="Normal 4 5 5 2 2 2 2 3" xfId="55185" xr:uid="{3C3F27AD-459A-48C4-B49A-1E87689422F8}"/>
    <cellStyle name="Normal 4 5 5 2 2 2 3" xfId="19765" xr:uid="{CC22B041-B6BE-4A8B-AA43-5FF73C3D3A6C}"/>
    <cellStyle name="Normal 4 5 5 2 2 2 4" xfId="33455" xr:uid="{939E0188-BD4A-4168-BA4C-D68FF8C289D3}"/>
    <cellStyle name="Normal 4 5 5 2 2 2 5" xfId="48339" xr:uid="{D7B109D6-465F-4D46-8927-EFC2CDFC4AB9}"/>
    <cellStyle name="Normal 4 5 5 2 2 3" xfId="23187" xr:uid="{A05B2134-6F30-4CD8-8275-DC29ED3CA23C}"/>
    <cellStyle name="Normal 4 5 5 2 2 3 2" xfId="36879" xr:uid="{0291D041-1856-4343-AE15-70CA00EBAC9B}"/>
    <cellStyle name="Normal 4 5 5 2 2 3 3" xfId="51763" xr:uid="{FB89024F-E548-4C7E-A0CA-96346B38FB78}"/>
    <cellStyle name="Normal 4 5 5 2 2 4" xfId="16343" xr:uid="{CBD49821-73DF-445B-A55A-4D9D3507F44A}"/>
    <cellStyle name="Normal 4 5 5 2 2 5" xfId="30033" xr:uid="{1102C47A-E41B-48E5-87FB-26928AA9D633}"/>
    <cellStyle name="Normal 4 5 5 2 2 6" xfId="44917" xr:uid="{C3CC27E0-A148-4264-97B0-7225DA0FC644}"/>
    <cellStyle name="Normal 4 5 5 2 3" xfId="11207" xr:uid="{4822ECE2-E345-465C-B208-FA8E9F8F45F7}"/>
    <cellStyle name="Normal 4 5 5 2 3 2" xfId="24897" xr:uid="{0B804997-BD76-4E04-9EE0-D120E6950001}"/>
    <cellStyle name="Normal 4 5 5 2 3 2 2" xfId="38589" xr:uid="{6C5A6A73-91B0-4042-87BD-7C87AC9F2C56}"/>
    <cellStyle name="Normal 4 5 5 2 3 2 3" xfId="53473" xr:uid="{DC981B0B-14E8-4B2F-BEE4-167F6261F266}"/>
    <cellStyle name="Normal 4 5 5 2 3 3" xfId="18053" xr:uid="{0A170C0C-3C7C-4172-8CC7-F182BBE14B7E}"/>
    <cellStyle name="Normal 4 5 5 2 3 4" xfId="31743" xr:uid="{DACFA928-8ECA-4394-BFC2-DB62C5B119B8}"/>
    <cellStyle name="Normal 4 5 5 2 3 5" xfId="46627" xr:uid="{0D3C0C68-2A6C-4C2A-BBD7-F1701A2345B3}"/>
    <cellStyle name="Normal 4 5 5 2 4" xfId="21475" xr:uid="{1676A2B2-F964-4F5B-BA83-798FA99ACFBC}"/>
    <cellStyle name="Normal 4 5 5 2 4 2" xfId="35167" xr:uid="{9A56EEEC-2F0B-4219-B662-33873AAFFB97}"/>
    <cellStyle name="Normal 4 5 5 2 4 3" xfId="50051" xr:uid="{ADEF862B-A67B-4167-ABCB-34C87ED356E7}"/>
    <cellStyle name="Normal 4 5 5 2 5" xfId="14631" xr:uid="{E354D24D-0B40-44C7-8346-194311B8F761}"/>
    <cellStyle name="Normal 4 5 5 2 6" xfId="28321" xr:uid="{9E46EC4F-CDE9-4E4A-A1BD-AF4714E6970D}"/>
    <cellStyle name="Normal 4 5 5 2 7" xfId="43205" xr:uid="{A23D731F-732D-4E09-A1FF-9068CA90F029}"/>
    <cellStyle name="Normal 4 5 5 3" xfId="9496" xr:uid="{DDFF55CF-8D5F-4F30-B83C-F198C2C19CD1}"/>
    <cellStyle name="Normal 4 5 5 3 2" xfId="12918" xr:uid="{AA931171-4151-4319-BEFE-2294918F2EDC}"/>
    <cellStyle name="Normal 4 5 5 3 2 2" xfId="26608" xr:uid="{E42C3317-87C4-4CD7-B18B-A8A1775E5F9A}"/>
    <cellStyle name="Normal 4 5 5 3 2 2 2" xfId="40300" xr:uid="{2F2DE26F-2659-4B82-9BF0-73795F180F93}"/>
    <cellStyle name="Normal 4 5 5 3 2 2 3" xfId="55184" xr:uid="{2B16B6D1-FE4E-4841-99AD-1FEABD8EF77F}"/>
    <cellStyle name="Normal 4 5 5 3 2 3" xfId="19764" xr:uid="{B20C852C-0EB9-43ED-A0CA-A153865D3402}"/>
    <cellStyle name="Normal 4 5 5 3 2 4" xfId="33454" xr:uid="{7F16EDAA-A914-4246-86F1-1D1CC92FE9D0}"/>
    <cellStyle name="Normal 4 5 5 3 2 5" xfId="48338" xr:uid="{A32B0444-6E2D-4EBA-AB41-5689E96A659D}"/>
    <cellStyle name="Normal 4 5 5 3 3" xfId="23186" xr:uid="{90A953A7-6323-4D1D-8A8C-6D03060A40BC}"/>
    <cellStyle name="Normal 4 5 5 3 3 2" xfId="36878" xr:uid="{2F757702-F40C-4ABA-9F52-F661E20A40E7}"/>
    <cellStyle name="Normal 4 5 5 3 3 3" xfId="51762" xr:uid="{A74B454C-20B6-46EF-95AD-EC0B5C4CBF75}"/>
    <cellStyle name="Normal 4 5 5 3 4" xfId="16342" xr:uid="{0CADF4DA-BEEB-4BBB-AF22-DDC4C7535D08}"/>
    <cellStyle name="Normal 4 5 5 3 5" xfId="30032" xr:uid="{A8969B05-055F-4340-8859-AD2D61258D55}"/>
    <cellStyle name="Normal 4 5 5 3 6" xfId="44916" xr:uid="{0AD61374-242E-4E42-B5C4-AE1704A39F40}"/>
    <cellStyle name="Normal 4 5 5 4" xfId="11206" xr:uid="{25BB1576-689D-4969-8CBC-DAC331FA7703}"/>
    <cellStyle name="Normal 4 5 5 4 2" xfId="24896" xr:uid="{4C95CF19-5652-426A-9992-5DF4BB48D633}"/>
    <cellStyle name="Normal 4 5 5 4 2 2" xfId="38588" xr:uid="{C938D5D7-74C9-4388-B189-2EAEFF92DDDF}"/>
    <cellStyle name="Normal 4 5 5 4 2 3" xfId="53472" xr:uid="{AB6E27AA-9EAB-44F2-B68B-A9A6F6A431E7}"/>
    <cellStyle name="Normal 4 5 5 4 3" xfId="18052" xr:uid="{D64CB18B-A60D-47B1-AF8E-B813277F2AAA}"/>
    <cellStyle name="Normal 4 5 5 4 4" xfId="31742" xr:uid="{EB980F22-AAD3-4A48-931D-BA2741EE1ADD}"/>
    <cellStyle name="Normal 4 5 5 4 5" xfId="46626" xr:uid="{5D904388-39D3-44B2-ABE3-2D40AEA7E4A8}"/>
    <cellStyle name="Normal 4 5 5 5" xfId="21474" xr:uid="{71FB9160-2BF1-4742-BD73-B85841AC4DDB}"/>
    <cellStyle name="Normal 4 5 5 5 2" xfId="35166" xr:uid="{C9658177-3C71-4639-9BDD-94471377FF48}"/>
    <cellStyle name="Normal 4 5 5 5 3" xfId="50050" xr:uid="{AD6BE4B0-659A-44C5-8A6B-CFC58B4D063E}"/>
    <cellStyle name="Normal 4 5 5 6" xfId="14630" xr:uid="{362D62CF-2853-4A53-9120-1AAFCC355966}"/>
    <cellStyle name="Normal 4 5 5 7" xfId="28320" xr:uid="{5812F844-C77A-4559-AC0A-CD6085C7C96F}"/>
    <cellStyle name="Normal 4 5 5 8" xfId="43204" xr:uid="{DDFA468A-6803-4F51-ABDC-DDDCF6E77494}"/>
    <cellStyle name="Normal 4 5 6" xfId="7786" xr:uid="{3C65AC85-C343-4EA3-98BB-E4F261665E7C}"/>
    <cellStyle name="Normal 4 5 6 2" xfId="9498" xr:uid="{2C4924F9-0EC9-41F9-A253-66E869944C1D}"/>
    <cellStyle name="Normal 4 5 6 2 2" xfId="12920" xr:uid="{0D7ECF1A-3E86-4CA1-BFDB-3D18DAFE1C43}"/>
    <cellStyle name="Normal 4 5 6 2 2 2" xfId="26610" xr:uid="{DCD2A650-C24E-450C-B902-4A6898C102C8}"/>
    <cellStyle name="Normal 4 5 6 2 2 2 2" xfId="40302" xr:uid="{DC5B5856-8E5D-487B-A33C-4BA4139C4876}"/>
    <cellStyle name="Normal 4 5 6 2 2 2 3" xfId="55186" xr:uid="{23BE3C79-0405-4303-9F76-BFC66F228D6D}"/>
    <cellStyle name="Normal 4 5 6 2 2 3" xfId="19766" xr:uid="{3526B761-FDAC-446D-A771-1A25F349FCC3}"/>
    <cellStyle name="Normal 4 5 6 2 2 4" xfId="33456" xr:uid="{292A4EA1-4D54-4E68-A686-0C39A2F825D4}"/>
    <cellStyle name="Normal 4 5 6 2 2 5" xfId="48340" xr:uid="{AA837856-6549-45A9-9CB9-EF279F314E5E}"/>
    <cellStyle name="Normal 4 5 6 2 3" xfId="23188" xr:uid="{F722E8EC-A22B-4F5B-A719-6884632095B8}"/>
    <cellStyle name="Normal 4 5 6 2 3 2" xfId="36880" xr:uid="{3AA64DBD-BA79-46F7-A7DF-4874D48CF930}"/>
    <cellStyle name="Normal 4 5 6 2 3 3" xfId="51764" xr:uid="{11082D27-B792-44C2-B010-620557F933C7}"/>
    <cellStyle name="Normal 4 5 6 2 4" xfId="16344" xr:uid="{F1C0010E-15F2-4ED3-AFD4-F32B632549D1}"/>
    <cellStyle name="Normal 4 5 6 2 5" xfId="30034" xr:uid="{59E34D20-9D10-4945-BE3A-EE1209EE7F24}"/>
    <cellStyle name="Normal 4 5 6 2 6" xfId="44918" xr:uid="{8CB9D6CF-4793-4E44-A118-03ED8EF04CE6}"/>
    <cellStyle name="Normal 4 5 6 3" xfId="11208" xr:uid="{A2B7FF3C-6826-4434-9E5A-354BCD2ADF48}"/>
    <cellStyle name="Normal 4 5 6 3 2" xfId="24898" xr:uid="{F6ED2968-3C20-43FD-BFDA-905A1B007A24}"/>
    <cellStyle name="Normal 4 5 6 3 2 2" xfId="38590" xr:uid="{569876D4-0E18-4AEC-B51B-F34E8213B1B6}"/>
    <cellStyle name="Normal 4 5 6 3 2 3" xfId="53474" xr:uid="{825EDF52-61A2-4FCF-8BFA-BE10D2E0585B}"/>
    <cellStyle name="Normal 4 5 6 3 3" xfId="18054" xr:uid="{350EFD4E-D0FE-4D36-A379-B3D6CC088F03}"/>
    <cellStyle name="Normal 4 5 6 3 4" xfId="31744" xr:uid="{77FF0A7F-1C2E-40C2-93F3-A5F1F1BC3E7E}"/>
    <cellStyle name="Normal 4 5 6 3 5" xfId="46628" xr:uid="{9648EEDA-FCA2-4501-96EC-2F632094D59D}"/>
    <cellStyle name="Normal 4 5 6 4" xfId="21476" xr:uid="{BB6B3B62-8A6D-4F3D-B737-4DF5E8251176}"/>
    <cellStyle name="Normal 4 5 6 4 2" xfId="35168" xr:uid="{ABDBE679-0AE9-44BD-9A4E-3E004983AD25}"/>
    <cellStyle name="Normal 4 5 6 4 3" xfId="50052" xr:uid="{1C376D19-CD41-4086-935F-4FA245223B0D}"/>
    <cellStyle name="Normal 4 5 6 5" xfId="14632" xr:uid="{A4BE9AF3-F9C2-4223-9EDA-45432648C4D5}"/>
    <cellStyle name="Normal 4 5 6 6" xfId="28322" xr:uid="{EFA81567-2F06-4228-B5BA-85C695B17DD0}"/>
    <cellStyle name="Normal 4 5 6 7" xfId="43206" xr:uid="{67C94F3F-9510-4AAD-A565-8BA4CF8341BC}"/>
    <cellStyle name="Normal 4 5 7" xfId="7787" xr:uid="{CD979B57-98EF-4C10-977F-DF1A028E3D79}"/>
    <cellStyle name="Normal 4 5 7 2" xfId="9499" xr:uid="{C857A2CB-CDED-4311-8CB9-C2EFFDAC4FDE}"/>
    <cellStyle name="Normal 4 5 7 2 2" xfId="12921" xr:uid="{D1C66284-46CB-4C12-BD33-68D8CB395970}"/>
    <cellStyle name="Normal 4 5 7 2 2 2" xfId="26611" xr:uid="{AB19FB3C-AD4D-4106-AA26-477BDC88A1AF}"/>
    <cellStyle name="Normal 4 5 7 2 2 2 2" xfId="40303" xr:uid="{A458EA41-6A2E-4E2C-9141-AE3112AAC19A}"/>
    <cellStyle name="Normal 4 5 7 2 2 2 3" xfId="55187" xr:uid="{46DA431E-58CC-4229-8B15-24166BCF86AF}"/>
    <cellStyle name="Normal 4 5 7 2 2 3" xfId="19767" xr:uid="{29C6169B-7A00-4E0B-883B-790003B1CC53}"/>
    <cellStyle name="Normal 4 5 7 2 2 4" xfId="33457" xr:uid="{DFD79269-DC2E-4549-8045-16E63C74B202}"/>
    <cellStyle name="Normal 4 5 7 2 2 5" xfId="48341" xr:uid="{8CE5769B-9BFB-4924-8592-D95DE9AF58EB}"/>
    <cellStyle name="Normal 4 5 7 2 3" xfId="23189" xr:uid="{D52C5067-7630-4766-A970-DA4955886E49}"/>
    <cellStyle name="Normal 4 5 7 2 3 2" xfId="36881" xr:uid="{23E20B49-AA1A-4252-9076-40C8F6A45990}"/>
    <cellStyle name="Normal 4 5 7 2 3 3" xfId="51765" xr:uid="{8BE6011E-1464-4547-A58E-6EAE2D5F93BA}"/>
    <cellStyle name="Normal 4 5 7 2 4" xfId="16345" xr:uid="{67847A83-1BED-4EC2-A2E7-C5D063958E18}"/>
    <cellStyle name="Normal 4 5 7 2 5" xfId="30035" xr:uid="{585A988C-6C4A-48D3-BD47-40E46AF1D3E1}"/>
    <cellStyle name="Normal 4 5 7 2 6" xfId="44919" xr:uid="{7E4BBF2B-2C9A-4411-A7F8-2099D8F6CB1A}"/>
    <cellStyle name="Normal 4 5 7 3" xfId="11209" xr:uid="{9943B7BB-F247-45F2-9FD6-93B2E1E686DC}"/>
    <cellStyle name="Normal 4 5 7 3 2" xfId="24899" xr:uid="{7F4F35B2-4A17-4D4E-9F9C-94FEED28C1DB}"/>
    <cellStyle name="Normal 4 5 7 3 2 2" xfId="38591" xr:uid="{6EBBB5E1-44FF-43FA-8519-E9E277BF70F3}"/>
    <cellStyle name="Normal 4 5 7 3 2 3" xfId="53475" xr:uid="{EEAA0112-4205-4747-9E87-BADDC69D6C25}"/>
    <cellStyle name="Normal 4 5 7 3 3" xfId="18055" xr:uid="{424011D0-A4DD-4999-8813-70C16AE21472}"/>
    <cellStyle name="Normal 4 5 7 3 4" xfId="31745" xr:uid="{FA63AD90-BD00-4FD9-9FFE-54C216936C8A}"/>
    <cellStyle name="Normal 4 5 7 3 5" xfId="46629" xr:uid="{3AC7EB0D-D971-46A7-9567-B4E622AD6A8A}"/>
    <cellStyle name="Normal 4 5 7 4" xfId="21477" xr:uid="{88A243E7-C3AB-4B8C-B4F3-07D8C883ECBD}"/>
    <cellStyle name="Normal 4 5 7 4 2" xfId="35169" xr:uid="{F9561763-CA33-4220-9D1E-A35CE0FA2859}"/>
    <cellStyle name="Normal 4 5 7 4 3" xfId="50053" xr:uid="{927CD6EE-374D-4020-90F8-93793B9886F1}"/>
    <cellStyle name="Normal 4 5 7 5" xfId="14633" xr:uid="{B754A154-D797-48A3-8B63-754C2D189D14}"/>
    <cellStyle name="Normal 4 5 7 6" xfId="28323" xr:uid="{6030FC5F-99C8-45D9-B8C5-7FECB92CE679}"/>
    <cellStyle name="Normal 4 5 7 7" xfId="43207" xr:uid="{ED12D6A2-62E6-4E36-8EC4-BC2EFD48B7B1}"/>
    <cellStyle name="Normal 4 5 8" xfId="9470" xr:uid="{5D8CE954-C7B3-40B8-B129-FDE9B35A1BAB}"/>
    <cellStyle name="Normal 4 5 8 2" xfId="12892" xr:uid="{D31E3681-F9FF-4C2B-9AC7-9A28CEA3A18E}"/>
    <cellStyle name="Normal 4 5 8 2 2" xfId="26582" xr:uid="{18054706-CAB5-4933-82B2-F0E42C262F42}"/>
    <cellStyle name="Normal 4 5 8 2 2 2" xfId="40274" xr:uid="{3AD78E01-7043-422C-959F-64B4BF39DFFD}"/>
    <cellStyle name="Normal 4 5 8 2 2 3" xfId="55158" xr:uid="{B6D4EA16-ACC6-4F15-958A-DD02A4EFB308}"/>
    <cellStyle name="Normal 4 5 8 2 3" xfId="19738" xr:uid="{223E3673-67DC-4BEA-8384-288156D8522D}"/>
    <cellStyle name="Normal 4 5 8 2 4" xfId="33428" xr:uid="{04EC5150-70E4-4202-93B8-F1F3FFFD339A}"/>
    <cellStyle name="Normal 4 5 8 2 5" xfId="48312" xr:uid="{E7EA7139-D39E-4337-B773-293E996F0922}"/>
    <cellStyle name="Normal 4 5 8 3" xfId="23160" xr:uid="{A5EC669C-9F87-41BD-BB0D-3D6857CBF2A9}"/>
    <cellStyle name="Normal 4 5 8 3 2" xfId="36852" xr:uid="{7824C15F-CB84-46DA-BEE1-780482476865}"/>
    <cellStyle name="Normal 4 5 8 3 3" xfId="51736" xr:uid="{B29F35CF-2CB5-4988-8305-EAF5025A2A79}"/>
    <cellStyle name="Normal 4 5 8 4" xfId="16316" xr:uid="{35234568-0618-4034-996C-56311C338FE1}"/>
    <cellStyle name="Normal 4 5 8 5" xfId="30006" xr:uid="{9D7A921A-9D7B-4790-9A54-D60E9C4264F9}"/>
    <cellStyle name="Normal 4 5 8 6" xfId="44890" xr:uid="{2DA08E2A-1BF5-4B68-83D5-78036CD561F4}"/>
    <cellStyle name="Normal 4 5 9" xfId="11180" xr:uid="{28213B0E-DDA9-4708-AB01-FC7D01E2A5FE}"/>
    <cellStyle name="Normal 4 5 9 2" xfId="24870" xr:uid="{F7972355-CA6B-42CA-A584-04A8040B3EB2}"/>
    <cellStyle name="Normal 4 5 9 2 2" xfId="38562" xr:uid="{C68029F9-65E5-496D-9B66-5FB42F97EFB1}"/>
    <cellStyle name="Normal 4 5 9 2 3" xfId="53446" xr:uid="{DCD7699F-0D66-448F-AC50-1BF5E417D09D}"/>
    <cellStyle name="Normal 4 5 9 3" xfId="18026" xr:uid="{40FD0630-1E80-416D-98EC-2957DC7D03D7}"/>
    <cellStyle name="Normal 4 5 9 4" xfId="31716" xr:uid="{DC03E45F-B858-4055-B47D-4FDC42153672}"/>
    <cellStyle name="Normal 4 5 9 5" xfId="46600" xr:uid="{6155B58A-7828-473D-8BAE-D942B707B10E}"/>
    <cellStyle name="Normal 4 6" xfId="2501" xr:uid="{1D8ED46B-DCEA-4903-B629-D50AFBEAC109}"/>
    <cellStyle name="Normal 4 6 10" xfId="14634" xr:uid="{9349B982-48FC-4B9C-B33A-5FAF1BCC73B2}"/>
    <cellStyle name="Normal 4 6 10 2" xfId="41115" xr:uid="{D0FDD598-6882-41AD-941B-160EB9858ACC}"/>
    <cellStyle name="Normal 4 6 11" xfId="28324" xr:uid="{9F215F66-F50D-4C68-8DDB-D2D1583EE652}"/>
    <cellStyle name="Normal 4 6 12" xfId="43208" xr:uid="{321886B5-AEE6-4400-8D62-F26B97A7CCDD}"/>
    <cellStyle name="Normal 4 6 13" xfId="7788" xr:uid="{F97B8D29-FDC4-42E0-8739-9A6FD15CD8FC}"/>
    <cellStyle name="Normal 4 6 2" xfId="7789" xr:uid="{EEA14AD8-3F61-4905-A160-675E9E309D3B}"/>
    <cellStyle name="Normal 4 6 2 10" xfId="43209" xr:uid="{7AA41992-ECB9-43B6-89F6-519174B2C2A8}"/>
    <cellStyle name="Normal 4 6 2 2" xfId="7790" xr:uid="{A5966013-6C10-46B5-B334-A5B9E17675ED}"/>
    <cellStyle name="Normal 4 6 2 2 2" xfId="7791" xr:uid="{2B3FC80F-9107-4559-87AD-07F61E35B574}"/>
    <cellStyle name="Normal 4 6 2 2 2 2" xfId="9503" xr:uid="{ABAD8ADC-BEE1-4D5F-AD58-65E18B2F9DD9}"/>
    <cellStyle name="Normal 4 6 2 2 2 2 2" xfId="12925" xr:uid="{2A57AB64-ABFB-4678-A7B0-63FC99FF1D61}"/>
    <cellStyle name="Normal 4 6 2 2 2 2 2 2" xfId="26615" xr:uid="{8104FA9F-646A-4770-817A-AEB0F43D6F35}"/>
    <cellStyle name="Normal 4 6 2 2 2 2 2 2 2" xfId="40307" xr:uid="{8802B41F-4F8B-4391-9315-1B4AEA0992BB}"/>
    <cellStyle name="Normal 4 6 2 2 2 2 2 2 3" xfId="55191" xr:uid="{45ED104F-F37A-4BC4-AB7E-11711A4B496C}"/>
    <cellStyle name="Normal 4 6 2 2 2 2 2 3" xfId="19771" xr:uid="{318CF662-DCC8-4146-9150-BC1C4E0F2954}"/>
    <cellStyle name="Normal 4 6 2 2 2 2 2 4" xfId="33461" xr:uid="{257E80B1-D6D1-4443-94E4-759FDB4A56FB}"/>
    <cellStyle name="Normal 4 6 2 2 2 2 2 5" xfId="48345" xr:uid="{8A68CC60-F053-4F9B-A998-AF5163BC26AF}"/>
    <cellStyle name="Normal 4 6 2 2 2 2 3" xfId="23193" xr:uid="{0841C3CC-F456-44A9-8961-2A740A87D8D5}"/>
    <cellStyle name="Normal 4 6 2 2 2 2 3 2" xfId="36885" xr:uid="{C040AB74-DF8A-4420-8E4D-7672C91853F0}"/>
    <cellStyle name="Normal 4 6 2 2 2 2 3 3" xfId="51769" xr:uid="{0000A3A0-158B-4544-928D-37A935BB3E68}"/>
    <cellStyle name="Normal 4 6 2 2 2 2 4" xfId="16349" xr:uid="{88884DFF-3809-41FF-9B87-C75D2AECD600}"/>
    <cellStyle name="Normal 4 6 2 2 2 2 5" xfId="30039" xr:uid="{5E62281A-B59B-466F-A8E4-BBA7C6AB680A}"/>
    <cellStyle name="Normal 4 6 2 2 2 2 6" xfId="44923" xr:uid="{D2D78621-1E18-4B91-879E-0D53818F9D0F}"/>
    <cellStyle name="Normal 4 6 2 2 2 3" xfId="11213" xr:uid="{3DE67462-F4DF-4289-A3E8-3C4DF376349E}"/>
    <cellStyle name="Normal 4 6 2 2 2 3 2" xfId="24903" xr:uid="{3F0759A8-D73A-4D1F-A677-F6CB7C902FCD}"/>
    <cellStyle name="Normal 4 6 2 2 2 3 2 2" xfId="38595" xr:uid="{3BD9A755-B9C1-4AED-82BD-8C84EB96F20F}"/>
    <cellStyle name="Normal 4 6 2 2 2 3 2 3" xfId="53479" xr:uid="{A74C2241-7D13-4F9D-8890-5BB39B6DFA08}"/>
    <cellStyle name="Normal 4 6 2 2 2 3 3" xfId="18059" xr:uid="{2545AA1C-B2BD-41A3-B24B-43A85A4549FC}"/>
    <cellStyle name="Normal 4 6 2 2 2 3 4" xfId="31749" xr:uid="{7D64349C-FA1C-4FC5-B264-15302CA0B232}"/>
    <cellStyle name="Normal 4 6 2 2 2 3 5" xfId="46633" xr:uid="{C3E612A4-5C9F-4CF7-B8AD-404E349CC94C}"/>
    <cellStyle name="Normal 4 6 2 2 2 4" xfId="21481" xr:uid="{00BE7185-5563-4CC8-B8F5-F07BB2383774}"/>
    <cellStyle name="Normal 4 6 2 2 2 4 2" xfId="35173" xr:uid="{7A83BEE3-2BB6-4EF9-9928-A84D468034F9}"/>
    <cellStyle name="Normal 4 6 2 2 2 4 3" xfId="50057" xr:uid="{1E9370C8-8F45-47DC-B1B7-08B9183311C9}"/>
    <cellStyle name="Normal 4 6 2 2 2 5" xfId="14637" xr:uid="{014EFB4F-D39D-4ECA-A165-4B7CCDFC9E34}"/>
    <cellStyle name="Normal 4 6 2 2 2 6" xfId="28327" xr:uid="{9208EB3D-D0AE-4325-A1E0-C8001AD9608C}"/>
    <cellStyle name="Normal 4 6 2 2 2 7" xfId="43211" xr:uid="{5CAD3D4A-C507-4E93-B42B-21D08D089568}"/>
    <cellStyle name="Normal 4 6 2 2 3" xfId="9502" xr:uid="{389512F9-5398-44BF-A87E-A6279E59DDF7}"/>
    <cellStyle name="Normal 4 6 2 2 3 2" xfId="12924" xr:uid="{F17875EF-B461-41EB-9D67-0E83832B76DB}"/>
    <cellStyle name="Normal 4 6 2 2 3 2 2" xfId="26614" xr:uid="{AA14F094-E443-4AA6-9DCB-A71C55F89FFA}"/>
    <cellStyle name="Normal 4 6 2 2 3 2 2 2" xfId="40306" xr:uid="{22F46BC9-3346-43F1-B942-CF96602145A1}"/>
    <cellStyle name="Normal 4 6 2 2 3 2 2 3" xfId="55190" xr:uid="{CF5C3951-C408-4535-977D-DD2AA8F5D970}"/>
    <cellStyle name="Normal 4 6 2 2 3 2 3" xfId="19770" xr:uid="{3346C014-FDE1-4DD7-92DB-6C4219FF4CF7}"/>
    <cellStyle name="Normal 4 6 2 2 3 2 4" xfId="33460" xr:uid="{1D6142C1-185D-4A34-A888-18D2718C8682}"/>
    <cellStyle name="Normal 4 6 2 2 3 2 5" xfId="48344" xr:uid="{C475546A-AEA0-404E-8FB9-580684A01EE8}"/>
    <cellStyle name="Normal 4 6 2 2 3 3" xfId="23192" xr:uid="{F17F246E-F957-49EC-9ECF-7B9DA0EDBBC8}"/>
    <cellStyle name="Normal 4 6 2 2 3 3 2" xfId="36884" xr:uid="{335B362C-0BA2-45B2-95F8-7A003877E5FF}"/>
    <cellStyle name="Normal 4 6 2 2 3 3 3" xfId="51768" xr:uid="{4B2DAB43-878A-49DA-9967-86DD46262E32}"/>
    <cellStyle name="Normal 4 6 2 2 3 4" xfId="16348" xr:uid="{C44CF42C-9647-41AA-8775-D80EBC9CECCB}"/>
    <cellStyle name="Normal 4 6 2 2 3 5" xfId="30038" xr:uid="{3D29E35F-C3A6-41F8-9C7C-0C2B44744520}"/>
    <cellStyle name="Normal 4 6 2 2 3 6" xfId="44922" xr:uid="{CCB34B68-32C8-4F07-8C6F-717DFFDDDB4A}"/>
    <cellStyle name="Normal 4 6 2 2 4" xfId="11212" xr:uid="{E027A55F-C305-41BE-B0C2-2DC276BBDB08}"/>
    <cellStyle name="Normal 4 6 2 2 4 2" xfId="24902" xr:uid="{D15E7741-6574-452F-8CB2-488BD805A567}"/>
    <cellStyle name="Normal 4 6 2 2 4 2 2" xfId="38594" xr:uid="{B5ABF13C-8327-4251-94BB-CB586BEFBCC9}"/>
    <cellStyle name="Normal 4 6 2 2 4 2 3" xfId="53478" xr:uid="{CFDF9624-FEB6-4664-B463-A9EE34DF7443}"/>
    <cellStyle name="Normal 4 6 2 2 4 3" xfId="18058" xr:uid="{0278EDFA-76EC-4286-964B-7D9B6B289F01}"/>
    <cellStyle name="Normal 4 6 2 2 4 4" xfId="31748" xr:uid="{FD19F5C7-9F43-424F-A729-14EDB94ECE15}"/>
    <cellStyle name="Normal 4 6 2 2 4 5" xfId="46632" xr:uid="{AE8F0B29-0A5F-4F14-9DF0-9B5003AF9610}"/>
    <cellStyle name="Normal 4 6 2 2 5" xfId="21480" xr:uid="{D9FEE2F1-F8B3-491E-ACC1-3F22E1790308}"/>
    <cellStyle name="Normal 4 6 2 2 5 2" xfId="35172" xr:uid="{46068948-AA3E-4F61-AD41-D111E7A446F0}"/>
    <cellStyle name="Normal 4 6 2 2 5 3" xfId="50056" xr:uid="{979B2C94-BD44-44CE-BA90-4E526BA8DD33}"/>
    <cellStyle name="Normal 4 6 2 2 6" xfId="14636" xr:uid="{2E63A152-4AFD-4BC4-B7D9-F2B4385D9256}"/>
    <cellStyle name="Normal 4 6 2 2 7" xfId="28326" xr:uid="{0F8D6D38-EDAD-45E7-A68C-BD2079192E88}"/>
    <cellStyle name="Normal 4 6 2 2 8" xfId="43210" xr:uid="{C934C903-C260-4DF0-8389-441F9915C016}"/>
    <cellStyle name="Normal 4 6 2 3" xfId="7792" xr:uid="{CEE4D9AF-0CE8-4305-8FCA-958253DC169D}"/>
    <cellStyle name="Normal 4 6 2 3 2" xfId="9504" xr:uid="{CCA276A1-200B-43A2-B8C0-56DA645A1C68}"/>
    <cellStyle name="Normal 4 6 2 3 2 2" xfId="12926" xr:uid="{5C131477-0547-45B4-9721-B0220AFBDAB7}"/>
    <cellStyle name="Normal 4 6 2 3 2 2 2" xfId="26616" xr:uid="{5D5F4CE4-C4E2-4024-A58C-B1B0D7A67B3D}"/>
    <cellStyle name="Normal 4 6 2 3 2 2 2 2" xfId="40308" xr:uid="{150EF167-24DC-470F-83C9-E0C667359B95}"/>
    <cellStyle name="Normal 4 6 2 3 2 2 2 3" xfId="55192" xr:uid="{52DDE950-2ACF-4E91-AF96-3012CDD455DE}"/>
    <cellStyle name="Normal 4 6 2 3 2 2 3" xfId="19772" xr:uid="{AC1B3BE4-0540-489B-8873-3FB4157826D5}"/>
    <cellStyle name="Normal 4 6 2 3 2 2 4" xfId="33462" xr:uid="{3BC2070A-2C62-4F79-9C30-69B1278DA6BB}"/>
    <cellStyle name="Normal 4 6 2 3 2 2 5" xfId="48346" xr:uid="{495449F2-549D-4594-9821-1A1CBC713244}"/>
    <cellStyle name="Normal 4 6 2 3 2 3" xfId="23194" xr:uid="{3C07631C-5FD2-4137-A575-DA9B7142415D}"/>
    <cellStyle name="Normal 4 6 2 3 2 3 2" xfId="36886" xr:uid="{DFBDB554-5486-47EA-8E90-9669CE7490B7}"/>
    <cellStyle name="Normal 4 6 2 3 2 3 3" xfId="51770" xr:uid="{2F0B9D81-6212-498A-92AF-1BBAAB9FEAA6}"/>
    <cellStyle name="Normal 4 6 2 3 2 4" xfId="16350" xr:uid="{169CAB94-3C62-4DE4-B6B8-7ED19BF34C27}"/>
    <cellStyle name="Normal 4 6 2 3 2 5" xfId="30040" xr:uid="{A23C7E0F-8202-46BC-8582-CE0C3925D5B5}"/>
    <cellStyle name="Normal 4 6 2 3 2 6" xfId="44924" xr:uid="{67DF9011-B2B2-45E8-A93C-223F96F58793}"/>
    <cellStyle name="Normal 4 6 2 3 3" xfId="11214" xr:uid="{CDE79AB7-DC6D-4364-9F79-21A8D35A4C6D}"/>
    <cellStyle name="Normal 4 6 2 3 3 2" xfId="24904" xr:uid="{7DEBBBCD-38B1-496F-A731-12AE5B860932}"/>
    <cellStyle name="Normal 4 6 2 3 3 2 2" xfId="38596" xr:uid="{31F3CEDA-DE04-4D10-AA42-BC159A852E5A}"/>
    <cellStyle name="Normal 4 6 2 3 3 2 3" xfId="53480" xr:uid="{67F5F582-A315-4C85-BC43-4259B05BA270}"/>
    <cellStyle name="Normal 4 6 2 3 3 3" xfId="18060" xr:uid="{20B88F5D-D86A-4A38-8AD2-79AA4C4D2AD9}"/>
    <cellStyle name="Normal 4 6 2 3 3 4" xfId="31750" xr:uid="{6F297A9A-E9D1-41C2-8597-A9384B887EB8}"/>
    <cellStyle name="Normal 4 6 2 3 3 5" xfId="46634" xr:uid="{4380CDFC-4F73-4B5B-81C4-AD65ED890DD1}"/>
    <cellStyle name="Normal 4 6 2 3 4" xfId="21482" xr:uid="{C1EED569-8F3B-480B-9B26-4D7AACF32CB6}"/>
    <cellStyle name="Normal 4 6 2 3 4 2" xfId="35174" xr:uid="{2D286224-4E02-478A-934D-B266CF20E793}"/>
    <cellStyle name="Normal 4 6 2 3 4 3" xfId="50058" xr:uid="{BD87C1A9-B6B2-4B61-B3CA-6775E00AFDAA}"/>
    <cellStyle name="Normal 4 6 2 3 5" xfId="14638" xr:uid="{C6AEE315-BBFB-470D-8D03-416EEDB15ECA}"/>
    <cellStyle name="Normal 4 6 2 3 6" xfId="28328" xr:uid="{467C0715-16F9-4FED-B88B-28C14FE1EB88}"/>
    <cellStyle name="Normal 4 6 2 3 7" xfId="43212" xr:uid="{8BA29522-1271-4A82-9F5B-33E269D1E4DC}"/>
    <cellStyle name="Normal 4 6 2 4" xfId="7793" xr:uid="{C4A6002E-8ED4-4562-87A7-F08432F59A11}"/>
    <cellStyle name="Normal 4 6 2 4 2" xfId="9505" xr:uid="{92681E1D-E785-427E-880B-89A9F0A3F8FE}"/>
    <cellStyle name="Normal 4 6 2 4 2 2" xfId="12927" xr:uid="{90AD8D21-9968-4488-AF0A-97E59FF95032}"/>
    <cellStyle name="Normal 4 6 2 4 2 2 2" xfId="26617" xr:uid="{D058ED5B-08CF-4ECD-9561-FB9B43637BFB}"/>
    <cellStyle name="Normal 4 6 2 4 2 2 2 2" xfId="40309" xr:uid="{956DED47-3354-40DE-A11D-9E274FBEA45B}"/>
    <cellStyle name="Normal 4 6 2 4 2 2 2 3" xfId="55193" xr:uid="{8F1E2200-FE21-4A25-99AF-0EE4ADBEF07B}"/>
    <cellStyle name="Normal 4 6 2 4 2 2 3" xfId="19773" xr:uid="{64D73425-5BCC-47D8-A056-F563ABD4D609}"/>
    <cellStyle name="Normal 4 6 2 4 2 2 4" xfId="33463" xr:uid="{C0F66EAB-D2AB-4C91-BDE5-EEEDA1B93C32}"/>
    <cellStyle name="Normal 4 6 2 4 2 2 5" xfId="48347" xr:uid="{C0515BEB-4BC7-4692-8DA4-3C057712CB0F}"/>
    <cellStyle name="Normal 4 6 2 4 2 3" xfId="23195" xr:uid="{CABBA91E-1084-4825-A00F-5E40E528165A}"/>
    <cellStyle name="Normal 4 6 2 4 2 3 2" xfId="36887" xr:uid="{3FD6C8BD-DE2C-4AF7-9407-F7FE250B6066}"/>
    <cellStyle name="Normal 4 6 2 4 2 3 3" xfId="51771" xr:uid="{B03F4687-7D9C-4C8E-9400-BF3223DE0BAE}"/>
    <cellStyle name="Normal 4 6 2 4 2 4" xfId="16351" xr:uid="{DA7E2EB4-C6BC-4587-9C98-B67E03A27BE8}"/>
    <cellStyle name="Normal 4 6 2 4 2 5" xfId="30041" xr:uid="{76A84FFA-354D-4505-8DD3-BDDAB65D439B}"/>
    <cellStyle name="Normal 4 6 2 4 2 6" xfId="44925" xr:uid="{BEBB2F29-1A9E-461C-B614-50CDF1984C5F}"/>
    <cellStyle name="Normal 4 6 2 4 3" xfId="11215" xr:uid="{6D17628D-28E4-4F3D-9DEB-4DB9F4E80512}"/>
    <cellStyle name="Normal 4 6 2 4 3 2" xfId="24905" xr:uid="{C3F417B6-F3AE-4924-983D-0636C918C2A0}"/>
    <cellStyle name="Normal 4 6 2 4 3 2 2" xfId="38597" xr:uid="{A1CD34DB-F3E7-4DF9-9FD0-4701504C20A7}"/>
    <cellStyle name="Normal 4 6 2 4 3 2 3" xfId="53481" xr:uid="{9A80BA13-7962-4938-B927-B6569A6365C8}"/>
    <cellStyle name="Normal 4 6 2 4 3 3" xfId="18061" xr:uid="{E672AF81-CFEC-45FD-B3F7-86A1274795C7}"/>
    <cellStyle name="Normal 4 6 2 4 3 4" xfId="31751" xr:uid="{6C30B03B-3AF4-4D62-83B2-05DDD9628FD7}"/>
    <cellStyle name="Normal 4 6 2 4 3 5" xfId="46635" xr:uid="{56D5AB8E-16C8-46ED-A4DE-7CBA11126D21}"/>
    <cellStyle name="Normal 4 6 2 4 4" xfId="21483" xr:uid="{57B1800A-7AA3-4D61-8241-3A8F5269E117}"/>
    <cellStyle name="Normal 4 6 2 4 4 2" xfId="35175" xr:uid="{35A8CC50-61E9-45F1-A90C-27A2A65E1A87}"/>
    <cellStyle name="Normal 4 6 2 4 4 3" xfId="50059" xr:uid="{C63C6A25-203E-47F6-9320-9FC94E77AB09}"/>
    <cellStyle name="Normal 4 6 2 4 5" xfId="14639" xr:uid="{E4032199-4469-458C-94E8-CA092F67878C}"/>
    <cellStyle name="Normal 4 6 2 4 6" xfId="28329" xr:uid="{CE265A4C-61D7-4B92-83B1-87560A2D0C17}"/>
    <cellStyle name="Normal 4 6 2 4 7" xfId="43213" xr:uid="{CB140EEA-5990-4023-B134-A769A06949F9}"/>
    <cellStyle name="Normal 4 6 2 5" xfId="9501" xr:uid="{B40ACB5A-2A29-4CE7-8092-25AAD6DA1CAD}"/>
    <cellStyle name="Normal 4 6 2 5 2" xfId="12923" xr:uid="{2AD74638-3333-403A-9CE5-EFD4E64B6E56}"/>
    <cellStyle name="Normal 4 6 2 5 2 2" xfId="26613" xr:uid="{5D16BC3C-BA41-47CE-B936-FDE11611E572}"/>
    <cellStyle name="Normal 4 6 2 5 2 2 2" xfId="40305" xr:uid="{5093B57D-5DF7-46DA-AA33-11930587F9B1}"/>
    <cellStyle name="Normal 4 6 2 5 2 2 3" xfId="55189" xr:uid="{AEDE3221-68C7-462D-8E04-2963F8F552E8}"/>
    <cellStyle name="Normal 4 6 2 5 2 3" xfId="19769" xr:uid="{11146657-29BA-4615-95D2-0453ACB7871A}"/>
    <cellStyle name="Normal 4 6 2 5 2 4" xfId="33459" xr:uid="{9F2ACB33-547C-4563-997E-B7C911C47AD5}"/>
    <cellStyle name="Normal 4 6 2 5 2 5" xfId="48343" xr:uid="{8F11C6D0-0213-4215-B398-7A745FF70428}"/>
    <cellStyle name="Normal 4 6 2 5 3" xfId="23191" xr:uid="{A7D5B964-682E-40A1-B8F7-51E103905621}"/>
    <cellStyle name="Normal 4 6 2 5 3 2" xfId="36883" xr:uid="{AFA92817-146F-480D-A9DC-F7A0DE9397A7}"/>
    <cellStyle name="Normal 4 6 2 5 3 3" xfId="51767" xr:uid="{6423A7F3-CE31-4FF1-954D-C68DA7A17CFA}"/>
    <cellStyle name="Normal 4 6 2 5 4" xfId="16347" xr:uid="{75E22A5C-03C5-49BE-B51B-89252D4688B4}"/>
    <cellStyle name="Normal 4 6 2 5 5" xfId="30037" xr:uid="{A9646BD2-5CC3-43F4-A74A-49560803B4DB}"/>
    <cellStyle name="Normal 4 6 2 5 6" xfId="44921" xr:uid="{EB10157A-BB7B-4061-A1CF-72021B830B3B}"/>
    <cellStyle name="Normal 4 6 2 6" xfId="11211" xr:uid="{D4BEA237-CF33-4FE5-8384-1AAF2D849E5B}"/>
    <cellStyle name="Normal 4 6 2 6 2" xfId="24901" xr:uid="{8B1E6336-44DE-42CB-8AF0-74149638421D}"/>
    <cellStyle name="Normal 4 6 2 6 2 2" xfId="38593" xr:uid="{2FC9C2C4-9302-4124-B699-B605323B61E5}"/>
    <cellStyle name="Normal 4 6 2 6 2 3" xfId="53477" xr:uid="{C165E775-D0B4-43DC-A4FA-B31CBB764FAF}"/>
    <cellStyle name="Normal 4 6 2 6 3" xfId="18057" xr:uid="{A5E614FE-EBC5-4AE3-9EEC-F9FDFEBE3AAA}"/>
    <cellStyle name="Normal 4 6 2 6 4" xfId="31747" xr:uid="{5EB576E3-D7B6-444C-B9A2-830C75A9637F}"/>
    <cellStyle name="Normal 4 6 2 6 5" xfId="46631" xr:uid="{F4B39D75-4072-4E55-861C-3494948181FF}"/>
    <cellStyle name="Normal 4 6 2 7" xfId="21479" xr:uid="{E6782305-5738-4FF3-86BE-8B6B07FDE7D0}"/>
    <cellStyle name="Normal 4 6 2 7 2" xfId="35171" xr:uid="{9A4D7E59-C1DF-4C00-9D8D-9F72493F663C}"/>
    <cellStyle name="Normal 4 6 2 7 3" xfId="50055" xr:uid="{95977F80-C406-45EC-A4EB-2C0BAC994334}"/>
    <cellStyle name="Normal 4 6 2 8" xfId="14635" xr:uid="{4E5812DE-593A-4BFE-8AF5-8C3DC312C8E8}"/>
    <cellStyle name="Normal 4 6 2 9" xfId="28325" xr:uid="{C65B22D3-F11B-4935-BACE-DB18672F2402}"/>
    <cellStyle name="Normal 4 6 3" xfId="7794" xr:uid="{26EFE37B-D36C-4FD9-9613-05033799BDB2}"/>
    <cellStyle name="Normal 4 6 3 10" xfId="43214" xr:uid="{20BC8CA3-CF79-4726-BE2A-BD4912A65778}"/>
    <cellStyle name="Normal 4 6 3 2" xfId="7795" xr:uid="{C7B71B37-4819-4598-9E6F-2B31A40049C3}"/>
    <cellStyle name="Normal 4 6 3 2 2" xfId="7796" xr:uid="{1A186189-96CB-4E70-8D81-F10C0BFD5001}"/>
    <cellStyle name="Normal 4 6 3 2 2 2" xfId="9508" xr:uid="{21DB8F40-2BE0-4070-8B1D-AB9BC13AE2FE}"/>
    <cellStyle name="Normal 4 6 3 2 2 2 2" xfId="12930" xr:uid="{7AB1FC37-59ED-47BF-B89D-24D569DCFD3B}"/>
    <cellStyle name="Normal 4 6 3 2 2 2 2 2" xfId="26620" xr:uid="{566568B1-0683-4BEC-85A3-B852E85EA168}"/>
    <cellStyle name="Normal 4 6 3 2 2 2 2 2 2" xfId="40312" xr:uid="{BF6D30C5-2557-459E-A37C-D1FD2BA4A43B}"/>
    <cellStyle name="Normal 4 6 3 2 2 2 2 2 3" xfId="55196" xr:uid="{A50FB218-EF08-4986-8020-0DC51D0257C6}"/>
    <cellStyle name="Normal 4 6 3 2 2 2 2 3" xfId="19776" xr:uid="{330CD200-C3F1-4C21-8674-56FFE16DE2E3}"/>
    <cellStyle name="Normal 4 6 3 2 2 2 2 4" xfId="33466" xr:uid="{56684EEF-0ACE-455D-9196-4D1AA88104E8}"/>
    <cellStyle name="Normal 4 6 3 2 2 2 2 5" xfId="48350" xr:uid="{1DF7032E-249B-45F5-B6C0-9C6929045221}"/>
    <cellStyle name="Normal 4 6 3 2 2 2 3" xfId="23198" xr:uid="{516F7B01-1DB1-4764-99B0-031C8C42D228}"/>
    <cellStyle name="Normal 4 6 3 2 2 2 3 2" xfId="36890" xr:uid="{25C094AF-2077-4024-ADB2-DBB7561DEB71}"/>
    <cellStyle name="Normal 4 6 3 2 2 2 3 3" xfId="51774" xr:uid="{3977458D-C8EF-416E-9739-590D591BBBC7}"/>
    <cellStyle name="Normal 4 6 3 2 2 2 4" xfId="16354" xr:uid="{B4B305F1-B275-427D-BE61-57485EE59ED5}"/>
    <cellStyle name="Normal 4 6 3 2 2 2 5" xfId="30044" xr:uid="{9AA90CBE-37AC-467B-A4BD-0A5CF7EAE95B}"/>
    <cellStyle name="Normal 4 6 3 2 2 2 6" xfId="44928" xr:uid="{26903F80-7B15-4AC0-916A-69EEDF96FD2B}"/>
    <cellStyle name="Normal 4 6 3 2 2 3" xfId="11218" xr:uid="{E5582CC8-D35B-455F-B208-998DD74A7A07}"/>
    <cellStyle name="Normal 4 6 3 2 2 3 2" xfId="24908" xr:uid="{88F89354-C1DD-4E01-A734-9F154518B7AF}"/>
    <cellStyle name="Normal 4 6 3 2 2 3 2 2" xfId="38600" xr:uid="{1B5F5113-B92C-40A4-A1C1-CDC5A15F224C}"/>
    <cellStyle name="Normal 4 6 3 2 2 3 2 3" xfId="53484" xr:uid="{A83C6C0A-3255-4FD0-8BEE-215AD9859178}"/>
    <cellStyle name="Normal 4 6 3 2 2 3 3" xfId="18064" xr:uid="{D5E8D195-B29F-4CDF-B95C-707F27FE1CFF}"/>
    <cellStyle name="Normal 4 6 3 2 2 3 4" xfId="31754" xr:uid="{FEC2AF14-8B1D-4562-870D-75208B72E655}"/>
    <cellStyle name="Normal 4 6 3 2 2 3 5" xfId="46638" xr:uid="{868662F6-1912-4607-8E21-813C7465163F}"/>
    <cellStyle name="Normal 4 6 3 2 2 4" xfId="21486" xr:uid="{B3662965-E165-4484-AECD-3726335E063A}"/>
    <cellStyle name="Normal 4 6 3 2 2 4 2" xfId="35178" xr:uid="{D5A118D1-6294-4CC9-93C5-90C03AE0D755}"/>
    <cellStyle name="Normal 4 6 3 2 2 4 3" xfId="50062" xr:uid="{12597176-96F2-4207-8165-ECEFC05EDF79}"/>
    <cellStyle name="Normal 4 6 3 2 2 5" xfId="14642" xr:uid="{EC17121D-D08F-4B7C-977C-3D969C104DFC}"/>
    <cellStyle name="Normal 4 6 3 2 2 6" xfId="28332" xr:uid="{04E6AF38-185F-4F19-9409-9199865AE506}"/>
    <cellStyle name="Normal 4 6 3 2 2 7" xfId="43216" xr:uid="{05A10026-E150-45B7-A089-54C3D3923685}"/>
    <cellStyle name="Normal 4 6 3 2 3" xfId="9507" xr:uid="{930A1301-4282-4F5B-A7D2-B238B7BBF6C8}"/>
    <cellStyle name="Normal 4 6 3 2 3 2" xfId="12929" xr:uid="{3CEC9590-E6DE-46CE-9FE3-D23132EECCB5}"/>
    <cellStyle name="Normal 4 6 3 2 3 2 2" xfId="26619" xr:uid="{BBA2009B-7A73-4FBC-B148-F6E1704D489F}"/>
    <cellStyle name="Normal 4 6 3 2 3 2 2 2" xfId="40311" xr:uid="{87CF1655-B3C3-45D3-9BFA-25857EAF23BF}"/>
    <cellStyle name="Normal 4 6 3 2 3 2 2 3" xfId="55195" xr:uid="{72572F23-3069-4225-A797-B252751891EE}"/>
    <cellStyle name="Normal 4 6 3 2 3 2 3" xfId="19775" xr:uid="{D59E54A4-D999-4A80-9596-844FAF318BBB}"/>
    <cellStyle name="Normal 4 6 3 2 3 2 4" xfId="33465" xr:uid="{267205D4-F781-4FBA-A655-9F6FFA28DB36}"/>
    <cellStyle name="Normal 4 6 3 2 3 2 5" xfId="48349" xr:uid="{A79E287D-E887-41C8-B219-17C058F7EDFF}"/>
    <cellStyle name="Normal 4 6 3 2 3 3" xfId="23197" xr:uid="{E52B25A4-9381-421F-8D61-52B85F3E7CC8}"/>
    <cellStyle name="Normal 4 6 3 2 3 3 2" xfId="36889" xr:uid="{A86C1307-2754-4A65-B1A6-01085DB27BD1}"/>
    <cellStyle name="Normal 4 6 3 2 3 3 3" xfId="51773" xr:uid="{9F380109-32E4-432F-B98A-6240D9F14365}"/>
    <cellStyle name="Normal 4 6 3 2 3 4" xfId="16353" xr:uid="{E7BE35E9-B39B-45B9-9DA9-42F37799393B}"/>
    <cellStyle name="Normal 4 6 3 2 3 5" xfId="30043" xr:uid="{D37CB339-3B11-475D-935C-144376ECB693}"/>
    <cellStyle name="Normal 4 6 3 2 3 6" xfId="44927" xr:uid="{D38C626F-80B1-49E2-911B-E6AD0D7402B4}"/>
    <cellStyle name="Normal 4 6 3 2 4" xfId="11217" xr:uid="{4713B3FE-E8DA-4103-90BB-6141F359D8F8}"/>
    <cellStyle name="Normal 4 6 3 2 4 2" xfId="24907" xr:uid="{5329D7BD-64F9-4399-BA2F-1DB25899A14E}"/>
    <cellStyle name="Normal 4 6 3 2 4 2 2" xfId="38599" xr:uid="{9BEF9DAC-1C0D-43BF-983E-2AD0E7A8D194}"/>
    <cellStyle name="Normal 4 6 3 2 4 2 3" xfId="53483" xr:uid="{1E0592F4-187D-4473-9343-BEE8EEDF3AE5}"/>
    <cellStyle name="Normal 4 6 3 2 4 3" xfId="18063" xr:uid="{7972B52D-C053-4790-A23D-8AB7798FC9C3}"/>
    <cellStyle name="Normal 4 6 3 2 4 4" xfId="31753" xr:uid="{78A9DD27-4060-4C5B-ACD1-7AA68FE899A7}"/>
    <cellStyle name="Normal 4 6 3 2 4 5" xfId="46637" xr:uid="{138E89E8-DE21-4829-B606-E6B349EF0852}"/>
    <cellStyle name="Normal 4 6 3 2 5" xfId="21485" xr:uid="{4E7AEACC-5413-4B6C-9CC2-CBF1BEB20AB0}"/>
    <cellStyle name="Normal 4 6 3 2 5 2" xfId="35177" xr:uid="{46881BD7-4690-4732-B9B2-142CDCC24688}"/>
    <cellStyle name="Normal 4 6 3 2 5 3" xfId="50061" xr:uid="{07B73D3E-4FFE-4A8B-B248-BADED7A72699}"/>
    <cellStyle name="Normal 4 6 3 2 6" xfId="14641" xr:uid="{A66C37FE-771E-4C33-A414-10B6F0DA327B}"/>
    <cellStyle name="Normal 4 6 3 2 7" xfId="28331" xr:uid="{DF724E6B-C020-4311-B101-0DDD13D9E3FA}"/>
    <cellStyle name="Normal 4 6 3 2 8" xfId="43215" xr:uid="{2E3A36E4-7A1F-44DA-9C79-31331B05A7BA}"/>
    <cellStyle name="Normal 4 6 3 3" xfId="7797" xr:uid="{619A32E1-B80D-4499-B30A-8811BBD6CE8D}"/>
    <cellStyle name="Normal 4 6 3 3 2" xfId="9509" xr:uid="{446E2A39-BDEB-40CA-8C52-44BA86430907}"/>
    <cellStyle name="Normal 4 6 3 3 2 2" xfId="12931" xr:uid="{BC389941-B6A2-4318-A94D-18CDEED12498}"/>
    <cellStyle name="Normal 4 6 3 3 2 2 2" xfId="26621" xr:uid="{51837DFF-0EB7-4285-B3C1-465D63ED41D2}"/>
    <cellStyle name="Normal 4 6 3 3 2 2 2 2" xfId="40313" xr:uid="{0BBD0DE3-FFE3-42FE-ADAE-ECEC53D440A6}"/>
    <cellStyle name="Normal 4 6 3 3 2 2 2 3" xfId="55197" xr:uid="{B588D1E4-8B27-4374-B5F3-C7CFA11D4E10}"/>
    <cellStyle name="Normal 4 6 3 3 2 2 3" xfId="19777" xr:uid="{8460A248-B847-4B0A-8FF1-7DFF565BB569}"/>
    <cellStyle name="Normal 4 6 3 3 2 2 4" xfId="33467" xr:uid="{AAC051E1-A105-4C08-B04D-2F6593C36FCB}"/>
    <cellStyle name="Normal 4 6 3 3 2 2 5" xfId="48351" xr:uid="{375D3422-506C-41CF-AE6D-618C5D93DACF}"/>
    <cellStyle name="Normal 4 6 3 3 2 3" xfId="23199" xr:uid="{F3BF2C91-E2A3-4F89-916C-2D821990A51B}"/>
    <cellStyle name="Normal 4 6 3 3 2 3 2" xfId="36891" xr:uid="{C7F6B8E9-9704-4839-84E9-D1AD77FCDEF4}"/>
    <cellStyle name="Normal 4 6 3 3 2 3 3" xfId="51775" xr:uid="{A71D9130-06AC-4D3A-ADFD-75989DFE2F2D}"/>
    <cellStyle name="Normal 4 6 3 3 2 4" xfId="16355" xr:uid="{F0B199FC-D7AF-4679-AE16-409A5714261A}"/>
    <cellStyle name="Normal 4 6 3 3 2 5" xfId="30045" xr:uid="{07A7A2F8-75EC-4EFD-AEC2-F40873159417}"/>
    <cellStyle name="Normal 4 6 3 3 2 6" xfId="44929" xr:uid="{CB2676F5-389D-48FF-8EA9-C92EF53073ED}"/>
    <cellStyle name="Normal 4 6 3 3 3" xfId="11219" xr:uid="{04F0C003-CF96-4BF4-A3D5-6D250663572F}"/>
    <cellStyle name="Normal 4 6 3 3 3 2" xfId="24909" xr:uid="{3D0557DD-EAF9-45CB-A556-BBFF01979EF3}"/>
    <cellStyle name="Normal 4 6 3 3 3 2 2" xfId="38601" xr:uid="{5A79C634-23CB-4931-9EFA-57FC7C4DAAF4}"/>
    <cellStyle name="Normal 4 6 3 3 3 2 3" xfId="53485" xr:uid="{9717290C-9F4D-497B-94D8-ADF37328559D}"/>
    <cellStyle name="Normal 4 6 3 3 3 3" xfId="18065" xr:uid="{1397A908-5A2B-4AF7-AE2B-FE50765A8E2C}"/>
    <cellStyle name="Normal 4 6 3 3 3 4" xfId="31755" xr:uid="{482D1149-E383-4868-A078-6809D62494B8}"/>
    <cellStyle name="Normal 4 6 3 3 3 5" xfId="46639" xr:uid="{A7272A71-FA5B-46DE-89E6-D064B19F7F7E}"/>
    <cellStyle name="Normal 4 6 3 3 4" xfId="21487" xr:uid="{5F4980C1-4951-45ED-A6DD-B4CF7D285AC1}"/>
    <cellStyle name="Normal 4 6 3 3 4 2" xfId="35179" xr:uid="{E9109254-F8AB-4FE4-8623-86F4C0FEA6A8}"/>
    <cellStyle name="Normal 4 6 3 3 4 3" xfId="50063" xr:uid="{68026A8E-F61B-4BDC-8F83-F49883563240}"/>
    <cellStyle name="Normal 4 6 3 3 5" xfId="14643" xr:uid="{75397C8A-6751-4DA7-83D9-9B28DEC099A2}"/>
    <cellStyle name="Normal 4 6 3 3 6" xfId="28333" xr:uid="{BC8BA757-C4B4-4174-8123-09EBD70DB283}"/>
    <cellStyle name="Normal 4 6 3 3 7" xfId="43217" xr:uid="{5FC9FC7E-FFD0-4958-A061-F3C8654416EE}"/>
    <cellStyle name="Normal 4 6 3 4" xfId="7798" xr:uid="{1AF4353A-99FB-4055-B5A2-66BB9F44D4A2}"/>
    <cellStyle name="Normal 4 6 3 4 2" xfId="9510" xr:uid="{90E2196A-25A1-4FA4-BAB3-1A84B43B8EF9}"/>
    <cellStyle name="Normal 4 6 3 4 2 2" xfId="12932" xr:uid="{EA91F527-13DD-4635-9F50-7A03AE9B0178}"/>
    <cellStyle name="Normal 4 6 3 4 2 2 2" xfId="26622" xr:uid="{73E53943-48DC-4D2C-B605-D0175C9C3421}"/>
    <cellStyle name="Normal 4 6 3 4 2 2 2 2" xfId="40314" xr:uid="{9510EDA9-BFF2-43EE-A511-2C987CCEB588}"/>
    <cellStyle name="Normal 4 6 3 4 2 2 2 3" xfId="55198" xr:uid="{6D82B220-F9B8-4FB2-964A-F7F8CCC26822}"/>
    <cellStyle name="Normal 4 6 3 4 2 2 3" xfId="19778" xr:uid="{81E640A3-C110-420A-9716-5460666A5B1E}"/>
    <cellStyle name="Normal 4 6 3 4 2 2 4" xfId="33468" xr:uid="{FC55983D-99E8-4375-94AB-82ECA46911CC}"/>
    <cellStyle name="Normal 4 6 3 4 2 2 5" xfId="48352" xr:uid="{71324603-F8E1-4433-A7BE-526587296104}"/>
    <cellStyle name="Normal 4 6 3 4 2 3" xfId="23200" xr:uid="{40A5015F-6F23-408A-BD42-1E0A2881B9E7}"/>
    <cellStyle name="Normal 4 6 3 4 2 3 2" xfId="36892" xr:uid="{D12531A1-CB3A-4B2F-BF43-F71924A84F6C}"/>
    <cellStyle name="Normal 4 6 3 4 2 3 3" xfId="51776" xr:uid="{CF621C8F-B412-4BAA-B3E7-5CCCFC7BD7FC}"/>
    <cellStyle name="Normal 4 6 3 4 2 4" xfId="16356" xr:uid="{03C23ADA-E88B-4280-8A20-68464F6E6DAB}"/>
    <cellStyle name="Normal 4 6 3 4 2 5" xfId="30046" xr:uid="{2F4EB136-26E4-4C1A-81D3-2DDE61DA0ED6}"/>
    <cellStyle name="Normal 4 6 3 4 2 6" xfId="44930" xr:uid="{F48D4306-1B51-4277-90E0-929E7C74B24C}"/>
    <cellStyle name="Normal 4 6 3 4 3" xfId="11220" xr:uid="{8C3F15C7-5465-4B43-B9BD-6C7241DF165D}"/>
    <cellStyle name="Normal 4 6 3 4 3 2" xfId="24910" xr:uid="{633A1329-2DDB-4C89-9DD4-234188AD6981}"/>
    <cellStyle name="Normal 4 6 3 4 3 2 2" xfId="38602" xr:uid="{46CE82FA-394E-4E7C-BD25-8935F5FED9FB}"/>
    <cellStyle name="Normal 4 6 3 4 3 2 3" xfId="53486" xr:uid="{3DACDFA3-8157-41B9-A90B-7CABDAD943F9}"/>
    <cellStyle name="Normal 4 6 3 4 3 3" xfId="18066" xr:uid="{30264D2A-9BA8-492A-B758-1108DA391490}"/>
    <cellStyle name="Normal 4 6 3 4 3 4" xfId="31756" xr:uid="{152B195E-0AA8-4AD5-A464-DD30347BCA7F}"/>
    <cellStyle name="Normal 4 6 3 4 3 5" xfId="46640" xr:uid="{FE18FEB9-6EF3-4E99-A290-0E1C04C4537E}"/>
    <cellStyle name="Normal 4 6 3 4 4" xfId="21488" xr:uid="{4A3E3D68-2654-483E-B01A-DD0ABDE2E851}"/>
    <cellStyle name="Normal 4 6 3 4 4 2" xfId="35180" xr:uid="{5C03A5B8-98BB-4AF2-AB46-4D4EC46588C7}"/>
    <cellStyle name="Normal 4 6 3 4 4 3" xfId="50064" xr:uid="{6AF3D655-67E2-4EAF-967C-5CD287537699}"/>
    <cellStyle name="Normal 4 6 3 4 5" xfId="14644" xr:uid="{7C9A9E72-A8BC-4EA3-A2B1-D52C8711DFEA}"/>
    <cellStyle name="Normal 4 6 3 4 6" xfId="28334" xr:uid="{60E27028-0966-4ED3-9517-20CEF0D0E385}"/>
    <cellStyle name="Normal 4 6 3 4 7" xfId="43218" xr:uid="{D9E81975-EB27-460D-AF91-B1026D2CE828}"/>
    <cellStyle name="Normal 4 6 3 5" xfId="9506" xr:uid="{3AC1CBBF-FDAF-4801-AF9A-75C0DBC6B2E8}"/>
    <cellStyle name="Normal 4 6 3 5 2" xfId="12928" xr:uid="{43B1CFCF-43BC-440C-9980-4DDF553F9837}"/>
    <cellStyle name="Normal 4 6 3 5 2 2" xfId="26618" xr:uid="{FE28B57E-B0A2-4985-9AC7-BCA6B7BB90A7}"/>
    <cellStyle name="Normal 4 6 3 5 2 2 2" xfId="40310" xr:uid="{1AAAE674-E84B-4A74-B14A-9911664851CE}"/>
    <cellStyle name="Normal 4 6 3 5 2 2 3" xfId="55194" xr:uid="{E1745AAE-6B07-4914-AB81-93B71B7CF296}"/>
    <cellStyle name="Normal 4 6 3 5 2 3" xfId="19774" xr:uid="{37323888-DB11-44C5-9399-2779CF1E903A}"/>
    <cellStyle name="Normal 4 6 3 5 2 4" xfId="33464" xr:uid="{D993D011-B47E-4B72-95F4-FF4CD9C1E3EC}"/>
    <cellStyle name="Normal 4 6 3 5 2 5" xfId="48348" xr:uid="{9026497F-2B55-4DEF-9D0F-14A02553D986}"/>
    <cellStyle name="Normal 4 6 3 5 3" xfId="23196" xr:uid="{80C49E65-7C4C-4AD5-8FFC-C81D82E10954}"/>
    <cellStyle name="Normal 4 6 3 5 3 2" xfId="36888" xr:uid="{701773A3-465E-4D39-A815-D7FB12061DD3}"/>
    <cellStyle name="Normal 4 6 3 5 3 3" xfId="51772" xr:uid="{11FB9AAE-29AC-4F5F-8102-6B5F2AB091FC}"/>
    <cellStyle name="Normal 4 6 3 5 4" xfId="16352" xr:uid="{3F315EBD-757C-4E8E-BEC9-F8374D84FFC1}"/>
    <cellStyle name="Normal 4 6 3 5 5" xfId="30042" xr:uid="{8C225854-19CE-43CD-8801-3FB597956A39}"/>
    <cellStyle name="Normal 4 6 3 5 6" xfId="44926" xr:uid="{83AD54E9-4829-4B15-9C79-5C9D0E5E76D5}"/>
    <cellStyle name="Normal 4 6 3 6" xfId="11216" xr:uid="{EC7E6858-E84F-4B4C-8388-BDF1CEB5490B}"/>
    <cellStyle name="Normal 4 6 3 6 2" xfId="24906" xr:uid="{CC4D5F2D-A308-4FE4-8CD3-4AB0800AB660}"/>
    <cellStyle name="Normal 4 6 3 6 2 2" xfId="38598" xr:uid="{514AEE90-AFB1-4236-B63E-A6A8D8AB623B}"/>
    <cellStyle name="Normal 4 6 3 6 2 3" xfId="53482" xr:uid="{97E025EB-934E-49EF-9A4B-281C930FB005}"/>
    <cellStyle name="Normal 4 6 3 6 3" xfId="18062" xr:uid="{B5C8FD76-14C7-422E-910D-D4845576A50B}"/>
    <cellStyle name="Normal 4 6 3 6 4" xfId="31752" xr:uid="{ACD551FA-EE6F-4A2F-AEAF-1B5BDE0FC7CA}"/>
    <cellStyle name="Normal 4 6 3 6 5" xfId="46636" xr:uid="{536A6E26-ED5B-4AA4-A7DF-FDF6ED586A3C}"/>
    <cellStyle name="Normal 4 6 3 7" xfId="21484" xr:uid="{8D3C30CB-4736-4476-8F84-610DAFA25AB2}"/>
    <cellStyle name="Normal 4 6 3 7 2" xfId="35176" xr:uid="{C68897F8-1509-4E3B-A884-5D1E001D6B7A}"/>
    <cellStyle name="Normal 4 6 3 7 3" xfId="50060" xr:uid="{EEA60CEC-1E79-40BB-AD05-8F2FDAEF4302}"/>
    <cellStyle name="Normal 4 6 3 8" xfId="14640" xr:uid="{38DB1048-78B8-45BB-BB00-50F14E0503CC}"/>
    <cellStyle name="Normal 4 6 3 9" xfId="28330" xr:uid="{1A594B4E-AB15-4379-984E-2781E3E332B5}"/>
    <cellStyle name="Normal 4 6 4" xfId="7799" xr:uid="{9BB91DE3-E71B-4367-9FB6-BAF7A38A8A30}"/>
    <cellStyle name="Normal 4 6 4 2" xfId="7800" xr:uid="{78902DB2-6C3F-4CD0-A224-C06660004F3C}"/>
    <cellStyle name="Normal 4 6 4 2 2" xfId="9512" xr:uid="{FE429114-CF6A-4161-A23E-748AF114DFEF}"/>
    <cellStyle name="Normal 4 6 4 2 2 2" xfId="12934" xr:uid="{57E8E94A-AD79-4503-BF93-C67F63127C1C}"/>
    <cellStyle name="Normal 4 6 4 2 2 2 2" xfId="26624" xr:uid="{70F88D56-9D38-49F6-B344-38700333ECBE}"/>
    <cellStyle name="Normal 4 6 4 2 2 2 2 2" xfId="40316" xr:uid="{AD259291-E94A-40BF-96AA-772E56D0D185}"/>
    <cellStyle name="Normal 4 6 4 2 2 2 2 3" xfId="55200" xr:uid="{4A362555-9CC4-4799-B0D3-304AE9458A57}"/>
    <cellStyle name="Normal 4 6 4 2 2 2 3" xfId="19780" xr:uid="{CCDA2DF8-176D-420B-996F-DD6A1891A5E4}"/>
    <cellStyle name="Normal 4 6 4 2 2 2 4" xfId="33470" xr:uid="{DE97AE6A-28D2-47F6-915D-42FF81AAD671}"/>
    <cellStyle name="Normal 4 6 4 2 2 2 5" xfId="48354" xr:uid="{B6B8B668-2DA3-4F51-A393-E82CECB87206}"/>
    <cellStyle name="Normal 4 6 4 2 2 3" xfId="23202" xr:uid="{8724E46C-4AB4-4566-9784-74C94BD3D8AB}"/>
    <cellStyle name="Normal 4 6 4 2 2 3 2" xfId="36894" xr:uid="{EBE70662-E4DD-44E8-9E86-C2FA69C7762A}"/>
    <cellStyle name="Normal 4 6 4 2 2 3 3" xfId="51778" xr:uid="{DCFD30C0-1631-4F01-BBF4-77BA73B57AD6}"/>
    <cellStyle name="Normal 4 6 4 2 2 4" xfId="16358" xr:uid="{F3F18BE2-2681-4D99-9261-3801678E2088}"/>
    <cellStyle name="Normal 4 6 4 2 2 5" xfId="30048" xr:uid="{35D285AF-2557-40EA-8837-2A3B7F68C3DE}"/>
    <cellStyle name="Normal 4 6 4 2 2 6" xfId="44932" xr:uid="{89A2D9B8-0990-4559-BEF6-CAA9253994C2}"/>
    <cellStyle name="Normal 4 6 4 2 3" xfId="11222" xr:uid="{10F3BCA4-CEED-4581-A349-C26D84243F94}"/>
    <cellStyle name="Normal 4 6 4 2 3 2" xfId="24912" xr:uid="{6223782A-1235-4F9B-AD6E-2BB94978D045}"/>
    <cellStyle name="Normal 4 6 4 2 3 2 2" xfId="38604" xr:uid="{B448C2B3-ECC2-435F-83ED-64BE7CA1FC64}"/>
    <cellStyle name="Normal 4 6 4 2 3 2 3" xfId="53488" xr:uid="{17A65175-33AE-48ED-A853-07CC5521ABB9}"/>
    <cellStyle name="Normal 4 6 4 2 3 3" xfId="18068" xr:uid="{C2834817-5918-4CD6-9046-5C643B524127}"/>
    <cellStyle name="Normal 4 6 4 2 3 4" xfId="31758" xr:uid="{FBC76448-2524-4461-9EEF-237E4FB818AD}"/>
    <cellStyle name="Normal 4 6 4 2 3 5" xfId="46642" xr:uid="{DF980689-519C-4EC5-8503-1C5C128C3FF0}"/>
    <cellStyle name="Normal 4 6 4 2 4" xfId="21490" xr:uid="{42375CF5-DC7F-489D-B999-DB8FB0D4520A}"/>
    <cellStyle name="Normal 4 6 4 2 4 2" xfId="35182" xr:uid="{0BF7E4E0-34DF-4B9F-A9FF-85108EE0E518}"/>
    <cellStyle name="Normal 4 6 4 2 4 3" xfId="50066" xr:uid="{03C60CEC-0718-49DB-AC81-4BAA7F269B87}"/>
    <cellStyle name="Normal 4 6 4 2 5" xfId="14646" xr:uid="{EED087FC-EB21-44CC-952A-0A4EB754E7DB}"/>
    <cellStyle name="Normal 4 6 4 2 6" xfId="28336" xr:uid="{D2F0AF84-78C6-4E50-B2F9-BDC6E3094368}"/>
    <cellStyle name="Normal 4 6 4 2 7" xfId="43220" xr:uid="{200A0858-A49F-4F1F-BDE7-0536E6D19C4E}"/>
    <cellStyle name="Normal 4 6 4 3" xfId="9511" xr:uid="{F903B5EB-3BD7-495D-BC5B-8B3DED5E7B65}"/>
    <cellStyle name="Normal 4 6 4 3 2" xfId="12933" xr:uid="{426EE012-D464-4D75-A5A8-1152071F91FC}"/>
    <cellStyle name="Normal 4 6 4 3 2 2" xfId="26623" xr:uid="{596F356A-2AB6-4D02-B208-D5485D025455}"/>
    <cellStyle name="Normal 4 6 4 3 2 2 2" xfId="40315" xr:uid="{E5F5ED1D-F26C-44A2-92CC-9AAF8BDD0BDC}"/>
    <cellStyle name="Normal 4 6 4 3 2 2 3" xfId="55199" xr:uid="{91C132F0-4ABB-4F4A-9363-757CD23473AB}"/>
    <cellStyle name="Normal 4 6 4 3 2 3" xfId="19779" xr:uid="{AE38D09C-D685-4FE9-B658-721871ACD104}"/>
    <cellStyle name="Normal 4 6 4 3 2 4" xfId="33469" xr:uid="{D7A584D0-D707-4E90-B316-EACB72BC01E3}"/>
    <cellStyle name="Normal 4 6 4 3 2 5" xfId="48353" xr:uid="{D0EF26AF-6C82-419A-B0C1-C532194DBF1A}"/>
    <cellStyle name="Normal 4 6 4 3 3" xfId="23201" xr:uid="{7A7A1BC3-5F8A-4A40-8461-81C802FE7FE7}"/>
    <cellStyle name="Normal 4 6 4 3 3 2" xfId="36893" xr:uid="{146DE10C-6FDA-46EE-8A4E-4532F58AC90D}"/>
    <cellStyle name="Normal 4 6 4 3 3 3" xfId="51777" xr:uid="{4F400EED-74BD-44E4-95CB-44D307A20A02}"/>
    <cellStyle name="Normal 4 6 4 3 4" xfId="16357" xr:uid="{131B33AD-58F7-436F-810B-1E337A56E37A}"/>
    <cellStyle name="Normal 4 6 4 3 5" xfId="30047" xr:uid="{8F7008F5-8CB2-4521-8746-CCA913B1F9C4}"/>
    <cellStyle name="Normal 4 6 4 3 6" xfId="44931" xr:uid="{CAFB91DF-0553-4ADD-8822-D18E84FD01DA}"/>
    <cellStyle name="Normal 4 6 4 4" xfId="11221" xr:uid="{CED4A027-724B-4A0E-BFE1-1814F18B37E2}"/>
    <cellStyle name="Normal 4 6 4 4 2" xfId="24911" xr:uid="{81014957-A3D5-4E86-B1C5-364F1C9F79DC}"/>
    <cellStyle name="Normal 4 6 4 4 2 2" xfId="38603" xr:uid="{A4E77395-EC3D-407D-BD7F-286BDA2074F0}"/>
    <cellStyle name="Normal 4 6 4 4 2 3" xfId="53487" xr:uid="{DDA39523-9404-4A58-A7B2-C9CA84C89D23}"/>
    <cellStyle name="Normal 4 6 4 4 3" xfId="18067" xr:uid="{8BB4C6B6-FAE7-4AFF-B5C1-DC126726C353}"/>
    <cellStyle name="Normal 4 6 4 4 4" xfId="31757" xr:uid="{5F8F59A8-172A-487F-B96D-ED586974D3D7}"/>
    <cellStyle name="Normal 4 6 4 4 5" xfId="46641" xr:uid="{6D796005-018C-4A18-B575-24E24FE01C4F}"/>
    <cellStyle name="Normal 4 6 4 5" xfId="21489" xr:uid="{39AEEC83-2A27-4F6C-A629-2F1692D2500B}"/>
    <cellStyle name="Normal 4 6 4 5 2" xfId="35181" xr:uid="{63CB7EA7-BEE4-40E5-840F-184C4C2CF821}"/>
    <cellStyle name="Normal 4 6 4 5 3" xfId="50065" xr:uid="{0639D167-7692-4285-9D5F-72BB1A826D95}"/>
    <cellStyle name="Normal 4 6 4 6" xfId="14645" xr:uid="{6CF9403D-BC87-425F-820F-21765E8D4259}"/>
    <cellStyle name="Normal 4 6 4 7" xfId="28335" xr:uid="{3FE5E262-1A73-4A99-8043-F745595CB3C6}"/>
    <cellStyle name="Normal 4 6 4 8" xfId="43219" xr:uid="{A88DE9B1-63A1-4CB1-99A0-7E61286D87AD}"/>
    <cellStyle name="Normal 4 6 5" xfId="7801" xr:uid="{87B83725-5F0C-4120-BAAD-E1463DBA60D6}"/>
    <cellStyle name="Normal 4 6 5 2" xfId="9513" xr:uid="{9D43D9AB-EB2D-4793-B2B3-BF50E133655F}"/>
    <cellStyle name="Normal 4 6 5 2 2" xfId="12935" xr:uid="{BF065FA9-6951-4651-8623-A04EE92FF0F2}"/>
    <cellStyle name="Normal 4 6 5 2 2 2" xfId="26625" xr:uid="{6E13ABB2-964C-48C9-83E4-7988D3ED93C4}"/>
    <cellStyle name="Normal 4 6 5 2 2 2 2" xfId="40317" xr:uid="{ADD4BA6F-B435-4882-93A7-A96868FAC592}"/>
    <cellStyle name="Normal 4 6 5 2 2 2 3" xfId="55201" xr:uid="{DDE9E500-78E6-442F-B381-91F6FE722B4D}"/>
    <cellStyle name="Normal 4 6 5 2 2 3" xfId="19781" xr:uid="{0DAE747E-B3B4-48E5-953B-B906B134DDE0}"/>
    <cellStyle name="Normal 4 6 5 2 2 4" xfId="33471" xr:uid="{308D290A-6DCA-49AE-9349-B4BED56FAC9B}"/>
    <cellStyle name="Normal 4 6 5 2 2 5" xfId="48355" xr:uid="{9BC2DC52-203C-4551-8369-9328FB9BFD8F}"/>
    <cellStyle name="Normal 4 6 5 2 3" xfId="23203" xr:uid="{DE0C5DDC-BE87-4286-95BF-C579FFDD6569}"/>
    <cellStyle name="Normal 4 6 5 2 3 2" xfId="36895" xr:uid="{F289056E-8272-4488-824F-EF4AF1A34CC6}"/>
    <cellStyle name="Normal 4 6 5 2 3 3" xfId="51779" xr:uid="{4D3D33F6-0FBB-40DC-9389-C8FCFB049F5D}"/>
    <cellStyle name="Normal 4 6 5 2 4" xfId="16359" xr:uid="{ADA3F5EF-A7A0-457B-A8D0-DB649840E97D}"/>
    <cellStyle name="Normal 4 6 5 2 5" xfId="30049" xr:uid="{8685576F-A7F3-4EC0-91E6-8B286E525235}"/>
    <cellStyle name="Normal 4 6 5 2 6" xfId="44933" xr:uid="{8D9502DE-246E-40B2-9157-8008293FD151}"/>
    <cellStyle name="Normal 4 6 5 3" xfId="11223" xr:uid="{3FE467B0-36AE-44AE-AF9F-3D13A0970542}"/>
    <cellStyle name="Normal 4 6 5 3 2" xfId="24913" xr:uid="{7CC351F7-6C7F-4CD6-B24D-F14F11458038}"/>
    <cellStyle name="Normal 4 6 5 3 2 2" xfId="38605" xr:uid="{B99C6F5E-EF6D-4B3D-A789-1AFA41AB01FC}"/>
    <cellStyle name="Normal 4 6 5 3 2 3" xfId="53489" xr:uid="{638490A8-48C6-4176-A5C8-031D68B9C275}"/>
    <cellStyle name="Normal 4 6 5 3 3" xfId="18069" xr:uid="{41EB63C7-9409-457C-BB64-C6B0BE694820}"/>
    <cellStyle name="Normal 4 6 5 3 4" xfId="31759" xr:uid="{A4DB2504-58E2-4089-B27C-B22573E647DF}"/>
    <cellStyle name="Normal 4 6 5 3 5" xfId="46643" xr:uid="{F420CC37-E422-42B9-9E63-68ACA3457629}"/>
    <cellStyle name="Normal 4 6 5 4" xfId="21491" xr:uid="{DA50A2D8-0676-4AA7-A9DE-493905F122D1}"/>
    <cellStyle name="Normal 4 6 5 4 2" xfId="35183" xr:uid="{2726FBF9-44AD-46D4-B5E6-1BE3E4B1A83F}"/>
    <cellStyle name="Normal 4 6 5 4 3" xfId="50067" xr:uid="{8206E742-6ED4-491C-B3D1-553107F1396D}"/>
    <cellStyle name="Normal 4 6 5 5" xfId="14647" xr:uid="{8177646B-6138-41DF-802A-CCE5730EC99C}"/>
    <cellStyle name="Normal 4 6 5 6" xfId="28337" xr:uid="{B07534B5-07F8-4DEE-90E8-EDF00D6E3726}"/>
    <cellStyle name="Normal 4 6 5 7" xfId="43221" xr:uid="{A0F8DFE8-2639-4650-87F2-4FF73AADB0CA}"/>
    <cellStyle name="Normal 4 6 6" xfId="7802" xr:uid="{EAD081D3-F43B-4FAF-B152-0DAB44DEB8AB}"/>
    <cellStyle name="Normal 4 6 6 2" xfId="9514" xr:uid="{AC87FE6E-9B35-473B-9F71-9CAE583037D2}"/>
    <cellStyle name="Normal 4 6 6 2 2" xfId="12936" xr:uid="{CE7E476D-8C72-4F59-8761-64580BDD0FC4}"/>
    <cellStyle name="Normal 4 6 6 2 2 2" xfId="26626" xr:uid="{06C45E72-B34F-4A84-8F20-3E92B6168365}"/>
    <cellStyle name="Normal 4 6 6 2 2 2 2" xfId="40318" xr:uid="{7A9BDC40-BCEC-4402-A2BA-AC946C60DC32}"/>
    <cellStyle name="Normal 4 6 6 2 2 2 3" xfId="55202" xr:uid="{54CCB57D-D64B-46BC-9435-08B8CD1E6422}"/>
    <cellStyle name="Normal 4 6 6 2 2 3" xfId="19782" xr:uid="{06136FAF-B35B-41F6-A767-2E8C70CB265C}"/>
    <cellStyle name="Normal 4 6 6 2 2 4" xfId="33472" xr:uid="{B721A328-F995-4B55-9CEC-134476978B60}"/>
    <cellStyle name="Normal 4 6 6 2 2 5" xfId="48356" xr:uid="{AAE56243-29EF-46DB-8A0E-D8E013AAF621}"/>
    <cellStyle name="Normal 4 6 6 2 3" xfId="23204" xr:uid="{4A61FF32-D195-4BD2-BFE6-F7D61DD779DA}"/>
    <cellStyle name="Normal 4 6 6 2 3 2" xfId="36896" xr:uid="{22F7E484-1FD4-4FB7-B361-4351C2E798E6}"/>
    <cellStyle name="Normal 4 6 6 2 3 3" xfId="51780" xr:uid="{838CEB86-E97B-4CB1-8AC3-A668D41A0D60}"/>
    <cellStyle name="Normal 4 6 6 2 4" xfId="16360" xr:uid="{97623806-8824-48C0-AFF3-6794AB5990C4}"/>
    <cellStyle name="Normal 4 6 6 2 5" xfId="30050" xr:uid="{60ACC14A-9E6D-4218-94B5-D89DF500EBA2}"/>
    <cellStyle name="Normal 4 6 6 2 6" xfId="44934" xr:uid="{68632E4A-3163-436F-BD01-2FEFA1194F97}"/>
    <cellStyle name="Normal 4 6 6 3" xfId="11224" xr:uid="{94E7402E-93FB-4025-90A9-8A69C54ED220}"/>
    <cellStyle name="Normal 4 6 6 3 2" xfId="24914" xr:uid="{433C4C96-BAE3-4F7F-8607-0CE8186101B5}"/>
    <cellStyle name="Normal 4 6 6 3 2 2" xfId="38606" xr:uid="{163F3688-6777-4E7E-8975-D7929ED4B3A5}"/>
    <cellStyle name="Normal 4 6 6 3 2 3" xfId="53490" xr:uid="{ED10CDA0-323E-40BF-AC97-0BD845CD40EC}"/>
    <cellStyle name="Normal 4 6 6 3 3" xfId="18070" xr:uid="{72CB272D-DE92-43CF-AFBD-8197A65E1062}"/>
    <cellStyle name="Normal 4 6 6 3 4" xfId="31760" xr:uid="{4B67100F-F533-4C67-9800-85DDB4F32A7D}"/>
    <cellStyle name="Normal 4 6 6 3 5" xfId="46644" xr:uid="{124B85AE-6FF6-4581-9CD0-D0524433AE9F}"/>
    <cellStyle name="Normal 4 6 6 4" xfId="21492" xr:uid="{88691FEA-8994-469B-9494-E725E6E0D790}"/>
    <cellStyle name="Normal 4 6 6 4 2" xfId="35184" xr:uid="{B7492A0D-3704-4408-83AC-25246E81494E}"/>
    <cellStyle name="Normal 4 6 6 4 3" xfId="50068" xr:uid="{42BB2C69-5937-47C1-8FDD-A17E9BD3B9D7}"/>
    <cellStyle name="Normal 4 6 6 5" xfId="14648" xr:uid="{0880D808-A172-492F-8A8E-C7823B7B762B}"/>
    <cellStyle name="Normal 4 6 6 6" xfId="28338" xr:uid="{882A4AC2-8092-4440-A873-D6A09A3934D6}"/>
    <cellStyle name="Normal 4 6 6 7" xfId="43222" xr:uid="{F813C8B2-C55D-4DBC-B7BE-5EB7FE01B275}"/>
    <cellStyle name="Normal 4 6 7" xfId="9500" xr:uid="{63296EF6-34C1-484F-B6A4-FA015DA816EA}"/>
    <cellStyle name="Normal 4 6 7 2" xfId="12922" xr:uid="{AD2EA8A8-D2C5-4A6A-8702-D3AD5AB0B418}"/>
    <cellStyle name="Normal 4 6 7 2 2" xfId="26612" xr:uid="{2B61CACD-E76F-47E0-8A9C-3E7EA0D20E92}"/>
    <cellStyle name="Normal 4 6 7 2 2 2" xfId="40304" xr:uid="{1285F332-0398-49AC-A3F3-DB9DF1D4B68B}"/>
    <cellStyle name="Normal 4 6 7 2 2 3" xfId="55188" xr:uid="{8ACCE586-40A6-41BA-90AB-8616939DF84C}"/>
    <cellStyle name="Normal 4 6 7 2 3" xfId="19768" xr:uid="{261FACD2-655B-4513-B7DE-8D82F097CFB3}"/>
    <cellStyle name="Normal 4 6 7 2 4" xfId="33458" xr:uid="{AFF9B8BD-74D6-4B79-8F98-12A07C526E75}"/>
    <cellStyle name="Normal 4 6 7 2 5" xfId="48342" xr:uid="{4D667070-4F49-4FBF-A917-38868AABA2E9}"/>
    <cellStyle name="Normal 4 6 7 3" xfId="23190" xr:uid="{49318115-E1C1-4928-8BC8-9790E6D4A8DC}"/>
    <cellStyle name="Normal 4 6 7 3 2" xfId="36882" xr:uid="{267BCFD6-3A8B-453D-8B6E-EA7BCF507DB7}"/>
    <cellStyle name="Normal 4 6 7 3 3" xfId="51766" xr:uid="{7B63A668-A460-4FC3-AF7C-621EA3BED7A5}"/>
    <cellStyle name="Normal 4 6 7 4" xfId="16346" xr:uid="{9E9B3FFF-1CD3-4737-A2F0-F804137155E5}"/>
    <cellStyle name="Normal 4 6 7 5" xfId="30036" xr:uid="{77B85593-0A19-4FB9-BDE5-5A9B646BD7E9}"/>
    <cellStyle name="Normal 4 6 7 6" xfId="44920" xr:uid="{2850B59D-EC9C-4F88-A0A9-059AF1221244}"/>
    <cellStyle name="Normal 4 6 8" xfId="11210" xr:uid="{F4563522-B82E-4C64-9D1B-52E5500BAA99}"/>
    <cellStyle name="Normal 4 6 8 2" xfId="24900" xr:uid="{B22CC651-CDC9-4705-A73A-D0B19DDA38F2}"/>
    <cellStyle name="Normal 4 6 8 2 2" xfId="38592" xr:uid="{35B62738-4B4E-448D-AB61-9809F6794E36}"/>
    <cellStyle name="Normal 4 6 8 2 3" xfId="53476" xr:uid="{B3E8799D-4367-45C8-B112-4033A264BAB9}"/>
    <cellStyle name="Normal 4 6 8 3" xfId="18056" xr:uid="{453B95E9-E8A2-48FF-BD26-863A534EDD60}"/>
    <cellStyle name="Normal 4 6 8 4" xfId="31746" xr:uid="{AD70C910-1BBA-43E3-94D4-51DB7881FAEB}"/>
    <cellStyle name="Normal 4 6 8 5" xfId="46630" xr:uid="{48E785D7-C715-4A14-BB64-71A5AB91CF22}"/>
    <cellStyle name="Normal 4 6 9" xfId="21478" xr:uid="{CFEE7BCA-1B8A-41AC-BCC3-8ABE4BA72BEB}"/>
    <cellStyle name="Normal 4 6 9 2" xfId="35170" xr:uid="{E971875F-BA09-4A6B-A2C3-0F6E1C21E9EF}"/>
    <cellStyle name="Normal 4 6 9 3" xfId="50054" xr:uid="{60D5C3D2-2229-4C2D-B67F-FA200D44D88E}"/>
    <cellStyle name="Normal 4 7" xfId="904" xr:uid="{44258400-1047-4B64-8645-FC23B2464F7C}"/>
    <cellStyle name="Normal 4 7 10" xfId="14649" xr:uid="{F9D691D6-042A-4793-AD3E-FBC098D9EA94}"/>
    <cellStyle name="Normal 4 7 10 2" xfId="40872" xr:uid="{60EDC49F-6EFA-4619-901C-A5E2E6846C7E}"/>
    <cellStyle name="Normal 4 7 11" xfId="28339" xr:uid="{F3498990-D5C9-4053-A7B0-0F6043C6C52B}"/>
    <cellStyle name="Normal 4 7 12" xfId="43223" xr:uid="{A6644FDB-669D-48F8-9571-77C519CB04D5}"/>
    <cellStyle name="Normal 4 7 13" xfId="7803" xr:uid="{B85F40BE-2F2E-4969-A3E0-887217C2B473}"/>
    <cellStyle name="Normal 4 7 14" xfId="5940" xr:uid="{8B02D525-DAA8-44D3-90FE-CEB5AE9E35EE}"/>
    <cellStyle name="Normal 4 7 15" xfId="5348" xr:uid="{B90EEBA3-D5AB-444E-BEC4-8DDBEAA9D975}"/>
    <cellStyle name="Normal 4 7 2" xfId="7804" xr:uid="{A0B2EDDB-7E40-4598-B8E9-8F113689D59E}"/>
    <cellStyle name="Normal 4 7 2 10" xfId="43224" xr:uid="{F55928E9-8597-474D-B6BD-28C447626247}"/>
    <cellStyle name="Normal 4 7 2 2" xfId="7805" xr:uid="{496EFA8A-81A8-4606-A2A7-A89F436A11A4}"/>
    <cellStyle name="Normal 4 7 2 2 2" xfId="7806" xr:uid="{058ABCDA-6CA4-498E-8B0F-8AFC7CFAA279}"/>
    <cellStyle name="Normal 4 7 2 2 2 2" xfId="9518" xr:uid="{2AAE4F6C-42E0-44C1-B30E-718A4745CA2C}"/>
    <cellStyle name="Normal 4 7 2 2 2 2 2" xfId="12940" xr:uid="{9DA24F60-9A98-454F-98C2-B1BEC44EFCF9}"/>
    <cellStyle name="Normal 4 7 2 2 2 2 2 2" xfId="26630" xr:uid="{291B7B62-7545-4B2E-87E1-FDBE0E94840C}"/>
    <cellStyle name="Normal 4 7 2 2 2 2 2 2 2" xfId="40322" xr:uid="{6F5BDA0F-12BB-4A3C-A25E-0F7566A88434}"/>
    <cellStyle name="Normal 4 7 2 2 2 2 2 2 3" xfId="55206" xr:uid="{A5DCA676-86CF-469F-A64A-5B4ADB57B96F}"/>
    <cellStyle name="Normal 4 7 2 2 2 2 2 3" xfId="19786" xr:uid="{4BA78115-B1E1-4A72-95BE-FF1BC571C69D}"/>
    <cellStyle name="Normal 4 7 2 2 2 2 2 4" xfId="33476" xr:uid="{F32A7D80-70A5-497F-90E6-BB3692C6D4C2}"/>
    <cellStyle name="Normal 4 7 2 2 2 2 2 5" xfId="48360" xr:uid="{12363CEF-8C83-45F0-9AAD-EB7C5A2D064B}"/>
    <cellStyle name="Normal 4 7 2 2 2 2 3" xfId="23208" xr:uid="{FCDD1059-B101-4E7F-AF74-2E8E8DCC3AA6}"/>
    <cellStyle name="Normal 4 7 2 2 2 2 3 2" xfId="36900" xr:uid="{9B2E7CA3-FFB5-4D72-8F03-7110F1CEC320}"/>
    <cellStyle name="Normal 4 7 2 2 2 2 3 3" xfId="51784" xr:uid="{FA011C19-84A2-4B44-A52F-68FD56AAB861}"/>
    <cellStyle name="Normal 4 7 2 2 2 2 4" xfId="16364" xr:uid="{B6D02544-59E6-4D80-8375-8BF2CAB179CC}"/>
    <cellStyle name="Normal 4 7 2 2 2 2 5" xfId="30054" xr:uid="{36C7FADF-4AFC-4D20-9E6E-C5D31EBF311B}"/>
    <cellStyle name="Normal 4 7 2 2 2 2 6" xfId="44938" xr:uid="{9A8BAB0B-7437-45F9-92A3-62278F3BB0AE}"/>
    <cellStyle name="Normal 4 7 2 2 2 3" xfId="11228" xr:uid="{8C97105D-8B72-4E49-9A67-60E176F170FD}"/>
    <cellStyle name="Normal 4 7 2 2 2 3 2" xfId="24918" xr:uid="{F0981AE7-35DE-4C53-8FC3-A83C389A0BBC}"/>
    <cellStyle name="Normal 4 7 2 2 2 3 2 2" xfId="38610" xr:uid="{266833FD-CE25-44F0-8863-5A0499B777AB}"/>
    <cellStyle name="Normal 4 7 2 2 2 3 2 3" xfId="53494" xr:uid="{5B873937-7790-4B07-85BB-0C9D2D7EC397}"/>
    <cellStyle name="Normal 4 7 2 2 2 3 3" xfId="18074" xr:uid="{BBB0CE0C-90F4-4D44-8FE2-ADFF77148A22}"/>
    <cellStyle name="Normal 4 7 2 2 2 3 4" xfId="31764" xr:uid="{81966212-56C7-4A8C-9100-86F0F4C949CC}"/>
    <cellStyle name="Normal 4 7 2 2 2 3 5" xfId="46648" xr:uid="{2B7E364A-F20D-4441-A4FA-433281AEFF32}"/>
    <cellStyle name="Normal 4 7 2 2 2 4" xfId="21496" xr:uid="{B380F723-29C9-4214-90A8-B7256215141F}"/>
    <cellStyle name="Normal 4 7 2 2 2 4 2" xfId="35188" xr:uid="{650E8A16-75E7-4F22-B1E8-D6B8293278C1}"/>
    <cellStyle name="Normal 4 7 2 2 2 4 3" xfId="50072" xr:uid="{EEA4EFC7-22AF-4D0E-B222-712DC9239196}"/>
    <cellStyle name="Normal 4 7 2 2 2 5" xfId="14652" xr:uid="{1EFB52BE-2F06-42F6-8A69-A8D88AD94DAA}"/>
    <cellStyle name="Normal 4 7 2 2 2 6" xfId="28342" xr:uid="{F43E878A-CD7D-40D5-AAEF-FF44EAC0E1F1}"/>
    <cellStyle name="Normal 4 7 2 2 2 7" xfId="43226" xr:uid="{1A39BC7D-9578-48F0-8620-B53CD9159DA2}"/>
    <cellStyle name="Normal 4 7 2 2 3" xfId="9517" xr:uid="{F0B4261E-3032-4B4A-BD9A-7261B2EBFFC0}"/>
    <cellStyle name="Normal 4 7 2 2 3 2" xfId="12939" xr:uid="{ABE8A00E-CAF7-4252-91E1-513B03D3C2FF}"/>
    <cellStyle name="Normal 4 7 2 2 3 2 2" xfId="26629" xr:uid="{B6229054-9515-4A4E-B48D-745C66C9BC2E}"/>
    <cellStyle name="Normal 4 7 2 2 3 2 2 2" xfId="40321" xr:uid="{4F6A666D-33A7-46C4-80A2-0313B7176A8E}"/>
    <cellStyle name="Normal 4 7 2 2 3 2 2 3" xfId="55205" xr:uid="{D9864C19-CA6D-44B9-B0A9-37B6FE7BA760}"/>
    <cellStyle name="Normal 4 7 2 2 3 2 3" xfId="19785" xr:uid="{A85C2F99-534B-4C74-9A6E-175B21178E3C}"/>
    <cellStyle name="Normal 4 7 2 2 3 2 4" xfId="33475" xr:uid="{F238BDB4-34B1-47A4-8D4C-90EFAD314B52}"/>
    <cellStyle name="Normal 4 7 2 2 3 2 5" xfId="48359" xr:uid="{4E1255C6-475D-47DA-9144-E200E78A1AD8}"/>
    <cellStyle name="Normal 4 7 2 2 3 3" xfId="23207" xr:uid="{95C9D661-B957-496A-B826-EBEE64981091}"/>
    <cellStyle name="Normal 4 7 2 2 3 3 2" xfId="36899" xr:uid="{DEBAD430-00B5-43D8-99A4-D982F1E06541}"/>
    <cellStyle name="Normal 4 7 2 2 3 3 3" xfId="51783" xr:uid="{8FE9DF4A-313A-44E0-9ABA-582A5AB69C59}"/>
    <cellStyle name="Normal 4 7 2 2 3 4" xfId="16363" xr:uid="{24A6DEC7-DC35-440E-A8C7-C3F7331FB415}"/>
    <cellStyle name="Normal 4 7 2 2 3 5" xfId="30053" xr:uid="{9054D7E5-0C49-4334-BF0A-545E256A6F26}"/>
    <cellStyle name="Normal 4 7 2 2 3 6" xfId="44937" xr:uid="{CDE641D4-F9C4-46AD-B94A-7D425B774FB0}"/>
    <cellStyle name="Normal 4 7 2 2 4" xfId="11227" xr:uid="{A6951A94-70B1-4C70-B563-29AF6034E6B7}"/>
    <cellStyle name="Normal 4 7 2 2 4 2" xfId="24917" xr:uid="{3205F2E7-4C39-4A49-AA18-5DBAC158622D}"/>
    <cellStyle name="Normal 4 7 2 2 4 2 2" xfId="38609" xr:uid="{1787801A-99AC-4115-A3D1-D3C83426D928}"/>
    <cellStyle name="Normal 4 7 2 2 4 2 3" xfId="53493" xr:uid="{68124874-CB0C-465A-9863-51C2EE843706}"/>
    <cellStyle name="Normal 4 7 2 2 4 3" xfId="18073" xr:uid="{6644E200-B2A2-4D16-8E9F-17E699E58F69}"/>
    <cellStyle name="Normal 4 7 2 2 4 4" xfId="31763" xr:uid="{DAE1CED8-1475-4A53-B479-15C178B51600}"/>
    <cellStyle name="Normal 4 7 2 2 4 5" xfId="46647" xr:uid="{D018C9DE-2F72-4A6B-B765-5016DC5953C2}"/>
    <cellStyle name="Normal 4 7 2 2 5" xfId="21495" xr:uid="{BD8D813A-2AF4-4F7F-8BB8-A25085ED0C30}"/>
    <cellStyle name="Normal 4 7 2 2 5 2" xfId="35187" xr:uid="{E14E6B2D-8D8B-43E0-8648-620B37055B81}"/>
    <cellStyle name="Normal 4 7 2 2 5 3" xfId="50071" xr:uid="{5BA220C0-6971-4347-9B35-43C75C940A27}"/>
    <cellStyle name="Normal 4 7 2 2 6" xfId="14651" xr:uid="{8BBB97BA-4DC0-4838-97E5-670D704ECB95}"/>
    <cellStyle name="Normal 4 7 2 2 7" xfId="28341" xr:uid="{40C10AC5-1B85-4A3F-990C-0DA58543600E}"/>
    <cellStyle name="Normal 4 7 2 2 8" xfId="43225" xr:uid="{0F29A3B3-A573-46FD-ACAF-05FCAD69BE5C}"/>
    <cellStyle name="Normal 4 7 2 3" xfId="7807" xr:uid="{984EECF3-FEC2-46AB-BDA1-20ED6D47FE49}"/>
    <cellStyle name="Normal 4 7 2 3 2" xfId="9519" xr:uid="{A1478F30-67B7-4678-9623-C01C34260711}"/>
    <cellStyle name="Normal 4 7 2 3 2 2" xfId="12941" xr:uid="{8191C189-BD3C-471E-B38D-7A61FC8A2CFA}"/>
    <cellStyle name="Normal 4 7 2 3 2 2 2" xfId="26631" xr:uid="{D8EEFFCD-D4C8-4E0A-AED4-6369AE256820}"/>
    <cellStyle name="Normal 4 7 2 3 2 2 2 2" xfId="40323" xr:uid="{6131F9DE-684D-459D-868E-2462EB32B8A6}"/>
    <cellStyle name="Normal 4 7 2 3 2 2 2 3" xfId="55207" xr:uid="{41896573-E994-4989-BDA8-D01364D5EB06}"/>
    <cellStyle name="Normal 4 7 2 3 2 2 3" xfId="19787" xr:uid="{C8AA2A77-E4FF-4ED0-8353-9EC4D76E58B3}"/>
    <cellStyle name="Normal 4 7 2 3 2 2 4" xfId="33477" xr:uid="{E8CAA698-2221-4930-892C-35B6FD8D90DB}"/>
    <cellStyle name="Normal 4 7 2 3 2 2 5" xfId="48361" xr:uid="{AD40245C-088C-46A0-840C-6EB362AC1302}"/>
    <cellStyle name="Normal 4 7 2 3 2 3" xfId="23209" xr:uid="{CB5DED2D-4CF4-44CC-A884-18791F5E4543}"/>
    <cellStyle name="Normal 4 7 2 3 2 3 2" xfId="36901" xr:uid="{921E3540-FDF3-4031-B806-F2EDEB50D85D}"/>
    <cellStyle name="Normal 4 7 2 3 2 3 3" xfId="51785" xr:uid="{E84BBAEA-0807-426C-B916-8FDA01357BED}"/>
    <cellStyle name="Normal 4 7 2 3 2 4" xfId="16365" xr:uid="{CE9155D9-0050-4364-B703-8B3075ACFD17}"/>
    <cellStyle name="Normal 4 7 2 3 2 5" xfId="30055" xr:uid="{86FE8B84-2DF5-4CD0-88C6-148E565712BF}"/>
    <cellStyle name="Normal 4 7 2 3 2 6" xfId="44939" xr:uid="{A0663FC8-766E-42CE-8042-1C0B804275D7}"/>
    <cellStyle name="Normal 4 7 2 3 3" xfId="11229" xr:uid="{63CC9D01-A8BC-47AC-AC02-FA99E7AC6580}"/>
    <cellStyle name="Normal 4 7 2 3 3 2" xfId="24919" xr:uid="{22A2660E-98B9-4FBC-BCD0-0E3DD94C9504}"/>
    <cellStyle name="Normal 4 7 2 3 3 2 2" xfId="38611" xr:uid="{6DFDC9F2-C299-4FD6-9680-EBDFAD96B8EA}"/>
    <cellStyle name="Normal 4 7 2 3 3 2 3" xfId="53495" xr:uid="{A9599C92-D6A5-4B64-87CB-9AFA03807BD9}"/>
    <cellStyle name="Normal 4 7 2 3 3 3" xfId="18075" xr:uid="{C27EE863-7C4D-4B7D-9DCF-C5154C96C2A6}"/>
    <cellStyle name="Normal 4 7 2 3 3 4" xfId="31765" xr:uid="{84EBDD15-2EB0-4DDD-9377-2DF8456A3E66}"/>
    <cellStyle name="Normal 4 7 2 3 3 5" xfId="46649" xr:uid="{3D1E2A9C-7825-4575-8EA7-67C7698DD054}"/>
    <cellStyle name="Normal 4 7 2 3 4" xfId="21497" xr:uid="{9C9C7E0A-17E7-4BAF-B6A3-A062C1D63B16}"/>
    <cellStyle name="Normal 4 7 2 3 4 2" xfId="35189" xr:uid="{EB4F0B39-6AC0-40BC-B40B-ACE45486146C}"/>
    <cellStyle name="Normal 4 7 2 3 4 3" xfId="50073" xr:uid="{670B1DA7-276E-4DCB-B7FC-DC4D77AFD1E7}"/>
    <cellStyle name="Normal 4 7 2 3 5" xfId="14653" xr:uid="{DD07E355-0BAD-411F-9607-459A8AC058FC}"/>
    <cellStyle name="Normal 4 7 2 3 6" xfId="28343" xr:uid="{397692F5-051F-4361-A39F-FE0CD519E1A9}"/>
    <cellStyle name="Normal 4 7 2 3 7" xfId="43227" xr:uid="{3CB2982D-796F-43E2-AE3F-F7252CE4F1DC}"/>
    <cellStyle name="Normal 4 7 2 4" xfId="7808" xr:uid="{DA1FE206-93B0-4DF0-BA3E-492CA3BEEE22}"/>
    <cellStyle name="Normal 4 7 2 4 2" xfId="9520" xr:uid="{39C13BED-85EA-4DA1-993C-E1FB5ACDFDE9}"/>
    <cellStyle name="Normal 4 7 2 4 2 2" xfId="12942" xr:uid="{C954A1F8-6F40-4FA3-BC16-7159DDB1D71D}"/>
    <cellStyle name="Normal 4 7 2 4 2 2 2" xfId="26632" xr:uid="{E7B5B0DC-87E7-4C5F-8E51-0B708E1758AE}"/>
    <cellStyle name="Normal 4 7 2 4 2 2 2 2" xfId="40324" xr:uid="{76995F96-80E2-447E-979B-A90209BBA434}"/>
    <cellStyle name="Normal 4 7 2 4 2 2 2 3" xfId="55208" xr:uid="{7F5E15C9-6918-4986-AD40-8E544CD44EE4}"/>
    <cellStyle name="Normal 4 7 2 4 2 2 3" xfId="19788" xr:uid="{4A6E0436-B157-4798-BB49-C7D9BFD141D3}"/>
    <cellStyle name="Normal 4 7 2 4 2 2 4" xfId="33478" xr:uid="{067B0ABC-4CE9-49D2-AA49-465F53940D12}"/>
    <cellStyle name="Normal 4 7 2 4 2 2 5" xfId="48362" xr:uid="{46560FA1-5713-4F57-9806-1EBBF0CBAA7A}"/>
    <cellStyle name="Normal 4 7 2 4 2 3" xfId="23210" xr:uid="{8AFFEE10-A316-4C83-9339-57CB2FB5BF54}"/>
    <cellStyle name="Normal 4 7 2 4 2 3 2" xfId="36902" xr:uid="{1A60B40A-885F-43F6-AAF1-3CFDA61E6250}"/>
    <cellStyle name="Normal 4 7 2 4 2 3 3" xfId="51786" xr:uid="{D4E4332D-A526-479D-89B7-13D412C0A407}"/>
    <cellStyle name="Normal 4 7 2 4 2 4" xfId="16366" xr:uid="{A40BB606-41F2-41B8-B217-14B2CD873272}"/>
    <cellStyle name="Normal 4 7 2 4 2 5" xfId="30056" xr:uid="{F3E64D74-96AD-4010-9C6A-E7D4AE2B2F03}"/>
    <cellStyle name="Normal 4 7 2 4 2 6" xfId="44940" xr:uid="{0E0DC494-6489-4A85-B811-408D7802DB93}"/>
    <cellStyle name="Normal 4 7 2 4 3" xfId="11230" xr:uid="{15A4D007-A10E-4838-B9A3-831C074BD531}"/>
    <cellStyle name="Normal 4 7 2 4 3 2" xfId="24920" xr:uid="{0B227219-0A34-40BF-A00E-FC167E9E2EBF}"/>
    <cellStyle name="Normal 4 7 2 4 3 2 2" xfId="38612" xr:uid="{6CEC3C64-CDBD-49F8-9C15-8C688AB76203}"/>
    <cellStyle name="Normal 4 7 2 4 3 2 3" xfId="53496" xr:uid="{FB753397-0BE7-4853-97FA-CDC894C2E9AF}"/>
    <cellStyle name="Normal 4 7 2 4 3 3" xfId="18076" xr:uid="{CA7F2FAB-D1ED-4449-BBE1-670428689B65}"/>
    <cellStyle name="Normal 4 7 2 4 3 4" xfId="31766" xr:uid="{AD1BB8E8-B14C-456A-8D9C-7FE4CD120CFD}"/>
    <cellStyle name="Normal 4 7 2 4 3 5" xfId="46650" xr:uid="{EEE75DA2-133B-4458-9768-3F93642A5317}"/>
    <cellStyle name="Normal 4 7 2 4 4" xfId="21498" xr:uid="{3808C433-8AD9-46AE-B6FA-882FB4C27CFF}"/>
    <cellStyle name="Normal 4 7 2 4 4 2" xfId="35190" xr:uid="{B92833D5-FB04-408D-8547-8101525E45F8}"/>
    <cellStyle name="Normal 4 7 2 4 4 3" xfId="50074" xr:uid="{D50A3C00-5CD2-438D-87D6-F8385898FFA1}"/>
    <cellStyle name="Normal 4 7 2 4 5" xfId="14654" xr:uid="{B65D4742-B70F-4654-9C10-F4B30BAEA6FF}"/>
    <cellStyle name="Normal 4 7 2 4 6" xfId="28344" xr:uid="{44E3B006-B9BC-425B-95A2-C233BDBE0D37}"/>
    <cellStyle name="Normal 4 7 2 4 7" xfId="43228" xr:uid="{6957347B-5604-40CD-BDE5-26AF8576907A}"/>
    <cellStyle name="Normal 4 7 2 5" xfId="9516" xr:uid="{51E3F778-3928-47A2-A85A-8496A147A066}"/>
    <cellStyle name="Normal 4 7 2 5 2" xfId="12938" xr:uid="{82CBCE03-991E-4047-A82D-F148320F398C}"/>
    <cellStyle name="Normal 4 7 2 5 2 2" xfId="26628" xr:uid="{A24D07D3-A298-4DE1-9BC2-E2FD6D9BD105}"/>
    <cellStyle name="Normal 4 7 2 5 2 2 2" xfId="40320" xr:uid="{4708BECF-8783-46CE-9669-6E748C1FCE1C}"/>
    <cellStyle name="Normal 4 7 2 5 2 2 3" xfId="55204" xr:uid="{BAA4C76C-BDA2-46D0-97DE-18C99E719A12}"/>
    <cellStyle name="Normal 4 7 2 5 2 3" xfId="19784" xr:uid="{89A84F2E-4E66-4A0D-B396-79B27F584183}"/>
    <cellStyle name="Normal 4 7 2 5 2 4" xfId="33474" xr:uid="{222C0EE9-9581-41B6-BC1A-8D4291C9364F}"/>
    <cellStyle name="Normal 4 7 2 5 2 5" xfId="48358" xr:uid="{A49C749E-8C82-4E5E-9E4F-BB1E7A6E2AF5}"/>
    <cellStyle name="Normal 4 7 2 5 3" xfId="23206" xr:uid="{E431C969-6AF9-45E4-8301-019F0CC49C1E}"/>
    <cellStyle name="Normal 4 7 2 5 3 2" xfId="36898" xr:uid="{10067D96-2F16-480A-B1BB-9903E2BBF81B}"/>
    <cellStyle name="Normal 4 7 2 5 3 3" xfId="51782" xr:uid="{F7ED34A0-CBA1-4AA7-A2E3-9A23B37EFEB2}"/>
    <cellStyle name="Normal 4 7 2 5 4" xfId="16362" xr:uid="{95818190-D276-4543-BEBE-7983E69EF75B}"/>
    <cellStyle name="Normal 4 7 2 5 5" xfId="30052" xr:uid="{872C310D-4FBE-4E22-86C0-656042B64038}"/>
    <cellStyle name="Normal 4 7 2 5 6" xfId="44936" xr:uid="{64F3EFDF-E57D-4224-B4BC-044AFE0106E7}"/>
    <cellStyle name="Normal 4 7 2 6" xfId="11226" xr:uid="{A6C0CE12-7C81-441A-9550-64FB167F7D3D}"/>
    <cellStyle name="Normal 4 7 2 6 2" xfId="24916" xr:uid="{18F3826D-4DB9-4D08-B9B3-40BD54A93C1A}"/>
    <cellStyle name="Normal 4 7 2 6 2 2" xfId="38608" xr:uid="{13D74C66-59DC-490D-BFE1-E20DB9B6358A}"/>
    <cellStyle name="Normal 4 7 2 6 2 3" xfId="53492" xr:uid="{8CFEA508-221C-4ACB-99A4-9C8A26A12CEB}"/>
    <cellStyle name="Normal 4 7 2 6 3" xfId="18072" xr:uid="{330696D1-4C5B-484F-8DD3-DC5556DE92A3}"/>
    <cellStyle name="Normal 4 7 2 6 4" xfId="31762" xr:uid="{309C1F74-5215-4AF5-9776-A2FD62C8BB88}"/>
    <cellStyle name="Normal 4 7 2 6 5" xfId="46646" xr:uid="{9FD74586-3AF0-4356-90B0-614E9AD4363F}"/>
    <cellStyle name="Normal 4 7 2 7" xfId="21494" xr:uid="{775729DF-88B7-4FD9-A46B-B2D541B3FDC9}"/>
    <cellStyle name="Normal 4 7 2 7 2" xfId="35186" xr:uid="{5F9C27D8-A03E-40E4-8D6C-2F7011D87D53}"/>
    <cellStyle name="Normal 4 7 2 7 3" xfId="50070" xr:uid="{DC8263E1-5395-45AA-9E69-A0D5DE2890F6}"/>
    <cellStyle name="Normal 4 7 2 8" xfId="14650" xr:uid="{992DD1CB-6C7A-4E5C-B0B9-EFFBCAC1FE8C}"/>
    <cellStyle name="Normal 4 7 2 9" xfId="28340" xr:uid="{8826B81D-AD9E-419B-864E-FC8C24E7E998}"/>
    <cellStyle name="Normal 4 7 3" xfId="7809" xr:uid="{F26587B3-745E-4CD9-AAF4-3FB082CB71D9}"/>
    <cellStyle name="Normal 4 7 3 10" xfId="43229" xr:uid="{C0C54B5F-7D6F-4BE7-AB63-F5814FFFAE1B}"/>
    <cellStyle name="Normal 4 7 3 2" xfId="7810" xr:uid="{38039685-24DE-429E-B7C1-CEBDF91CF2D2}"/>
    <cellStyle name="Normal 4 7 3 2 2" xfId="7811" xr:uid="{01E3DE8A-355F-4BA8-9FCE-EF8A013C4E6D}"/>
    <cellStyle name="Normal 4 7 3 2 2 2" xfId="9523" xr:uid="{4E2294A2-2147-40D4-B91A-9133DABB03C8}"/>
    <cellStyle name="Normal 4 7 3 2 2 2 2" xfId="12945" xr:uid="{C8B4EA51-DC0A-49C3-A4A9-CB3FC43B081B}"/>
    <cellStyle name="Normal 4 7 3 2 2 2 2 2" xfId="26635" xr:uid="{F3D5EA04-6C01-471F-B180-FFA1D5B0FBE2}"/>
    <cellStyle name="Normal 4 7 3 2 2 2 2 2 2" xfId="40327" xr:uid="{572A3F7F-8C8C-4F5D-8408-AFB00D9F0181}"/>
    <cellStyle name="Normal 4 7 3 2 2 2 2 2 3" xfId="55211" xr:uid="{A60DF9F2-564B-43CE-93AC-1C2B916EF227}"/>
    <cellStyle name="Normal 4 7 3 2 2 2 2 3" xfId="19791" xr:uid="{D214E76D-E6C6-4B64-82E1-599592369285}"/>
    <cellStyle name="Normal 4 7 3 2 2 2 2 4" xfId="33481" xr:uid="{5CDA39DE-28E3-4AF3-A746-C1EDBC12D0D8}"/>
    <cellStyle name="Normal 4 7 3 2 2 2 2 5" xfId="48365" xr:uid="{8188C3B1-457E-48E5-B7DA-745EC37DF0EB}"/>
    <cellStyle name="Normal 4 7 3 2 2 2 3" xfId="23213" xr:uid="{526357FD-1621-4986-ABA0-187683029DEA}"/>
    <cellStyle name="Normal 4 7 3 2 2 2 3 2" xfId="36905" xr:uid="{56D3BF24-EA44-4533-B5FF-2D7A00E2A155}"/>
    <cellStyle name="Normal 4 7 3 2 2 2 3 3" xfId="51789" xr:uid="{9E1316C5-2F89-45F5-9AA2-D2E8C9B4FD3C}"/>
    <cellStyle name="Normal 4 7 3 2 2 2 4" xfId="16369" xr:uid="{89E6BCCD-5AE9-4CCB-9283-87560E040386}"/>
    <cellStyle name="Normal 4 7 3 2 2 2 5" xfId="30059" xr:uid="{B09FB342-CD75-48A3-BE0D-7BDB6F3A8F9C}"/>
    <cellStyle name="Normal 4 7 3 2 2 2 6" xfId="44943" xr:uid="{3C5302AA-3C91-4890-ADAB-F598025C40DB}"/>
    <cellStyle name="Normal 4 7 3 2 2 3" xfId="11233" xr:uid="{BC2FC2A7-E3E1-420F-B2B7-6F8B962BF23C}"/>
    <cellStyle name="Normal 4 7 3 2 2 3 2" xfId="24923" xr:uid="{995407FA-C5FA-4DE5-B177-DA2164A3EE5F}"/>
    <cellStyle name="Normal 4 7 3 2 2 3 2 2" xfId="38615" xr:uid="{57EB2FDB-C477-4264-98F1-A858280758D7}"/>
    <cellStyle name="Normal 4 7 3 2 2 3 2 3" xfId="53499" xr:uid="{762C2011-921B-4BFE-92F8-AAF9010F6F8A}"/>
    <cellStyle name="Normal 4 7 3 2 2 3 3" xfId="18079" xr:uid="{A23D3609-47B1-40B2-92C5-F8AA03205A93}"/>
    <cellStyle name="Normal 4 7 3 2 2 3 4" xfId="31769" xr:uid="{D84EA29F-C6B7-48FB-8EAA-6FB55F000E7E}"/>
    <cellStyle name="Normal 4 7 3 2 2 3 5" xfId="46653" xr:uid="{4A343782-544C-4883-AF4A-EA0D3F7F2C6C}"/>
    <cellStyle name="Normal 4 7 3 2 2 4" xfId="21501" xr:uid="{D06650EA-D522-420A-9B01-A618161BF065}"/>
    <cellStyle name="Normal 4 7 3 2 2 4 2" xfId="35193" xr:uid="{5A9F9033-9D36-422B-9B81-BEB029C8C518}"/>
    <cellStyle name="Normal 4 7 3 2 2 4 3" xfId="50077" xr:uid="{9C06E8CB-6C90-426B-974E-73EF5AD32793}"/>
    <cellStyle name="Normal 4 7 3 2 2 5" xfId="14657" xr:uid="{5424B5F6-4863-4892-ACE0-984C01D84D86}"/>
    <cellStyle name="Normal 4 7 3 2 2 6" xfId="28347" xr:uid="{54A25E2E-25E4-4A3A-B287-071C98334633}"/>
    <cellStyle name="Normal 4 7 3 2 2 7" xfId="43231" xr:uid="{26A0FBF8-026B-49B5-B623-A7705BB29152}"/>
    <cellStyle name="Normal 4 7 3 2 3" xfId="9522" xr:uid="{DD04E17E-B0B7-4E4A-92B1-098DEF33FC49}"/>
    <cellStyle name="Normal 4 7 3 2 3 2" xfId="12944" xr:uid="{4C7AC6B9-A2A1-4F70-99C4-A87D25C5F48A}"/>
    <cellStyle name="Normal 4 7 3 2 3 2 2" xfId="26634" xr:uid="{EC602660-EA1B-4BE9-98B8-93F8F11B5B12}"/>
    <cellStyle name="Normal 4 7 3 2 3 2 2 2" xfId="40326" xr:uid="{134B79D6-F767-4E6B-84E2-B4EB3DC60686}"/>
    <cellStyle name="Normal 4 7 3 2 3 2 2 3" xfId="55210" xr:uid="{2F41CCB4-968B-40EA-835F-B8BBAF703E33}"/>
    <cellStyle name="Normal 4 7 3 2 3 2 3" xfId="19790" xr:uid="{4E509E27-F903-4DBA-A4A7-BF9FF953A2EF}"/>
    <cellStyle name="Normal 4 7 3 2 3 2 4" xfId="33480" xr:uid="{171D9F30-209C-4DFB-8C09-7089491B225C}"/>
    <cellStyle name="Normal 4 7 3 2 3 2 5" xfId="48364" xr:uid="{1AFB79F9-0281-492B-B84C-D078BEF49A83}"/>
    <cellStyle name="Normal 4 7 3 2 3 3" xfId="23212" xr:uid="{9CC940B5-A585-4E97-B824-234C35AA4F9D}"/>
    <cellStyle name="Normal 4 7 3 2 3 3 2" xfId="36904" xr:uid="{C2A3C613-D969-42F5-850C-E56305C08ACC}"/>
    <cellStyle name="Normal 4 7 3 2 3 3 3" xfId="51788" xr:uid="{B4B16B15-D56A-4818-94AA-989F37F856BE}"/>
    <cellStyle name="Normal 4 7 3 2 3 4" xfId="16368" xr:uid="{EFE2D33E-CC6C-4BC6-A138-FEDC562638A8}"/>
    <cellStyle name="Normal 4 7 3 2 3 5" xfId="30058" xr:uid="{833BAC55-9FF9-41B6-B986-D8FF89239B5A}"/>
    <cellStyle name="Normal 4 7 3 2 3 6" xfId="44942" xr:uid="{06365F02-4D15-4C87-9F76-EB447DAA2B7C}"/>
    <cellStyle name="Normal 4 7 3 2 4" xfId="11232" xr:uid="{B3E6D9C3-F514-48DE-9F15-8F2DB57995DF}"/>
    <cellStyle name="Normal 4 7 3 2 4 2" xfId="24922" xr:uid="{C465577C-3930-4A6C-8907-1D5F9BBDE43A}"/>
    <cellStyle name="Normal 4 7 3 2 4 2 2" xfId="38614" xr:uid="{591E12B6-29B7-46B4-9173-31055D95BE4D}"/>
    <cellStyle name="Normal 4 7 3 2 4 2 3" xfId="53498" xr:uid="{9C208E41-6C75-4A45-9E6E-12CC757BE534}"/>
    <cellStyle name="Normal 4 7 3 2 4 3" xfId="18078" xr:uid="{1C07D0AE-F2D8-4FF5-9EC1-75D28981AEC5}"/>
    <cellStyle name="Normal 4 7 3 2 4 4" xfId="31768" xr:uid="{1DDA155B-D093-45D6-A002-62C3FDDC1DAC}"/>
    <cellStyle name="Normal 4 7 3 2 4 5" xfId="46652" xr:uid="{C8D65EC5-0CEC-4744-8D5B-8C1281BE3E7F}"/>
    <cellStyle name="Normal 4 7 3 2 5" xfId="21500" xr:uid="{F1E8F2F1-A837-4775-A789-1C3B530ED944}"/>
    <cellStyle name="Normal 4 7 3 2 5 2" xfId="35192" xr:uid="{D1F50AF3-3008-42E0-B0F0-1685EC0FCB47}"/>
    <cellStyle name="Normal 4 7 3 2 5 3" xfId="50076" xr:uid="{C7BB3445-9C12-4522-A32D-AF7B23D42B19}"/>
    <cellStyle name="Normal 4 7 3 2 6" xfId="14656" xr:uid="{D3F3715C-DACC-4544-9604-489BCDB266CE}"/>
    <cellStyle name="Normal 4 7 3 2 7" xfId="28346" xr:uid="{5542170B-1614-440E-B97C-57711C28F3D0}"/>
    <cellStyle name="Normal 4 7 3 2 8" xfId="43230" xr:uid="{3016E30F-9945-4007-8C5C-C76B057AB6B9}"/>
    <cellStyle name="Normal 4 7 3 3" xfId="7812" xr:uid="{86071D89-B193-4BF1-B169-C3E4B3377255}"/>
    <cellStyle name="Normal 4 7 3 3 2" xfId="9524" xr:uid="{F487593E-AA74-481D-A669-F9F67CEF02AC}"/>
    <cellStyle name="Normal 4 7 3 3 2 2" xfId="12946" xr:uid="{DB4FFCFC-93A4-4648-AE55-04CC4057834A}"/>
    <cellStyle name="Normal 4 7 3 3 2 2 2" xfId="26636" xr:uid="{473DACCD-0F1C-4FA0-B394-1546F4388903}"/>
    <cellStyle name="Normal 4 7 3 3 2 2 2 2" xfId="40328" xr:uid="{2C0C4842-ECFE-45F1-A6F2-035DDAF23185}"/>
    <cellStyle name="Normal 4 7 3 3 2 2 2 3" xfId="55212" xr:uid="{3012F44C-5320-44D5-8901-914C396553E4}"/>
    <cellStyle name="Normal 4 7 3 3 2 2 3" xfId="19792" xr:uid="{CCB815A1-8F34-4B99-BAE4-ED3759F3CB94}"/>
    <cellStyle name="Normal 4 7 3 3 2 2 4" xfId="33482" xr:uid="{C617005D-0D7A-42E1-8919-8357386B4400}"/>
    <cellStyle name="Normal 4 7 3 3 2 2 5" xfId="48366" xr:uid="{AC588624-089D-4051-A0F0-5A83B9C28E62}"/>
    <cellStyle name="Normal 4 7 3 3 2 3" xfId="23214" xr:uid="{57679CB2-CB1F-49C3-B90B-0D936A014622}"/>
    <cellStyle name="Normal 4 7 3 3 2 3 2" xfId="36906" xr:uid="{2F90F0C3-4A9D-4F8A-BAE2-279C2CE7C095}"/>
    <cellStyle name="Normal 4 7 3 3 2 3 3" xfId="51790" xr:uid="{553CB1F3-6410-4599-841C-F5521792037C}"/>
    <cellStyle name="Normal 4 7 3 3 2 4" xfId="16370" xr:uid="{E74D89D1-BEE9-41EE-BF18-A429AA7AE9FA}"/>
    <cellStyle name="Normal 4 7 3 3 2 5" xfId="30060" xr:uid="{67D0B4FC-6883-47D0-AC2A-64670EBEBBAC}"/>
    <cellStyle name="Normal 4 7 3 3 2 6" xfId="44944" xr:uid="{DB393627-BB87-4547-9732-DF5AE61CD30A}"/>
    <cellStyle name="Normal 4 7 3 3 3" xfId="11234" xr:uid="{CDC12C6F-D5D9-47A3-8528-1C83F93E7A02}"/>
    <cellStyle name="Normal 4 7 3 3 3 2" xfId="24924" xr:uid="{01603B91-584B-406C-B064-C827AB0544C0}"/>
    <cellStyle name="Normal 4 7 3 3 3 2 2" xfId="38616" xr:uid="{F4AE4F5F-8871-44E9-856A-C4A72105950A}"/>
    <cellStyle name="Normal 4 7 3 3 3 2 3" xfId="53500" xr:uid="{AC0302FF-28CC-4176-A2FE-4A15A300E953}"/>
    <cellStyle name="Normal 4 7 3 3 3 3" xfId="18080" xr:uid="{2523A2EB-84B7-4040-BE78-FB59CB6CF47C}"/>
    <cellStyle name="Normal 4 7 3 3 3 4" xfId="31770" xr:uid="{678A1CA9-DC9E-435D-9E1F-E1AA9B75D6CC}"/>
    <cellStyle name="Normal 4 7 3 3 3 5" xfId="46654" xr:uid="{48D533FB-F91D-4B58-93E4-191D19C69F31}"/>
    <cellStyle name="Normal 4 7 3 3 4" xfId="21502" xr:uid="{6700BB53-0C2C-410E-94AE-B186A4E350E5}"/>
    <cellStyle name="Normal 4 7 3 3 4 2" xfId="35194" xr:uid="{98295B92-4D8C-48C2-B007-905E95828C2F}"/>
    <cellStyle name="Normal 4 7 3 3 4 3" xfId="50078" xr:uid="{701E168C-704D-4530-9777-0FE9EF73267E}"/>
    <cellStyle name="Normal 4 7 3 3 5" xfId="14658" xr:uid="{6306E92D-A2DA-4B34-9405-5E50DECA12D4}"/>
    <cellStyle name="Normal 4 7 3 3 6" xfId="28348" xr:uid="{4E2DE562-5287-436D-AA6A-EB229A959094}"/>
    <cellStyle name="Normal 4 7 3 3 7" xfId="43232" xr:uid="{FA648848-1CA5-480A-AF54-74D6B9045B78}"/>
    <cellStyle name="Normal 4 7 3 4" xfId="7813" xr:uid="{E9592024-30B7-4C12-A184-7B314ED5ACAB}"/>
    <cellStyle name="Normal 4 7 3 4 2" xfId="9525" xr:uid="{1E16DDB4-3CFB-451C-835D-D2BCE7D76A20}"/>
    <cellStyle name="Normal 4 7 3 4 2 2" xfId="12947" xr:uid="{B5545220-1E72-46D7-A19A-5B19CB65B532}"/>
    <cellStyle name="Normal 4 7 3 4 2 2 2" xfId="26637" xr:uid="{B8A12BA8-818F-4913-9CA0-874177A3D924}"/>
    <cellStyle name="Normal 4 7 3 4 2 2 2 2" xfId="40329" xr:uid="{4D0F17D5-B580-4B53-A02C-C9DF6584FFCF}"/>
    <cellStyle name="Normal 4 7 3 4 2 2 2 3" xfId="55213" xr:uid="{2D38C27C-2D70-40CA-8D35-AFA53F4A646C}"/>
    <cellStyle name="Normal 4 7 3 4 2 2 3" xfId="19793" xr:uid="{470DCC8A-F061-44A9-AFC8-FC0CA65AE2A4}"/>
    <cellStyle name="Normal 4 7 3 4 2 2 4" xfId="33483" xr:uid="{F6E37BC7-C91D-4A2E-9571-374F1F435B8B}"/>
    <cellStyle name="Normal 4 7 3 4 2 2 5" xfId="48367" xr:uid="{950D3CFF-56E4-486D-A621-F8EBB2424F3D}"/>
    <cellStyle name="Normal 4 7 3 4 2 3" xfId="23215" xr:uid="{F6B1D774-1ACE-48BB-9A32-952CBF224DB9}"/>
    <cellStyle name="Normal 4 7 3 4 2 3 2" xfId="36907" xr:uid="{C271AEEE-201B-4CA1-B839-CE3DAA2B49BB}"/>
    <cellStyle name="Normal 4 7 3 4 2 3 3" xfId="51791" xr:uid="{A9B8BA74-FA15-4E00-99CA-BE7B48BF2A93}"/>
    <cellStyle name="Normal 4 7 3 4 2 4" xfId="16371" xr:uid="{01765554-05D0-498F-A051-815F21E11F9C}"/>
    <cellStyle name="Normal 4 7 3 4 2 5" xfId="30061" xr:uid="{79CC6F40-3A62-4281-AF79-DA6208136E78}"/>
    <cellStyle name="Normal 4 7 3 4 2 6" xfId="44945" xr:uid="{C5653D94-A147-413A-A7A9-71F62781A223}"/>
    <cellStyle name="Normal 4 7 3 4 3" xfId="11235" xr:uid="{49B5A240-5E7D-462B-B94E-7871336E13D6}"/>
    <cellStyle name="Normal 4 7 3 4 3 2" xfId="24925" xr:uid="{F5D433FF-973F-4989-ABD7-80EEED9F7096}"/>
    <cellStyle name="Normal 4 7 3 4 3 2 2" xfId="38617" xr:uid="{14DFFA89-0E08-4C43-A7A6-1FCAB11EEBD5}"/>
    <cellStyle name="Normal 4 7 3 4 3 2 3" xfId="53501" xr:uid="{526EFFF2-D291-4FE2-8EEA-F02D3B8FC0DB}"/>
    <cellStyle name="Normal 4 7 3 4 3 3" xfId="18081" xr:uid="{2783918A-4E9F-4744-BA14-1F68747B9538}"/>
    <cellStyle name="Normal 4 7 3 4 3 4" xfId="31771" xr:uid="{F75A4455-D6D4-4806-B166-2246CB2DABFB}"/>
    <cellStyle name="Normal 4 7 3 4 3 5" xfId="46655" xr:uid="{7963DC7F-B8A6-4FCE-88DE-E98CF728B238}"/>
    <cellStyle name="Normal 4 7 3 4 4" xfId="21503" xr:uid="{D56DC5CF-DAE1-4E9A-BBE5-C63B48885494}"/>
    <cellStyle name="Normal 4 7 3 4 4 2" xfId="35195" xr:uid="{0B69634E-F92A-4A1B-9048-A2CA3364691D}"/>
    <cellStyle name="Normal 4 7 3 4 4 3" xfId="50079" xr:uid="{7F4FBDD9-CC67-4791-BBDB-65F6F9B3801F}"/>
    <cellStyle name="Normal 4 7 3 4 5" xfId="14659" xr:uid="{CC30C431-E25A-4C34-A70A-C3591206F24E}"/>
    <cellStyle name="Normal 4 7 3 4 6" xfId="28349" xr:uid="{E169E792-7A88-42EF-89A9-718BFD9D9AA8}"/>
    <cellStyle name="Normal 4 7 3 4 7" xfId="43233" xr:uid="{FFC89F39-CCD6-4595-AAFF-EDD28809C132}"/>
    <cellStyle name="Normal 4 7 3 5" xfId="9521" xr:uid="{B605F751-884F-4755-8E4F-E5C2016E4725}"/>
    <cellStyle name="Normal 4 7 3 5 2" xfId="12943" xr:uid="{10A0C90B-82D3-40A6-8493-347D79AAC900}"/>
    <cellStyle name="Normal 4 7 3 5 2 2" xfId="26633" xr:uid="{383BC4C7-0A2F-4535-87E4-F32CD62D6224}"/>
    <cellStyle name="Normal 4 7 3 5 2 2 2" xfId="40325" xr:uid="{BC2FF0BA-A464-4EE7-8C97-245F93BAA7E9}"/>
    <cellStyle name="Normal 4 7 3 5 2 2 3" xfId="55209" xr:uid="{A360BD36-2705-4E65-9B94-F43F3C810536}"/>
    <cellStyle name="Normal 4 7 3 5 2 3" xfId="19789" xr:uid="{0820C359-C71B-46E9-8A1F-AAAB351C8FA3}"/>
    <cellStyle name="Normal 4 7 3 5 2 4" xfId="33479" xr:uid="{24693D27-27FA-40ED-B5C7-0E1D42AC62EC}"/>
    <cellStyle name="Normal 4 7 3 5 2 5" xfId="48363" xr:uid="{690D85D3-6C3D-4B44-A188-122D016D3D99}"/>
    <cellStyle name="Normal 4 7 3 5 3" xfId="23211" xr:uid="{27C51304-5512-48E6-A3F7-D54AABE0EEE7}"/>
    <cellStyle name="Normal 4 7 3 5 3 2" xfId="36903" xr:uid="{A54546A6-1D1F-457A-B2F2-732D7B55F79A}"/>
    <cellStyle name="Normal 4 7 3 5 3 3" xfId="51787" xr:uid="{A5B4249A-2623-4820-8B34-075EEC2D04DC}"/>
    <cellStyle name="Normal 4 7 3 5 4" xfId="16367" xr:uid="{23AAB7F7-3722-40C1-807D-59DE4F2110C7}"/>
    <cellStyle name="Normal 4 7 3 5 5" xfId="30057" xr:uid="{9CC3220F-78DA-4496-9976-8FA6516E14FD}"/>
    <cellStyle name="Normal 4 7 3 5 6" xfId="44941" xr:uid="{7B313D9B-F4AC-4C61-91C5-6898BE4F7CA5}"/>
    <cellStyle name="Normal 4 7 3 6" xfId="11231" xr:uid="{715EB6B6-5399-4D30-866F-59313149DF1B}"/>
    <cellStyle name="Normal 4 7 3 6 2" xfId="24921" xr:uid="{AFF4B6BD-02AB-42E2-9B59-073A5BB4DDE2}"/>
    <cellStyle name="Normal 4 7 3 6 2 2" xfId="38613" xr:uid="{1971B1BD-BA02-433E-A51C-18F6D94FCAA6}"/>
    <cellStyle name="Normal 4 7 3 6 2 3" xfId="53497" xr:uid="{74BB2A29-B70E-4ACD-A1F3-FB84A292AC04}"/>
    <cellStyle name="Normal 4 7 3 6 3" xfId="18077" xr:uid="{E6C4B5E7-1282-47C7-B88E-2F278C22F6D6}"/>
    <cellStyle name="Normal 4 7 3 6 4" xfId="31767" xr:uid="{4309868B-D785-48EB-A0C5-D60BE1174E9B}"/>
    <cellStyle name="Normal 4 7 3 6 5" xfId="46651" xr:uid="{D5CA6276-EACF-4DF0-B531-EDF6F7204698}"/>
    <cellStyle name="Normal 4 7 3 7" xfId="21499" xr:uid="{0DF7BAEE-FFDF-45F9-AE90-F02C8870E45B}"/>
    <cellStyle name="Normal 4 7 3 7 2" xfId="35191" xr:uid="{25B2C4B0-141B-4A7E-837D-FE492F549F36}"/>
    <cellStyle name="Normal 4 7 3 7 3" xfId="50075" xr:uid="{B89CF379-ED48-48AF-9684-1C5721CB3A51}"/>
    <cellStyle name="Normal 4 7 3 8" xfId="14655" xr:uid="{46EE5A15-DE33-46A7-AA7B-E4DF7957DB27}"/>
    <cellStyle name="Normal 4 7 3 9" xfId="28345" xr:uid="{B812CA1C-4A7B-474F-BDE6-BA4534257DC4}"/>
    <cellStyle name="Normal 4 7 4" xfId="7814" xr:uid="{685A2019-F7BC-41E4-A746-7B46E7D4F83D}"/>
    <cellStyle name="Normal 4 7 4 2" xfId="7815" xr:uid="{B432FDE3-D171-4398-842F-5ABC35EE4B2C}"/>
    <cellStyle name="Normal 4 7 4 2 2" xfId="9527" xr:uid="{D89B2D2E-B1E6-437B-9EBC-44A975FFAD21}"/>
    <cellStyle name="Normal 4 7 4 2 2 2" xfId="12949" xr:uid="{0CA6323C-8AA3-4531-A0FA-AB435C08E80D}"/>
    <cellStyle name="Normal 4 7 4 2 2 2 2" xfId="26639" xr:uid="{8CE11EB1-85A6-41C5-A1CD-506E6901F4C4}"/>
    <cellStyle name="Normal 4 7 4 2 2 2 2 2" xfId="40331" xr:uid="{A3FE1920-BDF9-41A8-B48F-94CA1CE45E2A}"/>
    <cellStyle name="Normal 4 7 4 2 2 2 2 3" xfId="55215" xr:uid="{E35850B1-C7D5-4B82-BE60-BFFEC8AE2F6C}"/>
    <cellStyle name="Normal 4 7 4 2 2 2 3" xfId="19795" xr:uid="{A2F2DAF4-793E-4EAB-8BC3-2CFA2799651F}"/>
    <cellStyle name="Normal 4 7 4 2 2 2 4" xfId="33485" xr:uid="{96747547-AA2A-4DF2-AC1E-783563914C9C}"/>
    <cellStyle name="Normal 4 7 4 2 2 2 5" xfId="48369" xr:uid="{688D6650-D7B7-4E20-BEBE-B455ED9F080B}"/>
    <cellStyle name="Normal 4 7 4 2 2 3" xfId="23217" xr:uid="{D274ED95-1C3D-4624-ABD6-2F709F23B929}"/>
    <cellStyle name="Normal 4 7 4 2 2 3 2" xfId="36909" xr:uid="{CC040752-383B-49F7-9009-83FA18508077}"/>
    <cellStyle name="Normal 4 7 4 2 2 3 3" xfId="51793" xr:uid="{1227440F-99A8-4FD1-B15E-9AED9614945F}"/>
    <cellStyle name="Normal 4 7 4 2 2 4" xfId="16373" xr:uid="{00AB85D6-E474-479B-81C5-ADAA71D48B74}"/>
    <cellStyle name="Normal 4 7 4 2 2 5" xfId="30063" xr:uid="{3342C4BD-D23E-440A-B55C-81DBBC846440}"/>
    <cellStyle name="Normal 4 7 4 2 2 6" xfId="44947" xr:uid="{08B25D83-B84E-4501-9430-5B7BAE0E46CE}"/>
    <cellStyle name="Normal 4 7 4 2 3" xfId="11237" xr:uid="{5FE5D26F-D640-4DC4-9BE6-1A09C85E20F6}"/>
    <cellStyle name="Normal 4 7 4 2 3 2" xfId="24927" xr:uid="{88E9B12A-A3A1-4114-952A-C2C81DE6C533}"/>
    <cellStyle name="Normal 4 7 4 2 3 2 2" xfId="38619" xr:uid="{484CA753-57E6-44DC-8FBD-AB863B911838}"/>
    <cellStyle name="Normal 4 7 4 2 3 2 3" xfId="53503" xr:uid="{9767EB87-4BAD-44CA-86B9-F1A29337855A}"/>
    <cellStyle name="Normal 4 7 4 2 3 3" xfId="18083" xr:uid="{DCCACF7C-1198-4008-865E-0B22D877218D}"/>
    <cellStyle name="Normal 4 7 4 2 3 4" xfId="31773" xr:uid="{3A4B159C-CE0A-4FD1-BC2C-2F5733EA973F}"/>
    <cellStyle name="Normal 4 7 4 2 3 5" xfId="46657" xr:uid="{AB8863D4-B83B-44F3-ADCB-71E30A01EDA0}"/>
    <cellStyle name="Normal 4 7 4 2 4" xfId="21505" xr:uid="{294564B8-ACD8-47DC-8B3B-35BDE45F11F0}"/>
    <cellStyle name="Normal 4 7 4 2 4 2" xfId="35197" xr:uid="{B0A5B09B-050B-45F2-A07D-204602E43D52}"/>
    <cellStyle name="Normal 4 7 4 2 4 3" xfId="50081" xr:uid="{4F07895E-965F-48FA-A329-3F6EB96F8DAE}"/>
    <cellStyle name="Normal 4 7 4 2 5" xfId="14661" xr:uid="{9367E760-66D8-4E55-95D9-06023E6813FB}"/>
    <cellStyle name="Normal 4 7 4 2 6" xfId="28351" xr:uid="{3452610A-270D-4801-AD31-29CC8B34F0DE}"/>
    <cellStyle name="Normal 4 7 4 2 7" xfId="43235" xr:uid="{8E2CE47D-DCA5-4610-BB70-03B4B0D00726}"/>
    <cellStyle name="Normal 4 7 4 3" xfId="9526" xr:uid="{AEE6850D-0994-43C7-AE56-C988B2060A36}"/>
    <cellStyle name="Normal 4 7 4 3 2" xfId="12948" xr:uid="{05043F0A-5F76-43FB-ACDC-82DDE0657B97}"/>
    <cellStyle name="Normal 4 7 4 3 2 2" xfId="26638" xr:uid="{142627BB-3DB4-4860-9257-DD3623F7E32F}"/>
    <cellStyle name="Normal 4 7 4 3 2 2 2" xfId="40330" xr:uid="{27A43A60-2CA0-41E4-BF32-B0F94DF97954}"/>
    <cellStyle name="Normal 4 7 4 3 2 2 3" xfId="55214" xr:uid="{E2BF7BF3-85EA-4C3F-BF6A-AA681AAD4B94}"/>
    <cellStyle name="Normal 4 7 4 3 2 3" xfId="19794" xr:uid="{B689B8F3-3D03-4417-B96A-3CC1EB311DCD}"/>
    <cellStyle name="Normal 4 7 4 3 2 4" xfId="33484" xr:uid="{49AAB987-F9A9-41E3-9603-7B2790FD9FD5}"/>
    <cellStyle name="Normal 4 7 4 3 2 5" xfId="48368" xr:uid="{F0F9D2A6-C846-4B11-8FE1-3E783179E6FA}"/>
    <cellStyle name="Normal 4 7 4 3 3" xfId="23216" xr:uid="{8270B7E9-5A20-4079-A77A-E578F15E3DF8}"/>
    <cellStyle name="Normal 4 7 4 3 3 2" xfId="36908" xr:uid="{4EE73669-06D0-4B1B-B58E-BEDC2D648B5D}"/>
    <cellStyle name="Normal 4 7 4 3 3 3" xfId="51792" xr:uid="{B1B935A2-CA2D-43C5-BE85-9107359498AB}"/>
    <cellStyle name="Normal 4 7 4 3 4" xfId="16372" xr:uid="{EB1B13EB-C9DA-41AD-84BF-449EE6FDF5E2}"/>
    <cellStyle name="Normal 4 7 4 3 5" xfId="30062" xr:uid="{A72F5045-FAD1-4D40-8E44-CCCC6E19A85B}"/>
    <cellStyle name="Normal 4 7 4 3 6" xfId="44946" xr:uid="{F93785D8-6E6E-45AF-B206-42F5C99FA840}"/>
    <cellStyle name="Normal 4 7 4 4" xfId="11236" xr:uid="{487FA5A3-7F66-43A4-B30A-F074200440A6}"/>
    <cellStyle name="Normal 4 7 4 4 2" xfId="24926" xr:uid="{175DADF6-CCD1-40A3-8E82-FB0DAE828D8A}"/>
    <cellStyle name="Normal 4 7 4 4 2 2" xfId="38618" xr:uid="{9F70BBFC-A01A-450B-9A31-B453EAE81D9B}"/>
    <cellStyle name="Normal 4 7 4 4 2 3" xfId="53502" xr:uid="{FF5CD021-F991-4CDF-9509-A029D87F490F}"/>
    <cellStyle name="Normal 4 7 4 4 3" xfId="18082" xr:uid="{AD79E19E-3312-4164-9162-2345B7E4ADD6}"/>
    <cellStyle name="Normal 4 7 4 4 4" xfId="31772" xr:uid="{F36DCBDD-2F4C-4CC8-A65A-26BFBF2DF031}"/>
    <cellStyle name="Normal 4 7 4 4 5" xfId="46656" xr:uid="{8F436969-0C01-453A-A8B8-66BA51907986}"/>
    <cellStyle name="Normal 4 7 4 5" xfId="21504" xr:uid="{5DAA7BAC-5BDB-43A8-8E89-D8F759FF7D58}"/>
    <cellStyle name="Normal 4 7 4 5 2" xfId="35196" xr:uid="{18202851-C280-4739-8A81-72B2CC50D2A2}"/>
    <cellStyle name="Normal 4 7 4 5 3" xfId="50080" xr:uid="{222DD4B8-567D-4063-90D7-8130EC0FD015}"/>
    <cellStyle name="Normal 4 7 4 6" xfId="14660" xr:uid="{531E99C7-79AE-442B-B08B-BA940CDC575C}"/>
    <cellStyle name="Normal 4 7 4 7" xfId="28350" xr:uid="{EF739658-3CD5-4733-BF17-34409E2C84FE}"/>
    <cellStyle name="Normal 4 7 4 8" xfId="43234" xr:uid="{48DC0BC8-9513-41AC-B6B7-C807EFC974C3}"/>
    <cellStyle name="Normal 4 7 5" xfId="7816" xr:uid="{83E1AA00-9899-4888-AD0E-30DBC7E335AF}"/>
    <cellStyle name="Normal 4 7 5 2" xfId="9528" xr:uid="{B486103C-19CE-4147-8FC5-BA48D1494A15}"/>
    <cellStyle name="Normal 4 7 5 2 2" xfId="12950" xr:uid="{F72270B3-47E1-4E24-BFD3-7E22A3FDB350}"/>
    <cellStyle name="Normal 4 7 5 2 2 2" xfId="26640" xr:uid="{9D3B787B-105A-480B-84C8-C3B9F1769FA9}"/>
    <cellStyle name="Normal 4 7 5 2 2 2 2" xfId="40332" xr:uid="{3E0920DA-E8B6-48E2-97F7-57218B923F96}"/>
    <cellStyle name="Normal 4 7 5 2 2 2 3" xfId="55216" xr:uid="{B4D11433-C904-447B-8034-2883174134D9}"/>
    <cellStyle name="Normal 4 7 5 2 2 3" xfId="19796" xr:uid="{ED8B02E1-B793-49A3-9001-4A0095B8175C}"/>
    <cellStyle name="Normal 4 7 5 2 2 4" xfId="33486" xr:uid="{105A33B5-60C5-4219-AAE0-E2382B46312C}"/>
    <cellStyle name="Normal 4 7 5 2 2 5" xfId="48370" xr:uid="{798947A3-78E4-4AC6-AE3D-2E885480540B}"/>
    <cellStyle name="Normal 4 7 5 2 3" xfId="23218" xr:uid="{3C93DE5B-BA6E-43F1-A847-0F572743F8A2}"/>
    <cellStyle name="Normal 4 7 5 2 3 2" xfId="36910" xr:uid="{CFA2B14F-6372-4938-B5C5-834C5189CEBB}"/>
    <cellStyle name="Normal 4 7 5 2 3 3" xfId="51794" xr:uid="{1B9985B3-CE1D-4469-A0A1-4F696A3FCEFB}"/>
    <cellStyle name="Normal 4 7 5 2 4" xfId="16374" xr:uid="{A549E9A8-87DA-4759-A955-7511545195E1}"/>
    <cellStyle name="Normal 4 7 5 2 5" xfId="30064" xr:uid="{96F57C37-65B2-42B0-8893-4D1E7F37448B}"/>
    <cellStyle name="Normal 4 7 5 2 6" xfId="44948" xr:uid="{4467A151-EA39-4E92-952E-5D5349EFEA45}"/>
    <cellStyle name="Normal 4 7 5 3" xfId="11238" xr:uid="{80838B90-3212-45B1-B091-EA60049A7661}"/>
    <cellStyle name="Normal 4 7 5 3 2" xfId="24928" xr:uid="{1732ED90-F111-4DA9-BAF4-0090DEB06643}"/>
    <cellStyle name="Normal 4 7 5 3 2 2" xfId="38620" xr:uid="{BCEDAE67-A2CF-47C8-8272-DA559D77945B}"/>
    <cellStyle name="Normal 4 7 5 3 2 3" xfId="53504" xr:uid="{A1A99207-4026-45EE-9765-E751B268CD37}"/>
    <cellStyle name="Normal 4 7 5 3 3" xfId="18084" xr:uid="{8F20377E-2D3E-432B-8A03-60BDF1C4FD4D}"/>
    <cellStyle name="Normal 4 7 5 3 4" xfId="31774" xr:uid="{8C2935CC-053A-4C75-912F-94C482F71B9C}"/>
    <cellStyle name="Normal 4 7 5 3 5" xfId="46658" xr:uid="{98D96A40-2630-4867-A621-399887F1BF88}"/>
    <cellStyle name="Normal 4 7 5 4" xfId="21506" xr:uid="{2F71DF73-F6CB-44B6-B613-0C3CF44CE182}"/>
    <cellStyle name="Normal 4 7 5 4 2" xfId="35198" xr:uid="{86F6E718-5820-45B6-880A-1543259523D6}"/>
    <cellStyle name="Normal 4 7 5 4 3" xfId="50082" xr:uid="{EC27E95B-70CC-42EE-ABEF-C6FF3A14563C}"/>
    <cellStyle name="Normal 4 7 5 5" xfId="14662" xr:uid="{E4B562CB-5282-4C8B-9497-FCA0CE8CC938}"/>
    <cellStyle name="Normal 4 7 5 6" xfId="28352" xr:uid="{A8D20385-85F9-4CAB-AC13-7AE65B1EF117}"/>
    <cellStyle name="Normal 4 7 5 7" xfId="43236" xr:uid="{AB01D40D-074E-4B03-B563-30DBD25E28E7}"/>
    <cellStyle name="Normal 4 7 6" xfId="7817" xr:uid="{DDA2C3EA-1F2C-4CD6-8AA8-8AAAB9A5205C}"/>
    <cellStyle name="Normal 4 7 6 2" xfId="9529" xr:uid="{A59A5335-C40B-4758-818A-6D55E1194EBD}"/>
    <cellStyle name="Normal 4 7 6 2 2" xfId="12951" xr:uid="{4BCCE503-0B2B-4B65-8373-0537BA67E49A}"/>
    <cellStyle name="Normal 4 7 6 2 2 2" xfId="26641" xr:uid="{22327929-4FF9-4DCD-9581-731A37AE6B21}"/>
    <cellStyle name="Normal 4 7 6 2 2 2 2" xfId="40333" xr:uid="{CA88F9F1-109F-42C5-9DFF-8A670B2CD355}"/>
    <cellStyle name="Normal 4 7 6 2 2 2 3" xfId="55217" xr:uid="{18DDE41A-B507-45F5-BF14-9E8ACB6AC6FB}"/>
    <cellStyle name="Normal 4 7 6 2 2 3" xfId="19797" xr:uid="{087A9BF4-6F63-450B-99BA-46B994407FF3}"/>
    <cellStyle name="Normal 4 7 6 2 2 4" xfId="33487" xr:uid="{6E6A8781-AB33-42B1-8F13-A9ABA3B2B87E}"/>
    <cellStyle name="Normal 4 7 6 2 2 5" xfId="48371" xr:uid="{48E804B8-DA5D-428F-8924-A4F7A30199DA}"/>
    <cellStyle name="Normal 4 7 6 2 3" xfId="23219" xr:uid="{9008D8C4-48DF-4AA9-83C1-8523803B3ED2}"/>
    <cellStyle name="Normal 4 7 6 2 3 2" xfId="36911" xr:uid="{C9EA4AA6-85D7-45DD-A52E-C3EECA8E94F9}"/>
    <cellStyle name="Normal 4 7 6 2 3 3" xfId="51795" xr:uid="{48E3FB6F-F57F-41DD-B21D-B46EAED5A070}"/>
    <cellStyle name="Normal 4 7 6 2 4" xfId="16375" xr:uid="{DA02B970-19F2-45F0-A3D2-846D463EAF12}"/>
    <cellStyle name="Normal 4 7 6 2 5" xfId="30065" xr:uid="{A601D285-7BB7-4063-80A6-673035384A93}"/>
    <cellStyle name="Normal 4 7 6 2 6" xfId="44949" xr:uid="{227D2F19-CD78-48F5-BFFE-2202655CFDF5}"/>
    <cellStyle name="Normal 4 7 6 3" xfId="11239" xr:uid="{7F8CD519-FE7F-4CAF-92B4-4F37D7FEDE9C}"/>
    <cellStyle name="Normal 4 7 6 3 2" xfId="24929" xr:uid="{14229568-FE7B-4B6F-9810-B89B0EDE8198}"/>
    <cellStyle name="Normal 4 7 6 3 2 2" xfId="38621" xr:uid="{47ECA3D9-A48B-4586-BCAE-BA5A2742CA0D}"/>
    <cellStyle name="Normal 4 7 6 3 2 3" xfId="53505" xr:uid="{5E8A78A9-C8E7-4E32-BD7C-444F47CDA4B3}"/>
    <cellStyle name="Normal 4 7 6 3 3" xfId="18085" xr:uid="{0A576EAD-4A59-4A4D-9AF7-B893FD329C5E}"/>
    <cellStyle name="Normal 4 7 6 3 4" xfId="31775" xr:uid="{2F00B325-143E-4162-8ADB-3456D6E6A8CB}"/>
    <cellStyle name="Normal 4 7 6 3 5" xfId="46659" xr:uid="{36E2A97B-670F-4CF8-A9B8-B4C8356EA213}"/>
    <cellStyle name="Normal 4 7 6 4" xfId="21507" xr:uid="{ECCCB8C9-C852-4F15-B235-51E31F09F4A3}"/>
    <cellStyle name="Normal 4 7 6 4 2" xfId="35199" xr:uid="{8E75A6DA-3195-4550-B203-9C649B78731E}"/>
    <cellStyle name="Normal 4 7 6 4 3" xfId="50083" xr:uid="{B4AA832F-62E9-46D1-B8AA-9A58F1ED715A}"/>
    <cellStyle name="Normal 4 7 6 5" xfId="14663" xr:uid="{BC880F35-4DE2-4A25-B184-920863C0F140}"/>
    <cellStyle name="Normal 4 7 6 6" xfId="28353" xr:uid="{3092987C-1D0D-4019-BDA4-409624525499}"/>
    <cellStyle name="Normal 4 7 6 7" xfId="43237" xr:uid="{BC927053-FA76-4BCE-981A-70362E5093B0}"/>
    <cellStyle name="Normal 4 7 7" xfId="9515" xr:uid="{4719B3D9-4947-4BF4-9F12-34642275CA1C}"/>
    <cellStyle name="Normal 4 7 7 2" xfId="12937" xr:uid="{54BC9E1E-2AE8-4183-B87A-A3304B9A7222}"/>
    <cellStyle name="Normal 4 7 7 2 2" xfId="26627" xr:uid="{FAD0746E-998D-4FC3-8506-E000415D3917}"/>
    <cellStyle name="Normal 4 7 7 2 2 2" xfId="40319" xr:uid="{0F6497A8-56D2-451F-B090-EB963E0D5D9D}"/>
    <cellStyle name="Normal 4 7 7 2 2 3" xfId="55203" xr:uid="{D56BB68C-EF8F-4BA8-B9BB-19F0511CBB6A}"/>
    <cellStyle name="Normal 4 7 7 2 3" xfId="19783" xr:uid="{DB6EDBDD-FCF6-410D-BF3A-DD783D874C60}"/>
    <cellStyle name="Normal 4 7 7 2 4" xfId="33473" xr:uid="{CD234A6C-ED8E-4708-9E2F-17AC03D1B36E}"/>
    <cellStyle name="Normal 4 7 7 2 5" xfId="48357" xr:uid="{611C7F64-C684-4759-9F19-671E766AA6E3}"/>
    <cellStyle name="Normal 4 7 7 3" xfId="23205" xr:uid="{0B36AF57-0ED2-4776-AFDA-FBCC66085FB5}"/>
    <cellStyle name="Normal 4 7 7 3 2" xfId="36897" xr:uid="{43F5B6BE-762D-4448-A32C-DBA11217B93C}"/>
    <cellStyle name="Normal 4 7 7 3 3" xfId="51781" xr:uid="{B16C16AE-F892-4531-9398-CD7DF8410D4A}"/>
    <cellStyle name="Normal 4 7 7 4" xfId="16361" xr:uid="{DCC8A02B-6F56-4509-9393-322AC1B5E568}"/>
    <cellStyle name="Normal 4 7 7 5" xfId="30051" xr:uid="{FCE559F5-691A-43D5-9B27-81C48E626F21}"/>
    <cellStyle name="Normal 4 7 7 6" xfId="44935" xr:uid="{D4D0E354-4CBD-4922-A6A4-02F00707B1E5}"/>
    <cellStyle name="Normal 4 7 8" xfId="11225" xr:uid="{B51FD915-7DC1-464E-A4A6-58719901CE1F}"/>
    <cellStyle name="Normal 4 7 8 2" xfId="24915" xr:uid="{F8078B7F-C9D1-4D3D-828C-B112FE6961FA}"/>
    <cellStyle name="Normal 4 7 8 2 2" xfId="38607" xr:uid="{77C22E2F-EDF5-4940-99C8-37BA386056A6}"/>
    <cellStyle name="Normal 4 7 8 2 3" xfId="53491" xr:uid="{6D041AA5-BFBE-4B84-8AA9-A2453A1BA00B}"/>
    <cellStyle name="Normal 4 7 8 3" xfId="18071" xr:uid="{75795E78-47DA-4CC6-AB18-C861FBF78653}"/>
    <cellStyle name="Normal 4 7 8 4" xfId="31761" xr:uid="{EEF1D43B-59FC-43C6-BB30-C57DE68D4D41}"/>
    <cellStyle name="Normal 4 7 8 5" xfId="46645" xr:uid="{23029FBE-8FC6-4422-8D01-F2A9F6FF14D4}"/>
    <cellStyle name="Normal 4 7 9" xfId="21493" xr:uid="{98E406FA-2135-459E-9F2B-142E30F88E2C}"/>
    <cellStyle name="Normal 4 7 9 2" xfId="35185" xr:uid="{F71B5E8B-44C4-4D85-ADDB-C2B4770F701C}"/>
    <cellStyle name="Normal 4 7 9 3" xfId="50069" xr:uid="{B4BB0114-BAD3-4BE8-A813-0C595DA9F9E5}"/>
    <cellStyle name="Normal 4 8" xfId="7818" xr:uid="{BE9D7F0E-EDFE-43AD-8FD6-8FCF13C8F190}"/>
    <cellStyle name="Normal 4 8 10" xfId="43238" xr:uid="{A04EA5B3-0A4F-431B-88E5-387364837AE5}"/>
    <cellStyle name="Normal 4 8 2" xfId="7819" xr:uid="{10ABFFDC-0AC9-4587-870F-11004CC6EA43}"/>
    <cellStyle name="Normal 4 8 2 2" xfId="7820" xr:uid="{9D68FE5E-A47B-45A6-9568-4053FFE7CA69}"/>
    <cellStyle name="Normal 4 8 2 2 2" xfId="9532" xr:uid="{45FFC57D-EB70-457F-8BBB-1D4F2F6BC2F7}"/>
    <cellStyle name="Normal 4 8 2 2 2 2" xfId="12954" xr:uid="{D7F0985D-C6D3-4EFF-8B41-01D95FA5DD43}"/>
    <cellStyle name="Normal 4 8 2 2 2 2 2" xfId="26644" xr:uid="{4D275B63-15E0-4C26-9626-C9FFFB7E3D8E}"/>
    <cellStyle name="Normal 4 8 2 2 2 2 2 2" xfId="40336" xr:uid="{ECC2B40A-2418-4A78-B2C8-60793D3BE0FA}"/>
    <cellStyle name="Normal 4 8 2 2 2 2 2 3" xfId="55220" xr:uid="{6C8C6EAD-362B-40C4-9B0A-25F3E04C136D}"/>
    <cellStyle name="Normal 4 8 2 2 2 2 3" xfId="19800" xr:uid="{0A204FBB-6FAF-4A97-B834-890A41666DFC}"/>
    <cellStyle name="Normal 4 8 2 2 2 2 4" xfId="33490" xr:uid="{0E14E18E-F86E-4CC4-8A9B-1557CC093A20}"/>
    <cellStyle name="Normal 4 8 2 2 2 2 5" xfId="48374" xr:uid="{6A6306E6-44C0-4A52-BAB0-D7B98FC848A1}"/>
    <cellStyle name="Normal 4 8 2 2 2 3" xfId="23222" xr:uid="{E626AD9F-5373-45C5-9782-5877AC7C5E89}"/>
    <cellStyle name="Normal 4 8 2 2 2 3 2" xfId="36914" xr:uid="{7DB764EB-0658-4282-B3F1-A64EEF4E34F2}"/>
    <cellStyle name="Normal 4 8 2 2 2 3 3" xfId="51798" xr:uid="{63796C0D-ABB5-4E74-AA28-A25A8B79EAD7}"/>
    <cellStyle name="Normal 4 8 2 2 2 4" xfId="16378" xr:uid="{14D7FA1A-5EA1-45A6-9D83-E7FEFEFC92B4}"/>
    <cellStyle name="Normal 4 8 2 2 2 5" xfId="30068" xr:uid="{5B9B7C11-8C87-48F7-A8AD-337DAC0EBFD9}"/>
    <cellStyle name="Normal 4 8 2 2 2 6" xfId="44952" xr:uid="{9AA972CF-A67D-4998-98AD-902AC45F8DA5}"/>
    <cellStyle name="Normal 4 8 2 2 3" xfId="11242" xr:uid="{5C7D7206-D017-48AF-914A-944214C7F538}"/>
    <cellStyle name="Normal 4 8 2 2 3 2" xfId="24932" xr:uid="{01C83049-40AF-48B2-A33F-741958850F7F}"/>
    <cellStyle name="Normal 4 8 2 2 3 2 2" xfId="38624" xr:uid="{F83AA1A6-4722-4EB7-AA39-C828676D4D5A}"/>
    <cellStyle name="Normal 4 8 2 2 3 2 3" xfId="53508" xr:uid="{05E6E0BC-C266-4348-B47F-832D859DD0A9}"/>
    <cellStyle name="Normal 4 8 2 2 3 3" xfId="18088" xr:uid="{6A0FE257-E1F6-4AEA-B64A-80FF4D25CD1A}"/>
    <cellStyle name="Normal 4 8 2 2 3 4" xfId="31778" xr:uid="{19A1F59E-E7DF-40F3-9A32-6F4D831A3E3D}"/>
    <cellStyle name="Normal 4 8 2 2 3 5" xfId="46662" xr:uid="{B4380F21-8F45-4631-8F78-905F8DD715F1}"/>
    <cellStyle name="Normal 4 8 2 2 4" xfId="21510" xr:uid="{5C9BF562-EEBE-491E-AB09-666E7EA94047}"/>
    <cellStyle name="Normal 4 8 2 2 4 2" xfId="35202" xr:uid="{28088175-E4C9-42FF-9220-C933CE96FB29}"/>
    <cellStyle name="Normal 4 8 2 2 4 3" xfId="50086" xr:uid="{5B32CDBF-1118-45C9-A665-3CAC6559823A}"/>
    <cellStyle name="Normal 4 8 2 2 5" xfId="14666" xr:uid="{4FAFFD69-85E3-46EC-8BDE-391B59CE82F9}"/>
    <cellStyle name="Normal 4 8 2 2 6" xfId="28356" xr:uid="{E63C2B7D-F6A1-43BA-AF17-2FC3256E04F4}"/>
    <cellStyle name="Normal 4 8 2 2 7" xfId="43240" xr:uid="{87E9D16B-94DE-40CE-B4E8-2F69DD973DE0}"/>
    <cellStyle name="Normal 4 8 2 3" xfId="9531" xr:uid="{F7BD498C-21CE-48D8-890B-B998839CC5D4}"/>
    <cellStyle name="Normal 4 8 2 3 2" xfId="12953" xr:uid="{4678D999-4B0D-47B4-8FF9-DB9A94591C00}"/>
    <cellStyle name="Normal 4 8 2 3 2 2" xfId="26643" xr:uid="{C47EF090-8822-47BD-8515-FAFBECE41789}"/>
    <cellStyle name="Normal 4 8 2 3 2 2 2" xfId="40335" xr:uid="{5FA728FF-DEEB-4F0B-8893-6520E498BCE8}"/>
    <cellStyle name="Normal 4 8 2 3 2 2 3" xfId="55219" xr:uid="{FFBFF209-DE38-4855-8332-2CBBF6CF7121}"/>
    <cellStyle name="Normal 4 8 2 3 2 3" xfId="19799" xr:uid="{9C00392E-2A84-46D1-AC9F-0E6BFE96528B}"/>
    <cellStyle name="Normal 4 8 2 3 2 4" xfId="33489" xr:uid="{CF2CE930-500B-4017-B996-35440E597437}"/>
    <cellStyle name="Normal 4 8 2 3 2 5" xfId="48373" xr:uid="{1E7D1C7F-5490-49BA-B37B-C71E1934E5DF}"/>
    <cellStyle name="Normal 4 8 2 3 3" xfId="23221" xr:uid="{53149C50-99BB-4029-8C61-1AAF37C0EC02}"/>
    <cellStyle name="Normal 4 8 2 3 3 2" xfId="36913" xr:uid="{6613E217-4A91-4027-90BB-E4DD025DEA27}"/>
    <cellStyle name="Normal 4 8 2 3 3 3" xfId="51797" xr:uid="{BEC2B212-4BEE-44D9-8BE7-F4D68D06D23D}"/>
    <cellStyle name="Normal 4 8 2 3 4" xfId="16377" xr:uid="{C7704E86-69EB-4585-AC79-FF2C99233843}"/>
    <cellStyle name="Normal 4 8 2 3 5" xfId="30067" xr:uid="{DF5168D8-2807-4B17-B66C-F04AF04D7745}"/>
    <cellStyle name="Normal 4 8 2 3 6" xfId="44951" xr:uid="{CD23B387-9B38-414E-9898-ED3F4DA0D840}"/>
    <cellStyle name="Normal 4 8 2 4" xfId="11241" xr:uid="{C428E1A2-164B-4EF3-A10D-587E22D27AE9}"/>
    <cellStyle name="Normal 4 8 2 4 2" xfId="24931" xr:uid="{A732C4E2-F4C2-4FAF-80EB-7DD1978B40A9}"/>
    <cellStyle name="Normal 4 8 2 4 2 2" xfId="38623" xr:uid="{1B7757BA-EAB7-437B-8835-34D5A788BC0F}"/>
    <cellStyle name="Normal 4 8 2 4 2 3" xfId="53507" xr:uid="{0EADC7CD-2883-4945-A608-2E8B0E80F71D}"/>
    <cellStyle name="Normal 4 8 2 4 3" xfId="18087" xr:uid="{8FC1E748-9377-44C1-986A-8A102A38AA3A}"/>
    <cellStyle name="Normal 4 8 2 4 4" xfId="31777" xr:uid="{1A282433-F034-4958-B079-C355556C53A9}"/>
    <cellStyle name="Normal 4 8 2 4 5" xfId="46661" xr:uid="{72310D00-D29C-4E68-9F20-C4D37312F480}"/>
    <cellStyle name="Normal 4 8 2 5" xfId="21509" xr:uid="{2E74175F-B32D-4956-B346-B629163AC378}"/>
    <cellStyle name="Normal 4 8 2 5 2" xfId="35201" xr:uid="{D2B013C2-4114-4053-A628-A4A596668F0B}"/>
    <cellStyle name="Normal 4 8 2 5 3" xfId="50085" xr:uid="{CFE7680B-EAC8-4ABB-8BBE-9400BC93AD99}"/>
    <cellStyle name="Normal 4 8 2 6" xfId="14665" xr:uid="{254CAC24-187E-46A4-877B-C25B8469946F}"/>
    <cellStyle name="Normal 4 8 2 7" xfId="28355" xr:uid="{22608F2F-3DE5-446A-98ED-2F312721BCEF}"/>
    <cellStyle name="Normal 4 8 2 8" xfId="43239" xr:uid="{37423F12-ACA0-40DF-92B8-3F51C2B38D51}"/>
    <cellStyle name="Normal 4 8 3" xfId="7821" xr:uid="{811BCFFB-A48E-4374-A5D7-B2A4A520E680}"/>
    <cellStyle name="Normal 4 8 3 2" xfId="9533" xr:uid="{B1493E09-270A-4BC5-B976-B4B9E90FED52}"/>
    <cellStyle name="Normal 4 8 3 2 2" xfId="12955" xr:uid="{F2F461B7-3895-4FC8-8440-169DFAF60627}"/>
    <cellStyle name="Normal 4 8 3 2 2 2" xfId="26645" xr:uid="{0AC4A0A8-C441-4A9D-AEE2-2D5311E304C7}"/>
    <cellStyle name="Normal 4 8 3 2 2 2 2" xfId="40337" xr:uid="{923EA5C3-B4CE-4E4A-8860-1B4FC2CFC224}"/>
    <cellStyle name="Normal 4 8 3 2 2 2 3" xfId="55221" xr:uid="{1050C279-74DD-4E5C-9962-4F209CEEAEC2}"/>
    <cellStyle name="Normal 4 8 3 2 2 3" xfId="19801" xr:uid="{170882AD-B3BC-4A8B-8AD7-539B7BC6BA2C}"/>
    <cellStyle name="Normal 4 8 3 2 2 4" xfId="33491" xr:uid="{641BEF7F-9F11-4823-9BF8-89D8F8AB4943}"/>
    <cellStyle name="Normal 4 8 3 2 2 5" xfId="48375" xr:uid="{DC88FF53-09AA-4640-897D-7248B23BD118}"/>
    <cellStyle name="Normal 4 8 3 2 3" xfId="23223" xr:uid="{36938144-2C6D-45C4-9105-1E0FC27DC81A}"/>
    <cellStyle name="Normal 4 8 3 2 3 2" xfId="36915" xr:uid="{8BCE2139-33AE-4A1A-9182-5DF5121F59A9}"/>
    <cellStyle name="Normal 4 8 3 2 3 3" xfId="51799" xr:uid="{A272D9EA-E2B6-4F3C-B755-12E89D245ADA}"/>
    <cellStyle name="Normal 4 8 3 2 4" xfId="16379" xr:uid="{05829227-E498-4B53-B82F-7A5A23792C1A}"/>
    <cellStyle name="Normal 4 8 3 2 5" xfId="30069" xr:uid="{D4F2CC05-8502-4238-B1DA-88DB07F16521}"/>
    <cellStyle name="Normal 4 8 3 2 6" xfId="44953" xr:uid="{307CAAEC-EACB-41E7-8CCF-3C6EE6014C9D}"/>
    <cellStyle name="Normal 4 8 3 3" xfId="11243" xr:uid="{79A148E3-0B4E-4037-908A-32179940239F}"/>
    <cellStyle name="Normal 4 8 3 3 2" xfId="24933" xr:uid="{F4CC3527-FF3D-475F-B73B-6E4557DD5A81}"/>
    <cellStyle name="Normal 4 8 3 3 2 2" xfId="38625" xr:uid="{366BD273-2CD4-4A34-B8FC-EF0BFA6AA3CF}"/>
    <cellStyle name="Normal 4 8 3 3 2 3" xfId="53509" xr:uid="{A13B8311-C383-4205-A5DF-94FF96890DD9}"/>
    <cellStyle name="Normal 4 8 3 3 3" xfId="18089" xr:uid="{D6D35697-62E3-4E3F-B339-B2E992959DED}"/>
    <cellStyle name="Normal 4 8 3 3 4" xfId="31779" xr:uid="{F8DEE817-2F09-4E5F-AC6F-7618A44EFD42}"/>
    <cellStyle name="Normal 4 8 3 3 5" xfId="46663" xr:uid="{65CC8439-BBFC-41BA-9BCB-AC8A290A14E3}"/>
    <cellStyle name="Normal 4 8 3 4" xfId="21511" xr:uid="{47B1C6D8-DE66-4929-AF54-7F259DDDE1E7}"/>
    <cellStyle name="Normal 4 8 3 4 2" xfId="35203" xr:uid="{6144FC1B-4059-483C-8895-6679449C1925}"/>
    <cellStyle name="Normal 4 8 3 4 3" xfId="50087" xr:uid="{D7C2B473-A1B5-4D9A-A18D-A576E30EB786}"/>
    <cellStyle name="Normal 4 8 3 5" xfId="14667" xr:uid="{37D26C88-B518-46CC-999E-02920098C6E4}"/>
    <cellStyle name="Normal 4 8 3 6" xfId="28357" xr:uid="{43A487F7-7CBA-4A30-B646-B76B8048C776}"/>
    <cellStyle name="Normal 4 8 3 7" xfId="43241" xr:uid="{DF6EB623-DABE-4E7D-9277-4291F12BBD53}"/>
    <cellStyle name="Normal 4 8 4" xfId="7822" xr:uid="{D60639F1-92EC-42A5-8E08-4F8C81676021}"/>
    <cellStyle name="Normal 4 8 4 2" xfId="9534" xr:uid="{6EE894EB-15BE-46B2-8B31-EF33E19B5E5A}"/>
    <cellStyle name="Normal 4 8 4 2 2" xfId="12956" xr:uid="{8C732FBF-1284-4DAD-8F5D-FC97C653F06B}"/>
    <cellStyle name="Normal 4 8 4 2 2 2" xfId="26646" xr:uid="{A857A1CC-42C1-4BD7-80C6-00C6A2CDB2F1}"/>
    <cellStyle name="Normal 4 8 4 2 2 2 2" xfId="40338" xr:uid="{54FAD1F3-7AC1-432D-A6D9-A51F088D1126}"/>
    <cellStyle name="Normal 4 8 4 2 2 2 3" xfId="55222" xr:uid="{F7B1ABAD-3230-44DA-AD75-5DA19883B0EC}"/>
    <cellStyle name="Normal 4 8 4 2 2 3" xfId="19802" xr:uid="{922B7F78-7320-432E-984D-A738F0CB3802}"/>
    <cellStyle name="Normal 4 8 4 2 2 4" xfId="33492" xr:uid="{51389535-DE06-4BFD-80C1-C50B5E41B548}"/>
    <cellStyle name="Normal 4 8 4 2 2 5" xfId="48376" xr:uid="{E47BCB8D-304A-431A-83E0-039280A0B1BB}"/>
    <cellStyle name="Normal 4 8 4 2 3" xfId="23224" xr:uid="{92ECD522-BF7F-4E7A-941F-0E2F4597768B}"/>
    <cellStyle name="Normal 4 8 4 2 3 2" xfId="36916" xr:uid="{82531987-1184-42D1-9B1F-44F3C35BAA61}"/>
    <cellStyle name="Normal 4 8 4 2 3 3" xfId="51800" xr:uid="{9E252C23-8173-4838-A111-BEE9EFDA36F1}"/>
    <cellStyle name="Normal 4 8 4 2 4" xfId="16380" xr:uid="{63C9F643-567B-4792-BA7D-6A52146E631F}"/>
    <cellStyle name="Normal 4 8 4 2 5" xfId="30070" xr:uid="{D2E86730-888A-4308-93E8-7AD32AD363C3}"/>
    <cellStyle name="Normal 4 8 4 2 6" xfId="44954" xr:uid="{A7D62DD9-50B5-449F-8C1B-24B4A0E055B4}"/>
    <cellStyle name="Normal 4 8 4 3" xfId="11244" xr:uid="{13A30FF9-7619-4113-9370-E2E6B51D867F}"/>
    <cellStyle name="Normal 4 8 4 3 2" xfId="24934" xr:uid="{3D611094-BA64-4514-8C51-9BCEAFB41C20}"/>
    <cellStyle name="Normal 4 8 4 3 2 2" xfId="38626" xr:uid="{BAB70EF6-A32D-4ED9-B0B2-7894737712C2}"/>
    <cellStyle name="Normal 4 8 4 3 2 3" xfId="53510" xr:uid="{D1D4E4A7-376C-4482-8BE5-0A6D899F8F26}"/>
    <cellStyle name="Normal 4 8 4 3 3" xfId="18090" xr:uid="{7198C766-EEEB-411C-9EDF-361CEDA28EA6}"/>
    <cellStyle name="Normal 4 8 4 3 4" xfId="31780" xr:uid="{3C9CE394-C295-47E5-AE08-3210D4BA446A}"/>
    <cellStyle name="Normal 4 8 4 3 5" xfId="46664" xr:uid="{2A8865E8-477F-466B-9F36-FD1CDF0AC2D3}"/>
    <cellStyle name="Normal 4 8 4 4" xfId="21512" xr:uid="{7B15E045-21CF-4A44-AD63-5861627D5ACB}"/>
    <cellStyle name="Normal 4 8 4 4 2" xfId="35204" xr:uid="{A029A953-FB3B-43F2-A4BF-F2965742B8F4}"/>
    <cellStyle name="Normal 4 8 4 4 3" xfId="50088" xr:uid="{512F0B9C-691C-4F94-8B40-B108CFD5BFED}"/>
    <cellStyle name="Normal 4 8 4 5" xfId="14668" xr:uid="{0F7B254D-65FD-46A7-8A19-3CE1708E3BD9}"/>
    <cellStyle name="Normal 4 8 4 6" xfId="28358" xr:uid="{8E7D8B87-5FE9-4E66-99EB-65DAC3B02D31}"/>
    <cellStyle name="Normal 4 8 4 7" xfId="43242" xr:uid="{47DEBB5D-828A-4382-8B53-89CDA543E171}"/>
    <cellStyle name="Normal 4 8 5" xfId="9530" xr:uid="{F37CBFD5-3996-4672-84B9-4AC75F7C66AB}"/>
    <cellStyle name="Normal 4 8 5 2" xfId="12952" xr:uid="{A44E9B17-3703-4E17-A6C7-3161DF982DE1}"/>
    <cellStyle name="Normal 4 8 5 2 2" xfId="26642" xr:uid="{EFBC6D0C-E445-4BB7-81C0-7904E1F6A348}"/>
    <cellStyle name="Normal 4 8 5 2 2 2" xfId="40334" xr:uid="{90CAE73E-FAE1-4CFF-A506-ED01BFAF9A41}"/>
    <cellStyle name="Normal 4 8 5 2 2 3" xfId="55218" xr:uid="{DA775810-EB58-4D96-AF2B-2C86267A6B10}"/>
    <cellStyle name="Normal 4 8 5 2 3" xfId="19798" xr:uid="{7CEE69C0-0B91-4040-92BC-19C226CFC4BE}"/>
    <cellStyle name="Normal 4 8 5 2 4" xfId="33488" xr:uid="{C8F709FC-BF4E-45A5-B9C9-2DCB0A667DD9}"/>
    <cellStyle name="Normal 4 8 5 2 5" xfId="48372" xr:uid="{9C7D0635-42F9-4CD4-B900-D36AFDBDDF78}"/>
    <cellStyle name="Normal 4 8 5 3" xfId="23220" xr:uid="{AD89A665-94FE-42DA-BE2B-84FC07843C95}"/>
    <cellStyle name="Normal 4 8 5 3 2" xfId="36912" xr:uid="{FB5DE338-EE70-402A-BE9A-082E4758D992}"/>
    <cellStyle name="Normal 4 8 5 3 3" xfId="51796" xr:uid="{CDB9D17A-3E1F-453B-AF5C-7932230A36D1}"/>
    <cellStyle name="Normal 4 8 5 4" xfId="16376" xr:uid="{E76A7DBC-260B-4FB9-BF7F-6D9A7BE5A651}"/>
    <cellStyle name="Normal 4 8 5 5" xfId="30066" xr:uid="{90FB2C76-3189-4C09-AA3A-87DFCDA9C5DF}"/>
    <cellStyle name="Normal 4 8 5 6" xfId="44950" xr:uid="{E24DCFEA-6367-4B28-AE5D-79C6F7DE60C3}"/>
    <cellStyle name="Normal 4 8 6" xfId="11240" xr:uid="{78C02796-73EA-4766-96C9-A9F72C09AF9D}"/>
    <cellStyle name="Normal 4 8 6 2" xfId="24930" xr:uid="{4744E255-FA1B-44FD-B04A-19BF3854DEC6}"/>
    <cellStyle name="Normal 4 8 6 2 2" xfId="38622" xr:uid="{939F75EA-75DB-4C03-A8A4-DCAC82023DA7}"/>
    <cellStyle name="Normal 4 8 6 2 3" xfId="53506" xr:uid="{DA06BBBD-274B-456A-B95F-A76ADEF861D9}"/>
    <cellStyle name="Normal 4 8 6 3" xfId="18086" xr:uid="{478AFC25-024C-40B0-931D-F6C6505BD46D}"/>
    <cellStyle name="Normal 4 8 6 4" xfId="31776" xr:uid="{58AF5A22-57F4-4365-BE31-BA6EE664AA4A}"/>
    <cellStyle name="Normal 4 8 6 5" xfId="46660" xr:uid="{A931577A-9CD9-40C8-BCDE-8F55CF3C6E82}"/>
    <cellStyle name="Normal 4 8 7" xfId="21508" xr:uid="{77CEB4CE-FE8D-4B83-B40B-333954EE0F95}"/>
    <cellStyle name="Normal 4 8 7 2" xfId="35200" xr:uid="{D107A131-67E8-4181-8A06-A81C9F1CFE92}"/>
    <cellStyle name="Normal 4 8 7 3" xfId="50084" xr:uid="{E2E1F238-5B57-46CF-BC5F-772A16165DCC}"/>
    <cellStyle name="Normal 4 8 8" xfId="14664" xr:uid="{45DA9687-6751-4CAC-BAE5-8C31E5280061}"/>
    <cellStyle name="Normal 4 8 9" xfId="28354" xr:uid="{E275768A-F92C-423F-B227-8E30976E3F5A}"/>
    <cellStyle name="Normal 4 9" xfId="7823" xr:uid="{803DAAD8-9353-4055-B40B-9692135AEE84}"/>
    <cellStyle name="Normal 4 9 10" xfId="43243" xr:uid="{BDD87DF6-460C-421F-A084-5E13889D90D2}"/>
    <cellStyle name="Normal 4 9 2" xfId="7824" xr:uid="{F230437B-7D9A-4B36-A179-415E4FCFAD9B}"/>
    <cellStyle name="Normal 4 9 2 2" xfId="7825" xr:uid="{82FBDA4F-BA62-472F-AF66-7125DED691B5}"/>
    <cellStyle name="Normal 4 9 2 2 2" xfId="9537" xr:uid="{81C27F10-CD11-42F8-82DC-A155E4BBF8EC}"/>
    <cellStyle name="Normal 4 9 2 2 2 2" xfId="12959" xr:uid="{24DEFCEC-F1E5-4E8D-8E03-DE1CD7DD52E6}"/>
    <cellStyle name="Normal 4 9 2 2 2 2 2" xfId="26649" xr:uid="{3C83224A-426D-4C4E-9A04-12A216ADB4AB}"/>
    <cellStyle name="Normal 4 9 2 2 2 2 2 2" xfId="40341" xr:uid="{AA65EAF4-9093-4D60-87C5-214AE1A81E06}"/>
    <cellStyle name="Normal 4 9 2 2 2 2 2 3" xfId="55225" xr:uid="{2AC7375F-08DD-4EF3-8A49-2E3DF2261D08}"/>
    <cellStyle name="Normal 4 9 2 2 2 2 3" xfId="19805" xr:uid="{7CC4422A-BB46-4BB9-8740-2FA30B5B5CA6}"/>
    <cellStyle name="Normal 4 9 2 2 2 2 4" xfId="33495" xr:uid="{89365035-47F7-4440-B290-742E819DE923}"/>
    <cellStyle name="Normal 4 9 2 2 2 2 5" xfId="48379" xr:uid="{C2289C8A-F67C-4888-8661-8420858A368A}"/>
    <cellStyle name="Normal 4 9 2 2 2 3" xfId="23227" xr:uid="{ED4D2C90-A83B-4CA3-BF2B-0187F87F86D7}"/>
    <cellStyle name="Normal 4 9 2 2 2 3 2" xfId="36919" xr:uid="{5D75877D-9D58-4367-B1A2-2D71EB2C58F0}"/>
    <cellStyle name="Normal 4 9 2 2 2 3 3" xfId="51803" xr:uid="{24304F17-DAF1-4963-A5ED-192744F5FB6C}"/>
    <cellStyle name="Normal 4 9 2 2 2 4" xfId="16383" xr:uid="{49BD0517-DBD6-4EC3-A654-1ABFD39E76A1}"/>
    <cellStyle name="Normal 4 9 2 2 2 5" xfId="30073" xr:uid="{A934EF64-D4D3-40DB-BF07-2672FCA70C11}"/>
    <cellStyle name="Normal 4 9 2 2 2 6" xfId="44957" xr:uid="{2A1236D7-D494-44D3-A57D-DD5F76C9F90C}"/>
    <cellStyle name="Normal 4 9 2 2 3" xfId="11247" xr:uid="{346CCE32-F97E-46B5-B774-B9202239FAAB}"/>
    <cellStyle name="Normal 4 9 2 2 3 2" xfId="24937" xr:uid="{D5B3C087-3FC2-40FF-82B9-F47382F64286}"/>
    <cellStyle name="Normal 4 9 2 2 3 2 2" xfId="38629" xr:uid="{44802D92-CC72-4B34-8D61-DAA263D22E8C}"/>
    <cellStyle name="Normal 4 9 2 2 3 2 3" xfId="53513" xr:uid="{7FDF7297-D112-4B99-AC0F-FB6D67397AD6}"/>
    <cellStyle name="Normal 4 9 2 2 3 3" xfId="18093" xr:uid="{0CE71DF7-8651-4F6C-B00B-F5DC2257F587}"/>
    <cellStyle name="Normal 4 9 2 2 3 4" xfId="31783" xr:uid="{6ADA6FF4-E0D9-4EAC-B058-AA98FCF5E5BD}"/>
    <cellStyle name="Normal 4 9 2 2 3 5" xfId="46667" xr:uid="{E5FA1361-2388-40CB-AB24-D7CAB010D0A8}"/>
    <cellStyle name="Normal 4 9 2 2 4" xfId="21515" xr:uid="{1A5FAB20-539A-4080-8E63-155D745009D4}"/>
    <cellStyle name="Normal 4 9 2 2 4 2" xfId="35207" xr:uid="{9C60B27E-6E6D-4793-A554-5D29D1D66A49}"/>
    <cellStyle name="Normal 4 9 2 2 4 3" xfId="50091" xr:uid="{E6CF49B2-F494-4C1C-AE8B-414ECBE91E50}"/>
    <cellStyle name="Normal 4 9 2 2 5" xfId="14671" xr:uid="{ABD48656-B8EC-4D96-9959-815996583F6B}"/>
    <cellStyle name="Normal 4 9 2 2 6" xfId="28361" xr:uid="{B14D094C-4536-4FB8-B1F4-9A2375C31EDB}"/>
    <cellStyle name="Normal 4 9 2 2 7" xfId="43245" xr:uid="{2B6A8C83-6EB0-457C-8DAA-F5DB7ADCD8F3}"/>
    <cellStyle name="Normal 4 9 2 3" xfId="9536" xr:uid="{F995A7F7-9FC4-450E-87C7-2C97847C668A}"/>
    <cellStyle name="Normal 4 9 2 3 2" xfId="12958" xr:uid="{E5F45BE1-9AFB-4B92-A780-0881F949731E}"/>
    <cellStyle name="Normal 4 9 2 3 2 2" xfId="26648" xr:uid="{F1159A55-FB32-42E7-9BAA-A84BCED5756B}"/>
    <cellStyle name="Normal 4 9 2 3 2 2 2" xfId="40340" xr:uid="{B9199DE3-CD54-4D4F-B543-8F46609FC197}"/>
    <cellStyle name="Normal 4 9 2 3 2 2 3" xfId="55224" xr:uid="{5A75DB60-6CB0-403E-BDE1-036A5A2DF37F}"/>
    <cellStyle name="Normal 4 9 2 3 2 3" xfId="19804" xr:uid="{3B7C24EE-30B6-46AE-800A-1AF927C1B6AC}"/>
    <cellStyle name="Normal 4 9 2 3 2 4" xfId="33494" xr:uid="{C5677492-4838-4F6E-A1E2-F26F4FA3A447}"/>
    <cellStyle name="Normal 4 9 2 3 2 5" xfId="48378" xr:uid="{020E7236-B5DA-438D-824C-68695560BFE6}"/>
    <cellStyle name="Normal 4 9 2 3 3" xfId="23226" xr:uid="{3C717F06-319E-4F16-A0A8-040BB8E61B51}"/>
    <cellStyle name="Normal 4 9 2 3 3 2" xfId="36918" xr:uid="{36EEAF71-ECE9-4301-9E9E-6854330F8118}"/>
    <cellStyle name="Normal 4 9 2 3 3 3" xfId="51802" xr:uid="{8F1FCD2B-7F66-48E5-9E19-C717A7352A4D}"/>
    <cellStyle name="Normal 4 9 2 3 4" xfId="16382" xr:uid="{3FAF9FE6-C4A6-4742-9786-13B1D8D426B9}"/>
    <cellStyle name="Normal 4 9 2 3 5" xfId="30072" xr:uid="{4238015D-0864-4275-AF25-3908416208B0}"/>
    <cellStyle name="Normal 4 9 2 3 6" xfId="44956" xr:uid="{C1148E96-7069-4BCA-BA9E-299FEF8BFB31}"/>
    <cellStyle name="Normal 4 9 2 4" xfId="11246" xr:uid="{B8E2E012-3DE2-472E-9533-BA4DB2A7676F}"/>
    <cellStyle name="Normal 4 9 2 4 2" xfId="24936" xr:uid="{39A83A15-C3F2-4231-8A2D-A7AEC020C8A9}"/>
    <cellStyle name="Normal 4 9 2 4 2 2" xfId="38628" xr:uid="{39145104-F902-4CAB-BAED-EF01F8A7CF7D}"/>
    <cellStyle name="Normal 4 9 2 4 2 3" xfId="53512" xr:uid="{AB22DABA-C679-46BE-8211-C331E19AE6C8}"/>
    <cellStyle name="Normal 4 9 2 4 3" xfId="18092" xr:uid="{BAFD3B17-1DD6-48E6-B92C-9EFF99E2D101}"/>
    <cellStyle name="Normal 4 9 2 4 4" xfId="31782" xr:uid="{75DC0F65-54E1-4441-B711-CF1EE0268AEC}"/>
    <cellStyle name="Normal 4 9 2 4 5" xfId="46666" xr:uid="{5694C11D-2DDC-4702-B25A-8A53686A1600}"/>
    <cellStyle name="Normal 4 9 2 5" xfId="21514" xr:uid="{FEE8833A-1DF8-40FA-855D-41BD42663D22}"/>
    <cellStyle name="Normal 4 9 2 5 2" xfId="35206" xr:uid="{DCFD92CC-B34F-4CB4-A242-F6BCBAC2DFA1}"/>
    <cellStyle name="Normal 4 9 2 5 3" xfId="50090" xr:uid="{DE5EA278-E3D4-4929-A1F3-58625E07FB50}"/>
    <cellStyle name="Normal 4 9 2 6" xfId="14670" xr:uid="{4D23D2AF-B9A4-4CC5-9FD4-75F8C07D3F7D}"/>
    <cellStyle name="Normal 4 9 2 7" xfId="28360" xr:uid="{224636C4-61BC-4ADF-9EA3-6390823B774A}"/>
    <cellStyle name="Normal 4 9 2 8" xfId="43244" xr:uid="{688B417C-5C99-4735-92B5-BDC5B61CC123}"/>
    <cellStyle name="Normal 4 9 3" xfId="7826" xr:uid="{B64075C2-DB42-4798-8A02-FC503AC50341}"/>
    <cellStyle name="Normal 4 9 3 2" xfId="9538" xr:uid="{5FEA8F8F-0014-4F88-92C2-9E4445B7B5F9}"/>
    <cellStyle name="Normal 4 9 3 2 2" xfId="12960" xr:uid="{81687302-2C35-46FB-9418-D17BCBD75CF7}"/>
    <cellStyle name="Normal 4 9 3 2 2 2" xfId="26650" xr:uid="{B62BA671-EBA7-4600-8421-C881BB8DEFBA}"/>
    <cellStyle name="Normal 4 9 3 2 2 2 2" xfId="40342" xr:uid="{ED01E32B-8F20-4867-9448-D30A4BCBC982}"/>
    <cellStyle name="Normal 4 9 3 2 2 2 3" xfId="55226" xr:uid="{0241AC12-D476-41EC-8A17-A97E16B3042F}"/>
    <cellStyle name="Normal 4 9 3 2 2 3" xfId="19806" xr:uid="{3593F1E6-ACD1-4EAE-9B43-7F6B5BC2234D}"/>
    <cellStyle name="Normal 4 9 3 2 2 4" xfId="33496" xr:uid="{3151A18B-E4E3-4882-A71A-6481F0348724}"/>
    <cellStyle name="Normal 4 9 3 2 2 5" xfId="48380" xr:uid="{CDFF57ED-DC47-475E-A67B-36E7DD029C45}"/>
    <cellStyle name="Normal 4 9 3 2 3" xfId="23228" xr:uid="{0D5380C1-D5AA-4ACF-A843-AC84AD41CBD4}"/>
    <cellStyle name="Normal 4 9 3 2 3 2" xfId="36920" xr:uid="{FE69A044-3C6B-425D-92D3-8CC4B0B9533A}"/>
    <cellStyle name="Normal 4 9 3 2 3 3" xfId="51804" xr:uid="{5E7A2DCF-D797-44F9-BA2C-6C306B33E4C4}"/>
    <cellStyle name="Normal 4 9 3 2 4" xfId="16384" xr:uid="{3281A3F0-6D57-4CAA-9310-965F97B5123B}"/>
    <cellStyle name="Normal 4 9 3 2 5" xfId="30074" xr:uid="{3DCF3FC7-26EC-4ECF-97A4-A366563A26F5}"/>
    <cellStyle name="Normal 4 9 3 2 6" xfId="44958" xr:uid="{25EAC697-8602-42F5-817A-070777898AFF}"/>
    <cellStyle name="Normal 4 9 3 3" xfId="11248" xr:uid="{50C2BEAE-B2F6-4F38-B5B5-F379DD3E4368}"/>
    <cellStyle name="Normal 4 9 3 3 2" xfId="24938" xr:uid="{27791A30-740D-4FEE-A804-9062DF438066}"/>
    <cellStyle name="Normal 4 9 3 3 2 2" xfId="38630" xr:uid="{81A25A5C-FDA3-4323-B1AF-7FDF754B2103}"/>
    <cellStyle name="Normal 4 9 3 3 2 3" xfId="53514" xr:uid="{95BE09CF-D4A0-46DF-9004-D983D1A22C20}"/>
    <cellStyle name="Normal 4 9 3 3 3" xfId="18094" xr:uid="{345733F2-F104-4AE3-84A6-099066A6834B}"/>
    <cellStyle name="Normal 4 9 3 3 4" xfId="31784" xr:uid="{7BDAC1F5-1A37-43BA-AA0B-42FF7585C8F6}"/>
    <cellStyle name="Normal 4 9 3 3 5" xfId="46668" xr:uid="{5359063A-2842-495B-9F3D-6356EBACCF16}"/>
    <cellStyle name="Normal 4 9 3 4" xfId="21516" xr:uid="{D8AD9BE1-CC9E-4303-B67B-C52A543999E1}"/>
    <cellStyle name="Normal 4 9 3 4 2" xfId="35208" xr:uid="{7FF4FECF-D88D-47C3-B7AD-43EEDBE05B9A}"/>
    <cellStyle name="Normal 4 9 3 4 3" xfId="50092" xr:uid="{A6128F9F-06F3-41E6-A336-B1956DCD739D}"/>
    <cellStyle name="Normal 4 9 3 5" xfId="14672" xr:uid="{55108689-9C4E-4BD8-8499-A5894FD43440}"/>
    <cellStyle name="Normal 4 9 3 6" xfId="28362" xr:uid="{7A90E715-92C3-4148-AC8C-2FBC8ED53D42}"/>
    <cellStyle name="Normal 4 9 3 7" xfId="43246" xr:uid="{8C09A8AA-D1EE-4109-B48A-9927F260491B}"/>
    <cellStyle name="Normal 4 9 4" xfId="7827" xr:uid="{66A476CF-D948-46C3-9C51-927895CEBF2A}"/>
    <cellStyle name="Normal 4 9 4 2" xfId="9539" xr:uid="{0DFBD37E-988F-4DED-8A1D-FEFF62671CB2}"/>
    <cellStyle name="Normal 4 9 4 2 2" xfId="12961" xr:uid="{60AFB73A-DCF9-4724-8978-CB63F64608BB}"/>
    <cellStyle name="Normal 4 9 4 2 2 2" xfId="26651" xr:uid="{600D9889-4399-4EDB-9A64-759D97DC262F}"/>
    <cellStyle name="Normal 4 9 4 2 2 2 2" xfId="40343" xr:uid="{8AF1893A-CDC7-451B-AB78-7F1535429216}"/>
    <cellStyle name="Normal 4 9 4 2 2 2 3" xfId="55227" xr:uid="{78116D3F-441D-4D97-826C-CB6DDE1840AA}"/>
    <cellStyle name="Normal 4 9 4 2 2 3" xfId="19807" xr:uid="{EE6D367E-9065-45AA-B158-4E858A7F60DD}"/>
    <cellStyle name="Normal 4 9 4 2 2 4" xfId="33497" xr:uid="{9524141D-8228-44B7-8D02-9C2D1A901962}"/>
    <cellStyle name="Normal 4 9 4 2 2 5" xfId="48381" xr:uid="{7687D0B9-FBE9-47A8-B0A7-BBAA4250D306}"/>
    <cellStyle name="Normal 4 9 4 2 3" xfId="23229" xr:uid="{EBEDC0D2-74E2-4721-A294-0A43C9350F53}"/>
    <cellStyle name="Normal 4 9 4 2 3 2" xfId="36921" xr:uid="{546D3711-D6D3-444A-8D12-01F7E5D8A82D}"/>
    <cellStyle name="Normal 4 9 4 2 3 3" xfId="51805" xr:uid="{17D25CC3-CE81-46D2-932F-C7DE9D992EE0}"/>
    <cellStyle name="Normal 4 9 4 2 4" xfId="16385" xr:uid="{A921B097-1A03-4ED7-BE92-6FF8D2014FEE}"/>
    <cellStyle name="Normal 4 9 4 2 5" xfId="30075" xr:uid="{9B64238A-7F09-4FB4-8D54-F0B09EFEEBFD}"/>
    <cellStyle name="Normal 4 9 4 2 6" xfId="44959" xr:uid="{38D11269-92C6-42A3-A68C-DA7DA0465848}"/>
    <cellStyle name="Normal 4 9 4 3" xfId="11249" xr:uid="{AC738D77-C816-43A6-9D14-EA676B87DA97}"/>
    <cellStyle name="Normal 4 9 4 3 2" xfId="24939" xr:uid="{8AB4CFA6-F290-4CD7-84FD-B7A2D70D45A0}"/>
    <cellStyle name="Normal 4 9 4 3 2 2" xfId="38631" xr:uid="{4487DCD6-A688-4BB0-AEA6-2E5066A683E1}"/>
    <cellStyle name="Normal 4 9 4 3 2 3" xfId="53515" xr:uid="{2EB9207F-0CA8-4FD3-84A9-A6922BB4F242}"/>
    <cellStyle name="Normal 4 9 4 3 3" xfId="18095" xr:uid="{B05058FB-8BF2-4FA1-A733-F04F131AF890}"/>
    <cellStyle name="Normal 4 9 4 3 4" xfId="31785" xr:uid="{4145BE47-F55B-417F-AC51-7AA2BF5BD91B}"/>
    <cellStyle name="Normal 4 9 4 3 5" xfId="46669" xr:uid="{90B26070-15D8-4B01-955C-13818FD749F7}"/>
    <cellStyle name="Normal 4 9 4 4" xfId="21517" xr:uid="{19574684-8B78-46A7-A855-FC4F347EA8BE}"/>
    <cellStyle name="Normal 4 9 4 4 2" xfId="35209" xr:uid="{A9BDAB86-516E-4300-8D38-FFF542F65B7E}"/>
    <cellStyle name="Normal 4 9 4 4 3" xfId="50093" xr:uid="{767B0C5A-E16A-4117-8E35-10D3A6E70F50}"/>
    <cellStyle name="Normal 4 9 4 5" xfId="14673" xr:uid="{949B5E27-E9A1-4AB8-AA2B-667DB827C302}"/>
    <cellStyle name="Normal 4 9 4 6" xfId="28363" xr:uid="{4E002BD1-6655-4116-BAE9-426B45945C18}"/>
    <cellStyle name="Normal 4 9 4 7" xfId="43247" xr:uid="{6802F0C5-B49D-4DF6-916A-FAED269FFC82}"/>
    <cellStyle name="Normal 4 9 5" xfId="9535" xr:uid="{93153D8B-BF1F-4FDD-80CC-3F2F7E223312}"/>
    <cellStyle name="Normal 4 9 5 2" xfId="12957" xr:uid="{5F5A7876-73ED-460C-A2DA-36A44A5C2810}"/>
    <cellStyle name="Normal 4 9 5 2 2" xfId="26647" xr:uid="{0A2F1939-0826-41B2-9540-5ADB409F8599}"/>
    <cellStyle name="Normal 4 9 5 2 2 2" xfId="40339" xr:uid="{D942EFC7-A782-4006-BDDF-9F069ACA044C}"/>
    <cellStyle name="Normal 4 9 5 2 2 3" xfId="55223" xr:uid="{5BF5A12B-5056-4825-8761-222866637C55}"/>
    <cellStyle name="Normal 4 9 5 2 3" xfId="19803" xr:uid="{515D2C16-81B7-4F82-A135-C893A5AC40F4}"/>
    <cellStyle name="Normal 4 9 5 2 4" xfId="33493" xr:uid="{BC0107E5-F7B1-4D62-8BF5-706B94DF51E4}"/>
    <cellStyle name="Normal 4 9 5 2 5" xfId="48377" xr:uid="{2526846D-3AD8-48AF-8472-11F01BB2D996}"/>
    <cellStyle name="Normal 4 9 5 3" xfId="23225" xr:uid="{F4E49EB4-F110-4F4D-B13F-0DB24E579297}"/>
    <cellStyle name="Normal 4 9 5 3 2" xfId="36917" xr:uid="{A86F2181-0600-4199-9558-AD5005648AF2}"/>
    <cellStyle name="Normal 4 9 5 3 3" xfId="51801" xr:uid="{C958EAF7-E1FC-4801-A9A5-183B240C0210}"/>
    <cellStyle name="Normal 4 9 5 4" xfId="16381" xr:uid="{74907017-A486-42FD-8A33-C5C554140F0F}"/>
    <cellStyle name="Normal 4 9 5 5" xfId="30071" xr:uid="{74728506-4672-40AB-AE9C-D5207FEBE0A4}"/>
    <cellStyle name="Normal 4 9 5 6" xfId="44955" xr:uid="{98AAF23A-B3E8-410D-A6CA-537B735E512F}"/>
    <cellStyle name="Normal 4 9 6" xfId="11245" xr:uid="{9F13623E-5C02-4E73-8339-823F95A4378A}"/>
    <cellStyle name="Normal 4 9 6 2" xfId="24935" xr:uid="{C71EB63A-2994-47F1-A076-7A5BBF2BF1FF}"/>
    <cellStyle name="Normal 4 9 6 2 2" xfId="38627" xr:uid="{DE218424-61ED-48B1-95D2-333210F91E0A}"/>
    <cellStyle name="Normal 4 9 6 2 3" xfId="53511" xr:uid="{02007BCF-E28F-4ABC-B131-4BF6CA223A32}"/>
    <cellStyle name="Normal 4 9 6 3" xfId="18091" xr:uid="{CF4C815A-4D5D-46B6-8B3A-D71687F763D7}"/>
    <cellStyle name="Normal 4 9 6 4" xfId="31781" xr:uid="{B76A3A24-5215-4E7B-A457-CE7AB933AD1D}"/>
    <cellStyle name="Normal 4 9 6 5" xfId="46665" xr:uid="{2FEB72D0-88D2-41EC-A324-5FAAE865FCCD}"/>
    <cellStyle name="Normal 4 9 7" xfId="21513" xr:uid="{A907A6DF-AB30-4D4F-B4CD-8EE47FF9BB06}"/>
    <cellStyle name="Normal 4 9 7 2" xfId="35205" xr:uid="{CB17BB36-348A-42D0-845C-E6F4B58FC0E4}"/>
    <cellStyle name="Normal 4 9 7 3" xfId="50089" xr:uid="{0A9707F2-4374-46DF-B30F-6D2EEF2B748E}"/>
    <cellStyle name="Normal 4 9 8" xfId="14669" xr:uid="{F8E1D147-E5C9-4EDC-A630-81D1E5FF96E0}"/>
    <cellStyle name="Normal 4 9 9" xfId="28359" xr:uid="{F12EAECF-F996-4079-9CB1-347C120C0CA0}"/>
    <cellStyle name="Normal 40" xfId="4396" xr:uid="{678B5E45-C66C-4C20-8590-908C89FDE41F}"/>
    <cellStyle name="Normal 40 2" xfId="4397" xr:uid="{0C7BE618-1E37-46C7-8E5D-08E8074099ED}"/>
    <cellStyle name="Normal 40 2 2" xfId="4398" xr:uid="{07E9692B-816E-4EC4-A493-41DE3FC2957C}"/>
    <cellStyle name="Normal 40 3" xfId="4399" xr:uid="{EFDD3431-E700-40C3-91E8-C47D2394A14A}"/>
    <cellStyle name="Normal 41" xfId="4400" xr:uid="{D4E62330-F1F0-401D-8B50-2013AD58CCCC}"/>
    <cellStyle name="Normal 41 2" xfId="4401" xr:uid="{FB131C06-3A7D-44E1-BE96-83F046BEBE61}"/>
    <cellStyle name="Normal 42" xfId="4402" xr:uid="{2172A59E-C99C-41F9-84AC-62965B7AA013}"/>
    <cellStyle name="Normal 42 2" xfId="4403" xr:uid="{0C5CB067-85C2-48FE-AA9B-77653DA354B2}"/>
    <cellStyle name="Normal 43" xfId="4404" xr:uid="{EB8F4A0D-A6AD-44C0-8273-739D4BA1C7C0}"/>
    <cellStyle name="Normal 43 2" xfId="4405" xr:uid="{8D5D085F-B0E9-43D3-85D4-5365FCBB4894}"/>
    <cellStyle name="Normal 44" xfId="4415" xr:uid="{F439998D-627D-4F50-97DB-AC89648E4F9C}"/>
    <cellStyle name="Normal 44 2" xfId="4416" xr:uid="{8FE74266-3BBF-4289-BFC5-1C6B0B6ED148}"/>
    <cellStyle name="Normal 45" xfId="4677" xr:uid="{ED39A7C7-0DBA-4935-BE62-0936067E481B}"/>
    <cellStyle name="Normal 45 2" xfId="5327" xr:uid="{608FB5BD-012B-4E4A-A455-2EBA612DE249}"/>
    <cellStyle name="Normal 45 3" xfId="5326" xr:uid="{C9883D4C-B808-4674-9812-05CFA35E740C}"/>
    <cellStyle name="Normal 45 4" xfId="5336" xr:uid="{3FA4D74A-E51C-4616-9A57-9293E0ED1124}"/>
    <cellStyle name="Normal 45 4 2" xfId="6520" xr:uid="{6CE98890-DB0E-4A7A-B955-1F85C833A88C}"/>
    <cellStyle name="Normal 45 4 3" xfId="5928" xr:uid="{6B30A468-52BF-41CD-8F1B-642FE4E87D06}"/>
    <cellStyle name="Normal 46" xfId="5" xr:uid="{C32E443C-06E0-4D07-8C8F-4DEC8C2AF603}"/>
    <cellStyle name="Normal 46 2" xfId="40751" xr:uid="{CB938581-E518-4254-B2BC-611EC0710DBD}"/>
    <cellStyle name="Normal 46 3" xfId="5929" xr:uid="{EE9C3F48-BA0D-4D73-90C7-B36001E654BA}"/>
    <cellStyle name="Normal 46 4" xfId="5337" xr:uid="{82F19D63-8A11-4B2C-AC68-97FF96F39FCB}"/>
    <cellStyle name="Normal 5" xfId="93" xr:uid="{FD8E6477-1311-462B-B9EC-4E3D0E73CB71}"/>
    <cellStyle name="Normal 5 10" xfId="295" xr:uid="{235701B5-EA45-4DD2-AE6E-FE0BDB59B2E8}"/>
    <cellStyle name="Normal 5 10 2" xfId="533" xr:uid="{325AAE25-0986-4641-96C5-6C57275ECCCA}"/>
    <cellStyle name="Normal 5 10 2 2" xfId="1177" xr:uid="{40F335A7-4A46-4B07-8C64-BC3D236DE83A}"/>
    <cellStyle name="Normal 5 10 2 3" xfId="2821" xr:uid="{46B34314-04B1-4BE4-9494-C81050BF924B}"/>
    <cellStyle name="Normal 5 10 2 4" xfId="2822" xr:uid="{EB266064-9075-4E12-9A95-833796E7CD3E}"/>
    <cellStyle name="Normal 5 10 3" xfId="1178" xr:uid="{1B927C57-B1F0-468F-809D-1AB0D838DD7F}"/>
    <cellStyle name="Normal 5 10 3 2" xfId="2823" xr:uid="{608F2AE0-613B-4BA6-BC7A-05192D1B08A1}"/>
    <cellStyle name="Normal 5 10 3 3" xfId="2824" xr:uid="{A1B6EC41-A094-433D-B534-B48513998BFE}"/>
    <cellStyle name="Normal 5 10 3 4" xfId="2825" xr:uid="{7B09E5C2-4443-4F92-89DB-A9BD193988F2}"/>
    <cellStyle name="Normal 5 10 4" xfId="2826" xr:uid="{07F16F26-2601-43E6-BE6B-47C6E782DA7A}"/>
    <cellStyle name="Normal 5 10 5" xfId="2827" xr:uid="{7F29FAE9-CF60-40F4-BE52-B1DEB3103234}"/>
    <cellStyle name="Normal 5 10 6" xfId="2828" xr:uid="{12ADB864-D0CD-4483-874E-F1DDAA6D34FC}"/>
    <cellStyle name="Normal 5 11" xfId="296" xr:uid="{FD6EF1F0-1373-4158-A288-78471BD02525}"/>
    <cellStyle name="Normal 5 11 2" xfId="1179" xr:uid="{C9C535A0-B913-4E6B-A562-C67F59F85DB2}"/>
    <cellStyle name="Normal 5 11 2 2" xfId="2829" xr:uid="{F9D844B8-843D-4344-8332-99F40B294765}"/>
    <cellStyle name="Normal 5 11 2 2 2" xfId="4406" xr:uid="{9C3AF840-33F2-45D2-9F1B-8C1905508543}"/>
    <cellStyle name="Normal 5 11 2 2 3" xfId="4684" xr:uid="{8A191ED7-F298-4981-B0B3-807BB6233184}"/>
    <cellStyle name="Normal 5 11 2 3" xfId="2830" xr:uid="{B6F70BD2-380D-4A9C-8319-B10E2650348A}"/>
    <cellStyle name="Normal 5 11 2 4" xfId="2831" xr:uid="{C653A2DB-1F21-4FE8-9AB2-15ACBBEBDBC1}"/>
    <cellStyle name="Normal 5 11 3" xfId="2832" xr:uid="{3FCB4DE1-F1CB-4EA0-80A1-438587CAAAD7}"/>
    <cellStyle name="Normal 5 11 4" xfId="2833" xr:uid="{3393259C-40C1-4B6E-A6DB-89F1BA72361B}"/>
    <cellStyle name="Normal 5 11 4 2" xfId="4580" xr:uid="{315123E2-331C-431F-AE87-01800847E3F9}"/>
    <cellStyle name="Normal 5 11 4 3" xfId="4685" xr:uid="{96030C8B-EDDF-42E1-ACA6-1DD6D9D5F1DA}"/>
    <cellStyle name="Normal 5 11 4 4" xfId="4609" xr:uid="{780DE81A-BEE1-45DD-A3D0-170D9B690AE1}"/>
    <cellStyle name="Normal 5 11 5" xfId="2834" xr:uid="{459B8BC7-C638-4C35-8CA3-BF464F52BAD0}"/>
    <cellStyle name="Normal 5 12" xfId="1180" xr:uid="{A765AA1C-E4E9-4064-87DB-827A2990CBCE}"/>
    <cellStyle name="Normal 5 12 2" xfId="2835" xr:uid="{D5236A14-3E1C-41D9-BB41-0064E559F8EB}"/>
    <cellStyle name="Normal 5 12 3" xfId="2836" xr:uid="{0550A859-C454-41D2-B3A6-85BE97837846}"/>
    <cellStyle name="Normal 5 12 4" xfId="2837" xr:uid="{FCEC1169-2064-403B-9D90-3528C3E8FECF}"/>
    <cellStyle name="Normal 5 13" xfId="905" xr:uid="{D075E72A-A7A6-4696-A972-CBAFFA592F2C}"/>
    <cellStyle name="Normal 5 13 2" xfId="2838" xr:uid="{7D512451-3B11-4704-832E-FD585A5CDB65}"/>
    <cellStyle name="Normal 5 13 3" xfId="2839" xr:uid="{5CFEBF9C-EB02-484F-BE9F-00A61C2222A8}"/>
    <cellStyle name="Normal 5 13 4" xfId="2840" xr:uid="{5E109330-D5D4-4DF4-A3F1-B7EEE31810B5}"/>
    <cellStyle name="Normal 5 14" xfId="2841" xr:uid="{EC0389D0-4293-4AD1-A7B8-1994AF2B7ED0}"/>
    <cellStyle name="Normal 5 14 2" xfId="2842" xr:uid="{66E1976C-4B98-4210-A145-59EE00FCBF78}"/>
    <cellStyle name="Normal 5 15" xfId="2843" xr:uid="{2B03D950-E165-4506-99E9-0ACD6EDE2393}"/>
    <cellStyle name="Normal 5 16" xfId="2844" xr:uid="{5891F7B6-512C-43B8-8C01-B211BF5CB8CC}"/>
    <cellStyle name="Normal 5 17" xfId="2845" xr:uid="{72E8BD46-D6DD-425C-A73F-650719E56073}"/>
    <cellStyle name="Normal 5 2" xfId="94" xr:uid="{74668B4C-78E2-4DA3-A5D6-6C2F5C688BBD}"/>
    <cellStyle name="Normal 5 2 2" xfId="191" xr:uid="{743661B3-DB3D-44AE-8D4C-598AD9FEEB40}"/>
    <cellStyle name="Normal 5 2 2 2" xfId="192" xr:uid="{2E5A3A6E-FB3A-41A3-A522-29A4D0F8376B}"/>
    <cellStyle name="Normal 5 2 2 2 2" xfId="193" xr:uid="{8E4612E2-2EB9-43AD-8CA7-9561073E55AC}"/>
    <cellStyle name="Normal 5 2 2 2 2 2" xfId="194" xr:uid="{DE24E5AB-BB79-4A1C-86B5-CE03FA7DA860}"/>
    <cellStyle name="Normal 5 2 2 2 3" xfId="195" xr:uid="{397974EE-3A89-4BF9-8FF1-C81D8578D9E1}"/>
    <cellStyle name="Normal 5 2 2 2 4" xfId="4673" xr:uid="{E1429EF7-8098-48DD-9AC9-09F6EFAF274E}"/>
    <cellStyle name="Normal 5 2 2 2 5" xfId="5303" xr:uid="{D4668A51-F0F3-4F95-B66A-FFE32E7187FC}"/>
    <cellStyle name="Normal 5 2 2 3" xfId="196" xr:uid="{3CC9DA46-D0E6-4BFA-98F6-9E730ED8E9E2}"/>
    <cellStyle name="Normal 5 2 2 3 2" xfId="197" xr:uid="{555C0A24-532E-4B60-BD0C-940265D91B21}"/>
    <cellStyle name="Normal 5 2 2 4" xfId="198" xr:uid="{87A63B0F-B666-4E31-BA9B-6B920DC4F0A8}"/>
    <cellStyle name="Normal 5 2 2 5" xfId="297" xr:uid="{5410B7BF-6619-4462-B489-21A3319ACD5E}"/>
    <cellStyle name="Normal 5 2 2 6" xfId="4599" xr:uid="{46EB6A35-2918-4224-BDC8-24A34DD03508}"/>
    <cellStyle name="Normal 5 2 2 7" xfId="5332" xr:uid="{D55EDF1B-8AFF-4E77-922A-E032A6C2F209}"/>
    <cellStyle name="Normal 5 2 3" xfId="199" xr:uid="{4E6EE245-AA07-4C53-A0DA-B7573293A544}"/>
    <cellStyle name="Normal 5 2 3 2" xfId="200" xr:uid="{ED66DE12-D2CF-4250-A9B9-C96B400D7BAD}"/>
    <cellStyle name="Normal 5 2 3 2 2" xfId="201" xr:uid="{57A54FB5-BC40-42AE-A43F-6416C5030A1E}"/>
    <cellStyle name="Normal 5 2 3 2 3" xfId="4562" xr:uid="{B7358CAD-8BBA-41D2-9A30-248247DEB425}"/>
    <cellStyle name="Normal 5 2 3 2 4" xfId="5304" xr:uid="{FD645349-F067-4FCD-B3F8-48D3213E84DB}"/>
    <cellStyle name="Normal 5 2 3 3" xfId="202" xr:uid="{1002B01C-C49C-4906-8C7D-5EDEB29E081C}"/>
    <cellStyle name="Normal 5 2 3 3 2" xfId="4745" xr:uid="{5FEC11DE-214E-499E-B749-EEE30A21AA81}"/>
    <cellStyle name="Normal 5 2 3 4" xfId="4407" xr:uid="{2C5F1872-6B96-4525-96BB-EE7EC0CFF945}"/>
    <cellStyle name="Normal 5 2 3 4 2" xfId="4718" xr:uid="{4639F726-9F43-4748-A27E-F3C40CA0CD15}"/>
    <cellStyle name="Normal 5 2 3 5" xfId="4600" xr:uid="{CFE87B36-BE0B-42D6-B93E-0017331E29CD}"/>
    <cellStyle name="Normal 5 2 3 6" xfId="5324" xr:uid="{8E8839DB-5313-4F1E-AF05-8326AEDBDE10}"/>
    <cellStyle name="Normal 5 2 3 7" xfId="5333" xr:uid="{B4EED3C3-498E-4C08-B6CA-5640BCCBEC6A}"/>
    <cellStyle name="Normal 5 2 4" xfId="203" xr:uid="{0FDEC52F-8D77-4A38-ADCA-B4AD4659A4E5}"/>
    <cellStyle name="Normal 5 2 4 2" xfId="204" xr:uid="{94C8F31A-E1F9-48DF-9F6D-DFAFB9BE515F}"/>
    <cellStyle name="Normal 5 2 5" xfId="205" xr:uid="{F5E0BAEB-1EB3-480E-8F1C-00FD09A9272B}"/>
    <cellStyle name="Normal 5 2 6" xfId="190" xr:uid="{DA84C1DB-E6CC-46DD-9BD8-E09340BFCFC9}"/>
    <cellStyle name="Normal 5 3" xfId="95" xr:uid="{3D06FDC8-C887-4A3C-8A9C-F61B5C59B62B}"/>
    <cellStyle name="Normal 5 3 2" xfId="4409" xr:uid="{C075C710-32D3-4DEE-AE72-798035EB4FC9}"/>
    <cellStyle name="Normal 5 3 3" xfId="4408" xr:uid="{7C1A611E-27CC-4EAA-8A9D-FCED7572436C}"/>
    <cellStyle name="Normal 5 4" xfId="96" xr:uid="{36E2A509-F114-46D8-AF83-53422D296ACA}"/>
    <cellStyle name="Normal 5 4 10" xfId="2846" xr:uid="{58FEAE14-A5A6-44CC-8D6D-6A4C6F5E8EA3}"/>
    <cellStyle name="Normal 5 4 10 2" xfId="9541" xr:uid="{70B00F75-A039-4571-A092-46791CACA195}"/>
    <cellStyle name="Normal 5 4 10 2 2" xfId="12963" xr:uid="{87A70182-B218-4727-B4EF-73A2D3050CDB}"/>
    <cellStyle name="Normal 5 4 10 2 2 2" xfId="26653" xr:uid="{2A6DC17B-8B8C-4CD1-A193-646FF88748FF}"/>
    <cellStyle name="Normal 5 4 10 2 2 2 2" xfId="40345" xr:uid="{83B29443-EAA5-4E98-913D-787C191A550D}"/>
    <cellStyle name="Normal 5 4 10 2 2 2 3" xfId="55229" xr:uid="{F3B9D218-6D2B-4BA2-9338-1346B8D0A399}"/>
    <cellStyle name="Normal 5 4 10 2 2 3" xfId="19809" xr:uid="{EF4BBD18-56D0-4575-8688-1A6F25707779}"/>
    <cellStyle name="Normal 5 4 10 2 2 4" xfId="33499" xr:uid="{65E19188-A1BD-4346-B549-65CC7B6D984D}"/>
    <cellStyle name="Normal 5 4 10 2 2 5" xfId="48383" xr:uid="{9084F883-24B3-4956-9905-817AFC913BA3}"/>
    <cellStyle name="Normal 5 4 10 2 3" xfId="23231" xr:uid="{16265FA8-0581-4A52-A404-794FACEE75DA}"/>
    <cellStyle name="Normal 5 4 10 2 3 2" xfId="36923" xr:uid="{66378384-C6EC-4615-BF1C-4A3663CC7F74}"/>
    <cellStyle name="Normal 5 4 10 2 3 3" xfId="51807" xr:uid="{B80C0534-207B-4158-9174-D4F4BC9646DB}"/>
    <cellStyle name="Normal 5 4 10 2 4" xfId="16387" xr:uid="{78C693A5-7313-47DF-9C8A-04245542FCD1}"/>
    <cellStyle name="Normal 5 4 10 2 5" xfId="30077" xr:uid="{6B027853-EEB2-485E-9576-1EDEFB82B9FB}"/>
    <cellStyle name="Normal 5 4 10 2 6" xfId="44961" xr:uid="{6807B7CC-FB2B-40F3-B8BE-19D154D2051F}"/>
    <cellStyle name="Normal 5 4 10 3" xfId="11251" xr:uid="{F0BFE02F-E734-42E9-A46D-5EA07081F071}"/>
    <cellStyle name="Normal 5 4 10 3 2" xfId="24941" xr:uid="{26809F62-7E1F-4D66-97FF-93D593D1531D}"/>
    <cellStyle name="Normal 5 4 10 3 2 2" xfId="38633" xr:uid="{02545FA4-994B-48E1-B59A-7F96ECD018A8}"/>
    <cellStyle name="Normal 5 4 10 3 2 3" xfId="53517" xr:uid="{0E7DCE56-029D-4A46-AED6-2EA286FA2B49}"/>
    <cellStyle name="Normal 5 4 10 3 3" xfId="18097" xr:uid="{C4148505-3F85-46BB-B584-3689F769E9C4}"/>
    <cellStyle name="Normal 5 4 10 3 4" xfId="31787" xr:uid="{287F516E-91AF-43F5-89F3-91F7BB3CA2A3}"/>
    <cellStyle name="Normal 5 4 10 3 5" xfId="46671" xr:uid="{0F4D8DAA-1DA5-41F1-9FAF-B9CA5602AB63}"/>
    <cellStyle name="Normal 5 4 10 4" xfId="21519" xr:uid="{A1E043D3-DC08-449B-B6A9-8E69566096AE}"/>
    <cellStyle name="Normal 5 4 10 4 2" xfId="35211" xr:uid="{29CA33B2-BF20-4E96-AA5F-139ECDE909A8}"/>
    <cellStyle name="Normal 5 4 10 4 3" xfId="50095" xr:uid="{B8190F1F-D7B2-4E20-970F-D2E4D159780C}"/>
    <cellStyle name="Normal 5 4 10 5" xfId="14675" xr:uid="{C7D9BB99-BA71-4D9F-9273-85C9C184FB24}"/>
    <cellStyle name="Normal 5 4 10 5 2" xfId="41121" xr:uid="{FE295C79-CB03-4CC3-A57D-3D1574010C27}"/>
    <cellStyle name="Normal 5 4 10 6" xfId="28365" xr:uid="{B7033510-20EF-4487-B582-3B5C212DE5E1}"/>
    <cellStyle name="Normal 5 4 10 7" xfId="43249" xr:uid="{35AC54B0-AFEF-419C-B8CC-AC4D90A283C3}"/>
    <cellStyle name="Normal 5 4 10 8" xfId="7829" xr:uid="{2476D1CA-5ADE-457B-A513-8C845A42D3F5}"/>
    <cellStyle name="Normal 5 4 11" xfId="2847" xr:uid="{243C5BD8-4489-454E-8E06-3000DB848B8B}"/>
    <cellStyle name="Normal 5 4 11 2" xfId="12962" xr:uid="{0CA330DF-4E60-46A8-8B33-A187626FABDB}"/>
    <cellStyle name="Normal 5 4 11 2 2" xfId="26652" xr:uid="{9485F763-6702-4F5E-83CC-D31F172A0D2C}"/>
    <cellStyle name="Normal 5 4 11 2 2 2" xfId="40344" xr:uid="{8BB0179A-C0AD-4CA7-9F8A-437B80861E11}"/>
    <cellStyle name="Normal 5 4 11 2 2 3" xfId="55228" xr:uid="{08B799B5-A0C7-4B9E-82A4-D0E33CF09A09}"/>
    <cellStyle name="Normal 5 4 11 2 3" xfId="19808" xr:uid="{CF567618-9387-49CA-8D0A-4E3458BAE0FF}"/>
    <cellStyle name="Normal 5 4 11 2 4" xfId="33498" xr:uid="{B4296400-9670-48A7-90DA-5042370C81A1}"/>
    <cellStyle name="Normal 5 4 11 2 5" xfId="48382" xr:uid="{0944E9FA-4EF8-44DF-A329-DCF7F7312FCB}"/>
    <cellStyle name="Normal 5 4 11 3" xfId="23230" xr:uid="{110F5BD6-D5E2-4726-890E-E267209C1041}"/>
    <cellStyle name="Normal 5 4 11 3 2" xfId="36922" xr:uid="{53B53537-5422-48B3-9A42-1D84C7458EE9}"/>
    <cellStyle name="Normal 5 4 11 3 3" xfId="51806" xr:uid="{FC0D5003-1857-4628-8E3B-A48616717A25}"/>
    <cellStyle name="Normal 5 4 11 4" xfId="16386" xr:uid="{FC02BF95-9C5E-4B1D-8C14-A26D7BB61C4E}"/>
    <cellStyle name="Normal 5 4 11 4 2" xfId="41122" xr:uid="{93E48DC0-D799-4EDE-8C0D-909A67A7E612}"/>
    <cellStyle name="Normal 5 4 11 5" xfId="30076" xr:uid="{EB9FC56D-8E4F-43C7-B2ED-3041369EA9D3}"/>
    <cellStyle name="Normal 5 4 11 6" xfId="44960" xr:uid="{5E6708E3-5DA9-4343-ACA9-8323F22F6B3F}"/>
    <cellStyle name="Normal 5 4 11 7" xfId="9540" xr:uid="{4604DB68-5185-4389-B68A-F3609B794A3F}"/>
    <cellStyle name="Normal 5 4 12" xfId="11250" xr:uid="{E6CE1727-8646-4BC6-BAD1-339E4BDBB2FF}"/>
    <cellStyle name="Normal 5 4 12 2" xfId="24940" xr:uid="{90735989-90D1-47FE-8A25-645A8F324967}"/>
    <cellStyle name="Normal 5 4 12 2 2" xfId="38632" xr:uid="{518A8F1A-EDF3-4115-A00D-F347F8B0F659}"/>
    <cellStyle name="Normal 5 4 12 2 3" xfId="53516" xr:uid="{1771B66D-CA7C-458A-83A2-F1E6D13803C7}"/>
    <cellStyle name="Normal 5 4 12 3" xfId="18096" xr:uid="{E5AF380A-F1D6-4200-82DB-26D4BF093983}"/>
    <cellStyle name="Normal 5 4 12 4" xfId="31786" xr:uid="{43275C94-31A3-4507-B974-12323587ECC8}"/>
    <cellStyle name="Normal 5 4 12 5" xfId="46670" xr:uid="{7C368380-8251-4C8C-8AD8-492977CCEF34}"/>
    <cellStyle name="Normal 5 4 13" xfId="21518" xr:uid="{FB5DD3B6-DE13-429E-BF1A-694EA23887B8}"/>
    <cellStyle name="Normal 5 4 13 2" xfId="35210" xr:uid="{9A673C43-9AB6-40D6-90F8-6F4BD8CA16E6}"/>
    <cellStyle name="Normal 5 4 13 3" xfId="50094" xr:uid="{FA33EFF0-20EC-4935-8E40-0706F6C13E9A}"/>
    <cellStyle name="Normal 5 4 14" xfId="14674" xr:uid="{D6A422AC-F9EE-49DC-95D3-B245385E25BC}"/>
    <cellStyle name="Normal 5 4 14 2" xfId="40761" xr:uid="{4779930C-2936-4BBE-A22F-3AC4EEB4AF4A}"/>
    <cellStyle name="Normal 5 4 15" xfId="28364" xr:uid="{F34BD0BD-B971-46C4-9BF1-88EC06A53300}"/>
    <cellStyle name="Normal 5 4 16" xfId="43248" xr:uid="{7352BD2D-B628-42F3-91F9-FBE140502005}"/>
    <cellStyle name="Normal 5 4 17" xfId="7828" xr:uid="{B6A8A7E9-436D-444E-BE46-2513E86AF0AB}"/>
    <cellStyle name="Normal 5 4 2" xfId="97" xr:uid="{1F30C01A-0D9A-442A-BF84-BB151FE3F971}"/>
    <cellStyle name="Normal 5 4 2 10" xfId="9542" xr:uid="{4ACC30F5-5D18-4C13-B350-E21418799FF4}"/>
    <cellStyle name="Normal 5 4 2 10 2" xfId="12964" xr:uid="{E5ADF341-8188-447E-9320-11360FFB398D}"/>
    <cellStyle name="Normal 5 4 2 10 2 2" xfId="26654" xr:uid="{0C3849E1-CC38-474E-B5E0-073DBCBDA0DA}"/>
    <cellStyle name="Normal 5 4 2 10 2 2 2" xfId="40346" xr:uid="{966610B4-1D5C-4A41-92FA-58E4BF9D1A16}"/>
    <cellStyle name="Normal 5 4 2 10 2 2 3" xfId="55230" xr:uid="{8E8697CD-7EBE-4BCE-BB6D-62E64C06441D}"/>
    <cellStyle name="Normal 5 4 2 10 2 3" xfId="19810" xr:uid="{A0D8D5C5-69D3-41AB-93F5-9E43EFAA203C}"/>
    <cellStyle name="Normal 5 4 2 10 2 4" xfId="33500" xr:uid="{FE6C01AC-DF8B-4FBD-B1F2-492571D6CDF5}"/>
    <cellStyle name="Normal 5 4 2 10 2 5" xfId="48384" xr:uid="{AB60E3A9-7FA3-4ED9-9CD6-F53BC2936F2F}"/>
    <cellStyle name="Normal 5 4 2 10 3" xfId="23232" xr:uid="{612A3968-498C-4484-8C98-FC0902FE9B47}"/>
    <cellStyle name="Normal 5 4 2 10 3 2" xfId="36924" xr:uid="{172FDF3F-F960-48EF-8064-E689DA9D4C78}"/>
    <cellStyle name="Normal 5 4 2 10 3 3" xfId="51808" xr:uid="{C491B013-D241-48C1-BE02-0F8ACF9A44F0}"/>
    <cellStyle name="Normal 5 4 2 10 4" xfId="16388" xr:uid="{EEAFA34E-189B-4554-8755-CB6A67EEA1F8}"/>
    <cellStyle name="Normal 5 4 2 10 5" xfId="30078" xr:uid="{7A7D2111-31A8-41D0-A375-3AA95EFFFDAE}"/>
    <cellStyle name="Normal 5 4 2 10 6" xfId="44962" xr:uid="{2BEB567B-4C1C-44E0-AA29-9D98A5D17098}"/>
    <cellStyle name="Normal 5 4 2 11" xfId="11252" xr:uid="{77638A65-A392-46AA-A3F5-E1E2D8CB7B91}"/>
    <cellStyle name="Normal 5 4 2 11 2" xfId="24942" xr:uid="{282A0CBD-E701-44F5-A6D6-8E7D984293F9}"/>
    <cellStyle name="Normal 5 4 2 11 2 2" xfId="38634" xr:uid="{0E114BB2-63DE-4C4C-AB50-E668A26CD8F8}"/>
    <cellStyle name="Normal 5 4 2 11 2 3" xfId="53518" xr:uid="{976255B6-844D-4AEF-B607-1E39093D6288}"/>
    <cellStyle name="Normal 5 4 2 11 3" xfId="18098" xr:uid="{E689A378-636B-4799-91D7-6CD12A557D55}"/>
    <cellStyle name="Normal 5 4 2 11 4" xfId="31788" xr:uid="{E3764F8A-AFA1-463E-96C4-D9D6DD7A698F}"/>
    <cellStyle name="Normal 5 4 2 11 5" xfId="46672" xr:uid="{6022DB62-78EF-45DE-9980-CF7404AB5EAF}"/>
    <cellStyle name="Normal 5 4 2 12" xfId="21520" xr:uid="{58343283-13C2-4E75-AAC9-20F7E02C6C21}"/>
    <cellStyle name="Normal 5 4 2 12 2" xfId="35212" xr:uid="{5DDB2B54-08CA-4739-8838-A28A0E7FABD9}"/>
    <cellStyle name="Normal 5 4 2 12 3" xfId="50096" xr:uid="{4BDA70D1-375E-42DD-BA49-85C5AE2CD0CE}"/>
    <cellStyle name="Normal 5 4 2 13" xfId="14676" xr:uid="{71303B8A-B579-4D1A-B46D-2DF17D533A42}"/>
    <cellStyle name="Normal 5 4 2 13 2" xfId="40762" xr:uid="{912BDC66-075F-43EA-A51A-C0F760E2E118}"/>
    <cellStyle name="Normal 5 4 2 14" xfId="28366" xr:uid="{031C81FC-A7FB-4988-A1B6-41CF0EDA80D8}"/>
    <cellStyle name="Normal 5 4 2 15" xfId="43250" xr:uid="{5E4B3D36-3ED3-43BB-AA10-5D54A3EA6D0B}"/>
    <cellStyle name="Normal 5 4 2 16" xfId="7830" xr:uid="{C4838017-979F-4D10-9C89-BAE746CC4D3F}"/>
    <cellStyle name="Normal 5 4 2 2" xfId="98" xr:uid="{339DF88C-2D38-4BCF-8AFE-A58CC3735280}"/>
    <cellStyle name="Normal 5 4 2 2 10" xfId="21521" xr:uid="{67D928E4-F632-4512-BE58-8CF16247D499}"/>
    <cellStyle name="Normal 5 4 2 2 10 2" xfId="35213" xr:uid="{0A965A2D-F4B8-4EBF-BA4E-E6376C4038FB}"/>
    <cellStyle name="Normal 5 4 2 2 10 3" xfId="50097" xr:uid="{94BBC8F7-7373-457A-8636-6FB75F3A4F8E}"/>
    <cellStyle name="Normal 5 4 2 2 11" xfId="14677" xr:uid="{D2FD3EAE-CB64-4ED6-B39F-C35716E13F22}"/>
    <cellStyle name="Normal 5 4 2 2 11 2" xfId="40763" xr:uid="{2EF64A6B-94E4-410E-B26E-3870C2BCBBAB}"/>
    <cellStyle name="Normal 5 4 2 2 12" xfId="28367" xr:uid="{D8ECF32C-FB82-4840-A5B0-23A5274EB28C}"/>
    <cellStyle name="Normal 5 4 2 2 13" xfId="43251" xr:uid="{C5A62642-F5FF-4587-BA89-9DE134A56F1E}"/>
    <cellStyle name="Normal 5 4 2 2 14" xfId="7831" xr:uid="{9D535FE1-F1C2-4442-8200-19AE3B6CAE95}"/>
    <cellStyle name="Normal 5 4 2 2 2" xfId="298" xr:uid="{14AEF393-A6C0-4F36-806D-D0974BCF0095}"/>
    <cellStyle name="Normal 5 4 2 2 2 10" xfId="14678" xr:uid="{9A9D620F-D24B-45C9-A315-396B3944FE65}"/>
    <cellStyle name="Normal 5 4 2 2 2 10 2" xfId="40779" xr:uid="{66AAC5C7-4B58-4163-B818-919E28D8D0C6}"/>
    <cellStyle name="Normal 5 4 2 2 2 11" xfId="28368" xr:uid="{4379FED0-0B89-4478-B6FF-165DC36B3552}"/>
    <cellStyle name="Normal 5 4 2 2 2 12" xfId="43252" xr:uid="{67B85AE6-E7BF-4F3F-B608-2591B7083F19}"/>
    <cellStyle name="Normal 5 4 2 2 2 13" xfId="7832" xr:uid="{FED36B05-AEDB-4142-A429-06B141B32760}"/>
    <cellStyle name="Normal 5 4 2 2 2 2" xfId="534" xr:uid="{1D3DF3AF-406F-4C87-994A-6D586EE3143D}"/>
    <cellStyle name="Normal 5 4 2 2 2 2 10" xfId="43253" xr:uid="{43141199-E340-47D8-B675-9710FBFF4233}"/>
    <cellStyle name="Normal 5 4 2 2 2 2 11" xfId="7833" xr:uid="{A5E0923C-6B70-49A1-8B7E-AA0B5A774482}"/>
    <cellStyle name="Normal 5 4 2 2 2 2 2" xfId="535" xr:uid="{DA847D35-F11B-461D-82E3-1D84681D8652}"/>
    <cellStyle name="Normal 5 4 2 2 2 2 2 2" xfId="1181" xr:uid="{8B9B595F-0E02-41CC-9FE3-4281D631E3EA}"/>
    <cellStyle name="Normal 5 4 2 2 2 2 2 2 2" xfId="1182" xr:uid="{939C8410-2097-44EB-98A9-171784A9F0F3}"/>
    <cellStyle name="Normal 5 4 2 2 2 2 2 2 2 2" xfId="12969" xr:uid="{75F40D71-B206-447E-83B1-18473D286D35}"/>
    <cellStyle name="Normal 5 4 2 2 2 2 2 2 2 2 2" xfId="26659" xr:uid="{111A0CD7-0333-460D-862D-D4BACB9F7898}"/>
    <cellStyle name="Normal 5 4 2 2 2 2 2 2 2 2 2 2" xfId="40351" xr:uid="{A6EC8FEC-3BBD-477D-A219-BFDEB29FC65C}"/>
    <cellStyle name="Normal 5 4 2 2 2 2 2 2 2 2 2 3" xfId="55235" xr:uid="{DE8FE0B4-9868-4C84-81CB-449C0234084B}"/>
    <cellStyle name="Normal 5 4 2 2 2 2 2 2 2 2 3" xfId="19815" xr:uid="{21F07F52-8662-4120-B669-8832A03E032D}"/>
    <cellStyle name="Normal 5 4 2 2 2 2 2 2 2 2 4" xfId="33505" xr:uid="{A6E5768C-6290-49F1-93B7-21AB5631A462}"/>
    <cellStyle name="Normal 5 4 2 2 2 2 2 2 2 2 5" xfId="48389" xr:uid="{6528CA45-47BE-438E-BE12-C877D5F5D38F}"/>
    <cellStyle name="Normal 5 4 2 2 2 2 2 2 2 3" xfId="23237" xr:uid="{7EB0E6A9-E9A5-46DA-B5AF-8076FB91D692}"/>
    <cellStyle name="Normal 5 4 2 2 2 2 2 2 2 3 2" xfId="36929" xr:uid="{811EFB64-7D92-48EF-92B2-9317EFA5B7C3}"/>
    <cellStyle name="Normal 5 4 2 2 2 2 2 2 2 3 3" xfId="51813" xr:uid="{86607247-14E8-46BF-BF53-780752E6EF97}"/>
    <cellStyle name="Normal 5 4 2 2 2 2 2 2 2 4" xfId="16393" xr:uid="{DA724F65-DEC1-4AC8-A6F6-D04E5BF7F10D}"/>
    <cellStyle name="Normal 5 4 2 2 2 2 2 2 2 4 2" xfId="40874" xr:uid="{C0FCA45B-AEED-44B5-8BBB-C0698DCA6C85}"/>
    <cellStyle name="Normal 5 4 2 2 2 2 2 2 2 5" xfId="30083" xr:uid="{4C6B7E1B-7B72-452D-9C7E-C7F7B377E8F1}"/>
    <cellStyle name="Normal 5 4 2 2 2 2 2 2 2 6" xfId="44967" xr:uid="{1FF2A857-AACA-4069-A310-0B060B0AD1D0}"/>
    <cellStyle name="Normal 5 4 2 2 2 2 2 2 2 7" xfId="9547" xr:uid="{FE5007EF-CE31-45F4-8B14-2B761D74D7C2}"/>
    <cellStyle name="Normal 5 4 2 2 2 2 2 2 3" xfId="11257" xr:uid="{20610400-50F3-4F69-B27B-8C0FCB63FC7F}"/>
    <cellStyle name="Normal 5 4 2 2 2 2 2 2 3 2" xfId="24947" xr:uid="{5D2B8EC6-9C80-447C-B0C5-C8CF6DDBF7EF}"/>
    <cellStyle name="Normal 5 4 2 2 2 2 2 2 3 2 2" xfId="38639" xr:uid="{ED7DF766-CD51-42FB-87EE-1A8CC1D493E5}"/>
    <cellStyle name="Normal 5 4 2 2 2 2 2 2 3 2 3" xfId="53523" xr:uid="{3EB45D1E-319E-45EE-90A9-BCEC2B6781BD}"/>
    <cellStyle name="Normal 5 4 2 2 2 2 2 2 3 3" xfId="18103" xr:uid="{22D45F1B-DACB-4D80-836C-53E0071EFBE0}"/>
    <cellStyle name="Normal 5 4 2 2 2 2 2 2 3 4" xfId="31793" xr:uid="{FE0BFD58-66C1-4978-8485-7EB01BB500C2}"/>
    <cellStyle name="Normal 5 4 2 2 2 2 2 2 3 5" xfId="46677" xr:uid="{89BAAD17-2C40-40ED-A298-31BE91DD2443}"/>
    <cellStyle name="Normal 5 4 2 2 2 2 2 2 4" xfId="21525" xr:uid="{223F442E-4E22-47F5-9A4E-6D0FDCA0A9A9}"/>
    <cellStyle name="Normal 5 4 2 2 2 2 2 2 4 2" xfId="35217" xr:uid="{602E8F49-16E0-446F-A374-0AA124803834}"/>
    <cellStyle name="Normal 5 4 2 2 2 2 2 2 4 3" xfId="50101" xr:uid="{FAC45B19-A723-413F-86BF-AE87901A0044}"/>
    <cellStyle name="Normal 5 4 2 2 2 2 2 2 5" xfId="14681" xr:uid="{9DAA1835-57D5-4DDC-8891-1B64ADAA2BE1}"/>
    <cellStyle name="Normal 5 4 2 2 2 2 2 2 5 2" xfId="40873" xr:uid="{6D8B5CEC-032C-4A55-B482-D397BCAB0E7C}"/>
    <cellStyle name="Normal 5 4 2 2 2 2 2 2 6" xfId="28371" xr:uid="{EB15890F-7BAF-47A1-AAFB-BBA7CE044EA6}"/>
    <cellStyle name="Normal 5 4 2 2 2 2 2 2 7" xfId="43255" xr:uid="{5040CC62-E7ED-4911-91CB-D12825206412}"/>
    <cellStyle name="Normal 5 4 2 2 2 2 2 2 8" xfId="7835" xr:uid="{76E9C8CD-76E7-4B9C-8807-5D24E9EFEDA0}"/>
    <cellStyle name="Normal 5 4 2 2 2 2 2 3" xfId="1183" xr:uid="{4C27EB77-7EE1-4097-862D-19760C1F47D5}"/>
    <cellStyle name="Normal 5 4 2 2 2 2 2 3 2" xfId="12968" xr:uid="{92C4C111-1714-4FF2-8321-2A4775117822}"/>
    <cellStyle name="Normal 5 4 2 2 2 2 2 3 2 2" xfId="26658" xr:uid="{EAF785D0-A07D-4172-B243-649602E1C302}"/>
    <cellStyle name="Normal 5 4 2 2 2 2 2 3 2 2 2" xfId="40350" xr:uid="{F248C53D-9879-42C4-B9E1-128D405DDDBC}"/>
    <cellStyle name="Normal 5 4 2 2 2 2 2 3 2 2 3" xfId="55234" xr:uid="{A9547D69-033B-43D1-B51D-E019FB7B05EA}"/>
    <cellStyle name="Normal 5 4 2 2 2 2 2 3 2 3" xfId="19814" xr:uid="{3CA6DA2F-7000-4B05-8D63-CEFE03570334}"/>
    <cellStyle name="Normal 5 4 2 2 2 2 2 3 2 4" xfId="33504" xr:uid="{5D3D9A25-F27E-4079-BEAE-F26811F733BA}"/>
    <cellStyle name="Normal 5 4 2 2 2 2 2 3 2 5" xfId="48388" xr:uid="{0E41A4FD-888C-4720-AD95-A171D0EFC13F}"/>
    <cellStyle name="Normal 5 4 2 2 2 2 2 3 3" xfId="23236" xr:uid="{CE327159-4F15-43DA-B9DD-23F6DA894B86}"/>
    <cellStyle name="Normal 5 4 2 2 2 2 2 3 3 2" xfId="36928" xr:uid="{72B68EC5-BA07-4F5D-8CA2-15FB6773C2A3}"/>
    <cellStyle name="Normal 5 4 2 2 2 2 2 3 3 3" xfId="51812" xr:uid="{BF25C7F1-D6A8-4225-B928-226CE9A8FF26}"/>
    <cellStyle name="Normal 5 4 2 2 2 2 2 3 4" xfId="16392" xr:uid="{C2CD6C16-1F51-4EAA-9E75-961F63FB9D30}"/>
    <cellStyle name="Normal 5 4 2 2 2 2 2 3 4 2" xfId="40875" xr:uid="{904051DA-4C5F-4F4B-8E9F-CD4160F1F97F}"/>
    <cellStyle name="Normal 5 4 2 2 2 2 2 3 5" xfId="30082" xr:uid="{2694EAE4-EFE7-4B89-9381-69AE13AC8011}"/>
    <cellStyle name="Normal 5 4 2 2 2 2 2 3 6" xfId="44966" xr:uid="{63AA07ED-E58B-4A46-876D-69EC2DD3B4F1}"/>
    <cellStyle name="Normal 5 4 2 2 2 2 2 3 7" xfId="9546" xr:uid="{7EA22E66-D70C-48D2-B9EF-7BF670CED3F6}"/>
    <cellStyle name="Normal 5 4 2 2 2 2 2 4" xfId="11256" xr:uid="{44205B53-1FDD-40D5-B41D-4CFA24E7BAA2}"/>
    <cellStyle name="Normal 5 4 2 2 2 2 2 4 2" xfId="24946" xr:uid="{2E432DED-7FD2-493D-BB6C-090D2953AFE8}"/>
    <cellStyle name="Normal 5 4 2 2 2 2 2 4 2 2" xfId="38638" xr:uid="{1B2D5F2D-9031-48D5-8E72-77804A50B85A}"/>
    <cellStyle name="Normal 5 4 2 2 2 2 2 4 2 3" xfId="53522" xr:uid="{969DEF01-A5AB-48B8-99F6-16815297513B}"/>
    <cellStyle name="Normal 5 4 2 2 2 2 2 4 3" xfId="18102" xr:uid="{530549BC-6009-472F-B457-D1E89A563C3F}"/>
    <cellStyle name="Normal 5 4 2 2 2 2 2 4 4" xfId="31792" xr:uid="{D80A3149-2558-4285-B4C8-C68E0B54F1C8}"/>
    <cellStyle name="Normal 5 4 2 2 2 2 2 4 5" xfId="46676" xr:uid="{B16EF7BC-04C4-45EA-903B-2BFBB6B2F076}"/>
    <cellStyle name="Normal 5 4 2 2 2 2 2 5" xfId="21524" xr:uid="{69583A2F-774C-4EA2-A192-939D6EAED0D8}"/>
    <cellStyle name="Normal 5 4 2 2 2 2 2 5 2" xfId="35216" xr:uid="{AE897F7E-EED3-44AF-97B0-EE1EFBF380F8}"/>
    <cellStyle name="Normal 5 4 2 2 2 2 2 5 3" xfId="50100" xr:uid="{4CF4AAB6-1C5D-4ABB-85AF-32B532ABBC2B}"/>
    <cellStyle name="Normal 5 4 2 2 2 2 2 6" xfId="14680" xr:uid="{A950465E-1FA0-47BE-9A17-2063A31050FC}"/>
    <cellStyle name="Normal 5 4 2 2 2 2 2 6 2" xfId="40811" xr:uid="{A473BCD3-1F6C-4E40-ADAF-A4AC05814786}"/>
    <cellStyle name="Normal 5 4 2 2 2 2 2 7" xfId="28370" xr:uid="{B4ADA935-13F5-4C22-99AF-048425782130}"/>
    <cellStyle name="Normal 5 4 2 2 2 2 2 8" xfId="43254" xr:uid="{F1200B18-4228-445B-8B07-F80235EF590D}"/>
    <cellStyle name="Normal 5 4 2 2 2 2 2 9" xfId="7834" xr:uid="{151F5CE4-9662-4B08-B3A7-28C428869E0A}"/>
    <cellStyle name="Normal 5 4 2 2 2 2 3" xfId="1184" xr:uid="{B72D5457-43AB-4DE7-BA4D-A9D0BF0348E8}"/>
    <cellStyle name="Normal 5 4 2 2 2 2 3 2" xfId="1185" xr:uid="{534F6021-9450-4797-A0A1-58BD9FB9A9A0}"/>
    <cellStyle name="Normal 5 4 2 2 2 2 3 2 2" xfId="12970" xr:uid="{93E5C4A1-D544-4441-BC5C-4286477BD5C3}"/>
    <cellStyle name="Normal 5 4 2 2 2 2 3 2 2 2" xfId="26660" xr:uid="{A4DFB21D-2247-4FB5-938E-5379BD97E100}"/>
    <cellStyle name="Normal 5 4 2 2 2 2 3 2 2 2 2" xfId="40352" xr:uid="{115F212B-65A8-48FF-938E-99AE218463E4}"/>
    <cellStyle name="Normal 5 4 2 2 2 2 3 2 2 2 3" xfId="55236" xr:uid="{D7C14011-8E13-495A-AA4B-64BE5207AD7B}"/>
    <cellStyle name="Normal 5 4 2 2 2 2 3 2 2 3" xfId="19816" xr:uid="{19C2B512-B766-4389-86E2-E9237033C864}"/>
    <cellStyle name="Normal 5 4 2 2 2 2 3 2 2 4" xfId="33506" xr:uid="{64BE1FD7-921B-4145-8389-DF1E91DD02F0}"/>
    <cellStyle name="Normal 5 4 2 2 2 2 3 2 2 5" xfId="48390" xr:uid="{397D5EBC-A134-4822-8B18-5384C8AE2CE6}"/>
    <cellStyle name="Normal 5 4 2 2 2 2 3 2 3" xfId="23238" xr:uid="{46DA8754-4E15-420E-9823-EFF7F4081EE6}"/>
    <cellStyle name="Normal 5 4 2 2 2 2 3 2 3 2" xfId="36930" xr:uid="{A3979CB5-DAD9-4BA4-8A9B-422178CD2129}"/>
    <cellStyle name="Normal 5 4 2 2 2 2 3 2 3 3" xfId="51814" xr:uid="{52DE38C3-340D-4BED-936B-0278234C3D8A}"/>
    <cellStyle name="Normal 5 4 2 2 2 2 3 2 4" xfId="16394" xr:uid="{1467A76B-CD3F-4876-8D4E-B7BD90073E50}"/>
    <cellStyle name="Normal 5 4 2 2 2 2 3 2 4 2" xfId="40877" xr:uid="{4B3A8370-AE9A-4E4C-87B8-6A43273002CB}"/>
    <cellStyle name="Normal 5 4 2 2 2 2 3 2 5" xfId="30084" xr:uid="{DE98A6F1-CBDB-4988-9ED8-C4A378E6735F}"/>
    <cellStyle name="Normal 5 4 2 2 2 2 3 2 6" xfId="44968" xr:uid="{325E834B-C960-4A67-B83C-C1C69993CCBE}"/>
    <cellStyle name="Normal 5 4 2 2 2 2 3 2 7" xfId="9548" xr:uid="{5294B45E-5BD2-4B61-B36E-3D68289389BC}"/>
    <cellStyle name="Normal 5 4 2 2 2 2 3 3" xfId="11258" xr:uid="{3B447772-5968-4A16-AEB4-043CB6CAA214}"/>
    <cellStyle name="Normal 5 4 2 2 2 2 3 3 2" xfId="24948" xr:uid="{832C7F29-88D7-4542-8A2A-B24D73F8E5B5}"/>
    <cellStyle name="Normal 5 4 2 2 2 2 3 3 2 2" xfId="38640" xr:uid="{B2468891-B949-4017-990A-835CB999F040}"/>
    <cellStyle name="Normal 5 4 2 2 2 2 3 3 2 3" xfId="53524" xr:uid="{D19D69B8-8E3B-4B10-86BA-D1541E109AE1}"/>
    <cellStyle name="Normal 5 4 2 2 2 2 3 3 3" xfId="18104" xr:uid="{0ABCAA79-C92D-4030-A463-D0EBBBD83508}"/>
    <cellStyle name="Normal 5 4 2 2 2 2 3 3 4" xfId="31794" xr:uid="{5CC5BA55-3E49-4FAD-8EC2-3A7266D1EC22}"/>
    <cellStyle name="Normal 5 4 2 2 2 2 3 3 5" xfId="46678" xr:uid="{18401779-03FC-41F9-A6A4-E7B84DCBD9A6}"/>
    <cellStyle name="Normal 5 4 2 2 2 2 3 4" xfId="21526" xr:uid="{C3E9B658-9AE8-47AD-AE60-0836DEEF41DD}"/>
    <cellStyle name="Normal 5 4 2 2 2 2 3 4 2" xfId="35218" xr:uid="{3794760A-8C45-4B0A-8D20-1A48DF1CA5E4}"/>
    <cellStyle name="Normal 5 4 2 2 2 2 3 4 3" xfId="50102" xr:uid="{E63B15C8-5B2B-41DC-9A58-984212F21490}"/>
    <cellStyle name="Normal 5 4 2 2 2 2 3 5" xfId="14682" xr:uid="{40AC3FF4-9BE0-418B-AAC1-136BB093BB1E}"/>
    <cellStyle name="Normal 5 4 2 2 2 2 3 5 2" xfId="40876" xr:uid="{B602040C-25F4-4894-9378-D13A215D9076}"/>
    <cellStyle name="Normal 5 4 2 2 2 2 3 6" xfId="28372" xr:uid="{2DC2E282-CA65-4E92-9F75-07F8C85FFFA1}"/>
    <cellStyle name="Normal 5 4 2 2 2 2 3 7" xfId="43256" xr:uid="{5CB77AC9-787F-4A3F-B9C1-AEF13D05769B}"/>
    <cellStyle name="Normal 5 4 2 2 2 2 3 8" xfId="7836" xr:uid="{0548F96D-A42F-4E9D-A28B-09EAE2736556}"/>
    <cellStyle name="Normal 5 4 2 2 2 2 4" xfId="1186" xr:uid="{DE0A73CA-8DFC-4576-8CBB-60EB55D0247D}"/>
    <cellStyle name="Normal 5 4 2 2 2 2 4 2" xfId="9549" xr:uid="{9A177DF9-4B5C-40BB-9D7F-91D208937C41}"/>
    <cellStyle name="Normal 5 4 2 2 2 2 4 2 2" xfId="12971" xr:uid="{A4A62950-FE64-4E94-ADA7-BF156F06083A}"/>
    <cellStyle name="Normal 5 4 2 2 2 2 4 2 2 2" xfId="26661" xr:uid="{DD3AAAE6-89C3-4964-95D3-28D91E316664}"/>
    <cellStyle name="Normal 5 4 2 2 2 2 4 2 2 2 2" xfId="40353" xr:uid="{E1DB91EA-C36E-43FC-82B9-45AD6E819C4C}"/>
    <cellStyle name="Normal 5 4 2 2 2 2 4 2 2 2 3" xfId="55237" xr:uid="{C6748022-4D4D-40E3-85C5-655561953E7B}"/>
    <cellStyle name="Normal 5 4 2 2 2 2 4 2 2 3" xfId="19817" xr:uid="{2A01F4DF-19F7-4344-A301-8042E03950D7}"/>
    <cellStyle name="Normal 5 4 2 2 2 2 4 2 2 4" xfId="33507" xr:uid="{7FD256AC-D60A-45A0-AABC-93CE03A2C597}"/>
    <cellStyle name="Normal 5 4 2 2 2 2 4 2 2 5" xfId="48391" xr:uid="{86B6ABCB-F4DD-412C-9DE8-FE7950701AB9}"/>
    <cellStyle name="Normal 5 4 2 2 2 2 4 2 3" xfId="23239" xr:uid="{C549EDDC-5F71-4839-848D-63CD0ABEBDF5}"/>
    <cellStyle name="Normal 5 4 2 2 2 2 4 2 3 2" xfId="36931" xr:uid="{E0A2306C-B242-494D-99C8-1DED2F8F3EF4}"/>
    <cellStyle name="Normal 5 4 2 2 2 2 4 2 3 3" xfId="51815" xr:uid="{4FCE390A-33EF-44C3-AC3E-FB2B58935DD7}"/>
    <cellStyle name="Normal 5 4 2 2 2 2 4 2 4" xfId="16395" xr:uid="{CE90B4E7-E1AA-4034-BFFF-E5220B8037E1}"/>
    <cellStyle name="Normal 5 4 2 2 2 2 4 2 5" xfId="30085" xr:uid="{D3240DE8-D8AE-4F00-8593-705D74DF1E58}"/>
    <cellStyle name="Normal 5 4 2 2 2 2 4 2 6" xfId="44969" xr:uid="{12764F67-2168-4681-B831-FC0179347B83}"/>
    <cellStyle name="Normal 5 4 2 2 2 2 4 3" xfId="11259" xr:uid="{9965A3C7-AC01-47CA-8824-D5C743506098}"/>
    <cellStyle name="Normal 5 4 2 2 2 2 4 3 2" xfId="24949" xr:uid="{7F4AC157-46C1-4BDA-884F-FC3C305E818D}"/>
    <cellStyle name="Normal 5 4 2 2 2 2 4 3 2 2" xfId="38641" xr:uid="{EA8975FE-0A67-4C2C-A26F-FFC9D0FE1851}"/>
    <cellStyle name="Normal 5 4 2 2 2 2 4 3 2 3" xfId="53525" xr:uid="{4EA096C8-7860-408F-BC80-7AD3FF887AC4}"/>
    <cellStyle name="Normal 5 4 2 2 2 2 4 3 3" xfId="18105" xr:uid="{3B0C9A59-B7B6-4E93-852F-79579AD3E64E}"/>
    <cellStyle name="Normal 5 4 2 2 2 2 4 3 4" xfId="31795" xr:uid="{6670E318-7D39-4A7A-B46D-07025684A601}"/>
    <cellStyle name="Normal 5 4 2 2 2 2 4 3 5" xfId="46679" xr:uid="{71C48BD9-165E-4D1C-9300-0002C42A8BEC}"/>
    <cellStyle name="Normal 5 4 2 2 2 2 4 4" xfId="21527" xr:uid="{7C1514E1-14C9-4C78-A385-02EE90BC83B7}"/>
    <cellStyle name="Normal 5 4 2 2 2 2 4 4 2" xfId="35219" xr:uid="{1FF1C487-E673-4270-B343-45041548522A}"/>
    <cellStyle name="Normal 5 4 2 2 2 2 4 4 3" xfId="50103" xr:uid="{406CEC3B-D58A-4BAF-A415-F0136B747F4B}"/>
    <cellStyle name="Normal 5 4 2 2 2 2 4 5" xfId="14683" xr:uid="{9C50074A-03F3-4CCF-8119-B0D1502EF40D}"/>
    <cellStyle name="Normal 5 4 2 2 2 2 4 5 2" xfId="40878" xr:uid="{D1E17BF0-7883-47F8-9DEC-281DC5BDD692}"/>
    <cellStyle name="Normal 5 4 2 2 2 2 4 6" xfId="28373" xr:uid="{00419706-E782-428A-993C-3646117026B0}"/>
    <cellStyle name="Normal 5 4 2 2 2 2 4 7" xfId="43257" xr:uid="{ACBBB4B9-852A-45B2-AA1A-591CA052C8FB}"/>
    <cellStyle name="Normal 5 4 2 2 2 2 4 8" xfId="7837" xr:uid="{831A609D-25D2-4D94-8F02-EF3E5F6A598D}"/>
    <cellStyle name="Normal 5 4 2 2 2 2 5" xfId="9545" xr:uid="{A58EC1F5-03A4-474A-B295-49E702BF6D38}"/>
    <cellStyle name="Normal 5 4 2 2 2 2 5 2" xfId="12967" xr:uid="{317493E2-05B4-4444-9667-ECF86B0DE4D6}"/>
    <cellStyle name="Normal 5 4 2 2 2 2 5 2 2" xfId="26657" xr:uid="{9499656C-EA93-4C6E-B641-CA465ED07651}"/>
    <cellStyle name="Normal 5 4 2 2 2 2 5 2 2 2" xfId="40349" xr:uid="{09F85D78-6437-4B15-BCF0-08E443406A55}"/>
    <cellStyle name="Normal 5 4 2 2 2 2 5 2 2 3" xfId="55233" xr:uid="{C281AB47-9AAC-4FFF-98F2-58DB80B93450}"/>
    <cellStyle name="Normal 5 4 2 2 2 2 5 2 3" xfId="19813" xr:uid="{3864A284-ABE5-470B-B835-49D0F0B73390}"/>
    <cellStyle name="Normal 5 4 2 2 2 2 5 2 4" xfId="33503" xr:uid="{42CD9FE8-280D-473E-BFFF-7BD7C622FAD1}"/>
    <cellStyle name="Normal 5 4 2 2 2 2 5 2 5" xfId="48387" xr:uid="{325657F5-39FB-4DDE-9CFB-7B77C78C8CC7}"/>
    <cellStyle name="Normal 5 4 2 2 2 2 5 3" xfId="23235" xr:uid="{E9AD7DEF-A987-40F0-B474-6E81D36CD404}"/>
    <cellStyle name="Normal 5 4 2 2 2 2 5 3 2" xfId="36927" xr:uid="{70FD93A9-63F7-4ECD-A4F7-5668F4D6C315}"/>
    <cellStyle name="Normal 5 4 2 2 2 2 5 3 3" xfId="51811" xr:uid="{F62AA240-1B0C-4A35-8451-A40A96229346}"/>
    <cellStyle name="Normal 5 4 2 2 2 2 5 4" xfId="16391" xr:uid="{46A193AF-6C4F-4F2F-ACD2-48165C9D4508}"/>
    <cellStyle name="Normal 5 4 2 2 2 2 5 5" xfId="30081" xr:uid="{CBA02A6E-5465-4E36-807E-0BC8E976ED20}"/>
    <cellStyle name="Normal 5 4 2 2 2 2 5 6" xfId="44965" xr:uid="{FF365843-3F4C-42DD-A2D4-043C8364A83C}"/>
    <cellStyle name="Normal 5 4 2 2 2 2 6" xfId="11255" xr:uid="{1E1CA755-29EA-42A5-93CD-70890564701E}"/>
    <cellStyle name="Normal 5 4 2 2 2 2 6 2" xfId="24945" xr:uid="{3DD85AD2-32D2-4378-AB72-8CBCC16432BF}"/>
    <cellStyle name="Normal 5 4 2 2 2 2 6 2 2" xfId="38637" xr:uid="{FE04C1E3-6239-471A-A92C-4F32F30C0E24}"/>
    <cellStyle name="Normal 5 4 2 2 2 2 6 2 3" xfId="53521" xr:uid="{88CA1155-B6BC-492F-8BAE-2AF04A8578DA}"/>
    <cellStyle name="Normal 5 4 2 2 2 2 6 3" xfId="18101" xr:uid="{45E34533-7397-4352-B11B-94031B2B4363}"/>
    <cellStyle name="Normal 5 4 2 2 2 2 6 4" xfId="31791" xr:uid="{D82F415F-5C5B-4AE2-B606-B3B4667E008D}"/>
    <cellStyle name="Normal 5 4 2 2 2 2 6 5" xfId="46675" xr:uid="{943036D2-DE9B-4A3F-9319-0504FD2869CC}"/>
    <cellStyle name="Normal 5 4 2 2 2 2 7" xfId="21523" xr:uid="{B84137F2-5688-4A8B-B23B-A2C562BE2D21}"/>
    <cellStyle name="Normal 5 4 2 2 2 2 7 2" xfId="35215" xr:uid="{83788A8C-DFDB-48BF-B23F-EBD5AAB1C47E}"/>
    <cellStyle name="Normal 5 4 2 2 2 2 7 3" xfId="50099" xr:uid="{870A8C75-81A7-4F6C-BDED-F3201724CB5F}"/>
    <cellStyle name="Normal 5 4 2 2 2 2 8" xfId="14679" xr:uid="{C1D32ABB-8879-49A2-8DAC-FE7294861AFA}"/>
    <cellStyle name="Normal 5 4 2 2 2 2 8 2" xfId="40810" xr:uid="{30D2EC86-D3B3-46D0-8A3E-D4070960666C}"/>
    <cellStyle name="Normal 5 4 2 2 2 2 9" xfId="28369" xr:uid="{164A5DE5-5552-43D7-A5E5-54E151F74674}"/>
    <cellStyle name="Normal 5 4 2 2 2 3" xfId="536" xr:uid="{27359426-B95F-4F2B-8821-CFDD670EA88F}"/>
    <cellStyle name="Normal 5 4 2 2 2 3 10" xfId="43258" xr:uid="{A7A344C9-5903-4E13-AD28-1074EF55D112}"/>
    <cellStyle name="Normal 5 4 2 2 2 3 11" xfId="7838" xr:uid="{696305DE-77B8-484A-94BC-CC5E708ACF05}"/>
    <cellStyle name="Normal 5 4 2 2 2 3 2" xfId="1187" xr:uid="{6D40DA87-A34B-448C-BF42-5A3494306F42}"/>
    <cellStyle name="Normal 5 4 2 2 2 3 2 2" xfId="1188" xr:uid="{BDD1A048-F5F9-4AEA-8794-8FFDA3FBBFB8}"/>
    <cellStyle name="Normal 5 4 2 2 2 3 2 2 2" xfId="9552" xr:uid="{0ABD14F5-1218-4919-9A1A-CF06308A4BF2}"/>
    <cellStyle name="Normal 5 4 2 2 2 3 2 2 2 2" xfId="12974" xr:uid="{76431667-0BD7-4CF2-8AB6-020706DCAE41}"/>
    <cellStyle name="Normal 5 4 2 2 2 3 2 2 2 2 2" xfId="26664" xr:uid="{5B686319-D9C6-4D8B-BD95-EA9E20A9EBDF}"/>
    <cellStyle name="Normal 5 4 2 2 2 3 2 2 2 2 2 2" xfId="40356" xr:uid="{60D33D08-36E0-4812-802E-5B7DACF4B3BB}"/>
    <cellStyle name="Normal 5 4 2 2 2 3 2 2 2 2 2 3" xfId="55240" xr:uid="{3B90FD27-DC7E-4493-ADA9-88E29A54A903}"/>
    <cellStyle name="Normal 5 4 2 2 2 3 2 2 2 2 3" xfId="19820" xr:uid="{C26A2EE2-E225-4519-A28A-A2CDA189F444}"/>
    <cellStyle name="Normal 5 4 2 2 2 3 2 2 2 2 4" xfId="33510" xr:uid="{0B57E463-6EBD-4352-9965-A2C6A1CB1169}"/>
    <cellStyle name="Normal 5 4 2 2 2 3 2 2 2 2 5" xfId="48394" xr:uid="{F43FD164-4720-493F-BFC9-F2D58D134C5C}"/>
    <cellStyle name="Normal 5 4 2 2 2 3 2 2 2 3" xfId="23242" xr:uid="{FFD170D0-93A8-441E-890A-22F70F6142FA}"/>
    <cellStyle name="Normal 5 4 2 2 2 3 2 2 2 3 2" xfId="36934" xr:uid="{4359AAAC-529E-4C9C-9186-83E158EABB8C}"/>
    <cellStyle name="Normal 5 4 2 2 2 3 2 2 2 3 3" xfId="51818" xr:uid="{8247E447-84EA-4A56-AA39-2904AF4E9D59}"/>
    <cellStyle name="Normal 5 4 2 2 2 3 2 2 2 4" xfId="16398" xr:uid="{C35BB5A3-AF06-4C22-8F5B-B9640BC311A9}"/>
    <cellStyle name="Normal 5 4 2 2 2 3 2 2 2 5" xfId="30088" xr:uid="{520D532B-6339-42C1-8CDD-A401CBE85E0E}"/>
    <cellStyle name="Normal 5 4 2 2 2 3 2 2 2 6" xfId="44972" xr:uid="{D44EF612-EF9D-43CF-88E4-9F9172A628D3}"/>
    <cellStyle name="Normal 5 4 2 2 2 3 2 2 3" xfId="11262" xr:uid="{89F69A81-D98E-43E0-AFDD-779F7FEFC96A}"/>
    <cellStyle name="Normal 5 4 2 2 2 3 2 2 3 2" xfId="24952" xr:uid="{889B4A67-4476-4379-85C0-B65B55DBA90A}"/>
    <cellStyle name="Normal 5 4 2 2 2 3 2 2 3 2 2" xfId="38644" xr:uid="{08F15BB5-80F7-4327-AB9C-C86CE2A8D6E0}"/>
    <cellStyle name="Normal 5 4 2 2 2 3 2 2 3 2 3" xfId="53528" xr:uid="{1B021F7B-53A0-4AA8-B815-9EBCC5708272}"/>
    <cellStyle name="Normal 5 4 2 2 2 3 2 2 3 3" xfId="18108" xr:uid="{00E2FB52-567B-4F7A-A632-64051C0D6E7B}"/>
    <cellStyle name="Normal 5 4 2 2 2 3 2 2 3 4" xfId="31798" xr:uid="{CBAD50FC-F7FB-41FB-A497-0A877A9A52AC}"/>
    <cellStyle name="Normal 5 4 2 2 2 3 2 2 3 5" xfId="46682" xr:uid="{9799E2A5-A4B6-4873-86CF-79A78588ED63}"/>
    <cellStyle name="Normal 5 4 2 2 2 3 2 2 4" xfId="21530" xr:uid="{00AB02DC-2373-4627-B551-C4C4133F2E39}"/>
    <cellStyle name="Normal 5 4 2 2 2 3 2 2 4 2" xfId="35222" xr:uid="{EFA23358-3C33-47E5-8C85-080A470063E0}"/>
    <cellStyle name="Normal 5 4 2 2 2 3 2 2 4 3" xfId="50106" xr:uid="{973301D8-E415-4F28-A047-D92D39A82C3B}"/>
    <cellStyle name="Normal 5 4 2 2 2 3 2 2 5" xfId="14686" xr:uid="{2B07399E-50AA-4A9C-BDB8-5A153412FDAE}"/>
    <cellStyle name="Normal 5 4 2 2 2 3 2 2 5 2" xfId="40880" xr:uid="{41B70171-067F-443F-821B-5FEA338D4A88}"/>
    <cellStyle name="Normal 5 4 2 2 2 3 2 2 6" xfId="28376" xr:uid="{BD688DB6-5588-430F-860C-E8A301C1AC9C}"/>
    <cellStyle name="Normal 5 4 2 2 2 3 2 2 7" xfId="43260" xr:uid="{1EB15958-F0B4-4CDA-B8B0-6E411DCCAB8E}"/>
    <cellStyle name="Normal 5 4 2 2 2 3 2 2 8" xfId="7840" xr:uid="{62894AA6-B37A-4CB8-942D-0327FE57D7F1}"/>
    <cellStyle name="Normal 5 4 2 2 2 3 2 3" xfId="9551" xr:uid="{B42A253C-8A20-44F9-8884-066A8022AC41}"/>
    <cellStyle name="Normal 5 4 2 2 2 3 2 3 2" xfId="12973" xr:uid="{0489FA28-FC35-4D85-80D4-AE92E78FCAB3}"/>
    <cellStyle name="Normal 5 4 2 2 2 3 2 3 2 2" xfId="26663" xr:uid="{AAA67AA2-2449-43DE-B730-541B8980D112}"/>
    <cellStyle name="Normal 5 4 2 2 2 3 2 3 2 2 2" xfId="40355" xr:uid="{351F1BD1-75BA-443E-87C4-7839FF241498}"/>
    <cellStyle name="Normal 5 4 2 2 2 3 2 3 2 2 3" xfId="55239" xr:uid="{7EDACCB4-05B4-46BD-A636-4D304A53E390}"/>
    <cellStyle name="Normal 5 4 2 2 2 3 2 3 2 3" xfId="19819" xr:uid="{B5AF49E0-F917-4D03-965B-67CD5C44BDA5}"/>
    <cellStyle name="Normal 5 4 2 2 2 3 2 3 2 4" xfId="33509" xr:uid="{7890F343-AF6C-4C33-B331-EA63AB2C1C4D}"/>
    <cellStyle name="Normal 5 4 2 2 2 3 2 3 2 5" xfId="48393" xr:uid="{7004B377-63F1-4055-891C-A7DF95A74188}"/>
    <cellStyle name="Normal 5 4 2 2 2 3 2 3 3" xfId="23241" xr:uid="{02D6FBCF-0604-4CBB-AA50-7C5CC1FF21D7}"/>
    <cellStyle name="Normal 5 4 2 2 2 3 2 3 3 2" xfId="36933" xr:uid="{D5AA2026-6B50-44EE-8038-A540C2F239A0}"/>
    <cellStyle name="Normal 5 4 2 2 2 3 2 3 3 3" xfId="51817" xr:uid="{1896A04A-F7EA-4D79-ACBB-9FE752509E2E}"/>
    <cellStyle name="Normal 5 4 2 2 2 3 2 3 4" xfId="16397" xr:uid="{80DD22AE-DDC5-4C02-A7B6-84FB28BFF63F}"/>
    <cellStyle name="Normal 5 4 2 2 2 3 2 3 5" xfId="30087" xr:uid="{762B6740-A952-4FA5-8564-073810D245F3}"/>
    <cellStyle name="Normal 5 4 2 2 2 3 2 3 6" xfId="44971" xr:uid="{C8478D48-33EA-463F-A90F-2CE9846346D8}"/>
    <cellStyle name="Normal 5 4 2 2 2 3 2 4" xfId="11261" xr:uid="{6BEF268D-CC26-4E5E-A1D0-F50ABB10BFC3}"/>
    <cellStyle name="Normal 5 4 2 2 2 3 2 4 2" xfId="24951" xr:uid="{99DBB5C1-98DF-40F2-BDFB-F837CF3071AE}"/>
    <cellStyle name="Normal 5 4 2 2 2 3 2 4 2 2" xfId="38643" xr:uid="{7FC8A0B4-8A0D-4F2E-AFC9-78124DA1B7F3}"/>
    <cellStyle name="Normal 5 4 2 2 2 3 2 4 2 3" xfId="53527" xr:uid="{EDDBDA32-0B6E-4622-86D7-A581EA5122FC}"/>
    <cellStyle name="Normal 5 4 2 2 2 3 2 4 3" xfId="18107" xr:uid="{5AAF8F20-35F2-43A1-BDC6-D20C7EE70AEC}"/>
    <cellStyle name="Normal 5 4 2 2 2 3 2 4 4" xfId="31797" xr:uid="{FD689A8C-10A2-4C36-B837-EAFC606D8AC7}"/>
    <cellStyle name="Normal 5 4 2 2 2 3 2 4 5" xfId="46681" xr:uid="{3533AA02-B28B-4623-A3B5-8605DE2ACBE3}"/>
    <cellStyle name="Normal 5 4 2 2 2 3 2 5" xfId="21529" xr:uid="{808489C4-BFD3-4CC1-8656-CE7C2288D5EC}"/>
    <cellStyle name="Normal 5 4 2 2 2 3 2 5 2" xfId="35221" xr:uid="{E0EEBAFB-2A12-4C43-A435-FBD777A3DEEE}"/>
    <cellStyle name="Normal 5 4 2 2 2 3 2 5 3" xfId="50105" xr:uid="{D4994D9F-08DF-49BA-8878-66B46A5893DA}"/>
    <cellStyle name="Normal 5 4 2 2 2 3 2 6" xfId="14685" xr:uid="{C93CC0BC-442E-4207-AA4D-C3247DC1B188}"/>
    <cellStyle name="Normal 5 4 2 2 2 3 2 6 2" xfId="40879" xr:uid="{3048AFB7-38C0-430D-9C7B-171E2EDA3C0C}"/>
    <cellStyle name="Normal 5 4 2 2 2 3 2 7" xfId="28375" xr:uid="{629744E6-D936-4400-8143-AE9874F4067D}"/>
    <cellStyle name="Normal 5 4 2 2 2 3 2 8" xfId="43259" xr:uid="{F7E2E7FF-E4E2-485C-9954-F62FE957C596}"/>
    <cellStyle name="Normal 5 4 2 2 2 3 2 9" xfId="7839" xr:uid="{AE10C3E1-1384-4644-8570-3555696496F4}"/>
    <cellStyle name="Normal 5 4 2 2 2 3 3" xfId="1189" xr:uid="{DBCE1938-2351-4057-A8F6-8A4B238D71DE}"/>
    <cellStyle name="Normal 5 4 2 2 2 3 3 2" xfId="9553" xr:uid="{9570E932-C95A-46B7-8292-9F3BC754273B}"/>
    <cellStyle name="Normal 5 4 2 2 2 3 3 2 2" xfId="12975" xr:uid="{DACED4D9-FB3E-4E23-A77E-7B4D20034A9E}"/>
    <cellStyle name="Normal 5 4 2 2 2 3 3 2 2 2" xfId="26665" xr:uid="{2DAC5A4B-C8E7-4A8E-B0B4-DF32C3874576}"/>
    <cellStyle name="Normal 5 4 2 2 2 3 3 2 2 2 2" xfId="40357" xr:uid="{A41BD995-80CD-4D6C-BDE2-C9CC3A9E565F}"/>
    <cellStyle name="Normal 5 4 2 2 2 3 3 2 2 2 3" xfId="55241" xr:uid="{8320A238-3184-4ED6-B8F7-6FDEC2263061}"/>
    <cellStyle name="Normal 5 4 2 2 2 3 3 2 2 3" xfId="19821" xr:uid="{CDEBCA74-9756-4C1A-9F97-0DB7A36E2160}"/>
    <cellStyle name="Normal 5 4 2 2 2 3 3 2 2 4" xfId="33511" xr:uid="{B57BD264-C66F-41F6-8C02-100441CFFF4A}"/>
    <cellStyle name="Normal 5 4 2 2 2 3 3 2 2 5" xfId="48395" xr:uid="{96459F72-583D-4FD8-8597-3417D1DF666D}"/>
    <cellStyle name="Normal 5 4 2 2 2 3 3 2 3" xfId="23243" xr:uid="{FA1ABD36-026F-445B-BB87-6535FC74B327}"/>
    <cellStyle name="Normal 5 4 2 2 2 3 3 2 3 2" xfId="36935" xr:uid="{B4DC908E-637B-44E4-8D7D-C353ADDE21E9}"/>
    <cellStyle name="Normal 5 4 2 2 2 3 3 2 3 3" xfId="51819" xr:uid="{CA1920F0-2B61-497E-8D17-BB1740FE889F}"/>
    <cellStyle name="Normal 5 4 2 2 2 3 3 2 4" xfId="16399" xr:uid="{53707487-A3F1-4F3A-BC80-E6432E257DD5}"/>
    <cellStyle name="Normal 5 4 2 2 2 3 3 2 5" xfId="30089" xr:uid="{10A75EC7-C513-440D-A67C-CE26C6B01845}"/>
    <cellStyle name="Normal 5 4 2 2 2 3 3 2 6" xfId="44973" xr:uid="{12DB2E30-2FCB-4430-B635-0C9A6B9F9869}"/>
    <cellStyle name="Normal 5 4 2 2 2 3 3 3" xfId="11263" xr:uid="{34F1658E-645D-4E1B-97BF-113AFE1D2D2D}"/>
    <cellStyle name="Normal 5 4 2 2 2 3 3 3 2" xfId="24953" xr:uid="{ED2CF2D8-2257-4928-90E1-F37D8992F01C}"/>
    <cellStyle name="Normal 5 4 2 2 2 3 3 3 2 2" xfId="38645" xr:uid="{22A97A63-82FF-4E92-8520-8AC9DBA8BC49}"/>
    <cellStyle name="Normal 5 4 2 2 2 3 3 3 2 3" xfId="53529" xr:uid="{D8B1DE12-FE6A-4E17-847E-968491BF2553}"/>
    <cellStyle name="Normal 5 4 2 2 2 3 3 3 3" xfId="18109" xr:uid="{9BB24EAC-3925-4708-BC0C-7FD2C4F94D5F}"/>
    <cellStyle name="Normal 5 4 2 2 2 3 3 3 4" xfId="31799" xr:uid="{C96D63E3-7D2E-44FD-AEB9-E01EE6537427}"/>
    <cellStyle name="Normal 5 4 2 2 2 3 3 3 5" xfId="46683" xr:uid="{F12C1C99-2129-499E-A764-1ED137FB3F4B}"/>
    <cellStyle name="Normal 5 4 2 2 2 3 3 4" xfId="21531" xr:uid="{F8AB5552-224D-4D51-B57C-89B86ABDE98C}"/>
    <cellStyle name="Normal 5 4 2 2 2 3 3 4 2" xfId="35223" xr:uid="{BC07F13B-CE25-4C24-B6F5-A0D46A32F700}"/>
    <cellStyle name="Normal 5 4 2 2 2 3 3 4 3" xfId="50107" xr:uid="{FA94BDC9-8726-4E1D-92DA-2CD5BDD51A21}"/>
    <cellStyle name="Normal 5 4 2 2 2 3 3 5" xfId="14687" xr:uid="{9F44A1FA-3AA9-4F92-8AEF-99035EF08257}"/>
    <cellStyle name="Normal 5 4 2 2 2 3 3 5 2" xfId="40881" xr:uid="{5527AC64-3D1E-49F7-95BB-CD3A2ABEF445}"/>
    <cellStyle name="Normal 5 4 2 2 2 3 3 6" xfId="28377" xr:uid="{D42C21F9-CD22-46B0-B08C-3948BE3DBFE5}"/>
    <cellStyle name="Normal 5 4 2 2 2 3 3 7" xfId="43261" xr:uid="{7399E1AB-4ECD-45C0-8032-950A3AA946BB}"/>
    <cellStyle name="Normal 5 4 2 2 2 3 3 8" xfId="7841" xr:uid="{55A6A9A9-680E-40D7-8752-00AA8B8FBEAB}"/>
    <cellStyle name="Normal 5 4 2 2 2 3 4" xfId="2848" xr:uid="{6B6BFB58-E5DA-49C7-B1C8-DB6BEAD1B103}"/>
    <cellStyle name="Normal 5 4 2 2 2 3 4 2" xfId="9554" xr:uid="{3D598D0F-30EF-4C4F-8A12-8CB3CCB9273D}"/>
    <cellStyle name="Normal 5 4 2 2 2 3 4 2 2" xfId="12976" xr:uid="{EF70ACAD-7724-4EF9-AFAF-0A4AED7FA214}"/>
    <cellStyle name="Normal 5 4 2 2 2 3 4 2 2 2" xfId="26666" xr:uid="{C032DBA8-0865-427F-94AB-CDDD58F3897E}"/>
    <cellStyle name="Normal 5 4 2 2 2 3 4 2 2 2 2" xfId="40358" xr:uid="{DA8C7B26-0219-492E-BDC3-E05419A60F50}"/>
    <cellStyle name="Normal 5 4 2 2 2 3 4 2 2 2 3" xfId="55242" xr:uid="{464E3309-8104-40F7-8AA7-796DFADC04A5}"/>
    <cellStyle name="Normal 5 4 2 2 2 3 4 2 2 3" xfId="19822" xr:uid="{95D547EF-E37F-48E5-8A52-986662464F62}"/>
    <cellStyle name="Normal 5 4 2 2 2 3 4 2 2 4" xfId="33512" xr:uid="{5D007CE0-8B0D-4652-A8B3-F02239358A34}"/>
    <cellStyle name="Normal 5 4 2 2 2 3 4 2 2 5" xfId="48396" xr:uid="{C2FAF567-7DF9-476F-A510-9461CDB6AE30}"/>
    <cellStyle name="Normal 5 4 2 2 2 3 4 2 3" xfId="23244" xr:uid="{EB18AEB9-AB51-4C51-ADD4-A6F4A07DBFEC}"/>
    <cellStyle name="Normal 5 4 2 2 2 3 4 2 3 2" xfId="36936" xr:uid="{17F8A1DE-3F8B-4F53-A56E-B40F5FB49089}"/>
    <cellStyle name="Normal 5 4 2 2 2 3 4 2 3 3" xfId="51820" xr:uid="{25BE2E74-C563-44C6-83A2-D1B5996E0B55}"/>
    <cellStyle name="Normal 5 4 2 2 2 3 4 2 4" xfId="16400" xr:uid="{6CFB957F-0612-40DE-ACB0-6F321E95D699}"/>
    <cellStyle name="Normal 5 4 2 2 2 3 4 2 5" xfId="30090" xr:uid="{F44AA2BD-B8D9-4A34-BA2B-275067550E8B}"/>
    <cellStyle name="Normal 5 4 2 2 2 3 4 2 6" xfId="44974" xr:uid="{8FB9A05B-A1F3-4F2A-A503-450FC1A41968}"/>
    <cellStyle name="Normal 5 4 2 2 2 3 4 3" xfId="11264" xr:uid="{632FF95D-6613-4288-8D88-A492717ACB55}"/>
    <cellStyle name="Normal 5 4 2 2 2 3 4 3 2" xfId="24954" xr:uid="{62421EA5-B206-48EB-BF45-9457C2404D71}"/>
    <cellStyle name="Normal 5 4 2 2 2 3 4 3 2 2" xfId="38646" xr:uid="{1FB06736-B623-4512-AD8B-8AED0A92BBA5}"/>
    <cellStyle name="Normal 5 4 2 2 2 3 4 3 2 3" xfId="53530" xr:uid="{472C004A-B522-4868-9CC4-2FDBD4FFF642}"/>
    <cellStyle name="Normal 5 4 2 2 2 3 4 3 3" xfId="18110" xr:uid="{6C062287-EDCC-49A3-9324-9142664F6671}"/>
    <cellStyle name="Normal 5 4 2 2 2 3 4 3 4" xfId="31800" xr:uid="{941578FE-5902-4034-94D4-ABBAC99FB974}"/>
    <cellStyle name="Normal 5 4 2 2 2 3 4 3 5" xfId="46684" xr:uid="{B1632EF3-5994-432D-AD27-76735E012463}"/>
    <cellStyle name="Normal 5 4 2 2 2 3 4 4" xfId="21532" xr:uid="{542BE1CC-0F98-4204-8622-C885DC7966D6}"/>
    <cellStyle name="Normal 5 4 2 2 2 3 4 4 2" xfId="35224" xr:uid="{7A55D4FF-1B80-4111-AD8D-604D40E1114C}"/>
    <cellStyle name="Normal 5 4 2 2 2 3 4 4 3" xfId="50108" xr:uid="{373420A5-988A-4702-BF52-64780E1B80E3}"/>
    <cellStyle name="Normal 5 4 2 2 2 3 4 5" xfId="14688" xr:uid="{6A9056FA-6E77-40C4-B4A5-2296088A158D}"/>
    <cellStyle name="Normal 5 4 2 2 2 3 4 5 2" xfId="41123" xr:uid="{F2FFB4F0-DF66-4B8A-B7AE-3A6782BAEF62}"/>
    <cellStyle name="Normal 5 4 2 2 2 3 4 6" xfId="28378" xr:uid="{78265885-0DA1-4123-9BFB-AB2A3D9799EC}"/>
    <cellStyle name="Normal 5 4 2 2 2 3 4 7" xfId="43262" xr:uid="{96377B1D-1798-4A19-A92D-846D660BAB72}"/>
    <cellStyle name="Normal 5 4 2 2 2 3 4 8" xfId="7842" xr:uid="{68D42008-156F-4D42-A5B5-F54794101F3C}"/>
    <cellStyle name="Normal 5 4 2 2 2 3 5" xfId="9550" xr:uid="{31B87ED1-1B3B-4AB1-9884-AA9FAC45C862}"/>
    <cellStyle name="Normal 5 4 2 2 2 3 5 2" xfId="12972" xr:uid="{DF483DED-1E3D-49EB-916D-59A53DA9648F}"/>
    <cellStyle name="Normal 5 4 2 2 2 3 5 2 2" xfId="26662" xr:uid="{58E580E6-AA5C-4E99-8BDB-37C722828D93}"/>
    <cellStyle name="Normal 5 4 2 2 2 3 5 2 2 2" xfId="40354" xr:uid="{79D08EAC-07AE-4488-8B78-7AA5E8037BC6}"/>
    <cellStyle name="Normal 5 4 2 2 2 3 5 2 2 3" xfId="55238" xr:uid="{41DBD766-6EE4-4158-9710-02F8DB75DFEC}"/>
    <cellStyle name="Normal 5 4 2 2 2 3 5 2 3" xfId="19818" xr:uid="{3B20F1B0-1A2E-4213-AE1B-822AA2BD2D3E}"/>
    <cellStyle name="Normal 5 4 2 2 2 3 5 2 4" xfId="33508" xr:uid="{0C497878-8A51-490A-8FBB-6951D1D2006E}"/>
    <cellStyle name="Normal 5 4 2 2 2 3 5 2 5" xfId="48392" xr:uid="{8317877A-3AFD-4F5C-8399-70D910BF05F7}"/>
    <cellStyle name="Normal 5 4 2 2 2 3 5 3" xfId="23240" xr:uid="{53E1B27F-2F29-404E-A930-3729190F7BB2}"/>
    <cellStyle name="Normal 5 4 2 2 2 3 5 3 2" xfId="36932" xr:uid="{CB8C88A2-D4C0-4FC7-9D97-4EA4FFB99889}"/>
    <cellStyle name="Normal 5 4 2 2 2 3 5 3 3" xfId="51816" xr:uid="{6AE57BE5-B354-4D8F-B222-8510042762FE}"/>
    <cellStyle name="Normal 5 4 2 2 2 3 5 4" xfId="16396" xr:uid="{73ACAA6F-195E-47C2-9F73-BEEBE4037D52}"/>
    <cellStyle name="Normal 5 4 2 2 2 3 5 5" xfId="30086" xr:uid="{ABBF2E1E-E00D-4256-A749-C2A8C8A4513C}"/>
    <cellStyle name="Normal 5 4 2 2 2 3 5 6" xfId="44970" xr:uid="{B9B969FF-C4DC-41B6-86E2-EE0112E93247}"/>
    <cellStyle name="Normal 5 4 2 2 2 3 6" xfId="11260" xr:uid="{2F0F71C0-C706-4D73-8EA0-2E467556559F}"/>
    <cellStyle name="Normal 5 4 2 2 2 3 6 2" xfId="24950" xr:uid="{E6669AE5-FD6D-4DE6-B580-4A4489332262}"/>
    <cellStyle name="Normal 5 4 2 2 2 3 6 2 2" xfId="38642" xr:uid="{20F6477B-0C90-4A05-BB52-AAF7EB866682}"/>
    <cellStyle name="Normal 5 4 2 2 2 3 6 2 3" xfId="53526" xr:uid="{AAD6AC2D-53A5-4490-9AAE-538D91BCAB36}"/>
    <cellStyle name="Normal 5 4 2 2 2 3 6 3" xfId="18106" xr:uid="{2296E408-5F22-4768-9004-CB907181D857}"/>
    <cellStyle name="Normal 5 4 2 2 2 3 6 4" xfId="31796" xr:uid="{B4DC5E7F-89FD-498E-A2AD-CBFB6B01A52A}"/>
    <cellStyle name="Normal 5 4 2 2 2 3 6 5" xfId="46680" xr:uid="{E4FC42C0-E865-4D98-BED2-AB10030E9CC4}"/>
    <cellStyle name="Normal 5 4 2 2 2 3 7" xfId="21528" xr:uid="{51E833AD-1353-419C-B2B7-5218DDAB1EFE}"/>
    <cellStyle name="Normal 5 4 2 2 2 3 7 2" xfId="35220" xr:uid="{8E468CA3-2A04-45F6-B02A-A95B9409AF21}"/>
    <cellStyle name="Normal 5 4 2 2 2 3 7 3" xfId="50104" xr:uid="{9DB5B520-62E4-4AF7-9B7D-F06F9CAB8D2D}"/>
    <cellStyle name="Normal 5 4 2 2 2 3 8" xfId="14684" xr:uid="{8EF9F3BB-C3DE-4DE0-ADD3-CFF5161DE8C7}"/>
    <cellStyle name="Normal 5 4 2 2 2 3 8 2" xfId="40812" xr:uid="{AAD8A16E-78A0-46A5-A190-29819273196E}"/>
    <cellStyle name="Normal 5 4 2 2 2 3 9" xfId="28374" xr:uid="{07114C09-E5CC-4C9A-BD5C-B754BE0E5D44}"/>
    <cellStyle name="Normal 5 4 2 2 2 4" xfId="1190" xr:uid="{B5F565F8-FDB0-4252-81D0-7F340F789FA4}"/>
    <cellStyle name="Normal 5 4 2 2 2 4 2" xfId="1191" xr:uid="{50467E13-5B89-4B59-9CAF-4088D8106C1F}"/>
    <cellStyle name="Normal 5 4 2 2 2 4 2 2" xfId="9556" xr:uid="{85B4213E-805B-4207-8A23-5CB9C5F76850}"/>
    <cellStyle name="Normal 5 4 2 2 2 4 2 2 2" xfId="12978" xr:uid="{056FAC3A-5553-44BE-96C2-93AC4F2E8820}"/>
    <cellStyle name="Normal 5 4 2 2 2 4 2 2 2 2" xfId="26668" xr:uid="{37A85ED7-2609-48B0-94AD-1ECA8E1B5C79}"/>
    <cellStyle name="Normal 5 4 2 2 2 4 2 2 2 2 2" xfId="40360" xr:uid="{D603922C-320A-4EF9-B52F-3B1C6A9A260C}"/>
    <cellStyle name="Normal 5 4 2 2 2 4 2 2 2 2 3" xfId="55244" xr:uid="{65032B32-B5EE-4AA2-B629-FF61255619C5}"/>
    <cellStyle name="Normal 5 4 2 2 2 4 2 2 2 3" xfId="19824" xr:uid="{2E68A4D4-40FA-438B-9EBC-947FBECB57FF}"/>
    <cellStyle name="Normal 5 4 2 2 2 4 2 2 2 4" xfId="33514" xr:uid="{93ED6D68-E901-484E-A23C-11DB439D1D17}"/>
    <cellStyle name="Normal 5 4 2 2 2 4 2 2 2 5" xfId="48398" xr:uid="{3A60212E-BBB3-4916-A179-D1D91331AE40}"/>
    <cellStyle name="Normal 5 4 2 2 2 4 2 2 3" xfId="23246" xr:uid="{57F4132B-0719-41FB-A40A-8DE50121FDD2}"/>
    <cellStyle name="Normal 5 4 2 2 2 4 2 2 3 2" xfId="36938" xr:uid="{65FCAA7C-B3E4-4618-9165-7AEC7A201D7B}"/>
    <cellStyle name="Normal 5 4 2 2 2 4 2 2 3 3" xfId="51822" xr:uid="{AC793949-DD48-4C71-85C0-7662DC9B7F1C}"/>
    <cellStyle name="Normal 5 4 2 2 2 4 2 2 4" xfId="16402" xr:uid="{F1B0DC6B-DF50-40C7-9D1D-B0C9E704B118}"/>
    <cellStyle name="Normal 5 4 2 2 2 4 2 2 5" xfId="30092" xr:uid="{19FB5EF9-62E1-4013-A61B-8EAF4998236D}"/>
    <cellStyle name="Normal 5 4 2 2 2 4 2 2 6" xfId="44976" xr:uid="{698986BA-8AFE-4793-AD4D-98D28B7177EC}"/>
    <cellStyle name="Normal 5 4 2 2 2 4 2 3" xfId="11266" xr:uid="{D2B5DDBD-B6F5-4463-AD49-7A58F688A6DB}"/>
    <cellStyle name="Normal 5 4 2 2 2 4 2 3 2" xfId="24956" xr:uid="{31EC39C8-90BE-42D1-8C00-DA20EE255DFB}"/>
    <cellStyle name="Normal 5 4 2 2 2 4 2 3 2 2" xfId="38648" xr:uid="{5BD0D6B4-73C7-468D-BE02-4A1B84395128}"/>
    <cellStyle name="Normal 5 4 2 2 2 4 2 3 2 3" xfId="53532" xr:uid="{ACB9E9F7-1E28-4AE3-A30E-DD1A5CEF94BB}"/>
    <cellStyle name="Normal 5 4 2 2 2 4 2 3 3" xfId="18112" xr:uid="{0C0A4F91-1F1C-43EB-B8BD-F1E05C292CD8}"/>
    <cellStyle name="Normal 5 4 2 2 2 4 2 3 4" xfId="31802" xr:uid="{5A4C033E-2646-4DAD-8468-135ED9D23F2C}"/>
    <cellStyle name="Normal 5 4 2 2 2 4 2 3 5" xfId="46686" xr:uid="{ECE87EB0-45BF-4996-BD12-370F91E478A2}"/>
    <cellStyle name="Normal 5 4 2 2 2 4 2 4" xfId="21534" xr:uid="{4ACB5216-B1C3-4401-AC6E-96C65289193C}"/>
    <cellStyle name="Normal 5 4 2 2 2 4 2 4 2" xfId="35226" xr:uid="{2734898C-D09E-441E-98F0-A9C7ECC0656E}"/>
    <cellStyle name="Normal 5 4 2 2 2 4 2 4 3" xfId="50110" xr:uid="{2ADCDE50-F248-41A2-89C6-288438CAC62C}"/>
    <cellStyle name="Normal 5 4 2 2 2 4 2 5" xfId="14690" xr:uid="{E6B5750E-3143-4ABC-BC9A-1A897FF74F39}"/>
    <cellStyle name="Normal 5 4 2 2 2 4 2 5 2" xfId="40883" xr:uid="{E84DC088-B13D-4630-9126-62832CBEF1A4}"/>
    <cellStyle name="Normal 5 4 2 2 2 4 2 6" xfId="28380" xr:uid="{D402B2DC-6D55-4FD2-A96D-BED59258B5D8}"/>
    <cellStyle name="Normal 5 4 2 2 2 4 2 7" xfId="43264" xr:uid="{3E70E6A6-C5A0-4F20-A4CC-DB050F176CF6}"/>
    <cellStyle name="Normal 5 4 2 2 2 4 2 8" xfId="7844" xr:uid="{E3E10CFD-522D-4ABB-B4C6-D8DD86B9A5F2}"/>
    <cellStyle name="Normal 5 4 2 2 2 4 3" xfId="9555" xr:uid="{6C921F55-24E5-445D-BA80-B29EB9084333}"/>
    <cellStyle name="Normal 5 4 2 2 2 4 3 2" xfId="12977" xr:uid="{4B36B6A6-2862-4EB0-8435-22ABBB67E65A}"/>
    <cellStyle name="Normal 5 4 2 2 2 4 3 2 2" xfId="26667" xr:uid="{0538977D-2AFC-4D38-A7C8-D7BBDAD975AA}"/>
    <cellStyle name="Normal 5 4 2 2 2 4 3 2 2 2" xfId="40359" xr:uid="{52312D41-B13F-49C2-8088-E3084578B6DF}"/>
    <cellStyle name="Normal 5 4 2 2 2 4 3 2 2 3" xfId="55243" xr:uid="{E914EDDB-7641-47ED-9C99-C25BBF03CCD8}"/>
    <cellStyle name="Normal 5 4 2 2 2 4 3 2 3" xfId="19823" xr:uid="{61B61374-D431-484C-9405-5FD9F9F0F16D}"/>
    <cellStyle name="Normal 5 4 2 2 2 4 3 2 4" xfId="33513" xr:uid="{ABDB97C8-0776-4950-9939-DCE890727F25}"/>
    <cellStyle name="Normal 5 4 2 2 2 4 3 2 5" xfId="48397" xr:uid="{CE9CFD82-A3BD-41D2-A132-B91974968CEA}"/>
    <cellStyle name="Normal 5 4 2 2 2 4 3 3" xfId="23245" xr:uid="{7C2BE6BA-AE57-4636-849C-DB9CEC542412}"/>
    <cellStyle name="Normal 5 4 2 2 2 4 3 3 2" xfId="36937" xr:uid="{D8594838-7D83-401E-8E86-C8B8208BDB1E}"/>
    <cellStyle name="Normal 5 4 2 2 2 4 3 3 3" xfId="51821" xr:uid="{9733E86A-88F0-41D2-9B17-4976FFE90173}"/>
    <cellStyle name="Normal 5 4 2 2 2 4 3 4" xfId="16401" xr:uid="{409C5121-6817-42CC-B3C7-9D03C5B6E956}"/>
    <cellStyle name="Normal 5 4 2 2 2 4 3 5" xfId="30091" xr:uid="{ECE63830-B411-4F56-80FA-30F70B7E68B3}"/>
    <cellStyle name="Normal 5 4 2 2 2 4 3 6" xfId="44975" xr:uid="{28DE6DE0-B09A-4772-9C99-8716CD4247C3}"/>
    <cellStyle name="Normal 5 4 2 2 2 4 4" xfId="11265" xr:uid="{C7F1C97B-930D-40CF-94C0-B782A382E2E1}"/>
    <cellStyle name="Normal 5 4 2 2 2 4 4 2" xfId="24955" xr:uid="{BA2168B7-3B69-49D8-89B3-474C596FA6FD}"/>
    <cellStyle name="Normal 5 4 2 2 2 4 4 2 2" xfId="38647" xr:uid="{2D51E444-305D-4DB0-9547-677A5457FA7F}"/>
    <cellStyle name="Normal 5 4 2 2 2 4 4 2 3" xfId="53531" xr:uid="{A39295D4-E67A-45E6-9B40-12872E933E26}"/>
    <cellStyle name="Normal 5 4 2 2 2 4 4 3" xfId="18111" xr:uid="{52569FC0-96F2-4ED9-B430-FD2D5C0D5150}"/>
    <cellStyle name="Normal 5 4 2 2 2 4 4 4" xfId="31801" xr:uid="{3DF2DCD9-E067-4D7C-819E-98782ABD4298}"/>
    <cellStyle name="Normal 5 4 2 2 2 4 4 5" xfId="46685" xr:uid="{BF820F8E-8364-44BA-94E2-6B464EF0D331}"/>
    <cellStyle name="Normal 5 4 2 2 2 4 5" xfId="21533" xr:uid="{49B0FABB-9857-4C2C-B165-84C8CECC3F8B}"/>
    <cellStyle name="Normal 5 4 2 2 2 4 5 2" xfId="35225" xr:uid="{FD96439F-3262-4BD9-A492-A56A1A6DAB10}"/>
    <cellStyle name="Normal 5 4 2 2 2 4 5 3" xfId="50109" xr:uid="{1294A128-8D82-4AEE-8ABD-95112428BB50}"/>
    <cellStyle name="Normal 5 4 2 2 2 4 6" xfId="14689" xr:uid="{FB2F5D88-7495-4F82-8D05-72D93EBB8C4D}"/>
    <cellStyle name="Normal 5 4 2 2 2 4 6 2" xfId="40882" xr:uid="{61DFE13C-DCFB-4FDF-BE48-7C45DF10D85C}"/>
    <cellStyle name="Normal 5 4 2 2 2 4 7" xfId="28379" xr:uid="{0E9E84E3-01BD-4B5F-A099-EDA7263DDAFA}"/>
    <cellStyle name="Normal 5 4 2 2 2 4 8" xfId="43263" xr:uid="{DF7CE95F-FDF1-41E0-9A31-6E41015CFC69}"/>
    <cellStyle name="Normal 5 4 2 2 2 4 9" xfId="7843" xr:uid="{2E623473-1C2F-4CC5-921B-C73BBEE3D2D3}"/>
    <cellStyle name="Normal 5 4 2 2 2 5" xfId="1192" xr:uid="{785DFDC3-CBF3-4073-A974-68601E17C653}"/>
    <cellStyle name="Normal 5 4 2 2 2 5 2" xfId="9557" xr:uid="{BCFDD29A-8273-4228-8411-C01B7282C2C1}"/>
    <cellStyle name="Normal 5 4 2 2 2 5 2 2" xfId="12979" xr:uid="{13DDFE2E-9CE9-47E3-B6A4-1D7EE987B649}"/>
    <cellStyle name="Normal 5 4 2 2 2 5 2 2 2" xfId="26669" xr:uid="{BE4CDC39-C338-4E7B-9A5E-FEF7501BD639}"/>
    <cellStyle name="Normal 5 4 2 2 2 5 2 2 2 2" xfId="40361" xr:uid="{2368E53C-3EB9-477C-AEA1-7CAFA40F79BB}"/>
    <cellStyle name="Normal 5 4 2 2 2 5 2 2 2 3" xfId="55245" xr:uid="{E20A7C7F-13FC-413A-A538-A3D3716C989E}"/>
    <cellStyle name="Normal 5 4 2 2 2 5 2 2 3" xfId="19825" xr:uid="{B8157F59-EC6C-46A1-87FD-4026840328F3}"/>
    <cellStyle name="Normal 5 4 2 2 2 5 2 2 4" xfId="33515" xr:uid="{5E6D0A61-C3FE-4D82-9973-4D813DE57C1A}"/>
    <cellStyle name="Normal 5 4 2 2 2 5 2 2 5" xfId="48399" xr:uid="{923BEF59-0DE9-4509-AE16-2F3336870445}"/>
    <cellStyle name="Normal 5 4 2 2 2 5 2 3" xfId="23247" xr:uid="{2719226C-11BC-46C6-AB05-6699CDB2A5B8}"/>
    <cellStyle name="Normal 5 4 2 2 2 5 2 3 2" xfId="36939" xr:uid="{4CEA6362-9CBE-4435-A36E-FD731EEA7979}"/>
    <cellStyle name="Normal 5 4 2 2 2 5 2 3 3" xfId="51823" xr:uid="{13EF1E27-796A-4FAA-8B1E-360E343783F4}"/>
    <cellStyle name="Normal 5 4 2 2 2 5 2 4" xfId="16403" xr:uid="{A8C14DC2-8CEB-4294-9394-CC875D329D4D}"/>
    <cellStyle name="Normal 5 4 2 2 2 5 2 5" xfId="30093" xr:uid="{8E5C84F1-B5DE-4592-A3A1-AAD8B19A6A9A}"/>
    <cellStyle name="Normal 5 4 2 2 2 5 2 6" xfId="44977" xr:uid="{0756DD24-FB7A-43BE-ABF9-127EBC8E87F5}"/>
    <cellStyle name="Normal 5 4 2 2 2 5 3" xfId="11267" xr:uid="{FCFF2A61-A4C6-42C2-9F04-83552365D141}"/>
    <cellStyle name="Normal 5 4 2 2 2 5 3 2" xfId="24957" xr:uid="{BCC3275D-C9F8-48CD-AD4F-DB3C9C3E8B01}"/>
    <cellStyle name="Normal 5 4 2 2 2 5 3 2 2" xfId="38649" xr:uid="{12C1473A-50A6-4608-AC98-BF0893EA7FF8}"/>
    <cellStyle name="Normal 5 4 2 2 2 5 3 2 3" xfId="53533" xr:uid="{92D89DB9-2252-4086-B9A8-4C9A5AC6E89F}"/>
    <cellStyle name="Normal 5 4 2 2 2 5 3 3" xfId="18113" xr:uid="{6443C503-E77D-4AEE-AA14-472F6DFF4C90}"/>
    <cellStyle name="Normal 5 4 2 2 2 5 3 4" xfId="31803" xr:uid="{D3BA90E1-4CE6-41F3-8EEC-03FE2CA85751}"/>
    <cellStyle name="Normal 5 4 2 2 2 5 3 5" xfId="46687" xr:uid="{5DDC6635-A958-4051-9A21-D57CA7BEC4BF}"/>
    <cellStyle name="Normal 5 4 2 2 2 5 4" xfId="21535" xr:uid="{0CBC11D3-E857-40E5-AC3C-952A8FD1F381}"/>
    <cellStyle name="Normal 5 4 2 2 2 5 4 2" xfId="35227" xr:uid="{6DB9B0E5-8F9A-42CC-AA8C-B40301D3C63D}"/>
    <cellStyle name="Normal 5 4 2 2 2 5 4 3" xfId="50111" xr:uid="{455844E2-7942-4544-A757-E10EEE52CB73}"/>
    <cellStyle name="Normal 5 4 2 2 2 5 5" xfId="14691" xr:uid="{7FF4A684-FC50-4DC6-931D-66A875D61D15}"/>
    <cellStyle name="Normal 5 4 2 2 2 5 5 2" xfId="40884" xr:uid="{706ED5C5-C9BD-40AA-99C7-551C72D6903F}"/>
    <cellStyle name="Normal 5 4 2 2 2 5 6" xfId="28381" xr:uid="{D94AB155-3BFB-43FF-A9AE-A37B5324FE18}"/>
    <cellStyle name="Normal 5 4 2 2 2 5 7" xfId="43265" xr:uid="{6CCFF645-6C89-4FCA-9BFD-5D647259EB4A}"/>
    <cellStyle name="Normal 5 4 2 2 2 5 8" xfId="7845" xr:uid="{8C548A9D-5B4C-4FB8-B712-DF8F80A1970E}"/>
    <cellStyle name="Normal 5 4 2 2 2 6" xfId="2849" xr:uid="{B17C0CE1-C55D-42D8-8626-BF13E86987A1}"/>
    <cellStyle name="Normal 5 4 2 2 2 6 2" xfId="9558" xr:uid="{996B2D0C-A561-497D-ACB4-B898043781BA}"/>
    <cellStyle name="Normal 5 4 2 2 2 6 2 2" xfId="12980" xr:uid="{13421F82-8F3E-4FB0-B2EE-B7F45E745357}"/>
    <cellStyle name="Normal 5 4 2 2 2 6 2 2 2" xfId="26670" xr:uid="{F925C8EF-2609-4BFA-A669-38444306E92C}"/>
    <cellStyle name="Normal 5 4 2 2 2 6 2 2 2 2" xfId="40362" xr:uid="{82CC85BB-F6EF-4698-8FD3-8D4714F7BF23}"/>
    <cellStyle name="Normal 5 4 2 2 2 6 2 2 2 3" xfId="55246" xr:uid="{01E8C2D8-7E00-40FB-9A83-6F62E9F75B18}"/>
    <cellStyle name="Normal 5 4 2 2 2 6 2 2 3" xfId="19826" xr:uid="{8E9935A6-8938-4159-8DA1-A1CDFBE9C9F7}"/>
    <cellStyle name="Normal 5 4 2 2 2 6 2 2 4" xfId="33516" xr:uid="{8747D03B-4F59-4594-A2A6-FA97BF326B6F}"/>
    <cellStyle name="Normal 5 4 2 2 2 6 2 2 5" xfId="48400" xr:uid="{DFEEE79E-DD08-4ACA-A74B-BB1C2FCA1A3B}"/>
    <cellStyle name="Normal 5 4 2 2 2 6 2 3" xfId="23248" xr:uid="{DDF52385-7A1C-4859-9ED7-1D11A0EFC1B2}"/>
    <cellStyle name="Normal 5 4 2 2 2 6 2 3 2" xfId="36940" xr:uid="{F5463E1C-1CA1-4555-9D62-67542D0E4D53}"/>
    <cellStyle name="Normal 5 4 2 2 2 6 2 3 3" xfId="51824" xr:uid="{92CECE10-E5A7-4FF3-A396-7A03B9AF479A}"/>
    <cellStyle name="Normal 5 4 2 2 2 6 2 4" xfId="16404" xr:uid="{DF48E1E3-6147-4DA2-BBD7-9EC4AFACF535}"/>
    <cellStyle name="Normal 5 4 2 2 2 6 2 5" xfId="30094" xr:uid="{285D31B8-7099-4682-A219-5BD719517B3A}"/>
    <cellStyle name="Normal 5 4 2 2 2 6 2 6" xfId="44978" xr:uid="{1978FC13-A854-44BC-B930-C02F24B00EE8}"/>
    <cellStyle name="Normal 5 4 2 2 2 6 3" xfId="11268" xr:uid="{05CAC405-5853-4ED3-90FD-543A5965D94D}"/>
    <cellStyle name="Normal 5 4 2 2 2 6 3 2" xfId="24958" xr:uid="{F00DC595-A58B-4C3B-9DA4-6AC0F2771A79}"/>
    <cellStyle name="Normal 5 4 2 2 2 6 3 2 2" xfId="38650" xr:uid="{D204C9A9-10AA-400A-937C-34C24863D7C7}"/>
    <cellStyle name="Normal 5 4 2 2 2 6 3 2 3" xfId="53534" xr:uid="{1EBB9F61-AE50-45C1-B657-6754564F25EE}"/>
    <cellStyle name="Normal 5 4 2 2 2 6 3 3" xfId="18114" xr:uid="{29FABD97-4AEB-43DD-9C36-CE45A56C930A}"/>
    <cellStyle name="Normal 5 4 2 2 2 6 3 4" xfId="31804" xr:uid="{CC2CCA2A-A4E7-4148-8B8C-F61EAC2C22BF}"/>
    <cellStyle name="Normal 5 4 2 2 2 6 3 5" xfId="46688" xr:uid="{15F64279-B450-46A2-929F-9A4BE5A54C6F}"/>
    <cellStyle name="Normal 5 4 2 2 2 6 4" xfId="21536" xr:uid="{AB4813E3-1CD3-484E-93BB-F29A8216F72D}"/>
    <cellStyle name="Normal 5 4 2 2 2 6 4 2" xfId="35228" xr:uid="{B4677521-AC91-4E75-9F85-D66EC7B522BA}"/>
    <cellStyle name="Normal 5 4 2 2 2 6 4 3" xfId="50112" xr:uid="{EF9DE038-3429-4EEB-ACBE-DC65DEF0737B}"/>
    <cellStyle name="Normal 5 4 2 2 2 6 5" xfId="14692" xr:uid="{703F37C6-8E6A-4EF3-950A-C8BD90866BD4}"/>
    <cellStyle name="Normal 5 4 2 2 2 6 5 2" xfId="41124" xr:uid="{05FF23A7-32EF-4D93-A8F7-E434E2B888B2}"/>
    <cellStyle name="Normal 5 4 2 2 2 6 6" xfId="28382" xr:uid="{A95910AA-4773-4DA8-839B-7295357D198B}"/>
    <cellStyle name="Normal 5 4 2 2 2 6 7" xfId="43266" xr:uid="{259C523D-5ECA-4AF8-9ABA-B13FD736C6EB}"/>
    <cellStyle name="Normal 5 4 2 2 2 6 8" xfId="7846" xr:uid="{B226E09D-3286-4E7C-AAD7-035B4260AF3E}"/>
    <cellStyle name="Normal 5 4 2 2 2 7" xfId="9544" xr:uid="{49C4EB54-C1A6-42DF-BE62-61516C479C41}"/>
    <cellStyle name="Normal 5 4 2 2 2 7 2" xfId="12966" xr:uid="{F660CE08-EA18-448C-A117-80AF20FC76AA}"/>
    <cellStyle name="Normal 5 4 2 2 2 7 2 2" xfId="26656" xr:uid="{6BD47411-D40D-49AC-98E9-C7C2C202D342}"/>
    <cellStyle name="Normal 5 4 2 2 2 7 2 2 2" xfId="40348" xr:uid="{F4929D9C-7308-4EC2-8559-80221164F721}"/>
    <cellStyle name="Normal 5 4 2 2 2 7 2 2 3" xfId="55232" xr:uid="{5D8E8F24-4C29-43FB-A9E4-ECDAEABF1A17}"/>
    <cellStyle name="Normal 5 4 2 2 2 7 2 3" xfId="19812" xr:uid="{1B370A7E-47C7-4EC3-A08B-1B4BCCB81F99}"/>
    <cellStyle name="Normal 5 4 2 2 2 7 2 4" xfId="33502" xr:uid="{AAC71B9D-B51F-4613-A16F-A9FFE49992DB}"/>
    <cellStyle name="Normal 5 4 2 2 2 7 2 5" xfId="48386" xr:uid="{602815CA-F25C-47C9-9F01-52AD38012400}"/>
    <cellStyle name="Normal 5 4 2 2 2 7 3" xfId="23234" xr:uid="{D8FC2362-110B-4AA4-BA8F-17285E4C7244}"/>
    <cellStyle name="Normal 5 4 2 2 2 7 3 2" xfId="36926" xr:uid="{62D489CA-209D-46B4-BB2D-DA8791544122}"/>
    <cellStyle name="Normal 5 4 2 2 2 7 3 3" xfId="51810" xr:uid="{AFB7FD67-1715-43DB-9F1E-C47378CF2CEE}"/>
    <cellStyle name="Normal 5 4 2 2 2 7 4" xfId="16390" xr:uid="{72FB0619-2FC5-4C58-A389-CE7C6704B5EA}"/>
    <cellStyle name="Normal 5 4 2 2 2 7 5" xfId="30080" xr:uid="{AEAC8CB1-018A-4301-8F9A-5AB630877D7A}"/>
    <cellStyle name="Normal 5 4 2 2 2 7 6" xfId="44964" xr:uid="{8752A302-0F34-4FD7-9C6C-D1753A19F1DE}"/>
    <cellStyle name="Normal 5 4 2 2 2 8" xfId="11254" xr:uid="{E0D9748D-3601-40C7-B107-9DB430CB6E1B}"/>
    <cellStyle name="Normal 5 4 2 2 2 8 2" xfId="24944" xr:uid="{0D225C89-B307-4489-8881-E0C8F3D2EA1A}"/>
    <cellStyle name="Normal 5 4 2 2 2 8 2 2" xfId="38636" xr:uid="{758C9C57-BE9D-478A-91CB-3381E35DB529}"/>
    <cellStyle name="Normal 5 4 2 2 2 8 2 3" xfId="53520" xr:uid="{D6C19DCB-92F4-4B1D-82BC-5986B767A646}"/>
    <cellStyle name="Normal 5 4 2 2 2 8 3" xfId="18100" xr:uid="{B6EC26A3-CC98-4F38-ABEC-A49B841E5E85}"/>
    <cellStyle name="Normal 5 4 2 2 2 8 4" xfId="31790" xr:uid="{C12402F2-EF61-49E9-8EC5-F1F58FFFB6C2}"/>
    <cellStyle name="Normal 5 4 2 2 2 8 5" xfId="46674" xr:uid="{2FDD19AC-A51B-4077-9D02-71DFAD37878D}"/>
    <cellStyle name="Normal 5 4 2 2 2 9" xfId="21522" xr:uid="{0FD3C593-EF2A-447F-A5E2-BD06E0A20A99}"/>
    <cellStyle name="Normal 5 4 2 2 2 9 2" xfId="35214" xr:uid="{292291FD-FE9A-416E-A431-6BC0A638F833}"/>
    <cellStyle name="Normal 5 4 2 2 2 9 3" xfId="50098" xr:uid="{E02B9638-DCE9-4872-BE20-65EDD280D682}"/>
    <cellStyle name="Normal 5 4 2 2 3" xfId="299" xr:uid="{6FFE4ACF-1B70-4076-B48D-4301373CF641}"/>
    <cellStyle name="Normal 5 4 2 2 3 10" xfId="43267" xr:uid="{67A1E12B-5B7C-4BBC-A754-A1EC6EAAE2E7}"/>
    <cellStyle name="Normal 5 4 2 2 3 11" xfId="7847" xr:uid="{438EA337-98F4-4CC2-8836-A9485DD0F20D}"/>
    <cellStyle name="Normal 5 4 2 2 3 2" xfId="537" xr:uid="{7DC00EAD-2EEA-48AA-92BE-E965AAE455E7}"/>
    <cellStyle name="Normal 5 4 2 2 3 2 2" xfId="538" xr:uid="{365D9678-D748-4672-898A-B1546622BD34}"/>
    <cellStyle name="Normal 5 4 2 2 3 2 2 2" xfId="1193" xr:uid="{B958100A-99E2-459F-9599-44889F2FA638}"/>
    <cellStyle name="Normal 5 4 2 2 3 2 2 2 2" xfId="1194" xr:uid="{5B903260-DD53-4DBB-A984-4D72C6942CEC}"/>
    <cellStyle name="Normal 5 4 2 2 3 2 2 2 2 2" xfId="26673" xr:uid="{ABD09A0A-BFA0-41FC-B705-62BFB0E9D522}"/>
    <cellStyle name="Normal 5 4 2 2 3 2 2 2 2 2 2" xfId="40365" xr:uid="{38489458-954A-46E9-955D-F24659AAFFCA}"/>
    <cellStyle name="Normal 5 4 2 2 3 2 2 2 2 2 3" xfId="55249" xr:uid="{00659B55-6D43-46EE-A0EA-11A7F3B31F9C}"/>
    <cellStyle name="Normal 5 4 2 2 3 2 2 2 2 3" xfId="19829" xr:uid="{8C1CFA29-CFC6-4817-88DD-5F037DDA31C0}"/>
    <cellStyle name="Normal 5 4 2 2 3 2 2 2 2 3 2" xfId="40886" xr:uid="{C57CC3E1-7020-4108-ACA3-BBB2FA90EBC0}"/>
    <cellStyle name="Normal 5 4 2 2 3 2 2 2 2 4" xfId="33519" xr:uid="{04A5F561-1359-4445-8895-8BDB1460F03D}"/>
    <cellStyle name="Normal 5 4 2 2 3 2 2 2 2 5" xfId="48403" xr:uid="{0A33170C-FDC6-4B7B-AF97-85927D711901}"/>
    <cellStyle name="Normal 5 4 2 2 3 2 2 2 2 6" xfId="12983" xr:uid="{0D61B29D-9DD6-4F7F-BBD7-4E85835C7DC1}"/>
    <cellStyle name="Normal 5 4 2 2 3 2 2 2 3" xfId="23251" xr:uid="{E382D5E7-D27E-4722-8E62-3228B04C9706}"/>
    <cellStyle name="Normal 5 4 2 2 3 2 2 2 3 2" xfId="36943" xr:uid="{CA14B494-EF7B-49D2-B56B-AF1EF175F053}"/>
    <cellStyle name="Normal 5 4 2 2 3 2 2 2 3 3" xfId="51827" xr:uid="{6C938B15-A60C-4170-9D56-ACEC35FD34E5}"/>
    <cellStyle name="Normal 5 4 2 2 3 2 2 2 4" xfId="16407" xr:uid="{EC4DA2A7-E553-43C5-9800-11D3141AF00F}"/>
    <cellStyle name="Normal 5 4 2 2 3 2 2 2 4 2" xfId="40885" xr:uid="{FA8CACD7-4B99-43C8-B338-F7C211DAC8B5}"/>
    <cellStyle name="Normal 5 4 2 2 3 2 2 2 5" xfId="30097" xr:uid="{43DCB9E9-3633-43D4-B5C3-93A5FD87ED42}"/>
    <cellStyle name="Normal 5 4 2 2 3 2 2 2 6" xfId="44981" xr:uid="{46DA3A35-BA29-48AE-ACA9-7DD1AF4977AB}"/>
    <cellStyle name="Normal 5 4 2 2 3 2 2 2 7" xfId="9561" xr:uid="{347F77F8-0618-493D-BC37-837B73323731}"/>
    <cellStyle name="Normal 5 4 2 2 3 2 2 3" xfId="1195" xr:uid="{8D328E21-6E04-4027-A441-3F8945073D18}"/>
    <cellStyle name="Normal 5 4 2 2 3 2 2 3 2" xfId="24961" xr:uid="{F035E116-B148-49A0-B1F9-F56643F0EB6F}"/>
    <cellStyle name="Normal 5 4 2 2 3 2 2 3 2 2" xfId="38653" xr:uid="{7A7BB7D5-F889-4767-85E4-63C896CFDA04}"/>
    <cellStyle name="Normal 5 4 2 2 3 2 2 3 2 3" xfId="53537" xr:uid="{403CDFCC-F7B3-4B16-8813-6371324D072E}"/>
    <cellStyle name="Normal 5 4 2 2 3 2 2 3 3" xfId="18117" xr:uid="{8A7D87E5-936F-4009-8F58-8EE35713FAD5}"/>
    <cellStyle name="Normal 5 4 2 2 3 2 2 3 3 2" xfId="40887" xr:uid="{97C9A6BA-F0B8-492C-8EDB-469E6573169E}"/>
    <cellStyle name="Normal 5 4 2 2 3 2 2 3 4" xfId="31807" xr:uid="{9073D7DE-5303-4DD0-BDA4-2AD10D205A5C}"/>
    <cellStyle name="Normal 5 4 2 2 3 2 2 3 5" xfId="46691" xr:uid="{7B467886-2E67-4C19-A411-7437F6A48E7D}"/>
    <cellStyle name="Normal 5 4 2 2 3 2 2 3 6" xfId="11271" xr:uid="{6ACB1A45-D220-4591-B926-AFE2306575A1}"/>
    <cellStyle name="Normal 5 4 2 2 3 2 2 4" xfId="21539" xr:uid="{F8513B10-AE26-463E-829F-B8F5C2255515}"/>
    <cellStyle name="Normal 5 4 2 2 3 2 2 4 2" xfId="35231" xr:uid="{FCE16790-DC53-480C-8CD8-BA9361D1580A}"/>
    <cellStyle name="Normal 5 4 2 2 3 2 2 4 3" xfId="50115" xr:uid="{BE8BF0A0-D61A-426C-8862-8E6280464EEB}"/>
    <cellStyle name="Normal 5 4 2 2 3 2 2 5" xfId="14695" xr:uid="{279BA5E0-B1C3-43A8-9D7F-F0E1B29C9406}"/>
    <cellStyle name="Normal 5 4 2 2 3 2 2 5 2" xfId="40814" xr:uid="{FB9B9FEC-346E-4D22-922E-036BA48A7C3E}"/>
    <cellStyle name="Normal 5 4 2 2 3 2 2 6" xfId="28385" xr:uid="{A120C4DF-3C16-4507-8CC5-64C666BF2154}"/>
    <cellStyle name="Normal 5 4 2 2 3 2 2 7" xfId="43269" xr:uid="{510E4782-6109-46FE-B863-DB98BA6FC26F}"/>
    <cellStyle name="Normal 5 4 2 2 3 2 2 8" xfId="7849" xr:uid="{D74256AB-86A3-46B0-AD4F-F3DD6F4E7B5E}"/>
    <cellStyle name="Normal 5 4 2 2 3 2 3" xfId="1196" xr:uid="{25222EF5-BFA8-4D91-8B3E-67E91F627976}"/>
    <cellStyle name="Normal 5 4 2 2 3 2 3 2" xfId="1197" xr:uid="{FDF88C39-789F-49D4-9DB5-E5A0037E796D}"/>
    <cellStyle name="Normal 5 4 2 2 3 2 3 2 2" xfId="26672" xr:uid="{1CD1644D-3D58-49CC-8A10-8193F44C57A7}"/>
    <cellStyle name="Normal 5 4 2 2 3 2 3 2 2 2" xfId="40364" xr:uid="{0791B11B-28E8-4C89-8C87-75FE7F09E1EE}"/>
    <cellStyle name="Normal 5 4 2 2 3 2 3 2 2 3" xfId="55248" xr:uid="{E31BD5A1-B3AF-4F51-9DA7-ABE4D1FC0F17}"/>
    <cellStyle name="Normal 5 4 2 2 3 2 3 2 3" xfId="19828" xr:uid="{A7185B07-9F23-45EA-886F-1F056D6E2DAC}"/>
    <cellStyle name="Normal 5 4 2 2 3 2 3 2 3 2" xfId="40889" xr:uid="{F7063192-0E3F-42A3-87E7-D56E71A4AE17}"/>
    <cellStyle name="Normal 5 4 2 2 3 2 3 2 4" xfId="33518" xr:uid="{9985A1B0-1966-477A-8137-3B294E0D50D3}"/>
    <cellStyle name="Normal 5 4 2 2 3 2 3 2 5" xfId="48402" xr:uid="{80EE1FB2-0234-4BA7-9B4F-F33542A6D7C7}"/>
    <cellStyle name="Normal 5 4 2 2 3 2 3 2 6" xfId="12982" xr:uid="{C235BBC6-83B9-4D91-8537-F7046830F4F8}"/>
    <cellStyle name="Normal 5 4 2 2 3 2 3 3" xfId="23250" xr:uid="{5B0DF7F2-AAA8-4410-861B-120E9AC1D5DE}"/>
    <cellStyle name="Normal 5 4 2 2 3 2 3 3 2" xfId="36942" xr:uid="{B06EB522-E8C0-4813-AC15-4DC93C2753E0}"/>
    <cellStyle name="Normal 5 4 2 2 3 2 3 3 3" xfId="51826" xr:uid="{1F1A0AD0-571A-4B49-B7EC-BC072BF246F4}"/>
    <cellStyle name="Normal 5 4 2 2 3 2 3 4" xfId="16406" xr:uid="{B2914289-F860-44AD-BDCC-8C1BFA575B55}"/>
    <cellStyle name="Normal 5 4 2 2 3 2 3 4 2" xfId="40888" xr:uid="{40388EF3-FB30-41B0-B921-703891321361}"/>
    <cellStyle name="Normal 5 4 2 2 3 2 3 5" xfId="30096" xr:uid="{7C0BEDAB-D0E9-4813-B302-C51442550133}"/>
    <cellStyle name="Normal 5 4 2 2 3 2 3 6" xfId="44980" xr:uid="{B35F8359-25C6-4ACD-A636-DC68524FF608}"/>
    <cellStyle name="Normal 5 4 2 2 3 2 3 7" xfId="9560" xr:uid="{BD825EBB-7B46-4467-BAE7-F1632F9CEA81}"/>
    <cellStyle name="Normal 5 4 2 2 3 2 4" xfId="1198" xr:uid="{EB2BF617-2847-4FEC-86CC-C116E5119996}"/>
    <cellStyle name="Normal 5 4 2 2 3 2 4 2" xfId="24960" xr:uid="{8D54225E-82B9-4476-939C-E290483B827B}"/>
    <cellStyle name="Normal 5 4 2 2 3 2 4 2 2" xfId="38652" xr:uid="{0E98151D-FABE-4A4F-ADB1-E5F48C7CFAD2}"/>
    <cellStyle name="Normal 5 4 2 2 3 2 4 2 3" xfId="53536" xr:uid="{560F650F-C0C9-4B35-AE20-0478E5C26C4E}"/>
    <cellStyle name="Normal 5 4 2 2 3 2 4 3" xfId="18116" xr:uid="{DB8982AE-B0DA-447E-A314-1C688E146276}"/>
    <cellStyle name="Normal 5 4 2 2 3 2 4 3 2" xfId="40890" xr:uid="{F0E9DF86-1D11-4F40-852B-C6C3A43D2896}"/>
    <cellStyle name="Normal 5 4 2 2 3 2 4 4" xfId="31806" xr:uid="{AB32858B-9DE2-4D61-B748-D5020E3CF2AC}"/>
    <cellStyle name="Normal 5 4 2 2 3 2 4 5" xfId="46690" xr:uid="{21608197-44ED-480D-B7AB-342093A9CC82}"/>
    <cellStyle name="Normal 5 4 2 2 3 2 4 6" xfId="11270" xr:uid="{34AC3A22-F36B-44F5-9641-A9415C7AFCF7}"/>
    <cellStyle name="Normal 5 4 2 2 3 2 5" xfId="21538" xr:uid="{B60025F2-25C7-4F08-9D42-F019D3F1D8BB}"/>
    <cellStyle name="Normal 5 4 2 2 3 2 5 2" xfId="35230" xr:uid="{E050BA55-5376-4F3A-8504-A521E5F8C99E}"/>
    <cellStyle name="Normal 5 4 2 2 3 2 5 3" xfId="50114" xr:uid="{CC6FDE25-5C3C-4DF7-8D54-A203A9F44047}"/>
    <cellStyle name="Normal 5 4 2 2 3 2 6" xfId="14694" xr:uid="{C536BAB5-D62C-4332-896F-916F3237088A}"/>
    <cellStyle name="Normal 5 4 2 2 3 2 6 2" xfId="40813" xr:uid="{45EBEFE7-C22D-4BB7-A2FC-53190A5D8FF9}"/>
    <cellStyle name="Normal 5 4 2 2 3 2 7" xfId="28384" xr:uid="{44DC5B9F-2B08-4E90-BD52-BCEEDB46B1C0}"/>
    <cellStyle name="Normal 5 4 2 2 3 2 8" xfId="43268" xr:uid="{D32BE5FF-FF39-4113-8615-2FFF8F224C7B}"/>
    <cellStyle name="Normal 5 4 2 2 3 2 9" xfId="7848" xr:uid="{A96B8B2C-42C3-41A4-9BDD-4CA382B23A57}"/>
    <cellStyle name="Normal 5 4 2 2 3 3" xfId="539" xr:uid="{52548798-3B35-4717-9DCE-B338A6CF3942}"/>
    <cellStyle name="Normal 5 4 2 2 3 3 2" xfId="1199" xr:uid="{8B487481-A8EC-4347-8387-65FAB12C69B0}"/>
    <cellStyle name="Normal 5 4 2 2 3 3 2 2" xfId="1200" xr:uid="{CE8CB779-9FAA-4B17-ADBB-4C9D3104E4CA}"/>
    <cellStyle name="Normal 5 4 2 2 3 3 2 2 2" xfId="26674" xr:uid="{0415E551-9B46-40D2-8B90-14D59AE75555}"/>
    <cellStyle name="Normal 5 4 2 2 3 3 2 2 2 2" xfId="40366" xr:uid="{1F809579-F903-4115-B69B-60749CC38D18}"/>
    <cellStyle name="Normal 5 4 2 2 3 3 2 2 2 3" xfId="55250" xr:uid="{FAEB3B34-E841-4B16-A4CB-D8CA35A1B9F1}"/>
    <cellStyle name="Normal 5 4 2 2 3 3 2 2 3" xfId="19830" xr:uid="{9109CEC7-4682-40C8-8D45-F8003ACE8D6B}"/>
    <cellStyle name="Normal 5 4 2 2 3 3 2 2 3 2" xfId="40892" xr:uid="{36A9D2FE-B698-42FA-96AF-3DF592632252}"/>
    <cellStyle name="Normal 5 4 2 2 3 3 2 2 4" xfId="33520" xr:uid="{74AF6F85-A27E-4031-9962-E5D9BB06C48A}"/>
    <cellStyle name="Normal 5 4 2 2 3 3 2 2 5" xfId="48404" xr:uid="{041F0D22-A1E4-4E7D-8D5F-D67B55C17C79}"/>
    <cellStyle name="Normal 5 4 2 2 3 3 2 2 6" xfId="12984" xr:uid="{6FDE51BA-B701-4B27-B427-DFFFA2AEE288}"/>
    <cellStyle name="Normal 5 4 2 2 3 3 2 3" xfId="23252" xr:uid="{836092D9-22E5-4869-9971-D7B295686D46}"/>
    <cellStyle name="Normal 5 4 2 2 3 3 2 3 2" xfId="36944" xr:uid="{7BA78E7F-90CE-4A08-AF3F-A27D1F206419}"/>
    <cellStyle name="Normal 5 4 2 2 3 3 2 3 3" xfId="51828" xr:uid="{FB1DAF0E-7ACD-4C11-AA06-2E227977E768}"/>
    <cellStyle name="Normal 5 4 2 2 3 3 2 4" xfId="16408" xr:uid="{EE03951E-AB49-4AD0-AAED-94B4B56BA405}"/>
    <cellStyle name="Normal 5 4 2 2 3 3 2 4 2" xfId="40891" xr:uid="{C0ABD451-DAD7-4793-B17C-BA2F43B4E80D}"/>
    <cellStyle name="Normal 5 4 2 2 3 3 2 5" xfId="30098" xr:uid="{EFCAB558-0B82-4116-A593-FBEF1A68A3C1}"/>
    <cellStyle name="Normal 5 4 2 2 3 3 2 6" xfId="44982" xr:uid="{AFCB5952-DE5C-458B-900B-8E4360A9882D}"/>
    <cellStyle name="Normal 5 4 2 2 3 3 2 7" xfId="9562" xr:uid="{BD2A83E7-C198-4A93-8306-54E7B91032B7}"/>
    <cellStyle name="Normal 5 4 2 2 3 3 3" xfId="1201" xr:uid="{BE24AD39-EC62-4CB6-8307-DC2133AFF7DF}"/>
    <cellStyle name="Normal 5 4 2 2 3 3 3 2" xfId="24962" xr:uid="{365E9147-E98F-462C-B4F5-E4E41898259C}"/>
    <cellStyle name="Normal 5 4 2 2 3 3 3 2 2" xfId="38654" xr:uid="{EA712B14-BE57-4AE3-9FA8-7AC5FEDA9E60}"/>
    <cellStyle name="Normal 5 4 2 2 3 3 3 2 3" xfId="53538" xr:uid="{3A28EA77-2231-4C58-9E99-FB7CBFD6C8DC}"/>
    <cellStyle name="Normal 5 4 2 2 3 3 3 3" xfId="18118" xr:uid="{1DF47A59-4456-4793-902B-4ED2277F4D53}"/>
    <cellStyle name="Normal 5 4 2 2 3 3 3 3 2" xfId="40893" xr:uid="{B335A442-D47D-4CE4-9AA8-7FE27D01A6C7}"/>
    <cellStyle name="Normal 5 4 2 2 3 3 3 4" xfId="31808" xr:uid="{F74B8B43-D11F-424F-B5F6-86E6E64D1B25}"/>
    <cellStyle name="Normal 5 4 2 2 3 3 3 5" xfId="46692" xr:uid="{924E0D75-4A21-4B11-9720-A77730182173}"/>
    <cellStyle name="Normal 5 4 2 2 3 3 3 6" xfId="11272" xr:uid="{03DAC167-55D2-40EF-A474-63B37A0E59EE}"/>
    <cellStyle name="Normal 5 4 2 2 3 3 4" xfId="21540" xr:uid="{DBAD96A5-212F-4911-97DD-A3443F51B07E}"/>
    <cellStyle name="Normal 5 4 2 2 3 3 4 2" xfId="35232" xr:uid="{F46297D3-B521-4658-AF2A-376DCADBCFBE}"/>
    <cellStyle name="Normal 5 4 2 2 3 3 4 3" xfId="50116" xr:uid="{8CC7F450-56F9-486A-A1ED-6030137DC33C}"/>
    <cellStyle name="Normal 5 4 2 2 3 3 5" xfId="14696" xr:uid="{62974742-B5F9-47C8-A99E-08D758AFF970}"/>
    <cellStyle name="Normal 5 4 2 2 3 3 5 2" xfId="40815" xr:uid="{4CDE5F3F-8899-4627-B2F0-40F7F521A49B}"/>
    <cellStyle name="Normal 5 4 2 2 3 3 6" xfId="28386" xr:uid="{457D7B28-B7A1-4F23-87B3-EDEDED7406BF}"/>
    <cellStyle name="Normal 5 4 2 2 3 3 7" xfId="43270" xr:uid="{C622A020-793C-4586-B62C-419D613C4211}"/>
    <cellStyle name="Normal 5 4 2 2 3 3 8" xfId="7850" xr:uid="{FE480197-EF55-4C31-B7B9-EAEF9AC52F69}"/>
    <cellStyle name="Normal 5 4 2 2 3 4" xfId="1202" xr:uid="{12A08F78-1531-4ECE-9035-80D6D90FC7AD}"/>
    <cellStyle name="Normal 5 4 2 2 3 4 2" xfId="1203" xr:uid="{7C8A1912-D223-4164-B55E-9570AB16D06B}"/>
    <cellStyle name="Normal 5 4 2 2 3 4 2 2" xfId="12985" xr:uid="{B0CDFB22-64C7-4ED0-96EE-719B0DD46980}"/>
    <cellStyle name="Normal 5 4 2 2 3 4 2 2 2" xfId="26675" xr:uid="{63E6EAA0-2999-4EE6-99F4-87D1EB1864EF}"/>
    <cellStyle name="Normal 5 4 2 2 3 4 2 2 2 2" xfId="40367" xr:uid="{5626AD82-40FE-4014-AB7A-C16AF85B363C}"/>
    <cellStyle name="Normal 5 4 2 2 3 4 2 2 2 3" xfId="55251" xr:uid="{926DC964-754A-4BEB-A03F-9B3D28883829}"/>
    <cellStyle name="Normal 5 4 2 2 3 4 2 2 3" xfId="19831" xr:uid="{35417B1E-ED56-4AA5-86E5-6EA8B5275F54}"/>
    <cellStyle name="Normal 5 4 2 2 3 4 2 2 4" xfId="33521" xr:uid="{49B206D0-275C-47E9-85FB-EDCCD059CD77}"/>
    <cellStyle name="Normal 5 4 2 2 3 4 2 2 5" xfId="48405" xr:uid="{7CD526E0-ED3A-4049-B81F-C9E5CD2BE38F}"/>
    <cellStyle name="Normal 5 4 2 2 3 4 2 3" xfId="23253" xr:uid="{071DDC0C-92C9-478E-A0F7-FD4D32E91A1D}"/>
    <cellStyle name="Normal 5 4 2 2 3 4 2 3 2" xfId="36945" xr:uid="{BB820A7F-B586-4CD5-A4CE-40F6958A539E}"/>
    <cellStyle name="Normal 5 4 2 2 3 4 2 3 3" xfId="51829" xr:uid="{E2366056-BE84-4505-BF71-D6BB9449C130}"/>
    <cellStyle name="Normal 5 4 2 2 3 4 2 4" xfId="16409" xr:uid="{6AF90555-7DE8-4CE4-ADF0-FC0F4B958746}"/>
    <cellStyle name="Normal 5 4 2 2 3 4 2 4 2" xfId="40895" xr:uid="{D5DCB018-36E8-43DE-A2E1-BB8850AC6ABE}"/>
    <cellStyle name="Normal 5 4 2 2 3 4 2 5" xfId="30099" xr:uid="{AB0EB940-855D-441D-9274-807894A4747B}"/>
    <cellStyle name="Normal 5 4 2 2 3 4 2 6" xfId="44983" xr:uid="{021D7772-36AB-48D4-89C4-D92010B7C412}"/>
    <cellStyle name="Normal 5 4 2 2 3 4 2 7" xfId="9563" xr:uid="{C6F93A64-AB2B-40DA-BA54-07FF539A3214}"/>
    <cellStyle name="Normal 5 4 2 2 3 4 3" xfId="11273" xr:uid="{6C931C6C-D000-4D77-B751-AC8631B30D49}"/>
    <cellStyle name="Normal 5 4 2 2 3 4 3 2" xfId="24963" xr:uid="{59AA16BD-B150-4841-BE4E-F18793D475CD}"/>
    <cellStyle name="Normal 5 4 2 2 3 4 3 2 2" xfId="38655" xr:uid="{5FC6D18B-FE2C-4971-8764-776FEA2FC9B8}"/>
    <cellStyle name="Normal 5 4 2 2 3 4 3 2 3" xfId="53539" xr:uid="{EA4443E6-251C-4A47-8CF4-731C25C76326}"/>
    <cellStyle name="Normal 5 4 2 2 3 4 3 3" xfId="18119" xr:uid="{319E9DE4-F84B-4896-95E9-9A019C584847}"/>
    <cellStyle name="Normal 5 4 2 2 3 4 3 4" xfId="31809" xr:uid="{EE2A92B2-BBDC-45D2-AAA4-B7BC092AD55B}"/>
    <cellStyle name="Normal 5 4 2 2 3 4 3 5" xfId="46693" xr:uid="{D32310B3-137F-48E1-B8B9-06F681497199}"/>
    <cellStyle name="Normal 5 4 2 2 3 4 4" xfId="21541" xr:uid="{18DF8E74-E80C-4277-8800-D54EF0C74FD3}"/>
    <cellStyle name="Normal 5 4 2 2 3 4 4 2" xfId="35233" xr:uid="{8E848822-372A-4E91-9FB0-D658E4520292}"/>
    <cellStyle name="Normal 5 4 2 2 3 4 4 3" xfId="50117" xr:uid="{B1DFE5A8-78B0-4120-B717-DA250F570D58}"/>
    <cellStyle name="Normal 5 4 2 2 3 4 5" xfId="14697" xr:uid="{37A982B7-B1D8-4381-858F-B9F3E2B12521}"/>
    <cellStyle name="Normal 5 4 2 2 3 4 5 2" xfId="40894" xr:uid="{05B5AEDF-EDAF-499C-883D-586068714240}"/>
    <cellStyle name="Normal 5 4 2 2 3 4 6" xfId="28387" xr:uid="{5244D753-32A0-4F27-8FC6-330AB2C0B3A8}"/>
    <cellStyle name="Normal 5 4 2 2 3 4 7" xfId="43271" xr:uid="{D706275E-111E-494B-8C48-C9C2B8FCC70F}"/>
    <cellStyle name="Normal 5 4 2 2 3 4 8" xfId="7851" xr:uid="{AB058FE2-9A27-4FA7-82FB-206541AFABB8}"/>
    <cellStyle name="Normal 5 4 2 2 3 5" xfId="1204" xr:uid="{64C7415A-0EA7-4AFC-BAAF-5B8DCC4EDBF0}"/>
    <cellStyle name="Normal 5 4 2 2 3 5 2" xfId="12981" xr:uid="{AFA36270-D700-4D32-8675-57B1E50F190E}"/>
    <cellStyle name="Normal 5 4 2 2 3 5 2 2" xfId="26671" xr:uid="{4F296966-A2F6-4B41-A382-3D25A99A5217}"/>
    <cellStyle name="Normal 5 4 2 2 3 5 2 2 2" xfId="40363" xr:uid="{B6B511F0-EE85-4402-A644-6DDBA31D5A7C}"/>
    <cellStyle name="Normal 5 4 2 2 3 5 2 2 3" xfId="55247" xr:uid="{66996718-98CF-4717-8440-DB9F30CCDFB7}"/>
    <cellStyle name="Normal 5 4 2 2 3 5 2 3" xfId="19827" xr:uid="{7CA034F0-DD73-44A2-ADF9-B2A2962424A9}"/>
    <cellStyle name="Normal 5 4 2 2 3 5 2 4" xfId="33517" xr:uid="{56AB9925-9DAA-4E46-A20D-A74D03EE1B4C}"/>
    <cellStyle name="Normal 5 4 2 2 3 5 2 5" xfId="48401" xr:uid="{F7567EDF-78A3-4DF7-84F9-F78F3F4321B6}"/>
    <cellStyle name="Normal 5 4 2 2 3 5 3" xfId="23249" xr:uid="{102F6661-6562-4A61-8541-6F3E4E0A612A}"/>
    <cellStyle name="Normal 5 4 2 2 3 5 3 2" xfId="36941" xr:uid="{40B80E73-8555-43E7-935F-BC3015255F3B}"/>
    <cellStyle name="Normal 5 4 2 2 3 5 3 3" xfId="51825" xr:uid="{BE01A8E0-E319-4F55-818D-97652EE1A729}"/>
    <cellStyle name="Normal 5 4 2 2 3 5 4" xfId="16405" xr:uid="{29536740-A428-41CB-8BAD-270207EDA3AB}"/>
    <cellStyle name="Normal 5 4 2 2 3 5 4 2" xfId="40896" xr:uid="{6D4054B8-0AD7-4DEC-8018-35935069BE15}"/>
    <cellStyle name="Normal 5 4 2 2 3 5 5" xfId="30095" xr:uid="{04CF903F-67B1-480B-AAA3-8251BBF35C35}"/>
    <cellStyle name="Normal 5 4 2 2 3 5 6" xfId="44979" xr:uid="{57BF57C5-55F7-4ADC-AA12-5B1F8C3F2BF3}"/>
    <cellStyle name="Normal 5 4 2 2 3 5 7" xfId="9559" xr:uid="{13FBC290-4B53-4019-8736-56EDE7A8A0DB}"/>
    <cellStyle name="Normal 5 4 2 2 3 6" xfId="11269" xr:uid="{929B220C-F5AC-4712-A311-F18981C3F99A}"/>
    <cellStyle name="Normal 5 4 2 2 3 6 2" xfId="24959" xr:uid="{118239BF-E62F-4FEA-B5FF-B2B7D292EB45}"/>
    <cellStyle name="Normal 5 4 2 2 3 6 2 2" xfId="38651" xr:uid="{488BFAE1-0844-4E86-8C2E-05E4AB9B66A7}"/>
    <cellStyle name="Normal 5 4 2 2 3 6 2 3" xfId="53535" xr:uid="{EE8651AD-5D5C-4D95-B040-09F1B29393B0}"/>
    <cellStyle name="Normal 5 4 2 2 3 6 3" xfId="18115" xr:uid="{95A206C8-F381-4CAF-87C3-5E561C768978}"/>
    <cellStyle name="Normal 5 4 2 2 3 6 4" xfId="31805" xr:uid="{6F542FF9-D21E-4C15-9D15-9E7C2B24225F}"/>
    <cellStyle name="Normal 5 4 2 2 3 6 5" xfId="46689" xr:uid="{B2C8903E-D622-4E94-BC89-AA86202C617A}"/>
    <cellStyle name="Normal 5 4 2 2 3 7" xfId="21537" xr:uid="{E3E5756B-20CC-4480-8AFD-1C98D8F1B5A1}"/>
    <cellStyle name="Normal 5 4 2 2 3 7 2" xfId="35229" xr:uid="{8E2EF38B-DCAB-4069-819D-2D39F2F8BA89}"/>
    <cellStyle name="Normal 5 4 2 2 3 7 3" xfId="50113" xr:uid="{F6E36BA2-A0E1-44C2-9AB7-030299D5062B}"/>
    <cellStyle name="Normal 5 4 2 2 3 8" xfId="14693" xr:uid="{4E2B1050-E46B-428D-A704-93A926622B92}"/>
    <cellStyle name="Normal 5 4 2 2 3 8 2" xfId="40780" xr:uid="{725ECB46-0B2A-4BFD-8099-271043582CAD}"/>
    <cellStyle name="Normal 5 4 2 2 3 9" xfId="28383" xr:uid="{4C050077-6EC1-4989-B9D2-4F5D7159B9D8}"/>
    <cellStyle name="Normal 5 4 2 2 4" xfId="540" xr:uid="{0EB32490-CEC2-4376-A089-439A79903AEB}"/>
    <cellStyle name="Normal 5 4 2 2 4 10" xfId="43272" xr:uid="{B45AFBC4-A938-475E-9194-034059677947}"/>
    <cellStyle name="Normal 5 4 2 2 4 11" xfId="7852" xr:uid="{04A0EC8D-9627-4CBE-AE97-7DC9A3EEE2BF}"/>
    <cellStyle name="Normal 5 4 2 2 4 2" xfId="541" xr:uid="{E4FBCB7B-4ADE-4321-B224-CDE4649178E2}"/>
    <cellStyle name="Normal 5 4 2 2 4 2 2" xfId="1205" xr:uid="{DBCF4A4B-5A0B-4382-9BA5-5FFB89380298}"/>
    <cellStyle name="Normal 5 4 2 2 4 2 2 2" xfId="1206" xr:uid="{74C53B90-B841-4C2B-9A65-4E70B965882D}"/>
    <cellStyle name="Normal 5 4 2 2 4 2 2 2 2" xfId="12988" xr:uid="{9487CE0D-E313-4063-B220-616BAD441C04}"/>
    <cellStyle name="Normal 5 4 2 2 4 2 2 2 2 2" xfId="26678" xr:uid="{ED50FC4B-E386-4A1C-A1E4-CF80A3CC8117}"/>
    <cellStyle name="Normal 5 4 2 2 4 2 2 2 2 2 2" xfId="40370" xr:uid="{B29BF730-A406-4C64-9FD2-7906F3401947}"/>
    <cellStyle name="Normal 5 4 2 2 4 2 2 2 2 2 3" xfId="55254" xr:uid="{8D8F42D9-1BCA-4190-B9DD-4025293AF078}"/>
    <cellStyle name="Normal 5 4 2 2 4 2 2 2 2 3" xfId="19834" xr:uid="{72F5B976-B843-483A-B0A1-06321F7B26BF}"/>
    <cellStyle name="Normal 5 4 2 2 4 2 2 2 2 4" xfId="33524" xr:uid="{E3A7B7BB-0E1E-47FA-9799-5A34B09B323D}"/>
    <cellStyle name="Normal 5 4 2 2 4 2 2 2 2 5" xfId="48408" xr:uid="{F7271204-4741-443D-B7A2-17CBFEC7B534}"/>
    <cellStyle name="Normal 5 4 2 2 4 2 2 2 3" xfId="23256" xr:uid="{EF738019-5539-4D81-AFA1-A26C27492740}"/>
    <cellStyle name="Normal 5 4 2 2 4 2 2 2 3 2" xfId="36948" xr:uid="{A94FBE43-5680-40CB-9DA1-AEEA825DCE57}"/>
    <cellStyle name="Normal 5 4 2 2 4 2 2 2 3 3" xfId="51832" xr:uid="{512AA8D5-C238-4E3E-8653-FFE6E1EEAF69}"/>
    <cellStyle name="Normal 5 4 2 2 4 2 2 2 4" xfId="16412" xr:uid="{38C27BCF-07A9-4D3B-8CF0-8221B91F3719}"/>
    <cellStyle name="Normal 5 4 2 2 4 2 2 2 4 2" xfId="40898" xr:uid="{D988A5DA-D5CE-4915-B2D8-72C3894929C3}"/>
    <cellStyle name="Normal 5 4 2 2 4 2 2 2 5" xfId="30102" xr:uid="{E39DFE02-A71D-4B16-A244-283C5FF38A63}"/>
    <cellStyle name="Normal 5 4 2 2 4 2 2 2 6" xfId="44986" xr:uid="{1F8F5B1C-04E8-4FDC-B01D-46A5D2939C31}"/>
    <cellStyle name="Normal 5 4 2 2 4 2 2 2 7" xfId="9566" xr:uid="{0D23ED7A-EDBF-463C-AE09-BA9475B6D73C}"/>
    <cellStyle name="Normal 5 4 2 2 4 2 2 3" xfId="11276" xr:uid="{70FA3928-58CD-4A9A-ABA9-4C4AFB5B49F7}"/>
    <cellStyle name="Normal 5 4 2 2 4 2 2 3 2" xfId="24966" xr:uid="{5C29C1D2-76F3-49B3-B553-F81A4E966517}"/>
    <cellStyle name="Normal 5 4 2 2 4 2 2 3 2 2" xfId="38658" xr:uid="{90B86092-BE6B-493F-96E5-5651629A6E09}"/>
    <cellStyle name="Normal 5 4 2 2 4 2 2 3 2 3" xfId="53542" xr:uid="{242B7408-EDB2-406D-95CA-15EA959C357E}"/>
    <cellStyle name="Normal 5 4 2 2 4 2 2 3 3" xfId="18122" xr:uid="{7514E3C2-2D54-4148-B39F-CEE7BEC2EBC5}"/>
    <cellStyle name="Normal 5 4 2 2 4 2 2 3 4" xfId="31812" xr:uid="{C85536CC-7B5C-4890-B881-ACB76E295F0A}"/>
    <cellStyle name="Normal 5 4 2 2 4 2 2 3 5" xfId="46696" xr:uid="{B194E756-11F6-4074-B9E1-3464DA386C74}"/>
    <cellStyle name="Normal 5 4 2 2 4 2 2 4" xfId="21544" xr:uid="{7AEB007B-873E-4975-A0A3-76230E3A08A6}"/>
    <cellStyle name="Normal 5 4 2 2 4 2 2 4 2" xfId="35236" xr:uid="{E0A410AE-0148-494F-95C6-7D6D8B948060}"/>
    <cellStyle name="Normal 5 4 2 2 4 2 2 4 3" xfId="50120" xr:uid="{9611C5E5-A2C3-4AEA-B2E6-4AED5CB72A3B}"/>
    <cellStyle name="Normal 5 4 2 2 4 2 2 5" xfId="14700" xr:uid="{CBCC0435-5461-4F67-961F-2BFBC965CDDA}"/>
    <cellStyle name="Normal 5 4 2 2 4 2 2 5 2" xfId="40897" xr:uid="{D930E08D-38F6-4D74-99C3-45386537401D}"/>
    <cellStyle name="Normal 5 4 2 2 4 2 2 6" xfId="28390" xr:uid="{85880C2C-D2F5-47BA-9F48-5E32EB928B43}"/>
    <cellStyle name="Normal 5 4 2 2 4 2 2 7" xfId="43274" xr:uid="{2F6A69F3-248E-496D-A4A0-5A9918E3765A}"/>
    <cellStyle name="Normal 5 4 2 2 4 2 2 8" xfId="7854" xr:uid="{C0FA1ECD-0A89-4B64-BDC1-22AE0CEDD222}"/>
    <cellStyle name="Normal 5 4 2 2 4 2 3" xfId="1207" xr:uid="{44153FE0-4956-4769-9954-D60FDAED0AB7}"/>
    <cellStyle name="Normal 5 4 2 2 4 2 3 2" xfId="12987" xr:uid="{F60297E7-0B8E-4776-87DD-7D393C8BF54B}"/>
    <cellStyle name="Normal 5 4 2 2 4 2 3 2 2" xfId="26677" xr:uid="{273E0109-527B-470B-94F6-3118C94A0890}"/>
    <cellStyle name="Normal 5 4 2 2 4 2 3 2 2 2" xfId="40369" xr:uid="{F92F4EEA-815A-4966-96C2-6F94AA132732}"/>
    <cellStyle name="Normal 5 4 2 2 4 2 3 2 2 3" xfId="55253" xr:uid="{84B34463-0548-44AF-B0F7-1709E345AC76}"/>
    <cellStyle name="Normal 5 4 2 2 4 2 3 2 3" xfId="19833" xr:uid="{C0A9713A-CE52-4200-BA6A-2AEDCA0BD5FD}"/>
    <cellStyle name="Normal 5 4 2 2 4 2 3 2 4" xfId="33523" xr:uid="{B99731B5-4CBD-4650-AD60-5105929970D9}"/>
    <cellStyle name="Normal 5 4 2 2 4 2 3 2 5" xfId="48407" xr:uid="{D7E6E377-D3D6-477A-882F-D7FB0210B808}"/>
    <cellStyle name="Normal 5 4 2 2 4 2 3 3" xfId="23255" xr:uid="{22D84460-89D4-47C7-97EE-3AB5168D95D6}"/>
    <cellStyle name="Normal 5 4 2 2 4 2 3 3 2" xfId="36947" xr:uid="{6303A910-0756-428E-9623-EDA17EC9FAB0}"/>
    <cellStyle name="Normal 5 4 2 2 4 2 3 3 3" xfId="51831" xr:uid="{EBE1D086-0D2B-4274-A3E3-1BEB3646E968}"/>
    <cellStyle name="Normal 5 4 2 2 4 2 3 4" xfId="16411" xr:uid="{DFEA9FD8-2739-4C2E-B008-283AF7C920DA}"/>
    <cellStyle name="Normal 5 4 2 2 4 2 3 4 2" xfId="40899" xr:uid="{759015CC-8975-41A7-951B-06D499AEBDD9}"/>
    <cellStyle name="Normal 5 4 2 2 4 2 3 5" xfId="30101" xr:uid="{DB4162D3-9EEF-49F1-A87F-C4A0E0AA5923}"/>
    <cellStyle name="Normal 5 4 2 2 4 2 3 6" xfId="44985" xr:uid="{D7D49A44-4346-4B4D-A79F-45D7DB9CA929}"/>
    <cellStyle name="Normal 5 4 2 2 4 2 3 7" xfId="9565" xr:uid="{2B763F32-8623-47BE-A72A-D2011C626583}"/>
    <cellStyle name="Normal 5 4 2 2 4 2 4" xfId="11275" xr:uid="{78CC7672-5048-4FE6-BF6E-B5F474811BE8}"/>
    <cellStyle name="Normal 5 4 2 2 4 2 4 2" xfId="24965" xr:uid="{D274C276-73B4-4BAE-B584-66B812A1B9D8}"/>
    <cellStyle name="Normal 5 4 2 2 4 2 4 2 2" xfId="38657" xr:uid="{2ABF3FFE-76D0-4E54-AF42-5AADBB99931F}"/>
    <cellStyle name="Normal 5 4 2 2 4 2 4 2 3" xfId="53541" xr:uid="{5A5F5D9C-BADE-4AF7-92EF-98215B005053}"/>
    <cellStyle name="Normal 5 4 2 2 4 2 4 3" xfId="18121" xr:uid="{9023A0C9-15BE-4713-B653-4F91F7443515}"/>
    <cellStyle name="Normal 5 4 2 2 4 2 4 4" xfId="31811" xr:uid="{728E53FB-D975-43A4-ACD6-23C2DB9D9861}"/>
    <cellStyle name="Normal 5 4 2 2 4 2 4 5" xfId="46695" xr:uid="{7AA06884-F947-4D22-BE3A-D38F69CDB949}"/>
    <cellStyle name="Normal 5 4 2 2 4 2 5" xfId="21543" xr:uid="{A91DE242-9F1A-4CDF-BBEC-98CCE49AB29F}"/>
    <cellStyle name="Normal 5 4 2 2 4 2 5 2" xfId="35235" xr:uid="{28B88092-E371-40DB-A33B-17E86AA63941}"/>
    <cellStyle name="Normal 5 4 2 2 4 2 5 3" xfId="50119" xr:uid="{5E064809-5BE8-455C-8B8C-BA376C82BDE0}"/>
    <cellStyle name="Normal 5 4 2 2 4 2 6" xfId="14699" xr:uid="{6D778825-68B5-4D7D-A4DA-F194D4D28D2D}"/>
    <cellStyle name="Normal 5 4 2 2 4 2 6 2" xfId="40817" xr:uid="{BF1DE003-9D38-48FE-9444-B893422E3D0B}"/>
    <cellStyle name="Normal 5 4 2 2 4 2 7" xfId="28389" xr:uid="{1DB2B0F5-0A3A-4648-A9E4-328ED4CFCA48}"/>
    <cellStyle name="Normal 5 4 2 2 4 2 8" xfId="43273" xr:uid="{673F0463-B1AE-4F79-8B00-6C033199F60D}"/>
    <cellStyle name="Normal 5 4 2 2 4 2 9" xfId="7853" xr:uid="{372C49CB-BD4A-4D2A-845D-EB7530C44EAE}"/>
    <cellStyle name="Normal 5 4 2 2 4 3" xfId="1208" xr:uid="{9C970946-E7F2-4E86-87E3-EE37B7F9B3AC}"/>
    <cellStyle name="Normal 5 4 2 2 4 3 2" xfId="1209" xr:uid="{A0BA4B79-7E6A-4A7C-ABC2-0E46AB2C9951}"/>
    <cellStyle name="Normal 5 4 2 2 4 3 2 2" xfId="12989" xr:uid="{8F1344EC-ADFF-4145-8E43-3A2375A4CDA1}"/>
    <cellStyle name="Normal 5 4 2 2 4 3 2 2 2" xfId="26679" xr:uid="{6F2AAF05-ABB7-45BD-A957-3547FF37B196}"/>
    <cellStyle name="Normal 5 4 2 2 4 3 2 2 2 2" xfId="40371" xr:uid="{67818270-C49C-418C-94C1-4D01E4EE44C5}"/>
    <cellStyle name="Normal 5 4 2 2 4 3 2 2 2 3" xfId="55255" xr:uid="{FFDB2C6F-3EDD-4052-AC60-9258257603FE}"/>
    <cellStyle name="Normal 5 4 2 2 4 3 2 2 3" xfId="19835" xr:uid="{E73E0547-B74E-4F97-943B-7E0A55DBC700}"/>
    <cellStyle name="Normal 5 4 2 2 4 3 2 2 4" xfId="33525" xr:uid="{0E1672F9-C36C-4AFB-9DFA-28D48C0E1C8A}"/>
    <cellStyle name="Normal 5 4 2 2 4 3 2 2 5" xfId="48409" xr:uid="{D6FA0853-4817-410D-8ABA-648F246071F5}"/>
    <cellStyle name="Normal 5 4 2 2 4 3 2 3" xfId="23257" xr:uid="{3892ABFB-912A-419F-A403-6DB4819C84BC}"/>
    <cellStyle name="Normal 5 4 2 2 4 3 2 3 2" xfId="36949" xr:uid="{E1A98902-ED50-4C56-AA8F-B8A42F1AC73E}"/>
    <cellStyle name="Normal 5 4 2 2 4 3 2 3 3" xfId="51833" xr:uid="{E4AF5F99-6FB9-4234-ABB9-3728EB13FC96}"/>
    <cellStyle name="Normal 5 4 2 2 4 3 2 4" xfId="16413" xr:uid="{37E9B14D-D1B2-4F24-AA1A-F782EBB90813}"/>
    <cellStyle name="Normal 5 4 2 2 4 3 2 4 2" xfId="40901" xr:uid="{1F4D21E8-2E3D-4933-B4E7-802FAA6AF3A1}"/>
    <cellStyle name="Normal 5 4 2 2 4 3 2 5" xfId="30103" xr:uid="{D76A37EA-D93F-4FED-BED1-16F321343DD8}"/>
    <cellStyle name="Normal 5 4 2 2 4 3 2 6" xfId="44987" xr:uid="{6FDBCD4D-534E-424F-A8C6-C850CE8DE2D7}"/>
    <cellStyle name="Normal 5 4 2 2 4 3 2 7" xfId="9567" xr:uid="{59D29872-68EC-4FBA-94BA-CEA5E6A8B3E4}"/>
    <cellStyle name="Normal 5 4 2 2 4 3 3" xfId="11277" xr:uid="{2E65BAF0-DA53-42FE-AD8B-C39E9605A674}"/>
    <cellStyle name="Normal 5 4 2 2 4 3 3 2" xfId="24967" xr:uid="{074C2E45-9CCF-4F28-94F8-68A4E9564F37}"/>
    <cellStyle name="Normal 5 4 2 2 4 3 3 2 2" xfId="38659" xr:uid="{ADCC26CC-F2EA-4475-B743-B9E37C0983F8}"/>
    <cellStyle name="Normal 5 4 2 2 4 3 3 2 3" xfId="53543" xr:uid="{D10032F6-8278-4F8D-8674-49A03160FC94}"/>
    <cellStyle name="Normal 5 4 2 2 4 3 3 3" xfId="18123" xr:uid="{A63D3F06-B6CD-496D-A430-AC5F4918DC49}"/>
    <cellStyle name="Normal 5 4 2 2 4 3 3 4" xfId="31813" xr:uid="{87BA51B1-56A4-4A0F-8C04-38486C1CFA0E}"/>
    <cellStyle name="Normal 5 4 2 2 4 3 3 5" xfId="46697" xr:uid="{C83E052A-D8FF-4046-B655-198593CD7CAE}"/>
    <cellStyle name="Normal 5 4 2 2 4 3 4" xfId="21545" xr:uid="{EC4A164D-AF5D-4F54-A454-C45CAE4D4525}"/>
    <cellStyle name="Normal 5 4 2 2 4 3 4 2" xfId="35237" xr:uid="{EE325D59-F21F-4F76-8619-D2D1DCC1BA69}"/>
    <cellStyle name="Normal 5 4 2 2 4 3 4 3" xfId="50121" xr:uid="{F8811D39-0463-4158-82D6-1203E7ECB159}"/>
    <cellStyle name="Normal 5 4 2 2 4 3 5" xfId="14701" xr:uid="{387F6F34-A0A8-43D2-9BB2-43FECBD59793}"/>
    <cellStyle name="Normal 5 4 2 2 4 3 5 2" xfId="40900" xr:uid="{301A9C51-7456-41B2-B33F-4FD643D1DEA7}"/>
    <cellStyle name="Normal 5 4 2 2 4 3 6" xfId="28391" xr:uid="{86E0C7B4-214B-46CE-9513-83B6A6C3E0AB}"/>
    <cellStyle name="Normal 5 4 2 2 4 3 7" xfId="43275" xr:uid="{2F7105EB-B895-499D-B59F-680CC6C09BD6}"/>
    <cellStyle name="Normal 5 4 2 2 4 3 8" xfId="7855" xr:uid="{02C16EE4-7E2C-4EB0-876E-B024C740A155}"/>
    <cellStyle name="Normal 5 4 2 2 4 4" xfId="1210" xr:uid="{D52A3582-867A-4CB6-8BD3-876DC6B82EC6}"/>
    <cellStyle name="Normal 5 4 2 2 4 4 2" xfId="9568" xr:uid="{4E0B35C7-36A2-476D-A422-FCCB4D3BBC72}"/>
    <cellStyle name="Normal 5 4 2 2 4 4 2 2" xfId="12990" xr:uid="{AC102F2D-DB79-4F3E-B2DC-03CE010C4556}"/>
    <cellStyle name="Normal 5 4 2 2 4 4 2 2 2" xfId="26680" xr:uid="{9A9B246E-F213-4599-B0FB-683577412912}"/>
    <cellStyle name="Normal 5 4 2 2 4 4 2 2 2 2" xfId="40372" xr:uid="{5323E12D-6D19-4030-8D8F-E3CA16A83DC1}"/>
    <cellStyle name="Normal 5 4 2 2 4 4 2 2 2 3" xfId="55256" xr:uid="{00CB2BD6-940E-42BB-8CB9-2747C15AB655}"/>
    <cellStyle name="Normal 5 4 2 2 4 4 2 2 3" xfId="19836" xr:uid="{0A06A63E-002A-4486-AA00-F0FD11E7D247}"/>
    <cellStyle name="Normal 5 4 2 2 4 4 2 2 4" xfId="33526" xr:uid="{343D7E72-4BAA-42DC-88A3-893B4DEAF775}"/>
    <cellStyle name="Normal 5 4 2 2 4 4 2 2 5" xfId="48410" xr:uid="{FE100E6C-04A9-4E69-B261-24B484403998}"/>
    <cellStyle name="Normal 5 4 2 2 4 4 2 3" xfId="23258" xr:uid="{B30413C3-6423-40F4-B8B3-8EE9264AA60F}"/>
    <cellStyle name="Normal 5 4 2 2 4 4 2 3 2" xfId="36950" xr:uid="{380E914B-B784-4051-8151-E534ABE34E32}"/>
    <cellStyle name="Normal 5 4 2 2 4 4 2 3 3" xfId="51834" xr:uid="{FBE4AA2F-B729-49AB-BC68-A14E84CB447C}"/>
    <cellStyle name="Normal 5 4 2 2 4 4 2 4" xfId="16414" xr:uid="{DB02B44D-7D61-4E20-B172-EBC699586DA3}"/>
    <cellStyle name="Normal 5 4 2 2 4 4 2 5" xfId="30104" xr:uid="{CE1A1C1C-DF32-4B06-89DC-382A1C23477A}"/>
    <cellStyle name="Normal 5 4 2 2 4 4 2 6" xfId="44988" xr:uid="{4577B0B6-2B46-40C3-851F-3C17DD976043}"/>
    <cellStyle name="Normal 5 4 2 2 4 4 3" xfId="11278" xr:uid="{A785F62C-5703-47EF-BB73-565100C6C2B4}"/>
    <cellStyle name="Normal 5 4 2 2 4 4 3 2" xfId="24968" xr:uid="{2B0C9E65-9B01-4C53-818B-6E0DB4ADD818}"/>
    <cellStyle name="Normal 5 4 2 2 4 4 3 2 2" xfId="38660" xr:uid="{87BD285A-F6F7-4A33-80E1-5105D69A24A0}"/>
    <cellStyle name="Normal 5 4 2 2 4 4 3 2 3" xfId="53544" xr:uid="{E2AF4B80-C5D1-472C-BFA8-9F0A2FEF8675}"/>
    <cellStyle name="Normal 5 4 2 2 4 4 3 3" xfId="18124" xr:uid="{91A75C46-A900-4404-A26E-6438A480C779}"/>
    <cellStyle name="Normal 5 4 2 2 4 4 3 4" xfId="31814" xr:uid="{11CFC06D-F419-4159-A3E4-C277AEED4827}"/>
    <cellStyle name="Normal 5 4 2 2 4 4 3 5" xfId="46698" xr:uid="{D66E69FA-215A-4130-B548-ECCA6936D5FD}"/>
    <cellStyle name="Normal 5 4 2 2 4 4 4" xfId="21546" xr:uid="{2F7A03B7-F3B6-4866-B475-77D4F7D9EC59}"/>
    <cellStyle name="Normal 5 4 2 2 4 4 4 2" xfId="35238" xr:uid="{FAF4A9B4-E9D4-49D8-9894-9B3FD47CD161}"/>
    <cellStyle name="Normal 5 4 2 2 4 4 4 3" xfId="50122" xr:uid="{21FDB9DC-7524-4D1A-ACB3-470ACA67A14A}"/>
    <cellStyle name="Normal 5 4 2 2 4 4 5" xfId="14702" xr:uid="{675A5C08-8661-408D-B5CC-79EAB58F9428}"/>
    <cellStyle name="Normal 5 4 2 2 4 4 5 2" xfId="40902" xr:uid="{8B9C860E-6A26-4700-B10A-1FEE91E5543A}"/>
    <cellStyle name="Normal 5 4 2 2 4 4 6" xfId="28392" xr:uid="{AB91F520-EBF1-4434-AA4C-BA887D1E5AB5}"/>
    <cellStyle name="Normal 5 4 2 2 4 4 7" xfId="43276" xr:uid="{912CFE41-7FF1-4809-8D87-7115B47EE4F2}"/>
    <cellStyle name="Normal 5 4 2 2 4 4 8" xfId="7856" xr:uid="{8A4552F1-52DF-4B68-9869-5CEA9311E711}"/>
    <cellStyle name="Normal 5 4 2 2 4 5" xfId="9564" xr:uid="{498B9FD8-0B15-4886-9467-2BA021526F01}"/>
    <cellStyle name="Normal 5 4 2 2 4 5 2" xfId="12986" xr:uid="{2BA40806-3713-444E-8B7D-FECCD15A7485}"/>
    <cellStyle name="Normal 5 4 2 2 4 5 2 2" xfId="26676" xr:uid="{644439DB-97F5-4EF4-9012-CF03CC207273}"/>
    <cellStyle name="Normal 5 4 2 2 4 5 2 2 2" xfId="40368" xr:uid="{BA54F8B6-7441-4DC7-BD83-19AE61DA34A0}"/>
    <cellStyle name="Normal 5 4 2 2 4 5 2 2 3" xfId="55252" xr:uid="{12976A03-00B7-4E82-871B-437F03D1C060}"/>
    <cellStyle name="Normal 5 4 2 2 4 5 2 3" xfId="19832" xr:uid="{8A273786-103B-4052-BE3B-30132A56397F}"/>
    <cellStyle name="Normal 5 4 2 2 4 5 2 4" xfId="33522" xr:uid="{5D5953D2-EA45-47AF-862B-26CF1D9BE9F4}"/>
    <cellStyle name="Normal 5 4 2 2 4 5 2 5" xfId="48406" xr:uid="{D68E33A5-6A74-42FC-A9A5-A8947441D407}"/>
    <cellStyle name="Normal 5 4 2 2 4 5 3" xfId="23254" xr:uid="{9B351A1C-9F36-4EE1-8683-8060A01E6EA0}"/>
    <cellStyle name="Normal 5 4 2 2 4 5 3 2" xfId="36946" xr:uid="{718F0CD9-F56E-48C8-A5D8-085C89ECB002}"/>
    <cellStyle name="Normal 5 4 2 2 4 5 3 3" xfId="51830" xr:uid="{E11C5C1A-B747-45FF-877C-DE18F2ADFE3C}"/>
    <cellStyle name="Normal 5 4 2 2 4 5 4" xfId="16410" xr:uid="{F014836C-9B2E-49F0-AFF6-4049E9D874EE}"/>
    <cellStyle name="Normal 5 4 2 2 4 5 5" xfId="30100" xr:uid="{2E454100-3CE6-4F50-8A9E-36E128697582}"/>
    <cellStyle name="Normal 5 4 2 2 4 5 6" xfId="44984" xr:uid="{3116D0B4-66C3-4AD3-8968-484EA58E48ED}"/>
    <cellStyle name="Normal 5 4 2 2 4 6" xfId="11274" xr:uid="{33DD36D1-7923-47E0-8F17-B57865F30043}"/>
    <cellStyle name="Normal 5 4 2 2 4 6 2" xfId="24964" xr:uid="{4D779712-1E2F-4552-909A-D782CEFE70A5}"/>
    <cellStyle name="Normal 5 4 2 2 4 6 2 2" xfId="38656" xr:uid="{22A8CC9E-4CEF-4BA6-B279-638B7F590F7E}"/>
    <cellStyle name="Normal 5 4 2 2 4 6 2 3" xfId="53540" xr:uid="{7C237E70-DD7B-40CE-A8BF-0C82A8B29D66}"/>
    <cellStyle name="Normal 5 4 2 2 4 6 3" xfId="18120" xr:uid="{4230362A-C795-4438-A800-74513313C900}"/>
    <cellStyle name="Normal 5 4 2 2 4 6 4" xfId="31810" xr:uid="{8DCA75AF-4BFC-4B86-B861-9F3C520A0120}"/>
    <cellStyle name="Normal 5 4 2 2 4 6 5" xfId="46694" xr:uid="{CB38C840-E176-4C67-8356-B68EA41D892D}"/>
    <cellStyle name="Normal 5 4 2 2 4 7" xfId="21542" xr:uid="{88C1AA94-7507-4183-B0F4-A7882D6C51C3}"/>
    <cellStyle name="Normal 5 4 2 2 4 7 2" xfId="35234" xr:uid="{4E1B7B85-8045-4499-8813-04FCE9BF166B}"/>
    <cellStyle name="Normal 5 4 2 2 4 7 3" xfId="50118" xr:uid="{AAC8FA05-D58F-4474-9A96-4FD1E3985D5F}"/>
    <cellStyle name="Normal 5 4 2 2 4 8" xfId="14698" xr:uid="{B86980A6-4F63-445D-819C-2BEB00DDC11E}"/>
    <cellStyle name="Normal 5 4 2 2 4 8 2" xfId="40816" xr:uid="{EA7D2E17-DE03-4774-B120-C9CD74651ED4}"/>
    <cellStyle name="Normal 5 4 2 2 4 9" xfId="28388" xr:uid="{7031D181-2879-4BE2-87D0-6FB6CE01FB87}"/>
    <cellStyle name="Normal 5 4 2 2 5" xfId="542" xr:uid="{9510E294-F797-4A5E-87BF-1E8CF0A4A69C}"/>
    <cellStyle name="Normal 5 4 2 2 5 2" xfId="1211" xr:uid="{4EE1A0F8-C140-4E35-916B-931DE8242FC1}"/>
    <cellStyle name="Normal 5 4 2 2 5 2 2" xfId="1212" xr:uid="{DFC76960-89BC-45B2-BAA8-E5263F775702}"/>
    <cellStyle name="Normal 5 4 2 2 5 2 2 2" xfId="12992" xr:uid="{FFDFA29D-7A07-4E45-BB15-F708896A65CB}"/>
    <cellStyle name="Normal 5 4 2 2 5 2 2 2 2" xfId="26682" xr:uid="{F70CBE34-8C9D-49BA-90C7-4E0B221BEBB7}"/>
    <cellStyle name="Normal 5 4 2 2 5 2 2 2 2 2" xfId="40374" xr:uid="{5D975A15-C829-447F-B6FC-F085C4558C1B}"/>
    <cellStyle name="Normal 5 4 2 2 5 2 2 2 2 3" xfId="55258" xr:uid="{04E9E6DD-19DC-4848-9CDF-727E3CD2962F}"/>
    <cellStyle name="Normal 5 4 2 2 5 2 2 2 3" xfId="19838" xr:uid="{8AAE4998-6C01-4768-9AB0-4DA15541CE55}"/>
    <cellStyle name="Normal 5 4 2 2 5 2 2 2 4" xfId="33528" xr:uid="{B2119AA1-E064-4175-AC47-3AB36073E349}"/>
    <cellStyle name="Normal 5 4 2 2 5 2 2 2 5" xfId="48412" xr:uid="{9A5CF2DE-48B7-441F-B5F8-9DB2B0230C98}"/>
    <cellStyle name="Normal 5 4 2 2 5 2 2 3" xfId="23260" xr:uid="{02CFAF90-95B1-434E-98E9-FB084C8D0BB2}"/>
    <cellStyle name="Normal 5 4 2 2 5 2 2 3 2" xfId="36952" xr:uid="{B20AA88A-8319-4EB2-B669-3BACC23BC202}"/>
    <cellStyle name="Normal 5 4 2 2 5 2 2 3 3" xfId="51836" xr:uid="{B72A465E-C2F1-4DA1-A34B-E16BF457CBFF}"/>
    <cellStyle name="Normal 5 4 2 2 5 2 2 4" xfId="16416" xr:uid="{F54C5880-22B4-4746-AF3A-5614FFC92435}"/>
    <cellStyle name="Normal 5 4 2 2 5 2 2 4 2" xfId="40904" xr:uid="{2983168D-033F-4DFE-A529-146F146E25AD}"/>
    <cellStyle name="Normal 5 4 2 2 5 2 2 5" xfId="30106" xr:uid="{5C873122-51E0-4F43-B520-19BC82840C6D}"/>
    <cellStyle name="Normal 5 4 2 2 5 2 2 6" xfId="44990" xr:uid="{4CFEED6D-34F4-4F7E-A343-B6ECE2034AF2}"/>
    <cellStyle name="Normal 5 4 2 2 5 2 2 7" xfId="9570" xr:uid="{D53277D6-4FC3-4167-9DA3-0FA243EB4512}"/>
    <cellStyle name="Normal 5 4 2 2 5 2 3" xfId="11280" xr:uid="{65328A3D-AEB8-4392-98D8-82C4889EBE2B}"/>
    <cellStyle name="Normal 5 4 2 2 5 2 3 2" xfId="24970" xr:uid="{464F9CF6-0CA0-49B0-B1B4-77DA670AFF8A}"/>
    <cellStyle name="Normal 5 4 2 2 5 2 3 2 2" xfId="38662" xr:uid="{3EE29F72-B334-4613-BC72-BF70084D9E41}"/>
    <cellStyle name="Normal 5 4 2 2 5 2 3 2 3" xfId="53546" xr:uid="{2781912A-845F-44B1-B960-28F59F26E5F9}"/>
    <cellStyle name="Normal 5 4 2 2 5 2 3 3" xfId="18126" xr:uid="{C4CEF719-5C56-44A5-AF72-6F5967108ED7}"/>
    <cellStyle name="Normal 5 4 2 2 5 2 3 4" xfId="31816" xr:uid="{95BF11F7-A8F2-44E3-8177-370261569542}"/>
    <cellStyle name="Normal 5 4 2 2 5 2 3 5" xfId="46700" xr:uid="{17248F4A-59B7-4ABF-9780-DA23D21F85B2}"/>
    <cellStyle name="Normal 5 4 2 2 5 2 4" xfId="21548" xr:uid="{7AE68371-2492-471D-AA6A-5C015EE860F3}"/>
    <cellStyle name="Normal 5 4 2 2 5 2 4 2" xfId="35240" xr:uid="{6E2F9A9C-7BAA-43E0-A2FD-A8301D7EA10D}"/>
    <cellStyle name="Normal 5 4 2 2 5 2 4 3" xfId="50124" xr:uid="{D7A36DCF-B999-4D4E-B800-BF5209F32950}"/>
    <cellStyle name="Normal 5 4 2 2 5 2 5" xfId="14704" xr:uid="{09DF847B-512F-441B-9AE3-83D936AA96AA}"/>
    <cellStyle name="Normal 5 4 2 2 5 2 5 2" xfId="40903" xr:uid="{5544846B-6094-4536-98B7-44D706777A1D}"/>
    <cellStyle name="Normal 5 4 2 2 5 2 6" xfId="28394" xr:uid="{79D597E1-A0DD-45DB-BE66-B1CFC70EB405}"/>
    <cellStyle name="Normal 5 4 2 2 5 2 7" xfId="43278" xr:uid="{DAE11B0F-28AE-457B-946C-35C382FF8B87}"/>
    <cellStyle name="Normal 5 4 2 2 5 2 8" xfId="7858" xr:uid="{8DBC97EC-A44D-491D-ACB2-B702C6B5BDDA}"/>
    <cellStyle name="Normal 5 4 2 2 5 3" xfId="1213" xr:uid="{CD630F8A-F6F9-4B27-B348-47B5F63A69E6}"/>
    <cellStyle name="Normal 5 4 2 2 5 3 2" xfId="12991" xr:uid="{14B018F8-EEA1-4401-AE00-063325428EF6}"/>
    <cellStyle name="Normal 5 4 2 2 5 3 2 2" xfId="26681" xr:uid="{4086708C-17E4-47FB-97C1-7BCC806673DE}"/>
    <cellStyle name="Normal 5 4 2 2 5 3 2 2 2" xfId="40373" xr:uid="{89BA55C2-42B4-4043-8B25-AFF830810E63}"/>
    <cellStyle name="Normal 5 4 2 2 5 3 2 2 3" xfId="55257" xr:uid="{891E4D3E-B5E9-4FEC-B50B-A42161A0EFA3}"/>
    <cellStyle name="Normal 5 4 2 2 5 3 2 3" xfId="19837" xr:uid="{1AFFB1ED-BD17-4D26-AB4A-47B4E978BED8}"/>
    <cellStyle name="Normal 5 4 2 2 5 3 2 4" xfId="33527" xr:uid="{91426424-B6BE-45A6-9E37-DB8C0324B98C}"/>
    <cellStyle name="Normal 5 4 2 2 5 3 2 5" xfId="48411" xr:uid="{6347641D-5BC4-410A-837B-B035EDCA545E}"/>
    <cellStyle name="Normal 5 4 2 2 5 3 3" xfId="23259" xr:uid="{67296135-5F25-4B18-BB38-9EB879386FC8}"/>
    <cellStyle name="Normal 5 4 2 2 5 3 3 2" xfId="36951" xr:uid="{FF35E9C5-B13D-4ADE-8697-9BB4159D7A87}"/>
    <cellStyle name="Normal 5 4 2 2 5 3 3 3" xfId="51835" xr:uid="{335F3271-FFEF-4E36-BD9A-23B55A03BC4C}"/>
    <cellStyle name="Normal 5 4 2 2 5 3 4" xfId="16415" xr:uid="{D3BEF462-5CD8-48AD-8D54-DDEBB35ABE22}"/>
    <cellStyle name="Normal 5 4 2 2 5 3 4 2" xfId="40905" xr:uid="{B3CB060A-C776-4DB9-9C88-3414F484A9DE}"/>
    <cellStyle name="Normal 5 4 2 2 5 3 5" xfId="30105" xr:uid="{A8006BBA-9F83-4AB5-BE94-55427ACD61C8}"/>
    <cellStyle name="Normal 5 4 2 2 5 3 6" xfId="44989" xr:uid="{F628ABE1-602B-418C-8C62-FAE45229EEE7}"/>
    <cellStyle name="Normal 5 4 2 2 5 3 7" xfId="9569" xr:uid="{17B25520-A271-4BA3-B595-E39E0C7E0D2E}"/>
    <cellStyle name="Normal 5 4 2 2 5 4" xfId="2850" xr:uid="{BAE3DA8B-5DFD-417E-AD16-32F7269B62FC}"/>
    <cellStyle name="Normal 5 4 2 2 5 4 2" xfId="24969" xr:uid="{87462F2F-1E46-41AD-9060-B9D400CB3079}"/>
    <cellStyle name="Normal 5 4 2 2 5 4 2 2" xfId="38661" xr:uid="{25E423A6-7A9A-4898-A271-92A0A171B2EA}"/>
    <cellStyle name="Normal 5 4 2 2 5 4 2 3" xfId="53545" xr:uid="{4CB9D5AA-B608-481C-84E5-9DCAB348BE7A}"/>
    <cellStyle name="Normal 5 4 2 2 5 4 3" xfId="18125" xr:uid="{5578054D-8A03-4000-8FF2-6EB61872D2AD}"/>
    <cellStyle name="Normal 5 4 2 2 5 4 3 2" xfId="41125" xr:uid="{9DA664CC-7589-4526-BEE6-4D905DFA036C}"/>
    <cellStyle name="Normal 5 4 2 2 5 4 4" xfId="31815" xr:uid="{3ED0E37B-88FB-4BA1-86C3-BB57AF57494F}"/>
    <cellStyle name="Normal 5 4 2 2 5 4 5" xfId="46699" xr:uid="{24B11DFB-0DD8-4490-A3BA-339272C64E7E}"/>
    <cellStyle name="Normal 5 4 2 2 5 4 6" xfId="11279" xr:uid="{935D7D60-61C6-4A90-B105-8DFC4D84A145}"/>
    <cellStyle name="Normal 5 4 2 2 5 5" xfId="21547" xr:uid="{D73ECCAC-BA13-411F-9BD2-AF659E11642F}"/>
    <cellStyle name="Normal 5 4 2 2 5 5 2" xfId="35239" xr:uid="{729CD27D-BD13-4312-B81E-73CCB12DCFE2}"/>
    <cellStyle name="Normal 5 4 2 2 5 5 3" xfId="50123" xr:uid="{E4C1E298-32A0-4752-B880-758AEAD69C13}"/>
    <cellStyle name="Normal 5 4 2 2 5 6" xfId="14703" xr:uid="{FF58FECD-DE74-4AD1-80DB-E0EF98DADF69}"/>
    <cellStyle name="Normal 5 4 2 2 5 6 2" xfId="40818" xr:uid="{5D7929FB-FE56-47DB-8EFE-2D4F2875D8DF}"/>
    <cellStyle name="Normal 5 4 2 2 5 7" xfId="28393" xr:uid="{C4C72954-3979-4FA3-86B1-1846C69E2F92}"/>
    <cellStyle name="Normal 5 4 2 2 5 8" xfId="43277" xr:uid="{6C2311F6-9283-4C26-A4E3-2652D12C25D7}"/>
    <cellStyle name="Normal 5 4 2 2 5 9" xfId="7857" xr:uid="{186A94F6-E98C-4841-B239-119C7AF32F7A}"/>
    <cellStyle name="Normal 5 4 2 2 6" xfId="1214" xr:uid="{9C21311D-FB3E-4C9F-BA1A-8C391DB5E9DB}"/>
    <cellStyle name="Normal 5 4 2 2 6 2" xfId="1215" xr:uid="{CBDAA9A4-BDC5-4A46-877E-6BD2FB72E113}"/>
    <cellStyle name="Normal 5 4 2 2 6 2 2" xfId="12993" xr:uid="{F460D280-E58A-415C-9DCE-BB6EE8BABC05}"/>
    <cellStyle name="Normal 5 4 2 2 6 2 2 2" xfId="26683" xr:uid="{3510EBE6-AC1F-4B08-AB36-E534A9365425}"/>
    <cellStyle name="Normal 5 4 2 2 6 2 2 2 2" xfId="40375" xr:uid="{4BB7309F-6405-4D74-AB61-C03373EC0EF9}"/>
    <cellStyle name="Normal 5 4 2 2 6 2 2 2 3" xfId="55259" xr:uid="{82504086-3E4C-4FF7-ACE8-6D4FE7266BB9}"/>
    <cellStyle name="Normal 5 4 2 2 6 2 2 3" xfId="19839" xr:uid="{E0125B5E-88E9-4E2C-9058-2BB3BC9CCC2D}"/>
    <cellStyle name="Normal 5 4 2 2 6 2 2 4" xfId="33529" xr:uid="{40AA9B8C-6AD9-47DA-8588-2D8C1D479A03}"/>
    <cellStyle name="Normal 5 4 2 2 6 2 2 5" xfId="48413" xr:uid="{5B1D85B1-81B2-4E56-A337-3516A758A2E7}"/>
    <cellStyle name="Normal 5 4 2 2 6 2 3" xfId="23261" xr:uid="{ACF1C84C-3BEF-4D61-ACA7-F1C85F70F8AE}"/>
    <cellStyle name="Normal 5 4 2 2 6 2 3 2" xfId="36953" xr:uid="{68C1EB9F-809B-467F-A974-ED3E66698CBD}"/>
    <cellStyle name="Normal 5 4 2 2 6 2 3 3" xfId="51837" xr:uid="{2740C6B3-E229-424B-8D80-34165CDAC2AE}"/>
    <cellStyle name="Normal 5 4 2 2 6 2 4" xfId="16417" xr:uid="{9A02B1DE-43E3-4FBC-8776-D647C598DF36}"/>
    <cellStyle name="Normal 5 4 2 2 6 2 4 2" xfId="40907" xr:uid="{46269C15-94DF-430C-AA24-B431E1FAA3DC}"/>
    <cellStyle name="Normal 5 4 2 2 6 2 5" xfId="30107" xr:uid="{765E41AE-D56B-4873-A4E9-0AB371F0B4AA}"/>
    <cellStyle name="Normal 5 4 2 2 6 2 6" xfId="44991" xr:uid="{7E6BA7C1-CC46-48E9-B9C7-987F954D57CD}"/>
    <cellStyle name="Normal 5 4 2 2 6 2 7" xfId="9571" xr:uid="{7FD0BB99-04E6-412F-B9C4-5CC127719BD1}"/>
    <cellStyle name="Normal 5 4 2 2 6 3" xfId="11281" xr:uid="{A8A5D44D-8DAC-4235-8A81-E5BF15B53132}"/>
    <cellStyle name="Normal 5 4 2 2 6 3 2" xfId="24971" xr:uid="{5A54E0B6-0741-4143-9FBE-76B1AC1681B3}"/>
    <cellStyle name="Normal 5 4 2 2 6 3 2 2" xfId="38663" xr:uid="{5EA26F4B-D784-46D5-B4D4-748FFB6FD5C3}"/>
    <cellStyle name="Normal 5 4 2 2 6 3 2 3" xfId="53547" xr:uid="{723B7265-9805-47F4-AD5C-D56E182672B9}"/>
    <cellStyle name="Normal 5 4 2 2 6 3 3" xfId="18127" xr:uid="{927F724D-78BF-437D-9524-8093918CE13C}"/>
    <cellStyle name="Normal 5 4 2 2 6 3 4" xfId="31817" xr:uid="{D985B433-926A-49C9-97EE-4AC36A14071C}"/>
    <cellStyle name="Normal 5 4 2 2 6 3 5" xfId="46701" xr:uid="{0EB0196D-798C-45B4-932E-74D94BB4C5B9}"/>
    <cellStyle name="Normal 5 4 2 2 6 4" xfId="21549" xr:uid="{C79F36DE-203F-4B90-A787-235FA1906010}"/>
    <cellStyle name="Normal 5 4 2 2 6 4 2" xfId="35241" xr:uid="{FBAEEB8D-5844-4EC9-BE6B-7672F1D5ED24}"/>
    <cellStyle name="Normal 5 4 2 2 6 4 3" xfId="50125" xr:uid="{12DC0BFB-137D-4FA9-AC1F-91122A246346}"/>
    <cellStyle name="Normal 5 4 2 2 6 5" xfId="14705" xr:uid="{9F08F40A-4BAA-4EC3-BF88-DB809169B694}"/>
    <cellStyle name="Normal 5 4 2 2 6 5 2" xfId="40906" xr:uid="{06FB95BD-61B8-4DFF-8103-64D1B1FBED1F}"/>
    <cellStyle name="Normal 5 4 2 2 6 6" xfId="28395" xr:uid="{6EE88708-CDA6-402C-A233-DF3CABEDE7F5}"/>
    <cellStyle name="Normal 5 4 2 2 6 7" xfId="43279" xr:uid="{2CD7A69D-FF64-4535-AF51-C929E1BCFB78}"/>
    <cellStyle name="Normal 5 4 2 2 6 8" xfId="7859" xr:uid="{6B529B2F-BAE5-4DA9-BC65-E67FD5B5EFD4}"/>
    <cellStyle name="Normal 5 4 2 2 7" xfId="1216" xr:uid="{3F4E4AE9-FE72-4B2A-9D0D-0751A2584CDB}"/>
    <cellStyle name="Normal 5 4 2 2 7 2" xfId="9572" xr:uid="{1B47039E-EC7C-41DF-BC3B-25215D8C9D1F}"/>
    <cellStyle name="Normal 5 4 2 2 7 2 2" xfId="12994" xr:uid="{19758DD5-2025-43C9-9FAD-2FAC90A4F527}"/>
    <cellStyle name="Normal 5 4 2 2 7 2 2 2" xfId="26684" xr:uid="{2656B240-CAB1-4B35-9C86-EA285A9E76C0}"/>
    <cellStyle name="Normal 5 4 2 2 7 2 2 2 2" xfId="40376" xr:uid="{E9AD3D4D-5B65-4920-B0A7-0D9CBB06D7EF}"/>
    <cellStyle name="Normal 5 4 2 2 7 2 2 2 3" xfId="55260" xr:uid="{AC98FDD0-70F7-4142-8882-4B81474C0080}"/>
    <cellStyle name="Normal 5 4 2 2 7 2 2 3" xfId="19840" xr:uid="{BEE5A4AF-7C59-44C1-9090-C1419DCF3634}"/>
    <cellStyle name="Normal 5 4 2 2 7 2 2 4" xfId="33530" xr:uid="{3A45918B-4D00-4D54-A465-CC4B2D2A810D}"/>
    <cellStyle name="Normal 5 4 2 2 7 2 2 5" xfId="48414" xr:uid="{32C5C549-F089-42C2-BE0C-6D62566FFD30}"/>
    <cellStyle name="Normal 5 4 2 2 7 2 3" xfId="23262" xr:uid="{3EDACFEA-E273-4E36-9137-BAD63B7533EC}"/>
    <cellStyle name="Normal 5 4 2 2 7 2 3 2" xfId="36954" xr:uid="{AF5A8697-CE6F-4CF9-A900-960684370489}"/>
    <cellStyle name="Normal 5 4 2 2 7 2 3 3" xfId="51838" xr:uid="{EC7700C7-DDBE-4071-8089-E20CF318FCB3}"/>
    <cellStyle name="Normal 5 4 2 2 7 2 4" xfId="16418" xr:uid="{9AF61D4C-1E31-4B17-BD7D-CF5D65BB16E9}"/>
    <cellStyle name="Normal 5 4 2 2 7 2 5" xfId="30108" xr:uid="{5CCFD310-A64E-4B36-8568-69D597B59B15}"/>
    <cellStyle name="Normal 5 4 2 2 7 2 6" xfId="44992" xr:uid="{C7777CAA-A2C4-4F7E-8733-CB9ABC4DF140}"/>
    <cellStyle name="Normal 5 4 2 2 7 3" xfId="11282" xr:uid="{7826E348-E07F-43AB-84F2-31FCAF1BCD7C}"/>
    <cellStyle name="Normal 5 4 2 2 7 3 2" xfId="24972" xr:uid="{9CF012C3-3830-4065-A508-BC53AB1D0AC8}"/>
    <cellStyle name="Normal 5 4 2 2 7 3 2 2" xfId="38664" xr:uid="{2E8FE3F1-6840-4C2B-801C-A31CF916BFBA}"/>
    <cellStyle name="Normal 5 4 2 2 7 3 2 3" xfId="53548" xr:uid="{FD9598D4-11B8-4363-A648-760CA0596DFA}"/>
    <cellStyle name="Normal 5 4 2 2 7 3 3" xfId="18128" xr:uid="{AED26662-C1B4-4D44-A200-56282A83C644}"/>
    <cellStyle name="Normal 5 4 2 2 7 3 4" xfId="31818" xr:uid="{77E9E991-8C0F-4C7B-B94C-6A39E56270C6}"/>
    <cellStyle name="Normal 5 4 2 2 7 3 5" xfId="46702" xr:uid="{DC73612C-6B6F-4580-A1F9-E4EA391EB9FF}"/>
    <cellStyle name="Normal 5 4 2 2 7 4" xfId="21550" xr:uid="{56769D3B-1DDB-49EE-8603-1CBEF2A46CFF}"/>
    <cellStyle name="Normal 5 4 2 2 7 4 2" xfId="35242" xr:uid="{A489C50F-BE7D-420A-BCB9-4518467154A3}"/>
    <cellStyle name="Normal 5 4 2 2 7 4 3" xfId="50126" xr:uid="{D91B0E0E-F4CF-4972-BEF3-C154CC46B254}"/>
    <cellStyle name="Normal 5 4 2 2 7 5" xfId="14706" xr:uid="{344853C1-841D-4E3D-AA45-2F60271FCA5F}"/>
    <cellStyle name="Normal 5 4 2 2 7 5 2" xfId="40908" xr:uid="{BB27DB5E-5113-4879-8A42-A5DE8D028587}"/>
    <cellStyle name="Normal 5 4 2 2 7 6" xfId="28396" xr:uid="{454880D7-8146-4C45-B65D-D1728439FF04}"/>
    <cellStyle name="Normal 5 4 2 2 7 7" xfId="43280" xr:uid="{1E48BC52-096F-4897-91D4-B9591F391928}"/>
    <cellStyle name="Normal 5 4 2 2 7 8" xfId="7860" xr:uid="{032611CF-4615-44E5-9C66-B3FD30663A44}"/>
    <cellStyle name="Normal 5 4 2 2 8" xfId="2851" xr:uid="{75BF1EFD-854B-4F03-B799-E6D05884EB69}"/>
    <cellStyle name="Normal 5 4 2 2 8 2" xfId="12965" xr:uid="{334B801C-5F12-4C41-9D87-04D984971AA8}"/>
    <cellStyle name="Normal 5 4 2 2 8 2 2" xfId="26655" xr:uid="{F7CF9224-DC77-4B50-A675-B4050F26C02E}"/>
    <cellStyle name="Normal 5 4 2 2 8 2 2 2" xfId="40347" xr:uid="{2AC15FB8-C22A-411C-95BE-707F79EAE88D}"/>
    <cellStyle name="Normal 5 4 2 2 8 2 2 3" xfId="55231" xr:uid="{695BC464-CAE2-4827-9337-E647BAE9AAFF}"/>
    <cellStyle name="Normal 5 4 2 2 8 2 3" xfId="19811" xr:uid="{AB31DA02-5B79-4DF8-8E21-F84DD65B4765}"/>
    <cellStyle name="Normal 5 4 2 2 8 2 4" xfId="33501" xr:uid="{5D00E7D6-E7BB-44D7-A411-F2C202E80C5E}"/>
    <cellStyle name="Normal 5 4 2 2 8 2 5" xfId="48385" xr:uid="{1A73915F-921F-41C3-A40E-72FEA813D052}"/>
    <cellStyle name="Normal 5 4 2 2 8 3" xfId="23233" xr:uid="{1DAFE386-133E-4341-954D-44853338D4FC}"/>
    <cellStyle name="Normal 5 4 2 2 8 3 2" xfId="36925" xr:uid="{6912D81E-0BB8-4450-BF51-D0B430481150}"/>
    <cellStyle name="Normal 5 4 2 2 8 3 3" xfId="51809" xr:uid="{B5C3BBA2-A35F-42E8-AC41-B94945BC14EB}"/>
    <cellStyle name="Normal 5 4 2 2 8 4" xfId="16389" xr:uid="{F36924C9-7DEA-433C-A7FF-3AEB532E7A00}"/>
    <cellStyle name="Normal 5 4 2 2 8 4 2" xfId="41126" xr:uid="{44EAA085-FAB5-430B-AE88-D3B1CB8BFECA}"/>
    <cellStyle name="Normal 5 4 2 2 8 5" xfId="30079" xr:uid="{FAB393B7-87ED-404A-ADBC-00FA4B416A23}"/>
    <cellStyle name="Normal 5 4 2 2 8 6" xfId="44963" xr:uid="{5784BA16-6002-4F7D-9697-31CA3CA96064}"/>
    <cellStyle name="Normal 5 4 2 2 8 7" xfId="9543" xr:uid="{EDEDAA1B-A4DF-45A5-879C-1B19EC848E62}"/>
    <cellStyle name="Normal 5 4 2 2 9" xfId="11253" xr:uid="{5804C427-EEC8-45A6-A31B-DE131A030F28}"/>
    <cellStyle name="Normal 5 4 2 2 9 2" xfId="24943" xr:uid="{BC397F4D-BE52-4E4F-8C0B-0D46978C7E04}"/>
    <cellStyle name="Normal 5 4 2 2 9 2 2" xfId="38635" xr:uid="{480B026A-FF86-4469-B1EC-9838386916F8}"/>
    <cellStyle name="Normal 5 4 2 2 9 2 3" xfId="53519" xr:uid="{A913618E-7272-477C-8272-754206FD11EA}"/>
    <cellStyle name="Normal 5 4 2 2 9 3" xfId="18099" xr:uid="{10251633-13F1-46EA-9AAB-F1369B2D17A7}"/>
    <cellStyle name="Normal 5 4 2 2 9 4" xfId="31789" xr:uid="{031AF2C6-F30F-4BED-B3C3-9419C0088298}"/>
    <cellStyle name="Normal 5 4 2 2 9 5" xfId="46673" xr:uid="{EF5B7AB8-417D-42DE-B0A9-7AD7D4441BFE}"/>
    <cellStyle name="Normal 5 4 2 3" xfId="300" xr:uid="{69133AFA-C93A-4886-9196-7291B3770DB4}"/>
    <cellStyle name="Normal 5 4 2 3 10" xfId="14707" xr:uid="{9F37781F-BF86-4FF5-BC4B-BA0691F78D8B}"/>
    <cellStyle name="Normal 5 4 2 3 10 2" xfId="40781" xr:uid="{375D9109-8AD8-47E8-8352-1108EC20D1D6}"/>
    <cellStyle name="Normal 5 4 2 3 11" xfId="28397" xr:uid="{261D4AD4-583F-475A-AB12-4A59BCF7AA80}"/>
    <cellStyle name="Normal 5 4 2 3 12" xfId="43281" xr:uid="{8CCC4FA8-0006-4C66-909A-16ED62C949BE}"/>
    <cellStyle name="Normal 5 4 2 3 13" xfId="7861" xr:uid="{60C444DE-8550-4DD6-B0BB-6DEAE554CCA4}"/>
    <cellStyle name="Normal 5 4 2 3 2" xfId="543" xr:uid="{C114D51B-358B-4EFE-BF14-7D93AFFA385C}"/>
    <cellStyle name="Normal 5 4 2 3 2 10" xfId="43282" xr:uid="{33A48BC4-EE3E-46D6-B528-0F9DCFFD3629}"/>
    <cellStyle name="Normal 5 4 2 3 2 11" xfId="7862" xr:uid="{4F206493-6B14-4597-84C3-A96512F8075F}"/>
    <cellStyle name="Normal 5 4 2 3 2 2" xfId="544" xr:uid="{51901960-C227-4B84-A99D-9BCF081AF8FB}"/>
    <cellStyle name="Normal 5 4 2 3 2 2 2" xfId="1217" xr:uid="{A338C392-CA1F-45EB-84A0-55B10F0225DD}"/>
    <cellStyle name="Normal 5 4 2 3 2 2 2 2" xfId="1218" xr:uid="{CD9BB27E-DF27-48CF-9AB6-75A95B0E66A2}"/>
    <cellStyle name="Normal 5 4 2 3 2 2 2 2 2" xfId="12998" xr:uid="{2676D880-D4D3-48E5-BC19-325271867CE8}"/>
    <cellStyle name="Normal 5 4 2 3 2 2 2 2 2 2" xfId="26688" xr:uid="{C1E2C306-B23C-451D-8D2B-051EDBD19387}"/>
    <cellStyle name="Normal 5 4 2 3 2 2 2 2 2 2 2" xfId="40380" xr:uid="{6B32B648-6E16-4380-A28E-F31256A143A1}"/>
    <cellStyle name="Normal 5 4 2 3 2 2 2 2 2 2 3" xfId="55264" xr:uid="{B75BCCAB-B321-4C00-ACE9-C8A7CD55436C}"/>
    <cellStyle name="Normal 5 4 2 3 2 2 2 2 2 3" xfId="19844" xr:uid="{2EF93B86-FB6B-43D9-A3D0-F76BE8A76EF0}"/>
    <cellStyle name="Normal 5 4 2 3 2 2 2 2 2 4" xfId="33534" xr:uid="{99108806-ABB4-41C7-8DE3-D2138518717B}"/>
    <cellStyle name="Normal 5 4 2 3 2 2 2 2 2 5" xfId="48418" xr:uid="{E60D45D1-6E36-4872-91D4-324F9F8B31CE}"/>
    <cellStyle name="Normal 5 4 2 3 2 2 2 2 3" xfId="23266" xr:uid="{8BB75CF2-4AC4-4C29-B58E-B4CD5892D29E}"/>
    <cellStyle name="Normal 5 4 2 3 2 2 2 2 3 2" xfId="36958" xr:uid="{94E4595F-0288-4323-BF84-74BEC0563DAC}"/>
    <cellStyle name="Normal 5 4 2 3 2 2 2 2 3 3" xfId="51842" xr:uid="{FD9F795C-09D3-455E-B513-C0B50F41244F}"/>
    <cellStyle name="Normal 5 4 2 3 2 2 2 2 4" xfId="16422" xr:uid="{BBD3DA82-381D-45AC-9960-98E8E6683E38}"/>
    <cellStyle name="Normal 5 4 2 3 2 2 2 2 4 2" xfId="40910" xr:uid="{F8085CFF-6C13-4CAE-A5C0-E097A5A97325}"/>
    <cellStyle name="Normal 5 4 2 3 2 2 2 2 5" xfId="30112" xr:uid="{4783A370-499E-4F43-8A50-A799A107CDA6}"/>
    <cellStyle name="Normal 5 4 2 3 2 2 2 2 6" xfId="44996" xr:uid="{1AE0B3EF-E6FA-414F-A0E6-30C8C053E372}"/>
    <cellStyle name="Normal 5 4 2 3 2 2 2 2 7" xfId="9576" xr:uid="{252073FF-441F-4429-A620-463CFB65F947}"/>
    <cellStyle name="Normal 5 4 2 3 2 2 2 3" xfId="11286" xr:uid="{383D5F8E-8FD9-483C-8115-E18F9CE32184}"/>
    <cellStyle name="Normal 5 4 2 3 2 2 2 3 2" xfId="24976" xr:uid="{17BEAF6D-4194-4CF2-8E6C-7BA178206A2B}"/>
    <cellStyle name="Normal 5 4 2 3 2 2 2 3 2 2" xfId="38668" xr:uid="{F33922EC-E9B9-4916-BBBF-063737A0DF71}"/>
    <cellStyle name="Normal 5 4 2 3 2 2 2 3 2 3" xfId="53552" xr:uid="{42D8F375-81AE-4DEE-98D8-05998B30790D}"/>
    <cellStyle name="Normal 5 4 2 3 2 2 2 3 3" xfId="18132" xr:uid="{725FE5EF-E50F-4202-98F6-837E75E2C936}"/>
    <cellStyle name="Normal 5 4 2 3 2 2 2 3 4" xfId="31822" xr:uid="{6E6B318C-05F2-426D-A982-46DE1D9C0C9E}"/>
    <cellStyle name="Normal 5 4 2 3 2 2 2 3 5" xfId="46706" xr:uid="{FC8C6330-2962-4FAC-82B3-70FDAE38C43C}"/>
    <cellStyle name="Normal 5 4 2 3 2 2 2 4" xfId="21554" xr:uid="{6D44A471-90E5-41F1-8CDB-32DA7B50C8AD}"/>
    <cellStyle name="Normal 5 4 2 3 2 2 2 4 2" xfId="35246" xr:uid="{11031F8F-F899-4179-B9DE-C44508AB3D3B}"/>
    <cellStyle name="Normal 5 4 2 3 2 2 2 4 3" xfId="50130" xr:uid="{E172AC8F-984A-4565-BF70-A3DC5ABCE634}"/>
    <cellStyle name="Normal 5 4 2 3 2 2 2 5" xfId="14710" xr:uid="{DD5ADDDD-BF30-437D-A3C0-9B4D278EA4FE}"/>
    <cellStyle name="Normal 5 4 2 3 2 2 2 5 2" xfId="40909" xr:uid="{AA90EB78-8641-43C5-B698-711C35541628}"/>
    <cellStyle name="Normal 5 4 2 3 2 2 2 6" xfId="28400" xr:uid="{4EF6A831-9F7D-49B7-A09A-52D408048466}"/>
    <cellStyle name="Normal 5 4 2 3 2 2 2 7" xfId="43284" xr:uid="{357405A4-DB39-4132-97B8-2A79B1579AF2}"/>
    <cellStyle name="Normal 5 4 2 3 2 2 2 8" xfId="7864" xr:uid="{2893FE54-B61D-4C4F-9E0A-C314EF1173C2}"/>
    <cellStyle name="Normal 5 4 2 3 2 2 3" xfId="1219" xr:uid="{E1370032-2539-458F-958A-456DD7961B52}"/>
    <cellStyle name="Normal 5 4 2 3 2 2 3 2" xfId="12997" xr:uid="{E03C0B41-EEDD-4B55-91EE-CD60CAA87924}"/>
    <cellStyle name="Normal 5 4 2 3 2 2 3 2 2" xfId="26687" xr:uid="{D0E8FACE-132D-4D90-B490-C8AFA817F274}"/>
    <cellStyle name="Normal 5 4 2 3 2 2 3 2 2 2" xfId="40379" xr:uid="{B76D7DEF-D321-4700-B4B9-1DC0ED2F9FA3}"/>
    <cellStyle name="Normal 5 4 2 3 2 2 3 2 2 3" xfId="55263" xr:uid="{92D25011-87F3-4C4E-A1FF-B73D876B7353}"/>
    <cellStyle name="Normal 5 4 2 3 2 2 3 2 3" xfId="19843" xr:uid="{F1A992C1-4B8B-4F3C-A691-2FA2942CBEDF}"/>
    <cellStyle name="Normal 5 4 2 3 2 2 3 2 4" xfId="33533" xr:uid="{7CB4E4FE-5EEA-4986-98B9-B41736D20D44}"/>
    <cellStyle name="Normal 5 4 2 3 2 2 3 2 5" xfId="48417" xr:uid="{2898A24A-A717-4CA1-A06D-1CDCF8F90738}"/>
    <cellStyle name="Normal 5 4 2 3 2 2 3 3" xfId="23265" xr:uid="{F9E11413-2D33-40D0-94EE-FA7FDD7952EF}"/>
    <cellStyle name="Normal 5 4 2 3 2 2 3 3 2" xfId="36957" xr:uid="{47633439-1526-4D73-BDFC-CB7A083D39C0}"/>
    <cellStyle name="Normal 5 4 2 3 2 2 3 3 3" xfId="51841" xr:uid="{F8E5DCD4-8E9C-4845-8306-189E80A77D00}"/>
    <cellStyle name="Normal 5 4 2 3 2 2 3 4" xfId="16421" xr:uid="{844836FF-3B11-4307-B3D3-5835A7F572BC}"/>
    <cellStyle name="Normal 5 4 2 3 2 2 3 4 2" xfId="40911" xr:uid="{7052F008-8C72-4E6E-AEA9-CE68DF6500FE}"/>
    <cellStyle name="Normal 5 4 2 3 2 2 3 5" xfId="30111" xr:uid="{FA327E78-C727-4B3A-9FD3-9A4AA85E86B0}"/>
    <cellStyle name="Normal 5 4 2 3 2 2 3 6" xfId="44995" xr:uid="{E3D458DE-B54A-4824-9BA0-41521371FE39}"/>
    <cellStyle name="Normal 5 4 2 3 2 2 3 7" xfId="9575" xr:uid="{BBE3FBCD-69F0-4428-9370-49F0C6C98BD3}"/>
    <cellStyle name="Normal 5 4 2 3 2 2 4" xfId="11285" xr:uid="{16C49F6E-5749-471E-8AC6-CADE98B1BF64}"/>
    <cellStyle name="Normal 5 4 2 3 2 2 4 2" xfId="24975" xr:uid="{C5E14675-B13D-43FD-85CE-17B389B3E4BC}"/>
    <cellStyle name="Normal 5 4 2 3 2 2 4 2 2" xfId="38667" xr:uid="{346395C9-8D54-44C7-9C8F-CDCC3DD138DB}"/>
    <cellStyle name="Normal 5 4 2 3 2 2 4 2 3" xfId="53551" xr:uid="{79CE5E3A-05AA-49C7-A6DC-D1A87DCB89BC}"/>
    <cellStyle name="Normal 5 4 2 3 2 2 4 3" xfId="18131" xr:uid="{932ADFFD-215D-4F20-83BD-4B5BCD705283}"/>
    <cellStyle name="Normal 5 4 2 3 2 2 4 4" xfId="31821" xr:uid="{8B66A3B3-C9A9-4AB7-AA7C-5020EC156265}"/>
    <cellStyle name="Normal 5 4 2 3 2 2 4 5" xfId="46705" xr:uid="{EB64CDA9-CD80-4E81-BF79-549D613B1691}"/>
    <cellStyle name="Normal 5 4 2 3 2 2 5" xfId="21553" xr:uid="{C2963F13-9BC2-4412-9659-44F7BAD07907}"/>
    <cellStyle name="Normal 5 4 2 3 2 2 5 2" xfId="35245" xr:uid="{2FEEDDF9-5126-4FDF-ADA5-770D07320899}"/>
    <cellStyle name="Normal 5 4 2 3 2 2 5 3" xfId="50129" xr:uid="{A4F2D1B1-43F7-4B60-B71F-1399DCC73864}"/>
    <cellStyle name="Normal 5 4 2 3 2 2 6" xfId="14709" xr:uid="{8C09D7AC-8A3A-46BD-A62D-4C14EB388E89}"/>
    <cellStyle name="Normal 5 4 2 3 2 2 6 2" xfId="40820" xr:uid="{8F335997-45DD-420E-BA06-4DC6F0921D1E}"/>
    <cellStyle name="Normal 5 4 2 3 2 2 7" xfId="28399" xr:uid="{D6FE5303-90CF-46AC-9910-DA937582A8AB}"/>
    <cellStyle name="Normal 5 4 2 3 2 2 8" xfId="43283" xr:uid="{08FA78A0-30AE-42AD-A48F-A49FA5772D45}"/>
    <cellStyle name="Normal 5 4 2 3 2 2 9" xfId="7863" xr:uid="{74E95DEA-1CB6-4E96-9C37-AEDFBE1B6038}"/>
    <cellStyle name="Normal 5 4 2 3 2 3" xfId="1220" xr:uid="{9C51E802-F0B6-42F4-9962-098C57DF6479}"/>
    <cellStyle name="Normal 5 4 2 3 2 3 2" xfId="1221" xr:uid="{9595333D-1C36-42AD-A879-1754C8E73435}"/>
    <cellStyle name="Normal 5 4 2 3 2 3 2 2" xfId="12999" xr:uid="{0329ABBA-A10B-4BEB-A5D1-7476E698D02A}"/>
    <cellStyle name="Normal 5 4 2 3 2 3 2 2 2" xfId="26689" xr:uid="{FA6022CD-AC7D-450B-B952-118786181D73}"/>
    <cellStyle name="Normal 5 4 2 3 2 3 2 2 2 2" xfId="40381" xr:uid="{B2F2F2B5-EB15-4112-88D4-9FBD479349FF}"/>
    <cellStyle name="Normal 5 4 2 3 2 3 2 2 2 3" xfId="55265" xr:uid="{CBB2A3B0-4600-45C2-B596-2FC6D6ECC37B}"/>
    <cellStyle name="Normal 5 4 2 3 2 3 2 2 3" xfId="19845" xr:uid="{54569674-13AC-454C-A718-9DA44A4A80A3}"/>
    <cellStyle name="Normal 5 4 2 3 2 3 2 2 4" xfId="33535" xr:uid="{5D5D011D-1E34-4D31-8077-D00B8C087C58}"/>
    <cellStyle name="Normal 5 4 2 3 2 3 2 2 5" xfId="48419" xr:uid="{4CC5FBDD-BFAD-4A03-9A07-A4E108C98002}"/>
    <cellStyle name="Normal 5 4 2 3 2 3 2 3" xfId="23267" xr:uid="{26B31E23-A1E6-4258-8CB2-95C2B2243572}"/>
    <cellStyle name="Normal 5 4 2 3 2 3 2 3 2" xfId="36959" xr:uid="{3A013C64-5689-4F66-A04E-37632AEB9E32}"/>
    <cellStyle name="Normal 5 4 2 3 2 3 2 3 3" xfId="51843" xr:uid="{8D977912-2713-441A-8810-6D95494AB87D}"/>
    <cellStyle name="Normal 5 4 2 3 2 3 2 4" xfId="16423" xr:uid="{C8264C6C-E3E1-407B-92BD-F34697FDD1F3}"/>
    <cellStyle name="Normal 5 4 2 3 2 3 2 4 2" xfId="40913" xr:uid="{F98C6ECB-D44D-42F4-9DA7-F5FAEE26A688}"/>
    <cellStyle name="Normal 5 4 2 3 2 3 2 5" xfId="30113" xr:uid="{B3D9CC9E-04B1-4FA1-945F-33C43C2B7B3B}"/>
    <cellStyle name="Normal 5 4 2 3 2 3 2 6" xfId="44997" xr:uid="{3BF18FC5-BF1D-44B8-9A8B-806F0ECE3B44}"/>
    <cellStyle name="Normal 5 4 2 3 2 3 2 7" xfId="9577" xr:uid="{FC617EC7-BD7B-4C39-BD96-B61279DA001E}"/>
    <cellStyle name="Normal 5 4 2 3 2 3 3" xfId="11287" xr:uid="{F08D51D5-4D26-4C5D-9437-01273CCF1B37}"/>
    <cellStyle name="Normal 5 4 2 3 2 3 3 2" xfId="24977" xr:uid="{6E4DD4DC-B14A-44F9-9F3A-2D7C8B118BA6}"/>
    <cellStyle name="Normal 5 4 2 3 2 3 3 2 2" xfId="38669" xr:uid="{D8D7DFA9-FAF3-4BB2-A4B9-0CC05D19C45A}"/>
    <cellStyle name="Normal 5 4 2 3 2 3 3 2 3" xfId="53553" xr:uid="{AB9F2518-2BA7-4C55-96C1-54291F5A3781}"/>
    <cellStyle name="Normal 5 4 2 3 2 3 3 3" xfId="18133" xr:uid="{E2F908AB-A0B8-461D-A8EA-3638B89ED87D}"/>
    <cellStyle name="Normal 5 4 2 3 2 3 3 4" xfId="31823" xr:uid="{E5DF0D14-2FBA-47D4-89AC-E8FFD46725BE}"/>
    <cellStyle name="Normal 5 4 2 3 2 3 3 5" xfId="46707" xr:uid="{1372BF5D-CB5E-414F-A516-D183C03A2B02}"/>
    <cellStyle name="Normal 5 4 2 3 2 3 4" xfId="21555" xr:uid="{E454CA92-B302-42DA-BF14-0A8196725479}"/>
    <cellStyle name="Normal 5 4 2 3 2 3 4 2" xfId="35247" xr:uid="{6689873F-10FC-4700-9F13-AFFD91DE138E}"/>
    <cellStyle name="Normal 5 4 2 3 2 3 4 3" xfId="50131" xr:uid="{CE67B55D-75A8-46E2-B2BB-23B889A86E4D}"/>
    <cellStyle name="Normal 5 4 2 3 2 3 5" xfId="14711" xr:uid="{59DA16B8-DFA2-4B63-BD04-4FD3C3935FF1}"/>
    <cellStyle name="Normal 5 4 2 3 2 3 5 2" xfId="40912" xr:uid="{B8046C05-C2E6-4AB7-89F0-CDE33AE1DB58}"/>
    <cellStyle name="Normal 5 4 2 3 2 3 6" xfId="28401" xr:uid="{AF6B33E4-8F9C-4127-9E71-FDA0F64398EC}"/>
    <cellStyle name="Normal 5 4 2 3 2 3 7" xfId="43285" xr:uid="{65F8AA58-0FEC-4467-9CBB-41B41DE943CA}"/>
    <cellStyle name="Normal 5 4 2 3 2 3 8" xfId="7865" xr:uid="{7E4D2016-E030-46A8-920F-722AB61D95BF}"/>
    <cellStyle name="Normal 5 4 2 3 2 4" xfId="1222" xr:uid="{F61541CB-A311-4A89-AA14-113C5265045C}"/>
    <cellStyle name="Normal 5 4 2 3 2 4 2" xfId="9578" xr:uid="{BF0FE0F2-4F2D-4452-A01E-88B9A5355D49}"/>
    <cellStyle name="Normal 5 4 2 3 2 4 2 2" xfId="13000" xr:uid="{7B7572E5-14DB-4AFC-86CB-6B8E08A31C9B}"/>
    <cellStyle name="Normal 5 4 2 3 2 4 2 2 2" xfId="26690" xr:uid="{81EA8DBC-6949-4666-A097-801EAB86A5FF}"/>
    <cellStyle name="Normal 5 4 2 3 2 4 2 2 2 2" xfId="40382" xr:uid="{F3FAD6F0-03D7-4D58-B17A-A563332467A6}"/>
    <cellStyle name="Normal 5 4 2 3 2 4 2 2 2 3" xfId="55266" xr:uid="{AC02F3E3-9049-4DCF-B5E8-DE13AA6F8C14}"/>
    <cellStyle name="Normal 5 4 2 3 2 4 2 2 3" xfId="19846" xr:uid="{DC74FF49-42CB-4F36-91CB-3A798769D8B9}"/>
    <cellStyle name="Normal 5 4 2 3 2 4 2 2 4" xfId="33536" xr:uid="{9C34D45E-35AB-428B-9939-BC72529F9350}"/>
    <cellStyle name="Normal 5 4 2 3 2 4 2 2 5" xfId="48420" xr:uid="{B4DFD7B6-8086-4B5C-832F-56E8FB0CC4A1}"/>
    <cellStyle name="Normal 5 4 2 3 2 4 2 3" xfId="23268" xr:uid="{EE0C35E9-47FC-4F8E-8229-7B8A869831EE}"/>
    <cellStyle name="Normal 5 4 2 3 2 4 2 3 2" xfId="36960" xr:uid="{60B735E5-26BC-49B3-B10E-0BF53D76B97C}"/>
    <cellStyle name="Normal 5 4 2 3 2 4 2 3 3" xfId="51844" xr:uid="{322560EA-6468-4B46-A4EB-220790F1AD0D}"/>
    <cellStyle name="Normal 5 4 2 3 2 4 2 4" xfId="16424" xr:uid="{B714C3CB-FFC7-412A-BB90-82C3C90A150D}"/>
    <cellStyle name="Normal 5 4 2 3 2 4 2 5" xfId="30114" xr:uid="{C400B9BA-A305-4FED-A944-73DA67AD13A4}"/>
    <cellStyle name="Normal 5 4 2 3 2 4 2 6" xfId="44998" xr:uid="{BE0F65D8-570A-4586-AE2D-29656A2C857E}"/>
    <cellStyle name="Normal 5 4 2 3 2 4 3" xfId="11288" xr:uid="{D56037CC-6708-4D22-BFCC-7AE3EFADAA31}"/>
    <cellStyle name="Normal 5 4 2 3 2 4 3 2" xfId="24978" xr:uid="{0DFFE17A-828B-4B9F-89A9-6FC89B06E7AD}"/>
    <cellStyle name="Normal 5 4 2 3 2 4 3 2 2" xfId="38670" xr:uid="{1125336C-239A-4B74-8488-877F1ABDEB51}"/>
    <cellStyle name="Normal 5 4 2 3 2 4 3 2 3" xfId="53554" xr:uid="{15FFC193-7F0E-47E3-93D4-EEADE1CAD2A1}"/>
    <cellStyle name="Normal 5 4 2 3 2 4 3 3" xfId="18134" xr:uid="{4F4AA7A8-AF17-479A-BE7F-84953825F85D}"/>
    <cellStyle name="Normal 5 4 2 3 2 4 3 4" xfId="31824" xr:uid="{12B50DC1-BF23-4223-A0F4-67C0AA2AB5C0}"/>
    <cellStyle name="Normal 5 4 2 3 2 4 3 5" xfId="46708" xr:uid="{D2450B4C-A262-4E88-8BE3-316F9DFC1BD9}"/>
    <cellStyle name="Normal 5 4 2 3 2 4 4" xfId="21556" xr:uid="{40FBB72F-8B70-4248-BA31-AF1F92917312}"/>
    <cellStyle name="Normal 5 4 2 3 2 4 4 2" xfId="35248" xr:uid="{F609B375-5A57-4141-B929-4C6239C278F6}"/>
    <cellStyle name="Normal 5 4 2 3 2 4 4 3" xfId="50132" xr:uid="{590197A6-909E-4C23-B102-03C039105C61}"/>
    <cellStyle name="Normal 5 4 2 3 2 4 5" xfId="14712" xr:uid="{548E3234-CBB9-4E95-A25C-3ACD5C43E6A5}"/>
    <cellStyle name="Normal 5 4 2 3 2 4 5 2" xfId="40914" xr:uid="{3067A1C1-B820-4055-B33B-3A99E6FCF04D}"/>
    <cellStyle name="Normal 5 4 2 3 2 4 6" xfId="28402" xr:uid="{B9886E35-AAB3-465B-B83E-57D04EDCF7C2}"/>
    <cellStyle name="Normal 5 4 2 3 2 4 7" xfId="43286" xr:uid="{0393A41A-05F9-450D-8F68-AD15F1796B6A}"/>
    <cellStyle name="Normal 5 4 2 3 2 4 8" xfId="7866" xr:uid="{CFD27E5C-5D2C-42A6-9964-E03878E2BC45}"/>
    <cellStyle name="Normal 5 4 2 3 2 5" xfId="9574" xr:uid="{9DFBD500-0A55-4015-8649-684491FF43BF}"/>
    <cellStyle name="Normal 5 4 2 3 2 5 2" xfId="12996" xr:uid="{91AB7C51-2104-4694-9F99-8956DA533560}"/>
    <cellStyle name="Normal 5 4 2 3 2 5 2 2" xfId="26686" xr:uid="{98F6B780-F4A3-4CF4-BBE1-18DDA57FD58B}"/>
    <cellStyle name="Normal 5 4 2 3 2 5 2 2 2" xfId="40378" xr:uid="{417C87A0-967F-438B-B98A-4C4AF0A2F95C}"/>
    <cellStyle name="Normal 5 4 2 3 2 5 2 2 3" xfId="55262" xr:uid="{EF235480-3752-4EFE-AC20-904EFCEEFE49}"/>
    <cellStyle name="Normal 5 4 2 3 2 5 2 3" xfId="19842" xr:uid="{B4FBE40B-ADE1-45B5-8C2D-53796C9B245F}"/>
    <cellStyle name="Normal 5 4 2 3 2 5 2 4" xfId="33532" xr:uid="{F00BE69E-75C1-44A6-A5DB-5998B17AB60E}"/>
    <cellStyle name="Normal 5 4 2 3 2 5 2 5" xfId="48416" xr:uid="{E7759AB1-0100-4940-B044-8F6DCCDD350C}"/>
    <cellStyle name="Normal 5 4 2 3 2 5 3" xfId="23264" xr:uid="{1990E26B-47AA-4DB6-A3E6-ACC8E054D9A4}"/>
    <cellStyle name="Normal 5 4 2 3 2 5 3 2" xfId="36956" xr:uid="{827837A1-1067-4CC1-A1C6-58F26D373E19}"/>
    <cellStyle name="Normal 5 4 2 3 2 5 3 3" xfId="51840" xr:uid="{FD838ADD-4BC4-49A2-8202-C3330E449C0A}"/>
    <cellStyle name="Normal 5 4 2 3 2 5 4" xfId="16420" xr:uid="{570FCE68-D162-403A-92F8-9966BE2B1C9C}"/>
    <cellStyle name="Normal 5 4 2 3 2 5 5" xfId="30110" xr:uid="{B307C072-E609-4CCF-A844-C64CA32B4EFC}"/>
    <cellStyle name="Normal 5 4 2 3 2 5 6" xfId="44994" xr:uid="{3EAE6F3F-7BBB-422A-8BCA-B881EEEF22BE}"/>
    <cellStyle name="Normal 5 4 2 3 2 6" xfId="11284" xr:uid="{9E30FA4D-D238-47EB-A04F-3AC7A09D2B8D}"/>
    <cellStyle name="Normal 5 4 2 3 2 6 2" xfId="24974" xr:uid="{50BB3E2C-F664-4DEC-B1D3-D551FC51D7A0}"/>
    <cellStyle name="Normal 5 4 2 3 2 6 2 2" xfId="38666" xr:uid="{FE714CDC-DE1E-49DC-A98A-602A88CFB7EA}"/>
    <cellStyle name="Normal 5 4 2 3 2 6 2 3" xfId="53550" xr:uid="{E0E1662E-0425-4C56-A686-1CA25D7D623E}"/>
    <cellStyle name="Normal 5 4 2 3 2 6 3" xfId="18130" xr:uid="{3FE5C00B-21F3-4608-8E8C-FFA46FF523C7}"/>
    <cellStyle name="Normal 5 4 2 3 2 6 4" xfId="31820" xr:uid="{655951CD-1B91-4DA3-A78F-009E626B2AAD}"/>
    <cellStyle name="Normal 5 4 2 3 2 6 5" xfId="46704" xr:uid="{5A11D153-8650-4C29-9805-2E3AC7FFE7A8}"/>
    <cellStyle name="Normal 5 4 2 3 2 7" xfId="21552" xr:uid="{DBE92A3F-3349-4392-B50F-FA91B913BC59}"/>
    <cellStyle name="Normal 5 4 2 3 2 7 2" xfId="35244" xr:uid="{73326775-DE97-45C9-9C1A-B41A9FAE97B5}"/>
    <cellStyle name="Normal 5 4 2 3 2 7 3" xfId="50128" xr:uid="{B878AAB6-FD73-4560-80B7-DE88339D3906}"/>
    <cellStyle name="Normal 5 4 2 3 2 8" xfId="14708" xr:uid="{3983D62D-D32F-40CF-A57C-590E2F5F405B}"/>
    <cellStyle name="Normal 5 4 2 3 2 8 2" xfId="40819" xr:uid="{DBCC2F62-02D3-441C-B094-43ED3EEE47DA}"/>
    <cellStyle name="Normal 5 4 2 3 2 9" xfId="28398" xr:uid="{ECBF8266-3FA5-489F-A635-65AF39AECAE6}"/>
    <cellStyle name="Normal 5 4 2 3 3" xfId="545" xr:uid="{10044630-E925-457A-AB87-6F99015730C6}"/>
    <cellStyle name="Normal 5 4 2 3 3 10" xfId="43287" xr:uid="{1D0E1D1D-90D5-449D-A6D8-8254405A98A8}"/>
    <cellStyle name="Normal 5 4 2 3 3 11" xfId="7867" xr:uid="{A4844F81-C305-4CDA-AAD5-43A50F460D75}"/>
    <cellStyle name="Normal 5 4 2 3 3 2" xfId="1223" xr:uid="{EABD2999-A0F5-4F26-B425-814865B218ED}"/>
    <cellStyle name="Normal 5 4 2 3 3 2 2" xfId="1224" xr:uid="{28C2D943-D92F-4E59-84E9-3DC7BA452E96}"/>
    <cellStyle name="Normal 5 4 2 3 3 2 2 2" xfId="9581" xr:uid="{4AD2D7C4-485F-4AF9-A407-B952D40FAB0C}"/>
    <cellStyle name="Normal 5 4 2 3 3 2 2 2 2" xfId="13003" xr:uid="{7E4F44A1-4325-40A4-A4FE-301A97F484E3}"/>
    <cellStyle name="Normal 5 4 2 3 3 2 2 2 2 2" xfId="26693" xr:uid="{248FE668-6860-44A9-832B-8E4DD80E7291}"/>
    <cellStyle name="Normal 5 4 2 3 3 2 2 2 2 2 2" xfId="40385" xr:uid="{DFCDC230-C9D1-4D48-B5AC-DF0D76BC913C}"/>
    <cellStyle name="Normal 5 4 2 3 3 2 2 2 2 2 3" xfId="55269" xr:uid="{53F70F47-3F61-47AB-9A4E-5B7CDA482BC9}"/>
    <cellStyle name="Normal 5 4 2 3 3 2 2 2 2 3" xfId="19849" xr:uid="{309FC9E7-C524-44EA-B336-1364A3E97D26}"/>
    <cellStyle name="Normal 5 4 2 3 3 2 2 2 2 4" xfId="33539" xr:uid="{02686A9D-3400-421E-A2CA-2CD07056B0C5}"/>
    <cellStyle name="Normal 5 4 2 3 3 2 2 2 2 5" xfId="48423" xr:uid="{A4844511-437B-4499-8A39-AF00F4B272CE}"/>
    <cellStyle name="Normal 5 4 2 3 3 2 2 2 3" xfId="23271" xr:uid="{9B155991-8123-4B57-B5B4-91C2A6914E2A}"/>
    <cellStyle name="Normal 5 4 2 3 3 2 2 2 3 2" xfId="36963" xr:uid="{353E8B82-BA84-40DA-9717-0E3F6611D9AB}"/>
    <cellStyle name="Normal 5 4 2 3 3 2 2 2 3 3" xfId="51847" xr:uid="{3DC74F56-4DB6-45A2-B4B4-4F2563807D5D}"/>
    <cellStyle name="Normal 5 4 2 3 3 2 2 2 4" xfId="16427" xr:uid="{B976F05A-E9C7-4B73-A016-C90151552D34}"/>
    <cellStyle name="Normal 5 4 2 3 3 2 2 2 5" xfId="30117" xr:uid="{140205D0-8D26-4971-915B-CD0B1286D8F8}"/>
    <cellStyle name="Normal 5 4 2 3 3 2 2 2 6" xfId="45001" xr:uid="{DF0DDB18-C236-499D-A19D-2012FCC5F6C0}"/>
    <cellStyle name="Normal 5 4 2 3 3 2 2 3" xfId="11291" xr:uid="{E1A4BC07-E6BA-44A9-9349-F666451A0DC0}"/>
    <cellStyle name="Normal 5 4 2 3 3 2 2 3 2" xfId="24981" xr:uid="{AC238F19-1F5B-4D7D-A301-D61EC643CA65}"/>
    <cellStyle name="Normal 5 4 2 3 3 2 2 3 2 2" xfId="38673" xr:uid="{712AFEF8-4624-4D94-B89C-3E6E24F29C4E}"/>
    <cellStyle name="Normal 5 4 2 3 3 2 2 3 2 3" xfId="53557" xr:uid="{B6CA9644-7125-4845-93DC-143760D40AEB}"/>
    <cellStyle name="Normal 5 4 2 3 3 2 2 3 3" xfId="18137" xr:uid="{E5B4F965-1433-4D35-96DF-CAC9D3CE7B62}"/>
    <cellStyle name="Normal 5 4 2 3 3 2 2 3 4" xfId="31827" xr:uid="{E2E0184A-ECE0-45C9-AC14-5864D1EBF4D0}"/>
    <cellStyle name="Normal 5 4 2 3 3 2 2 3 5" xfId="46711" xr:uid="{B0BC5508-D32F-4B4E-A90A-9893FE6E4FE6}"/>
    <cellStyle name="Normal 5 4 2 3 3 2 2 4" xfId="21559" xr:uid="{FAFA6CC6-C867-4430-BBC1-8BA8FD294F24}"/>
    <cellStyle name="Normal 5 4 2 3 3 2 2 4 2" xfId="35251" xr:uid="{77B9637F-A5C7-4944-B9AA-CE991FEBEA38}"/>
    <cellStyle name="Normal 5 4 2 3 3 2 2 4 3" xfId="50135" xr:uid="{6580C9B5-B91A-4BCB-8731-55BBC145E6AB}"/>
    <cellStyle name="Normal 5 4 2 3 3 2 2 5" xfId="14715" xr:uid="{AEDB186A-15CF-4FCF-845D-90D6A8CD5E8B}"/>
    <cellStyle name="Normal 5 4 2 3 3 2 2 5 2" xfId="40916" xr:uid="{08599470-4675-473D-8A38-ED4889AB2F0B}"/>
    <cellStyle name="Normal 5 4 2 3 3 2 2 6" xfId="28405" xr:uid="{5A8C19CC-C430-434A-BA46-1137D590D716}"/>
    <cellStyle name="Normal 5 4 2 3 3 2 2 7" xfId="43289" xr:uid="{0BB0F0F7-27B4-4ACD-B494-9A3B10F02C9D}"/>
    <cellStyle name="Normal 5 4 2 3 3 2 2 8" xfId="7869" xr:uid="{2207FF55-3D6F-4BF0-856A-991A94B2BEE4}"/>
    <cellStyle name="Normal 5 4 2 3 3 2 3" xfId="9580" xr:uid="{2364DE89-3E83-460C-9D82-FBB6D1E09577}"/>
    <cellStyle name="Normal 5 4 2 3 3 2 3 2" xfId="13002" xr:uid="{A6F47CE0-1695-42AD-BDB6-3133D98C11BD}"/>
    <cellStyle name="Normal 5 4 2 3 3 2 3 2 2" xfId="26692" xr:uid="{C42056DD-2044-4C38-AAE1-4DB852197EFB}"/>
    <cellStyle name="Normal 5 4 2 3 3 2 3 2 2 2" xfId="40384" xr:uid="{FFB8B4C6-3889-48BE-B484-84DD81C0B42A}"/>
    <cellStyle name="Normal 5 4 2 3 3 2 3 2 2 3" xfId="55268" xr:uid="{1ECFE82E-6F10-48B8-92DE-3A4F983CE1A1}"/>
    <cellStyle name="Normal 5 4 2 3 3 2 3 2 3" xfId="19848" xr:uid="{002CB65B-7136-4FF2-AE38-A1BBCDF9C593}"/>
    <cellStyle name="Normal 5 4 2 3 3 2 3 2 4" xfId="33538" xr:uid="{37161EDE-83E9-4E16-968D-27DE8A76E1EB}"/>
    <cellStyle name="Normal 5 4 2 3 3 2 3 2 5" xfId="48422" xr:uid="{D584D016-4DA6-4894-AC01-7068AB897F42}"/>
    <cellStyle name="Normal 5 4 2 3 3 2 3 3" xfId="23270" xr:uid="{CC2FC172-19A0-4A67-9E04-CE4809F8AF01}"/>
    <cellStyle name="Normal 5 4 2 3 3 2 3 3 2" xfId="36962" xr:uid="{5E3EA0E9-7543-4517-82E9-52336BDFC2A5}"/>
    <cellStyle name="Normal 5 4 2 3 3 2 3 3 3" xfId="51846" xr:uid="{7CF8FE75-B927-4731-BB73-FA78E6AF9A70}"/>
    <cellStyle name="Normal 5 4 2 3 3 2 3 4" xfId="16426" xr:uid="{862A0613-6699-4144-89A0-897EF834C418}"/>
    <cellStyle name="Normal 5 4 2 3 3 2 3 5" xfId="30116" xr:uid="{CDD6171E-83F9-4304-8537-BBA0D41C8500}"/>
    <cellStyle name="Normal 5 4 2 3 3 2 3 6" xfId="45000" xr:uid="{EB208241-6F1B-40CC-9FD9-53AB625E4664}"/>
    <cellStyle name="Normal 5 4 2 3 3 2 4" xfId="11290" xr:uid="{EB1E3028-DB26-46D5-A487-66415F279964}"/>
    <cellStyle name="Normal 5 4 2 3 3 2 4 2" xfId="24980" xr:uid="{EF3464F0-0675-43E3-AFA2-FFD843EB4755}"/>
    <cellStyle name="Normal 5 4 2 3 3 2 4 2 2" xfId="38672" xr:uid="{B070128F-240A-4C09-A5E9-FA103D2DEFB9}"/>
    <cellStyle name="Normal 5 4 2 3 3 2 4 2 3" xfId="53556" xr:uid="{EC304B88-883F-4FC1-B86E-A05C89ADE4C1}"/>
    <cellStyle name="Normal 5 4 2 3 3 2 4 3" xfId="18136" xr:uid="{930AE786-AFD3-4958-8BD0-86BFD3F82D54}"/>
    <cellStyle name="Normal 5 4 2 3 3 2 4 4" xfId="31826" xr:uid="{4978AB7B-03D7-4393-9B91-0987498D070B}"/>
    <cellStyle name="Normal 5 4 2 3 3 2 4 5" xfId="46710" xr:uid="{364D1711-7F14-4962-BCA9-6BB6B73B51E4}"/>
    <cellStyle name="Normal 5 4 2 3 3 2 5" xfId="21558" xr:uid="{5F77EA39-2DD5-4787-A37A-9426C8E75043}"/>
    <cellStyle name="Normal 5 4 2 3 3 2 5 2" xfId="35250" xr:uid="{FFC45AE5-92A4-4515-A737-B73C4D43F749}"/>
    <cellStyle name="Normal 5 4 2 3 3 2 5 3" xfId="50134" xr:uid="{B21937A6-319D-4B56-8486-F74399CE4035}"/>
    <cellStyle name="Normal 5 4 2 3 3 2 6" xfId="14714" xr:uid="{37EA9591-D5DC-43DA-BA91-B20B42040462}"/>
    <cellStyle name="Normal 5 4 2 3 3 2 6 2" xfId="40915" xr:uid="{FD1453E0-FB4C-4B12-A551-78B3EEC30A46}"/>
    <cellStyle name="Normal 5 4 2 3 3 2 7" xfId="28404" xr:uid="{0D7570CB-704A-4A88-AA6E-2550B5D3F0F4}"/>
    <cellStyle name="Normal 5 4 2 3 3 2 8" xfId="43288" xr:uid="{48FB8363-F8BF-439C-81E3-3FEBBE6197A6}"/>
    <cellStyle name="Normal 5 4 2 3 3 2 9" xfId="7868" xr:uid="{32945957-FF0B-4BC9-88EE-B57DAF87076B}"/>
    <cellStyle name="Normal 5 4 2 3 3 3" xfId="1225" xr:uid="{41A66794-0AE8-480F-8D42-6C0B8EFB6A84}"/>
    <cellStyle name="Normal 5 4 2 3 3 3 2" xfId="9582" xr:uid="{7C990B29-6817-4457-9929-50D8E06CA55F}"/>
    <cellStyle name="Normal 5 4 2 3 3 3 2 2" xfId="13004" xr:uid="{81F9D6E8-80B5-4BC9-9045-D7657D21C33B}"/>
    <cellStyle name="Normal 5 4 2 3 3 3 2 2 2" xfId="26694" xr:uid="{74E8A78E-3086-42CA-B696-2814F91EED37}"/>
    <cellStyle name="Normal 5 4 2 3 3 3 2 2 2 2" xfId="40386" xr:uid="{E219D7FF-6D06-4681-A205-7FC07281AFEA}"/>
    <cellStyle name="Normal 5 4 2 3 3 3 2 2 2 3" xfId="55270" xr:uid="{3FD47AE9-19CE-44F9-AB8D-6127AC24C07F}"/>
    <cellStyle name="Normal 5 4 2 3 3 3 2 2 3" xfId="19850" xr:uid="{805901F3-115D-4B0B-9F72-B4EF47DDEBDC}"/>
    <cellStyle name="Normal 5 4 2 3 3 3 2 2 4" xfId="33540" xr:uid="{52CB564A-EF2C-492E-84C9-EE22983B0468}"/>
    <cellStyle name="Normal 5 4 2 3 3 3 2 2 5" xfId="48424" xr:uid="{B7D4CE49-8666-448D-901D-A7FCF58530C8}"/>
    <cellStyle name="Normal 5 4 2 3 3 3 2 3" xfId="23272" xr:uid="{2AC39894-8DD3-4E36-9723-C16AA13A6EE2}"/>
    <cellStyle name="Normal 5 4 2 3 3 3 2 3 2" xfId="36964" xr:uid="{61026E5C-E6B5-4454-A122-05E13DCD6DA6}"/>
    <cellStyle name="Normal 5 4 2 3 3 3 2 3 3" xfId="51848" xr:uid="{6EDCB7E2-7847-4931-ABEF-7569E6F91D0E}"/>
    <cellStyle name="Normal 5 4 2 3 3 3 2 4" xfId="16428" xr:uid="{545086D2-8CF4-471D-943A-01A6C9487954}"/>
    <cellStyle name="Normal 5 4 2 3 3 3 2 5" xfId="30118" xr:uid="{BEAD3338-2210-454E-955D-45E0F6ABCA37}"/>
    <cellStyle name="Normal 5 4 2 3 3 3 2 6" xfId="45002" xr:uid="{6DDEB643-7BEB-439B-B09A-744AC75BD949}"/>
    <cellStyle name="Normal 5 4 2 3 3 3 3" xfId="11292" xr:uid="{A2BC2876-F574-4B6D-BD5C-876F61D8F586}"/>
    <cellStyle name="Normal 5 4 2 3 3 3 3 2" xfId="24982" xr:uid="{F2847268-5E63-4A25-B6D3-58B59B9E18C1}"/>
    <cellStyle name="Normal 5 4 2 3 3 3 3 2 2" xfId="38674" xr:uid="{87F3EA0A-B1A9-4BB3-8E38-7815156ED23F}"/>
    <cellStyle name="Normal 5 4 2 3 3 3 3 2 3" xfId="53558" xr:uid="{B3367DBC-155F-4F16-B1A6-3E219EA0E9AE}"/>
    <cellStyle name="Normal 5 4 2 3 3 3 3 3" xfId="18138" xr:uid="{7BF8A044-B72D-4AFC-87A8-068A9F65BCFB}"/>
    <cellStyle name="Normal 5 4 2 3 3 3 3 4" xfId="31828" xr:uid="{83D3A172-9FAF-468E-B60D-82D79F10FCAC}"/>
    <cellStyle name="Normal 5 4 2 3 3 3 3 5" xfId="46712" xr:uid="{21CED051-F306-4ABA-A2AC-4454F291E4C0}"/>
    <cellStyle name="Normal 5 4 2 3 3 3 4" xfId="21560" xr:uid="{7D315C10-F522-42C3-977B-00423934EDAA}"/>
    <cellStyle name="Normal 5 4 2 3 3 3 4 2" xfId="35252" xr:uid="{DECFAEA2-A44E-4A6E-B789-472D5E14D9C5}"/>
    <cellStyle name="Normal 5 4 2 3 3 3 4 3" xfId="50136" xr:uid="{E0001522-CF34-4AA1-9E4E-EAE64C965BEC}"/>
    <cellStyle name="Normal 5 4 2 3 3 3 5" xfId="14716" xr:uid="{2D8824EF-B509-4D27-9536-5E7041A89E50}"/>
    <cellStyle name="Normal 5 4 2 3 3 3 5 2" xfId="40917" xr:uid="{FCBC647B-65EA-4B0B-86BC-CFC91657CEC0}"/>
    <cellStyle name="Normal 5 4 2 3 3 3 6" xfId="28406" xr:uid="{B77FCC81-41B0-47F5-8C8B-225155BC9B0F}"/>
    <cellStyle name="Normal 5 4 2 3 3 3 7" xfId="43290" xr:uid="{91252E64-82CF-45E8-8E38-053DCCBCFE9F}"/>
    <cellStyle name="Normal 5 4 2 3 3 3 8" xfId="7870" xr:uid="{31919DF8-F0C1-4DDB-B218-6ECF179000DE}"/>
    <cellStyle name="Normal 5 4 2 3 3 4" xfId="2852" xr:uid="{C551E232-6504-43B4-8CE1-5D838D2CC331}"/>
    <cellStyle name="Normal 5 4 2 3 3 4 2" xfId="9583" xr:uid="{4171C480-958C-41DA-ADF5-9B4F1BD2A2E2}"/>
    <cellStyle name="Normal 5 4 2 3 3 4 2 2" xfId="13005" xr:uid="{B0E037D5-8975-4EF7-A046-EECAA9E4B1D7}"/>
    <cellStyle name="Normal 5 4 2 3 3 4 2 2 2" xfId="26695" xr:uid="{3509E5BF-2642-458F-98F2-231CC35A7FAC}"/>
    <cellStyle name="Normal 5 4 2 3 3 4 2 2 2 2" xfId="40387" xr:uid="{58AC3B28-54F9-430A-8089-B543587B762F}"/>
    <cellStyle name="Normal 5 4 2 3 3 4 2 2 2 3" xfId="55271" xr:uid="{595BEE1A-6CE3-40A8-9B26-C5BED7D73616}"/>
    <cellStyle name="Normal 5 4 2 3 3 4 2 2 3" xfId="19851" xr:uid="{FF499A6B-6F38-43AB-B758-ADA99202D53D}"/>
    <cellStyle name="Normal 5 4 2 3 3 4 2 2 4" xfId="33541" xr:uid="{522C69DD-D6B4-469D-8E35-5803D1208E6F}"/>
    <cellStyle name="Normal 5 4 2 3 3 4 2 2 5" xfId="48425" xr:uid="{6E86A2EF-C766-4EC5-AC97-13E38B7A983C}"/>
    <cellStyle name="Normal 5 4 2 3 3 4 2 3" xfId="23273" xr:uid="{43990CDE-BE38-4A00-B498-E64F0E0912D7}"/>
    <cellStyle name="Normal 5 4 2 3 3 4 2 3 2" xfId="36965" xr:uid="{679CCB96-1F80-42FC-B8BF-848D57D3EE3E}"/>
    <cellStyle name="Normal 5 4 2 3 3 4 2 3 3" xfId="51849" xr:uid="{D50B1F5A-CF72-4424-9B28-B5AE19622792}"/>
    <cellStyle name="Normal 5 4 2 3 3 4 2 4" xfId="16429" xr:uid="{7A25FBEB-050C-47B3-9B79-37B0C29F935B}"/>
    <cellStyle name="Normal 5 4 2 3 3 4 2 5" xfId="30119" xr:uid="{6F11B073-10E2-422D-A619-AA84C05B4B08}"/>
    <cellStyle name="Normal 5 4 2 3 3 4 2 6" xfId="45003" xr:uid="{920F5824-6A6E-486A-84C9-2D5C8D988BAC}"/>
    <cellStyle name="Normal 5 4 2 3 3 4 3" xfId="11293" xr:uid="{8B877754-F6BA-4200-BDEE-A247223553F5}"/>
    <cellStyle name="Normal 5 4 2 3 3 4 3 2" xfId="24983" xr:uid="{12F9C321-BE35-460A-A9AB-19F8AB71E57C}"/>
    <cellStyle name="Normal 5 4 2 3 3 4 3 2 2" xfId="38675" xr:uid="{0ACFBADC-1FDE-43A2-9744-08F5607DB12E}"/>
    <cellStyle name="Normal 5 4 2 3 3 4 3 2 3" xfId="53559" xr:uid="{DECAC41B-1EA2-4A7E-96F9-71BEB929A861}"/>
    <cellStyle name="Normal 5 4 2 3 3 4 3 3" xfId="18139" xr:uid="{CC770247-6FAD-44DB-9BC5-BDCE1151D86B}"/>
    <cellStyle name="Normal 5 4 2 3 3 4 3 4" xfId="31829" xr:uid="{4B1A2834-A849-49FB-8696-C460292FCEC7}"/>
    <cellStyle name="Normal 5 4 2 3 3 4 3 5" xfId="46713" xr:uid="{A9B06C18-53F1-470D-9BB4-E174E40616A4}"/>
    <cellStyle name="Normal 5 4 2 3 3 4 4" xfId="21561" xr:uid="{ABF6BE10-BEC6-4D54-8863-28155F87ADF8}"/>
    <cellStyle name="Normal 5 4 2 3 3 4 4 2" xfId="35253" xr:uid="{E80E5D59-B282-4B4C-A305-FA45EDA1720D}"/>
    <cellStyle name="Normal 5 4 2 3 3 4 4 3" xfId="50137" xr:uid="{E1920D3D-303C-4716-9B78-ADDB28D69FBC}"/>
    <cellStyle name="Normal 5 4 2 3 3 4 5" xfId="14717" xr:uid="{A52B0CE6-E952-461C-9A36-47F6129AAB5F}"/>
    <cellStyle name="Normal 5 4 2 3 3 4 5 2" xfId="41127" xr:uid="{7DB04900-B77A-4C1E-9633-8759B5FB5FFD}"/>
    <cellStyle name="Normal 5 4 2 3 3 4 6" xfId="28407" xr:uid="{D1BFB214-DAFF-43F8-91B7-8DD9CAC8A5F8}"/>
    <cellStyle name="Normal 5 4 2 3 3 4 7" xfId="43291" xr:uid="{2F9D9BC0-A6A6-4F99-89AE-101DC7F16F7F}"/>
    <cellStyle name="Normal 5 4 2 3 3 4 8" xfId="7871" xr:uid="{C4522787-0058-412C-AA93-19018644DE5F}"/>
    <cellStyle name="Normal 5 4 2 3 3 5" xfId="9579" xr:uid="{A22054B2-6023-4EB8-AB94-16740913C513}"/>
    <cellStyle name="Normal 5 4 2 3 3 5 2" xfId="13001" xr:uid="{54D0C0E1-A3BC-4F38-BF5E-EE63629FE78C}"/>
    <cellStyle name="Normal 5 4 2 3 3 5 2 2" xfId="26691" xr:uid="{A68C9151-E32D-49AC-8308-89B8517D46F1}"/>
    <cellStyle name="Normal 5 4 2 3 3 5 2 2 2" xfId="40383" xr:uid="{C5FE0E40-2A33-4BE1-BCCA-3AD347130D69}"/>
    <cellStyle name="Normal 5 4 2 3 3 5 2 2 3" xfId="55267" xr:uid="{266E67FE-ECDB-4BB0-AADE-59D66E55B2D9}"/>
    <cellStyle name="Normal 5 4 2 3 3 5 2 3" xfId="19847" xr:uid="{386CDE07-A76D-46C1-834D-07527B1478DD}"/>
    <cellStyle name="Normal 5 4 2 3 3 5 2 4" xfId="33537" xr:uid="{76D32C2A-2EFE-442E-956D-2925DB6BC411}"/>
    <cellStyle name="Normal 5 4 2 3 3 5 2 5" xfId="48421" xr:uid="{46F77776-02A5-4510-BD1F-8046F9115951}"/>
    <cellStyle name="Normal 5 4 2 3 3 5 3" xfId="23269" xr:uid="{901730D7-8D5F-4A43-BAD9-E7A56C244ECB}"/>
    <cellStyle name="Normal 5 4 2 3 3 5 3 2" xfId="36961" xr:uid="{964F3FA5-C43F-486B-ABD2-39B112C6D0FA}"/>
    <cellStyle name="Normal 5 4 2 3 3 5 3 3" xfId="51845" xr:uid="{8A6C8D73-A0E9-4FDE-A9ED-45CDD8001212}"/>
    <cellStyle name="Normal 5 4 2 3 3 5 4" xfId="16425" xr:uid="{FDFCC283-97F2-4E53-9CEB-7309DA254770}"/>
    <cellStyle name="Normal 5 4 2 3 3 5 5" xfId="30115" xr:uid="{ECF9F1CE-4C69-4F85-84F3-38A052C8C988}"/>
    <cellStyle name="Normal 5 4 2 3 3 5 6" xfId="44999" xr:uid="{3BC40F3C-8D8D-4BB6-9133-8297742A4332}"/>
    <cellStyle name="Normal 5 4 2 3 3 6" xfId="11289" xr:uid="{6AB9BAB3-72BB-4D57-94A7-47A207AF4D4A}"/>
    <cellStyle name="Normal 5 4 2 3 3 6 2" xfId="24979" xr:uid="{DBD910E0-2D0C-45AF-8E32-70FFF5A8CD4E}"/>
    <cellStyle name="Normal 5 4 2 3 3 6 2 2" xfId="38671" xr:uid="{00A68BF3-0BC4-4366-A68B-09C2C498F98D}"/>
    <cellStyle name="Normal 5 4 2 3 3 6 2 3" xfId="53555" xr:uid="{84616704-2140-4B34-8ABC-347637A3567E}"/>
    <cellStyle name="Normal 5 4 2 3 3 6 3" xfId="18135" xr:uid="{2C5838A9-7AEB-4BF7-9E44-329037C36AB0}"/>
    <cellStyle name="Normal 5 4 2 3 3 6 4" xfId="31825" xr:uid="{E61BC83D-FB4E-42A3-8EB5-FD450FA827FB}"/>
    <cellStyle name="Normal 5 4 2 3 3 6 5" xfId="46709" xr:uid="{75DBD396-CC7A-4752-B25D-BBAA5C6604B0}"/>
    <cellStyle name="Normal 5 4 2 3 3 7" xfId="21557" xr:uid="{B64C83D8-F5A3-4741-BD66-140740B5DAA4}"/>
    <cellStyle name="Normal 5 4 2 3 3 7 2" xfId="35249" xr:uid="{D19F3AFF-989B-4D16-9C3C-143E74989137}"/>
    <cellStyle name="Normal 5 4 2 3 3 7 3" xfId="50133" xr:uid="{9BAAE033-3EF8-4A4B-94BE-0017DD204E52}"/>
    <cellStyle name="Normal 5 4 2 3 3 8" xfId="14713" xr:uid="{5E56426B-A54C-446A-B250-58103E80910B}"/>
    <cellStyle name="Normal 5 4 2 3 3 8 2" xfId="40821" xr:uid="{3434FEE3-C08D-4FF5-A1AC-D1329F28B8C8}"/>
    <cellStyle name="Normal 5 4 2 3 3 9" xfId="28403" xr:uid="{9530FA31-FEC5-4AF8-99B7-B0B902E1983C}"/>
    <cellStyle name="Normal 5 4 2 3 4" xfId="1226" xr:uid="{E4D4F3EA-E10A-4E0A-9632-2E31C2F61B8B}"/>
    <cellStyle name="Normal 5 4 2 3 4 2" xfId="1227" xr:uid="{77959D95-7271-4275-A081-74992CFBB5E4}"/>
    <cellStyle name="Normal 5 4 2 3 4 2 2" xfId="9585" xr:uid="{299B6A2C-FE29-4E0E-A9D9-D25818E04914}"/>
    <cellStyle name="Normal 5 4 2 3 4 2 2 2" xfId="13007" xr:uid="{B843390A-A7E9-44EC-A234-61A645E0E52E}"/>
    <cellStyle name="Normal 5 4 2 3 4 2 2 2 2" xfId="26697" xr:uid="{FB0B69B7-A0DF-46DA-A8EF-270EC3902218}"/>
    <cellStyle name="Normal 5 4 2 3 4 2 2 2 2 2" xfId="40389" xr:uid="{8E836760-14E4-4255-A35F-673AB5B97888}"/>
    <cellStyle name="Normal 5 4 2 3 4 2 2 2 2 3" xfId="55273" xr:uid="{DC05BC1D-3987-431C-897F-A89C8AC9893F}"/>
    <cellStyle name="Normal 5 4 2 3 4 2 2 2 3" xfId="19853" xr:uid="{C80DFDCD-34E2-4A62-AA32-A09881B73559}"/>
    <cellStyle name="Normal 5 4 2 3 4 2 2 2 4" xfId="33543" xr:uid="{DDE04392-AD59-4E32-81FA-6A835127C46D}"/>
    <cellStyle name="Normal 5 4 2 3 4 2 2 2 5" xfId="48427" xr:uid="{0A200235-044B-4A00-9488-7060D5FF17CF}"/>
    <cellStyle name="Normal 5 4 2 3 4 2 2 3" xfId="23275" xr:uid="{4D2FD570-C792-4FFB-8E18-26ACB6A9FECA}"/>
    <cellStyle name="Normal 5 4 2 3 4 2 2 3 2" xfId="36967" xr:uid="{AEF0B237-7EB6-4087-9D3A-28616633C471}"/>
    <cellStyle name="Normal 5 4 2 3 4 2 2 3 3" xfId="51851" xr:uid="{65DE5856-C76D-478E-9BD9-2FAD51FA8E17}"/>
    <cellStyle name="Normal 5 4 2 3 4 2 2 4" xfId="16431" xr:uid="{AC85A8EF-5F85-401A-BB96-1A7BEC583ABD}"/>
    <cellStyle name="Normal 5 4 2 3 4 2 2 5" xfId="30121" xr:uid="{4BDC0737-EF89-4B02-8399-B36CDE4A2898}"/>
    <cellStyle name="Normal 5 4 2 3 4 2 2 6" xfId="45005" xr:uid="{69645977-3816-49C7-B520-485A6C276807}"/>
    <cellStyle name="Normal 5 4 2 3 4 2 3" xfId="11295" xr:uid="{C04EEC88-5235-405C-A46A-BEBE40B9F2DD}"/>
    <cellStyle name="Normal 5 4 2 3 4 2 3 2" xfId="24985" xr:uid="{ECC5DE0A-D60E-4CAB-AD4F-EF0C79A0C252}"/>
    <cellStyle name="Normal 5 4 2 3 4 2 3 2 2" xfId="38677" xr:uid="{6BA533D5-0306-4373-94A0-0D3CEF22C242}"/>
    <cellStyle name="Normal 5 4 2 3 4 2 3 2 3" xfId="53561" xr:uid="{0F49127C-D4B7-4FA4-A388-C7F458014BF2}"/>
    <cellStyle name="Normal 5 4 2 3 4 2 3 3" xfId="18141" xr:uid="{273F6551-1A44-4D50-BE0C-B8854373CD27}"/>
    <cellStyle name="Normal 5 4 2 3 4 2 3 4" xfId="31831" xr:uid="{047CE526-DE8D-4A47-B69F-DFE96FDB13C2}"/>
    <cellStyle name="Normal 5 4 2 3 4 2 3 5" xfId="46715" xr:uid="{A08BA8D0-A6D8-49E5-9794-FE61F81839BF}"/>
    <cellStyle name="Normal 5 4 2 3 4 2 4" xfId="21563" xr:uid="{D08A435B-69E3-49EC-A801-431B3698A608}"/>
    <cellStyle name="Normal 5 4 2 3 4 2 4 2" xfId="35255" xr:uid="{4034AE33-5DEA-4676-B0F1-6B05CE78E714}"/>
    <cellStyle name="Normal 5 4 2 3 4 2 4 3" xfId="50139" xr:uid="{AF5CD07D-697A-43A8-BAB2-E0B567D2E04B}"/>
    <cellStyle name="Normal 5 4 2 3 4 2 5" xfId="14719" xr:uid="{2871B845-7DA6-4775-9D18-6343C4BB5844}"/>
    <cellStyle name="Normal 5 4 2 3 4 2 5 2" xfId="40919" xr:uid="{233F3C12-9011-4C40-B37F-4AC9E0C67925}"/>
    <cellStyle name="Normal 5 4 2 3 4 2 6" xfId="28409" xr:uid="{64672887-39DF-47D5-938B-EB5707CB4117}"/>
    <cellStyle name="Normal 5 4 2 3 4 2 7" xfId="43293" xr:uid="{93D0891B-E466-4BED-9ED5-91476C019EFE}"/>
    <cellStyle name="Normal 5 4 2 3 4 2 8" xfId="7873" xr:uid="{A733F67D-850C-404B-91AE-6F5C7F1120DE}"/>
    <cellStyle name="Normal 5 4 2 3 4 3" xfId="9584" xr:uid="{C6F7A76C-9673-4668-87E8-ED46495429D4}"/>
    <cellStyle name="Normal 5 4 2 3 4 3 2" xfId="13006" xr:uid="{A661AB70-2E67-4387-94FF-5633D8175F67}"/>
    <cellStyle name="Normal 5 4 2 3 4 3 2 2" xfId="26696" xr:uid="{C907403C-127C-464D-AA38-46D31CED332A}"/>
    <cellStyle name="Normal 5 4 2 3 4 3 2 2 2" xfId="40388" xr:uid="{8134CECC-A9D5-4FAF-84FE-76F3752BDA6C}"/>
    <cellStyle name="Normal 5 4 2 3 4 3 2 2 3" xfId="55272" xr:uid="{0D15265A-2872-457B-857E-055755A110BA}"/>
    <cellStyle name="Normal 5 4 2 3 4 3 2 3" xfId="19852" xr:uid="{641A20BC-8CD6-48EA-8197-89708924D512}"/>
    <cellStyle name="Normal 5 4 2 3 4 3 2 4" xfId="33542" xr:uid="{3B185CF3-C472-4889-B214-6C6E118854B2}"/>
    <cellStyle name="Normal 5 4 2 3 4 3 2 5" xfId="48426" xr:uid="{62F4074D-91E3-43CC-B4A0-7FA1810924A9}"/>
    <cellStyle name="Normal 5 4 2 3 4 3 3" xfId="23274" xr:uid="{92D20FF9-A906-4F5D-873A-5EC992209EF8}"/>
    <cellStyle name="Normal 5 4 2 3 4 3 3 2" xfId="36966" xr:uid="{7E5BFD66-F094-4A99-81AF-C4AC69272640}"/>
    <cellStyle name="Normal 5 4 2 3 4 3 3 3" xfId="51850" xr:uid="{0778AB23-1ACF-4D2C-AADF-689EFD2EF1D4}"/>
    <cellStyle name="Normal 5 4 2 3 4 3 4" xfId="16430" xr:uid="{8615F5C9-99CB-46E3-A362-F17BBADE9F8B}"/>
    <cellStyle name="Normal 5 4 2 3 4 3 5" xfId="30120" xr:uid="{03332B4D-8388-48EE-BDF4-7B079566810C}"/>
    <cellStyle name="Normal 5 4 2 3 4 3 6" xfId="45004" xr:uid="{6BC17A77-4A56-4118-BAF7-1A17984A3A88}"/>
    <cellStyle name="Normal 5 4 2 3 4 4" xfId="11294" xr:uid="{7B81E216-3FDF-4DB0-BD39-1559219AA443}"/>
    <cellStyle name="Normal 5 4 2 3 4 4 2" xfId="24984" xr:uid="{82E8AAC7-AAB7-43D9-B529-F808B7601736}"/>
    <cellStyle name="Normal 5 4 2 3 4 4 2 2" xfId="38676" xr:uid="{232E7A80-AE88-4733-8FA2-180628F8EDFC}"/>
    <cellStyle name="Normal 5 4 2 3 4 4 2 3" xfId="53560" xr:uid="{03AACBC1-DB74-447D-9588-AC2672BB72AE}"/>
    <cellStyle name="Normal 5 4 2 3 4 4 3" xfId="18140" xr:uid="{CD0F2D8C-33FA-42AF-9563-C8166F2E8C6F}"/>
    <cellStyle name="Normal 5 4 2 3 4 4 4" xfId="31830" xr:uid="{E6D5E28A-2317-4870-B586-9039533E2E14}"/>
    <cellStyle name="Normal 5 4 2 3 4 4 5" xfId="46714" xr:uid="{A0F3D9A5-6D9D-45E6-9BF1-E695A401E043}"/>
    <cellStyle name="Normal 5 4 2 3 4 5" xfId="21562" xr:uid="{CE56D6A7-3775-40D2-B38E-D295D94E0E8A}"/>
    <cellStyle name="Normal 5 4 2 3 4 5 2" xfId="35254" xr:uid="{4E5AA11B-9045-46FC-804B-9844D5DA187A}"/>
    <cellStyle name="Normal 5 4 2 3 4 5 3" xfId="50138" xr:uid="{BFAB85C4-1D54-47F1-A72E-6280FAC24A02}"/>
    <cellStyle name="Normal 5 4 2 3 4 6" xfId="14718" xr:uid="{5F5CAA00-DAD8-443E-B3E8-7FD46BFD45FE}"/>
    <cellStyle name="Normal 5 4 2 3 4 6 2" xfId="40918" xr:uid="{D16DDA67-1376-4DD2-9C70-6FE8ADD10A14}"/>
    <cellStyle name="Normal 5 4 2 3 4 7" xfId="28408" xr:uid="{07C4C5BD-1B0B-4CE1-8C22-D3E6CE240D0B}"/>
    <cellStyle name="Normal 5 4 2 3 4 8" xfId="43292" xr:uid="{2B54F58D-8080-4ED6-97E0-97181FB57447}"/>
    <cellStyle name="Normal 5 4 2 3 4 9" xfId="7872" xr:uid="{ED3E1AD7-35B7-40C9-B652-A4F245973D3B}"/>
    <cellStyle name="Normal 5 4 2 3 5" xfId="1228" xr:uid="{390469EB-64F9-464F-A2C3-CF72F6650BB7}"/>
    <cellStyle name="Normal 5 4 2 3 5 2" xfId="9586" xr:uid="{B4498A40-949A-4545-A8AF-03D55DF13586}"/>
    <cellStyle name="Normal 5 4 2 3 5 2 2" xfId="13008" xr:uid="{558BE0DB-E5A2-4EC5-98B8-ACFDE4490604}"/>
    <cellStyle name="Normal 5 4 2 3 5 2 2 2" xfId="26698" xr:uid="{57596AB6-199A-40D3-99C9-E6FD5E842091}"/>
    <cellStyle name="Normal 5 4 2 3 5 2 2 2 2" xfId="40390" xr:uid="{FC29BE71-42C3-4A40-8903-DD769709F0A0}"/>
    <cellStyle name="Normal 5 4 2 3 5 2 2 2 3" xfId="55274" xr:uid="{C229028E-04EB-435B-B412-43365F4057F9}"/>
    <cellStyle name="Normal 5 4 2 3 5 2 2 3" xfId="19854" xr:uid="{218C646D-BA76-4C10-BAF6-B7498D8A92B7}"/>
    <cellStyle name="Normal 5 4 2 3 5 2 2 4" xfId="33544" xr:uid="{C86C0FB7-D319-478A-B4BB-F4786FBFEF42}"/>
    <cellStyle name="Normal 5 4 2 3 5 2 2 5" xfId="48428" xr:uid="{0B4B947A-AB24-44A5-B64D-BC0C45DAC513}"/>
    <cellStyle name="Normal 5 4 2 3 5 2 3" xfId="23276" xr:uid="{56559280-2D08-4FA4-BA40-0EB7B4C73EF7}"/>
    <cellStyle name="Normal 5 4 2 3 5 2 3 2" xfId="36968" xr:uid="{23198779-4692-4BBF-ABE6-13E490734B60}"/>
    <cellStyle name="Normal 5 4 2 3 5 2 3 3" xfId="51852" xr:uid="{47F99D03-C8A4-42C3-87E6-20D5CDFC34BF}"/>
    <cellStyle name="Normal 5 4 2 3 5 2 4" xfId="16432" xr:uid="{95A53581-E0FD-436E-B527-2DE66A1C3CCF}"/>
    <cellStyle name="Normal 5 4 2 3 5 2 5" xfId="30122" xr:uid="{C11E058E-2341-42BA-BB59-E583F6CACB08}"/>
    <cellStyle name="Normal 5 4 2 3 5 2 6" xfId="45006" xr:uid="{BF338E7F-BE81-4C7A-9194-95E58702483A}"/>
    <cellStyle name="Normal 5 4 2 3 5 3" xfId="11296" xr:uid="{AACA134E-EBAF-4D7C-9152-2964078EDE5F}"/>
    <cellStyle name="Normal 5 4 2 3 5 3 2" xfId="24986" xr:uid="{B3402F16-AC38-40F2-9A15-6DE531152A2E}"/>
    <cellStyle name="Normal 5 4 2 3 5 3 2 2" xfId="38678" xr:uid="{21D69869-4577-4E05-A1FC-D3946EADFFAA}"/>
    <cellStyle name="Normal 5 4 2 3 5 3 2 3" xfId="53562" xr:uid="{701A0A54-6F8E-4CA3-8085-8E719C833779}"/>
    <cellStyle name="Normal 5 4 2 3 5 3 3" xfId="18142" xr:uid="{8C987B81-2EC6-4C4A-8090-1A0BC3424BA4}"/>
    <cellStyle name="Normal 5 4 2 3 5 3 4" xfId="31832" xr:uid="{079D75CF-94E4-489A-BA89-41AEAAFAFF3B}"/>
    <cellStyle name="Normal 5 4 2 3 5 3 5" xfId="46716" xr:uid="{23D0487E-91F9-4DF8-BC00-BB34ED46E72B}"/>
    <cellStyle name="Normal 5 4 2 3 5 4" xfId="21564" xr:uid="{F7014DBC-4CDD-42D2-AC8D-72662900A761}"/>
    <cellStyle name="Normal 5 4 2 3 5 4 2" xfId="35256" xr:uid="{CC90BAED-EF2D-4A41-A789-5D99F29723B0}"/>
    <cellStyle name="Normal 5 4 2 3 5 4 3" xfId="50140" xr:uid="{E4EE267D-C9D1-46AF-BF53-7F202935ABD7}"/>
    <cellStyle name="Normal 5 4 2 3 5 5" xfId="14720" xr:uid="{E2EA5914-94F2-4E2C-9602-98768EC4EEC6}"/>
    <cellStyle name="Normal 5 4 2 3 5 5 2" xfId="40920" xr:uid="{19A6CDCF-405D-46A3-A744-4FC96FFE6A31}"/>
    <cellStyle name="Normal 5 4 2 3 5 6" xfId="28410" xr:uid="{6A20CA91-E532-42E0-A815-E0F429033D7B}"/>
    <cellStyle name="Normal 5 4 2 3 5 7" xfId="43294" xr:uid="{A1C8A33D-9E3E-4B41-8830-95C285E5ADCA}"/>
    <cellStyle name="Normal 5 4 2 3 5 8" xfId="7874" xr:uid="{5D3C1663-7BCB-4FA0-A927-F501C2082813}"/>
    <cellStyle name="Normal 5 4 2 3 6" xfId="2853" xr:uid="{0311CA9B-63D4-43B8-91B8-E6263BA3E03D}"/>
    <cellStyle name="Normal 5 4 2 3 6 2" xfId="9587" xr:uid="{01C2F79E-E39E-4046-93A4-3EABFE49650B}"/>
    <cellStyle name="Normal 5 4 2 3 6 2 2" xfId="13009" xr:uid="{75E09C62-EB32-44C8-A706-474B9530F7DB}"/>
    <cellStyle name="Normal 5 4 2 3 6 2 2 2" xfId="26699" xr:uid="{922BF50D-CFB8-4E91-893A-6D1105A9161D}"/>
    <cellStyle name="Normal 5 4 2 3 6 2 2 2 2" xfId="40391" xr:uid="{02ED2541-4A32-4822-A0CA-F99DB48EF29F}"/>
    <cellStyle name="Normal 5 4 2 3 6 2 2 2 3" xfId="55275" xr:uid="{B4CDD4E2-CA35-4346-B677-D25F22254F6B}"/>
    <cellStyle name="Normal 5 4 2 3 6 2 2 3" xfId="19855" xr:uid="{D8B9552C-1607-4CCB-8576-5A1BD39FA910}"/>
    <cellStyle name="Normal 5 4 2 3 6 2 2 4" xfId="33545" xr:uid="{E1581952-2C02-4239-A948-4EEA497281A9}"/>
    <cellStyle name="Normal 5 4 2 3 6 2 2 5" xfId="48429" xr:uid="{4B453476-B260-4AB4-BF12-6AEAA20992B8}"/>
    <cellStyle name="Normal 5 4 2 3 6 2 3" xfId="23277" xr:uid="{F5B583B6-9816-4280-B4C4-41876AD51A6B}"/>
    <cellStyle name="Normal 5 4 2 3 6 2 3 2" xfId="36969" xr:uid="{C3C45FE1-8912-44FE-A344-F16F26C080E7}"/>
    <cellStyle name="Normal 5 4 2 3 6 2 3 3" xfId="51853" xr:uid="{C645092F-1C07-43E5-8A8A-ACE6C1EBCC47}"/>
    <cellStyle name="Normal 5 4 2 3 6 2 4" xfId="16433" xr:uid="{CD92F00A-BB41-4605-A392-D6CC443618BA}"/>
    <cellStyle name="Normal 5 4 2 3 6 2 5" xfId="30123" xr:uid="{20E3D3E4-D01C-4E20-9A42-0518BE756DFF}"/>
    <cellStyle name="Normal 5 4 2 3 6 2 6" xfId="45007" xr:uid="{A2838329-39CF-4D9E-8561-84952A7B1887}"/>
    <cellStyle name="Normal 5 4 2 3 6 3" xfId="11297" xr:uid="{4296A80A-3CA5-4F69-89E7-741032F49552}"/>
    <cellStyle name="Normal 5 4 2 3 6 3 2" xfId="24987" xr:uid="{FF669D67-727A-45E4-9624-8B406F26FBD1}"/>
    <cellStyle name="Normal 5 4 2 3 6 3 2 2" xfId="38679" xr:uid="{F597AF9D-2AB3-4A17-9E4C-A471B86D8AA0}"/>
    <cellStyle name="Normal 5 4 2 3 6 3 2 3" xfId="53563" xr:uid="{930E3EAD-4E2C-40C3-9E61-6A2EEBB0E913}"/>
    <cellStyle name="Normal 5 4 2 3 6 3 3" xfId="18143" xr:uid="{FD504775-EEDC-4765-9C55-55871FE643FB}"/>
    <cellStyle name="Normal 5 4 2 3 6 3 4" xfId="31833" xr:uid="{50098446-5D8D-4C22-B924-0970C202FBF6}"/>
    <cellStyle name="Normal 5 4 2 3 6 3 5" xfId="46717" xr:uid="{12DFC0F5-B687-4E32-99FF-189B274EFB5F}"/>
    <cellStyle name="Normal 5 4 2 3 6 4" xfId="21565" xr:uid="{113203B7-82D2-401F-A809-1E82EF3773C4}"/>
    <cellStyle name="Normal 5 4 2 3 6 4 2" xfId="35257" xr:uid="{8F1EC8FB-5BAC-4E89-97E4-E3FCD7613FA2}"/>
    <cellStyle name="Normal 5 4 2 3 6 4 3" xfId="50141" xr:uid="{845D7DD4-F4B5-43EB-B678-819A8E82DFB0}"/>
    <cellStyle name="Normal 5 4 2 3 6 5" xfId="14721" xr:uid="{A6708298-FD7C-4A82-B82E-02979816FFE4}"/>
    <cellStyle name="Normal 5 4 2 3 6 5 2" xfId="41128" xr:uid="{B27D2A3B-39F3-4EFE-9AFF-93A167C5ABA8}"/>
    <cellStyle name="Normal 5 4 2 3 6 6" xfId="28411" xr:uid="{01640E1B-410B-4728-BE9B-D718CE21548B}"/>
    <cellStyle name="Normal 5 4 2 3 6 7" xfId="43295" xr:uid="{83024392-2901-4FE4-AF61-4A76DDB75585}"/>
    <cellStyle name="Normal 5 4 2 3 6 8" xfId="7875" xr:uid="{7B8B0EF3-D21B-4009-90EB-667CE1BFE9EF}"/>
    <cellStyle name="Normal 5 4 2 3 7" xfId="9573" xr:uid="{3AEA8563-A118-498C-8C68-C8A784EBD811}"/>
    <cellStyle name="Normal 5 4 2 3 7 2" xfId="12995" xr:uid="{C1F27F3F-0D77-403B-B466-6D14890ABD40}"/>
    <cellStyle name="Normal 5 4 2 3 7 2 2" xfId="26685" xr:uid="{45ABBD33-EAE4-4F69-8102-A652E3C20AEE}"/>
    <cellStyle name="Normal 5 4 2 3 7 2 2 2" xfId="40377" xr:uid="{EF3FF853-F964-428B-BF8A-F086D324666D}"/>
    <cellStyle name="Normal 5 4 2 3 7 2 2 3" xfId="55261" xr:uid="{DD5FEFB8-830C-4C14-A828-30E0B9C9B929}"/>
    <cellStyle name="Normal 5 4 2 3 7 2 3" xfId="19841" xr:uid="{6D15E426-69D0-4A90-8E5C-F13DCF818309}"/>
    <cellStyle name="Normal 5 4 2 3 7 2 4" xfId="33531" xr:uid="{A24BDFF2-57D9-4927-BAC4-B2C14C490466}"/>
    <cellStyle name="Normal 5 4 2 3 7 2 5" xfId="48415" xr:uid="{25A6DE01-5278-49EA-A933-956376F824AA}"/>
    <cellStyle name="Normal 5 4 2 3 7 3" xfId="23263" xr:uid="{8F3D73CC-DFAF-452D-9C01-D402DCF4C812}"/>
    <cellStyle name="Normal 5 4 2 3 7 3 2" xfId="36955" xr:uid="{6770C61C-4D46-461A-ABFA-1C0F7B29DDA5}"/>
    <cellStyle name="Normal 5 4 2 3 7 3 3" xfId="51839" xr:uid="{39088B35-0DA8-44E6-A92B-648AB3F5F860}"/>
    <cellStyle name="Normal 5 4 2 3 7 4" xfId="16419" xr:uid="{8794C6AE-EBBA-445A-BD6E-F541D3A60F7A}"/>
    <cellStyle name="Normal 5 4 2 3 7 5" xfId="30109" xr:uid="{65612CBA-CD78-4C09-A9B2-7F14CC30F448}"/>
    <cellStyle name="Normal 5 4 2 3 7 6" xfId="44993" xr:uid="{14C252D6-AC56-420B-99BB-32A0AC2296E8}"/>
    <cellStyle name="Normal 5 4 2 3 8" xfId="11283" xr:uid="{87005302-93A4-4046-AFEE-2F7BB1DF262E}"/>
    <cellStyle name="Normal 5 4 2 3 8 2" xfId="24973" xr:uid="{5C03D431-F6D0-4799-98AD-31C6C25AFDA7}"/>
    <cellStyle name="Normal 5 4 2 3 8 2 2" xfId="38665" xr:uid="{3F53306B-34E9-4CAF-9B82-D3F04716E915}"/>
    <cellStyle name="Normal 5 4 2 3 8 2 3" xfId="53549" xr:uid="{83F15507-8E8B-409D-8F69-BEBD86A81810}"/>
    <cellStyle name="Normal 5 4 2 3 8 3" xfId="18129" xr:uid="{FE6602E8-E789-4794-8718-6FC0688B687E}"/>
    <cellStyle name="Normal 5 4 2 3 8 4" xfId="31819" xr:uid="{193A9149-FF5F-467E-9988-38F1DE5EC2DD}"/>
    <cellStyle name="Normal 5 4 2 3 8 5" xfId="46703" xr:uid="{1FCB3E31-A70C-4435-8FF1-4711EDC183F3}"/>
    <cellStyle name="Normal 5 4 2 3 9" xfId="21551" xr:uid="{DA3A9104-4B8E-4B61-AE17-A0071DC6BE0A}"/>
    <cellStyle name="Normal 5 4 2 3 9 2" xfId="35243" xr:uid="{0ADEDFA9-41A4-4F5B-953D-83BA2F68F9E5}"/>
    <cellStyle name="Normal 5 4 2 3 9 3" xfId="50127" xr:uid="{4174E4CA-9478-4B37-847C-C3750BA0A7D9}"/>
    <cellStyle name="Normal 5 4 2 4" xfId="301" xr:uid="{C93EDA1D-51EF-4840-9413-58C27EB24DD5}"/>
    <cellStyle name="Normal 5 4 2 4 10" xfId="14722" xr:uid="{E8F9BA6F-CCA3-4D0B-A7EA-B35C628C0916}"/>
    <cellStyle name="Normal 5 4 2 4 10 2" xfId="40782" xr:uid="{BE8C8FF3-8F61-42F0-9EC2-98911C7A6652}"/>
    <cellStyle name="Normal 5 4 2 4 11" xfId="28412" xr:uid="{518049B3-F2B5-4A28-9461-B4103DA1B865}"/>
    <cellStyle name="Normal 5 4 2 4 12" xfId="43296" xr:uid="{C1283A88-42D7-4032-B864-280B8BC63497}"/>
    <cellStyle name="Normal 5 4 2 4 13" xfId="7876" xr:uid="{FA036370-C994-4D10-88D3-7AFD64048D13}"/>
    <cellStyle name="Normal 5 4 2 4 2" xfId="546" xr:uid="{6E413A94-3FFA-4BAB-89C9-242812272FF3}"/>
    <cellStyle name="Normal 5 4 2 4 2 10" xfId="43297" xr:uid="{CDE680AA-65DE-4DF4-A70C-3E4010A3859D}"/>
    <cellStyle name="Normal 5 4 2 4 2 11" xfId="7877" xr:uid="{6069BEEF-865F-45AE-8EF6-DD96185F1BA1}"/>
    <cellStyle name="Normal 5 4 2 4 2 2" xfId="547" xr:uid="{684786CB-6106-4875-8646-94B600B89F88}"/>
    <cellStyle name="Normal 5 4 2 4 2 2 2" xfId="1229" xr:uid="{9CE81896-729C-4B5B-B831-FABD25A6BED9}"/>
    <cellStyle name="Normal 5 4 2 4 2 2 2 2" xfId="1230" xr:uid="{A778E43C-C8FD-4EC5-9C11-75909EE30EB4}"/>
    <cellStyle name="Normal 5 4 2 4 2 2 2 2 2" xfId="13013" xr:uid="{765463C5-B6FB-4B41-B36F-CB10FAA83729}"/>
    <cellStyle name="Normal 5 4 2 4 2 2 2 2 2 2" xfId="26703" xr:uid="{79CBF88E-9D34-4CF0-819B-0976BE3529F5}"/>
    <cellStyle name="Normal 5 4 2 4 2 2 2 2 2 2 2" xfId="40395" xr:uid="{785A824D-BF73-4B76-93D8-FEBA3C2B70EF}"/>
    <cellStyle name="Normal 5 4 2 4 2 2 2 2 2 2 3" xfId="55279" xr:uid="{20DCB1E7-D4F8-4D71-A545-ABEA913EF1D8}"/>
    <cellStyle name="Normal 5 4 2 4 2 2 2 2 2 3" xfId="19859" xr:uid="{D6DFD1CF-9519-46D9-943F-A2D11B8054F5}"/>
    <cellStyle name="Normal 5 4 2 4 2 2 2 2 2 4" xfId="33549" xr:uid="{36FD1C96-5DCF-401F-B0A5-1F71D0078A44}"/>
    <cellStyle name="Normal 5 4 2 4 2 2 2 2 2 5" xfId="48433" xr:uid="{87935272-2CE8-485D-9B9A-1309C56C87D3}"/>
    <cellStyle name="Normal 5 4 2 4 2 2 2 2 3" xfId="23281" xr:uid="{121CDFF4-22ED-4B58-99F0-C0E19393B38F}"/>
    <cellStyle name="Normal 5 4 2 4 2 2 2 2 3 2" xfId="36973" xr:uid="{57222420-64FC-46BC-AA8B-82FB77CB06BC}"/>
    <cellStyle name="Normal 5 4 2 4 2 2 2 2 3 3" xfId="51857" xr:uid="{7F157394-F850-466B-AB8D-9AB5307D8F47}"/>
    <cellStyle name="Normal 5 4 2 4 2 2 2 2 4" xfId="16437" xr:uid="{A82CA4AB-AA9A-455F-A0EF-6983C8C4DD15}"/>
    <cellStyle name="Normal 5 4 2 4 2 2 2 2 4 2" xfId="40922" xr:uid="{A48C1B36-D882-4004-AEFC-0CBCE561C6D1}"/>
    <cellStyle name="Normal 5 4 2 4 2 2 2 2 5" xfId="30127" xr:uid="{E36EF04C-139A-4529-92A7-B0956DA8EDF8}"/>
    <cellStyle name="Normal 5 4 2 4 2 2 2 2 6" xfId="45011" xr:uid="{3E0BFAF1-05D4-4CDC-A5EB-98B77B8B0A08}"/>
    <cellStyle name="Normal 5 4 2 4 2 2 2 2 7" xfId="9591" xr:uid="{1F374CD2-ECBC-4602-988E-7D056E3E0A9F}"/>
    <cellStyle name="Normal 5 4 2 4 2 2 2 3" xfId="11301" xr:uid="{67E333F8-8BF6-495D-87E8-F4B680B5F572}"/>
    <cellStyle name="Normal 5 4 2 4 2 2 2 3 2" xfId="24991" xr:uid="{CA72F9A9-57E3-4262-82E2-1EE9C315F89D}"/>
    <cellStyle name="Normal 5 4 2 4 2 2 2 3 2 2" xfId="38683" xr:uid="{2F26DD71-ED34-4298-BAF5-27AEF2286C8C}"/>
    <cellStyle name="Normal 5 4 2 4 2 2 2 3 2 3" xfId="53567" xr:uid="{75A01B6B-09E1-4689-B2C4-BEBEDECC51D3}"/>
    <cellStyle name="Normal 5 4 2 4 2 2 2 3 3" xfId="18147" xr:uid="{2D10279C-D660-402D-A70E-96E60D0932B7}"/>
    <cellStyle name="Normal 5 4 2 4 2 2 2 3 4" xfId="31837" xr:uid="{DB0F3C0B-BDAB-403E-8B49-FFBFA588DBC6}"/>
    <cellStyle name="Normal 5 4 2 4 2 2 2 3 5" xfId="46721" xr:uid="{CDD85F9D-715C-4F11-8B7A-F0874C6D28DC}"/>
    <cellStyle name="Normal 5 4 2 4 2 2 2 4" xfId="21569" xr:uid="{633D0F8C-CDD2-4481-9959-185D7FDA4ABA}"/>
    <cellStyle name="Normal 5 4 2 4 2 2 2 4 2" xfId="35261" xr:uid="{21AB4EED-3AB3-48AB-8D0E-ED737EAAF58B}"/>
    <cellStyle name="Normal 5 4 2 4 2 2 2 4 3" xfId="50145" xr:uid="{1A765D4A-401D-4005-91A4-EB4F3481170E}"/>
    <cellStyle name="Normal 5 4 2 4 2 2 2 5" xfId="14725" xr:uid="{12918456-1C10-4B82-9BDD-A5D33E170FF4}"/>
    <cellStyle name="Normal 5 4 2 4 2 2 2 5 2" xfId="40921" xr:uid="{94D3169A-8A76-4700-80D8-7334B0DF2201}"/>
    <cellStyle name="Normal 5 4 2 4 2 2 2 6" xfId="28415" xr:uid="{47D6A655-5E85-49EF-A0E3-CFF319BBA952}"/>
    <cellStyle name="Normal 5 4 2 4 2 2 2 7" xfId="43299" xr:uid="{AE9EBF72-0A07-488F-9CD9-8A69849F341D}"/>
    <cellStyle name="Normal 5 4 2 4 2 2 2 8" xfId="7879" xr:uid="{9C0C9DCE-E8EE-4D1B-87F8-CAC1BA745ED9}"/>
    <cellStyle name="Normal 5 4 2 4 2 2 3" xfId="1231" xr:uid="{246FB92F-1157-4F75-A2A3-3045720DB9E2}"/>
    <cellStyle name="Normal 5 4 2 4 2 2 3 2" xfId="13012" xr:uid="{9EA2384B-9E5B-4EDD-A2FE-3D8243372501}"/>
    <cellStyle name="Normal 5 4 2 4 2 2 3 2 2" xfId="26702" xr:uid="{DD02C659-1F08-4DE1-8450-5F040C1789E8}"/>
    <cellStyle name="Normal 5 4 2 4 2 2 3 2 2 2" xfId="40394" xr:uid="{D51C2FE6-FC05-41CD-8859-F0FEF03540D6}"/>
    <cellStyle name="Normal 5 4 2 4 2 2 3 2 2 3" xfId="55278" xr:uid="{0B2E4013-75B2-4167-BDE0-79016C97F595}"/>
    <cellStyle name="Normal 5 4 2 4 2 2 3 2 3" xfId="19858" xr:uid="{0237AEAF-758B-435B-BF07-F14561D11318}"/>
    <cellStyle name="Normal 5 4 2 4 2 2 3 2 4" xfId="33548" xr:uid="{57AD371D-4666-44FD-9400-31E044C923C1}"/>
    <cellStyle name="Normal 5 4 2 4 2 2 3 2 5" xfId="48432" xr:uid="{4E2ECC2F-33DF-4F3A-9E51-09453158259A}"/>
    <cellStyle name="Normal 5 4 2 4 2 2 3 3" xfId="23280" xr:uid="{71E848C8-BCFA-498D-B1AA-C19A31441EEF}"/>
    <cellStyle name="Normal 5 4 2 4 2 2 3 3 2" xfId="36972" xr:uid="{A6529647-3FA9-40D0-B5B3-48B6292B206F}"/>
    <cellStyle name="Normal 5 4 2 4 2 2 3 3 3" xfId="51856" xr:uid="{9497C91A-06AC-43EA-B125-DE925CF32B9B}"/>
    <cellStyle name="Normal 5 4 2 4 2 2 3 4" xfId="16436" xr:uid="{73BF841D-EAA3-4513-BA30-7CC00AB50EB9}"/>
    <cellStyle name="Normal 5 4 2 4 2 2 3 4 2" xfId="40923" xr:uid="{45FE5E96-11A7-4895-886D-EB97D768EDDE}"/>
    <cellStyle name="Normal 5 4 2 4 2 2 3 5" xfId="30126" xr:uid="{0983EEFC-6AF7-447D-B07F-56689DAB1FE6}"/>
    <cellStyle name="Normal 5 4 2 4 2 2 3 6" xfId="45010" xr:uid="{B5B23BA1-25BC-40F7-9DC6-979599D876C4}"/>
    <cellStyle name="Normal 5 4 2 4 2 2 3 7" xfId="9590" xr:uid="{001BACA6-41F1-4229-A5FD-8CE682A8D481}"/>
    <cellStyle name="Normal 5 4 2 4 2 2 4" xfId="11300" xr:uid="{F8EAE1E8-F5C8-4A5D-A075-3AC44B34F002}"/>
    <cellStyle name="Normal 5 4 2 4 2 2 4 2" xfId="24990" xr:uid="{818728DC-FD2D-4BAB-9A6B-371D3B6BE1E2}"/>
    <cellStyle name="Normal 5 4 2 4 2 2 4 2 2" xfId="38682" xr:uid="{B6DC469A-B1AC-42A4-9CD0-D99573FD075F}"/>
    <cellStyle name="Normal 5 4 2 4 2 2 4 2 3" xfId="53566" xr:uid="{8EA6BBE7-0F60-4469-ABA0-8F53FE33A7E6}"/>
    <cellStyle name="Normal 5 4 2 4 2 2 4 3" xfId="18146" xr:uid="{B52A6328-E08D-4337-9177-1EAA56F03EAB}"/>
    <cellStyle name="Normal 5 4 2 4 2 2 4 4" xfId="31836" xr:uid="{0DE117B2-15EB-44DA-9409-0964AFB8BF88}"/>
    <cellStyle name="Normal 5 4 2 4 2 2 4 5" xfId="46720" xr:uid="{1AF2D123-B766-4F36-B675-90FB519C77FC}"/>
    <cellStyle name="Normal 5 4 2 4 2 2 5" xfId="21568" xr:uid="{A7649EEB-B56C-431B-B97F-7BD3F533EE9C}"/>
    <cellStyle name="Normal 5 4 2 4 2 2 5 2" xfId="35260" xr:uid="{588AD5E1-09FF-456D-BE1B-3F019359D7CE}"/>
    <cellStyle name="Normal 5 4 2 4 2 2 5 3" xfId="50144" xr:uid="{6C17830A-E42D-4A58-B236-421F4C9FB6A9}"/>
    <cellStyle name="Normal 5 4 2 4 2 2 6" xfId="14724" xr:uid="{AAA178D7-329C-4955-A5EB-3E3B610E9B64}"/>
    <cellStyle name="Normal 5 4 2 4 2 2 6 2" xfId="40823" xr:uid="{043DF052-EB86-4917-A088-EFC548AEBDF2}"/>
    <cellStyle name="Normal 5 4 2 4 2 2 7" xfId="28414" xr:uid="{7FA27888-77BC-4CCE-BAFD-FB338CFAEB64}"/>
    <cellStyle name="Normal 5 4 2 4 2 2 8" xfId="43298" xr:uid="{4C824A9B-411E-481E-8F16-197BA014EABE}"/>
    <cellStyle name="Normal 5 4 2 4 2 2 9" xfId="7878" xr:uid="{36F4B8D1-9563-45B1-8710-B387833A2881}"/>
    <cellStyle name="Normal 5 4 2 4 2 3" xfId="1232" xr:uid="{19C610DC-9DE6-4A07-91B5-BF6786226BD4}"/>
    <cellStyle name="Normal 5 4 2 4 2 3 2" xfId="1233" xr:uid="{4229ECC7-5EDD-4980-BF7C-8F802FA7764F}"/>
    <cellStyle name="Normal 5 4 2 4 2 3 2 2" xfId="13014" xr:uid="{62F6FFC8-5392-47C7-A389-0911FC672256}"/>
    <cellStyle name="Normal 5 4 2 4 2 3 2 2 2" xfId="26704" xr:uid="{FE6EC15A-CB7D-4320-BCC9-F672FF9834BE}"/>
    <cellStyle name="Normal 5 4 2 4 2 3 2 2 2 2" xfId="40396" xr:uid="{36951965-ED19-4FE0-A470-0CF3363532A9}"/>
    <cellStyle name="Normal 5 4 2 4 2 3 2 2 2 3" xfId="55280" xr:uid="{C583A3EA-F76A-4985-8FF5-520576DA6D69}"/>
    <cellStyle name="Normal 5 4 2 4 2 3 2 2 3" xfId="19860" xr:uid="{9BE24EC5-B069-465B-93C5-35CF950F6BE0}"/>
    <cellStyle name="Normal 5 4 2 4 2 3 2 2 4" xfId="33550" xr:uid="{ED3FD9E8-CBE0-4A8F-A5EE-2F2FC93420BA}"/>
    <cellStyle name="Normal 5 4 2 4 2 3 2 2 5" xfId="48434" xr:uid="{92955D55-2D04-4AB8-87D3-D11E30239A3C}"/>
    <cellStyle name="Normal 5 4 2 4 2 3 2 3" xfId="23282" xr:uid="{8A294F11-0BE4-4B24-926C-A91B26DBBDA3}"/>
    <cellStyle name="Normal 5 4 2 4 2 3 2 3 2" xfId="36974" xr:uid="{001ECAFB-559B-4722-B90A-1F283044A2AB}"/>
    <cellStyle name="Normal 5 4 2 4 2 3 2 3 3" xfId="51858" xr:uid="{A7146990-1230-4815-8CA3-54D96C7D1B7B}"/>
    <cellStyle name="Normal 5 4 2 4 2 3 2 4" xfId="16438" xr:uid="{D6C6B4BC-8114-4C3C-BFB7-5103E556B732}"/>
    <cellStyle name="Normal 5 4 2 4 2 3 2 4 2" xfId="40925" xr:uid="{1BE8E6C0-613B-4C5D-933C-10E2B005148B}"/>
    <cellStyle name="Normal 5 4 2 4 2 3 2 5" xfId="30128" xr:uid="{7DC9E408-BA3B-454C-A467-FA75543ECCC9}"/>
    <cellStyle name="Normal 5 4 2 4 2 3 2 6" xfId="45012" xr:uid="{BF0C1D0F-57E6-4BD8-8818-9CD6A2100694}"/>
    <cellStyle name="Normal 5 4 2 4 2 3 2 7" xfId="9592" xr:uid="{31706178-0A11-4CC4-B59A-598712891085}"/>
    <cellStyle name="Normal 5 4 2 4 2 3 3" xfId="11302" xr:uid="{95E99640-47A6-4359-9DDE-AF26147B5016}"/>
    <cellStyle name="Normal 5 4 2 4 2 3 3 2" xfId="24992" xr:uid="{46D75E4E-5133-4881-B147-333E38EC1A0B}"/>
    <cellStyle name="Normal 5 4 2 4 2 3 3 2 2" xfId="38684" xr:uid="{F358AB42-0969-4FD4-944C-0A5E64AF06C3}"/>
    <cellStyle name="Normal 5 4 2 4 2 3 3 2 3" xfId="53568" xr:uid="{5BB8B9C4-8E5E-4891-9382-D8BAEB890661}"/>
    <cellStyle name="Normal 5 4 2 4 2 3 3 3" xfId="18148" xr:uid="{FE3DAF93-5020-448F-B9F6-EADCA98D3712}"/>
    <cellStyle name="Normal 5 4 2 4 2 3 3 4" xfId="31838" xr:uid="{61F128EB-FD09-4676-92BB-846FEA18596D}"/>
    <cellStyle name="Normal 5 4 2 4 2 3 3 5" xfId="46722" xr:uid="{8AAEBB53-DD8E-47D7-9370-CF581707A660}"/>
    <cellStyle name="Normal 5 4 2 4 2 3 4" xfId="21570" xr:uid="{DABB83BD-C75A-439B-B404-DC89BE652638}"/>
    <cellStyle name="Normal 5 4 2 4 2 3 4 2" xfId="35262" xr:uid="{6E22B748-884F-41D4-8387-B0758A082B31}"/>
    <cellStyle name="Normal 5 4 2 4 2 3 4 3" xfId="50146" xr:uid="{D71D2EF2-BA84-4C1E-B123-BFE55AEAD044}"/>
    <cellStyle name="Normal 5 4 2 4 2 3 5" xfId="14726" xr:uid="{AE25C223-638A-46EF-AEA7-78D3E3096CD1}"/>
    <cellStyle name="Normal 5 4 2 4 2 3 5 2" xfId="40924" xr:uid="{998116DC-FC5A-4D0D-9AD3-1BFF1459FA27}"/>
    <cellStyle name="Normal 5 4 2 4 2 3 6" xfId="28416" xr:uid="{1968FA33-A9E9-46AD-B5F7-8C4C591A3C40}"/>
    <cellStyle name="Normal 5 4 2 4 2 3 7" xfId="43300" xr:uid="{06FAA494-862B-4AB9-A948-7CC8914D6C18}"/>
    <cellStyle name="Normal 5 4 2 4 2 3 8" xfId="7880" xr:uid="{2927FB24-ACC7-496F-BF7B-C553B1736ABE}"/>
    <cellStyle name="Normal 5 4 2 4 2 4" xfId="1234" xr:uid="{B4B9B7A7-D2B7-4B5C-B2B3-ACE53C759655}"/>
    <cellStyle name="Normal 5 4 2 4 2 4 2" xfId="9593" xr:uid="{1B34F7C2-58FC-4F16-BDE7-E9B7756A4F7C}"/>
    <cellStyle name="Normal 5 4 2 4 2 4 2 2" xfId="13015" xr:uid="{EF44AF25-A820-4DD0-BC57-0364BDF8605F}"/>
    <cellStyle name="Normal 5 4 2 4 2 4 2 2 2" xfId="26705" xr:uid="{BC3BDB09-1AE6-4592-95D5-1A531246A908}"/>
    <cellStyle name="Normal 5 4 2 4 2 4 2 2 2 2" xfId="40397" xr:uid="{DF43087A-1EFF-467D-80D3-3F66C137CF22}"/>
    <cellStyle name="Normal 5 4 2 4 2 4 2 2 2 3" xfId="55281" xr:uid="{7F4E726A-EFD0-4957-B7F1-ACF51C1CA390}"/>
    <cellStyle name="Normal 5 4 2 4 2 4 2 2 3" xfId="19861" xr:uid="{F2B39D0D-F9BC-4809-9412-33D5F94E6D63}"/>
    <cellStyle name="Normal 5 4 2 4 2 4 2 2 4" xfId="33551" xr:uid="{945D60FA-4E00-4B3D-BB9F-2A33F16E0F5F}"/>
    <cellStyle name="Normal 5 4 2 4 2 4 2 2 5" xfId="48435" xr:uid="{37C162F4-CE74-4B59-86C8-FE0F0E08969E}"/>
    <cellStyle name="Normal 5 4 2 4 2 4 2 3" xfId="23283" xr:uid="{064A5ADF-852A-42B3-BB93-4530E35F331F}"/>
    <cellStyle name="Normal 5 4 2 4 2 4 2 3 2" xfId="36975" xr:uid="{0C3156C3-CC72-4573-8F1B-63C3DFDF8ED7}"/>
    <cellStyle name="Normal 5 4 2 4 2 4 2 3 3" xfId="51859" xr:uid="{8B8A8668-CB03-43AA-9F5C-8C7CCE818E05}"/>
    <cellStyle name="Normal 5 4 2 4 2 4 2 4" xfId="16439" xr:uid="{7C1CEE45-89D6-436F-B725-DB53B098DE25}"/>
    <cellStyle name="Normal 5 4 2 4 2 4 2 5" xfId="30129" xr:uid="{4082457F-F483-434C-8328-DB5B13A20AB1}"/>
    <cellStyle name="Normal 5 4 2 4 2 4 2 6" xfId="45013" xr:uid="{6CC84010-94F5-4708-9E10-4C75A2AC54AB}"/>
    <cellStyle name="Normal 5 4 2 4 2 4 3" xfId="11303" xr:uid="{77DB4153-1DFC-4231-9DCE-4F7FCF895DB5}"/>
    <cellStyle name="Normal 5 4 2 4 2 4 3 2" xfId="24993" xr:uid="{079CF451-879A-487E-B434-EE2B849C97F0}"/>
    <cellStyle name="Normal 5 4 2 4 2 4 3 2 2" xfId="38685" xr:uid="{306D4D6A-5EC1-4BBA-88AE-06FC702F9797}"/>
    <cellStyle name="Normal 5 4 2 4 2 4 3 2 3" xfId="53569" xr:uid="{DAF3A030-4803-4E07-9C12-62642A3467FD}"/>
    <cellStyle name="Normal 5 4 2 4 2 4 3 3" xfId="18149" xr:uid="{1EE61B07-BA29-4D07-B704-EE68EE19C604}"/>
    <cellStyle name="Normal 5 4 2 4 2 4 3 4" xfId="31839" xr:uid="{00811E23-95EA-4923-A880-0465ECCDA40E}"/>
    <cellStyle name="Normal 5 4 2 4 2 4 3 5" xfId="46723" xr:uid="{D164EA24-3CD1-416B-B627-32FEE207DA6B}"/>
    <cellStyle name="Normal 5 4 2 4 2 4 4" xfId="21571" xr:uid="{EBE88741-2467-480F-8B37-D132B263F333}"/>
    <cellStyle name="Normal 5 4 2 4 2 4 4 2" xfId="35263" xr:uid="{E899D936-96A3-49B0-BA11-E101623813B9}"/>
    <cellStyle name="Normal 5 4 2 4 2 4 4 3" xfId="50147" xr:uid="{48FB2E92-66D4-4E6B-91C3-B2AEF906BAB0}"/>
    <cellStyle name="Normal 5 4 2 4 2 4 5" xfId="14727" xr:uid="{A8821759-7C1C-43C1-A812-73991F211995}"/>
    <cellStyle name="Normal 5 4 2 4 2 4 5 2" xfId="40926" xr:uid="{393D437E-138C-4D3A-9E99-02FF30C8B454}"/>
    <cellStyle name="Normal 5 4 2 4 2 4 6" xfId="28417" xr:uid="{AD1CEBCB-80B8-4AF4-BE9D-B29C3B8971B4}"/>
    <cellStyle name="Normal 5 4 2 4 2 4 7" xfId="43301" xr:uid="{26FAA13B-8B64-482A-A027-73DFD36CC036}"/>
    <cellStyle name="Normal 5 4 2 4 2 4 8" xfId="7881" xr:uid="{CC57FEC0-0B77-4196-8C18-15A31EA1EB93}"/>
    <cellStyle name="Normal 5 4 2 4 2 5" xfId="9589" xr:uid="{85AC8FAD-6884-494E-8260-8B408C83CA07}"/>
    <cellStyle name="Normal 5 4 2 4 2 5 2" xfId="13011" xr:uid="{F1578795-3FFE-43C3-92FE-AFF6515B2507}"/>
    <cellStyle name="Normal 5 4 2 4 2 5 2 2" xfId="26701" xr:uid="{5F19C522-B925-4CE4-8411-183264510C47}"/>
    <cellStyle name="Normal 5 4 2 4 2 5 2 2 2" xfId="40393" xr:uid="{4C1CF04A-E5AF-40B7-B40A-377F70836182}"/>
    <cellStyle name="Normal 5 4 2 4 2 5 2 2 3" xfId="55277" xr:uid="{3DA0F806-A566-4EB1-AF2D-32CF7DBA7C18}"/>
    <cellStyle name="Normal 5 4 2 4 2 5 2 3" xfId="19857" xr:uid="{76B42DDE-0594-45C5-8C16-02A3A224ACEF}"/>
    <cellStyle name="Normal 5 4 2 4 2 5 2 4" xfId="33547" xr:uid="{0C6CB781-F4D0-4BCC-8A2F-2A6334C5F588}"/>
    <cellStyle name="Normal 5 4 2 4 2 5 2 5" xfId="48431" xr:uid="{B4F636FA-1363-4F43-9645-97FBEC124368}"/>
    <cellStyle name="Normal 5 4 2 4 2 5 3" xfId="23279" xr:uid="{3784205C-2F25-4096-85AE-84FB4232F305}"/>
    <cellStyle name="Normal 5 4 2 4 2 5 3 2" xfId="36971" xr:uid="{DB5963C7-66ED-42EB-B3E8-DDF8AC3F54CC}"/>
    <cellStyle name="Normal 5 4 2 4 2 5 3 3" xfId="51855" xr:uid="{45A2DFE4-3B20-4DFE-8872-F8775F35D87B}"/>
    <cellStyle name="Normal 5 4 2 4 2 5 4" xfId="16435" xr:uid="{577BA39A-6A9A-424B-8D52-F708CFC924B6}"/>
    <cellStyle name="Normal 5 4 2 4 2 5 5" xfId="30125" xr:uid="{ADA7A767-1D6E-4AB8-BCC2-DE4E937F02F9}"/>
    <cellStyle name="Normal 5 4 2 4 2 5 6" xfId="45009" xr:uid="{A03919BB-9349-4A68-8A0F-AB3538A8DED2}"/>
    <cellStyle name="Normal 5 4 2 4 2 6" xfId="11299" xr:uid="{696CBB86-E16E-444A-A27D-85634E1102C5}"/>
    <cellStyle name="Normal 5 4 2 4 2 6 2" xfId="24989" xr:uid="{5D8F3339-A4BC-433E-8433-EAD904132C8B}"/>
    <cellStyle name="Normal 5 4 2 4 2 6 2 2" xfId="38681" xr:uid="{450CB503-0B69-47D3-9DCA-6E185CAE00F4}"/>
    <cellStyle name="Normal 5 4 2 4 2 6 2 3" xfId="53565" xr:uid="{08493ED6-C1E4-43C4-BC48-28923A0D25A8}"/>
    <cellStyle name="Normal 5 4 2 4 2 6 3" xfId="18145" xr:uid="{CC3D7835-059D-4F9E-A571-0867F79CF8C3}"/>
    <cellStyle name="Normal 5 4 2 4 2 6 4" xfId="31835" xr:uid="{528AE75A-7A33-4A33-B8B9-5B9490AB7FD0}"/>
    <cellStyle name="Normal 5 4 2 4 2 6 5" xfId="46719" xr:uid="{991C3E94-CE88-4CC6-99CF-72EF844BF85B}"/>
    <cellStyle name="Normal 5 4 2 4 2 7" xfId="21567" xr:uid="{07AB8791-FE6D-4D69-B999-A820B1ABFFAB}"/>
    <cellStyle name="Normal 5 4 2 4 2 7 2" xfId="35259" xr:uid="{C6F07550-B26A-4741-86BD-95A33A98E98D}"/>
    <cellStyle name="Normal 5 4 2 4 2 7 3" xfId="50143" xr:uid="{054A22A8-0502-4A4B-8E37-7B04962E3FE0}"/>
    <cellStyle name="Normal 5 4 2 4 2 8" xfId="14723" xr:uid="{1D99BE53-FC2D-41DE-8105-2CF3A82445BA}"/>
    <cellStyle name="Normal 5 4 2 4 2 8 2" xfId="40822" xr:uid="{D082FA01-8BF3-4368-B27B-3D45540D9390}"/>
    <cellStyle name="Normal 5 4 2 4 2 9" xfId="28413" xr:uid="{A9446C18-DE7D-4D1D-8497-57E45F84562A}"/>
    <cellStyle name="Normal 5 4 2 4 3" xfId="548" xr:uid="{32DA535E-D2A0-4125-B840-58CABF0A5690}"/>
    <cellStyle name="Normal 5 4 2 4 3 10" xfId="43302" xr:uid="{1D6C62D4-CC95-430D-A211-FC5529EA3E77}"/>
    <cellStyle name="Normal 5 4 2 4 3 11" xfId="7882" xr:uid="{D28C372F-98CF-4CCD-B3F5-4F9B3F1EFE01}"/>
    <cellStyle name="Normal 5 4 2 4 3 2" xfId="1235" xr:uid="{B7A1FAC0-4973-4D03-9D9D-2B52D9A72E86}"/>
    <cellStyle name="Normal 5 4 2 4 3 2 2" xfId="1236" xr:uid="{0733D140-9425-4F36-888C-DA539921363E}"/>
    <cellStyle name="Normal 5 4 2 4 3 2 2 2" xfId="9596" xr:uid="{A0E85DAF-B668-4CD1-A89B-B0EF2BAE4FEC}"/>
    <cellStyle name="Normal 5 4 2 4 3 2 2 2 2" xfId="13018" xr:uid="{D2CB1B48-A477-405D-A529-34836FA57E05}"/>
    <cellStyle name="Normal 5 4 2 4 3 2 2 2 2 2" xfId="26708" xr:uid="{9A5155E8-187D-47DF-AA26-4F78270D9E76}"/>
    <cellStyle name="Normal 5 4 2 4 3 2 2 2 2 2 2" xfId="40400" xr:uid="{CAB3267B-C833-4DBF-91E6-B760F32FCE92}"/>
    <cellStyle name="Normal 5 4 2 4 3 2 2 2 2 2 3" xfId="55284" xr:uid="{87995D27-DAC2-4EE0-AC5B-C73F5CD2BEB7}"/>
    <cellStyle name="Normal 5 4 2 4 3 2 2 2 2 3" xfId="19864" xr:uid="{4530C48B-A2B5-48F9-851A-CEB65815F5F8}"/>
    <cellStyle name="Normal 5 4 2 4 3 2 2 2 2 4" xfId="33554" xr:uid="{7FFB9CE6-AEE0-4F8C-88B8-723BB11E0639}"/>
    <cellStyle name="Normal 5 4 2 4 3 2 2 2 2 5" xfId="48438" xr:uid="{A741FB43-0631-4C42-8CAB-7475683E15C0}"/>
    <cellStyle name="Normal 5 4 2 4 3 2 2 2 3" xfId="23286" xr:uid="{D05DD8BC-736D-4ED1-8C5B-5E3318AAC0AE}"/>
    <cellStyle name="Normal 5 4 2 4 3 2 2 2 3 2" xfId="36978" xr:uid="{E8FE611F-D224-4443-AFB0-5137734DB986}"/>
    <cellStyle name="Normal 5 4 2 4 3 2 2 2 3 3" xfId="51862" xr:uid="{422D0735-7D8D-4865-BAED-2822CF3CB4F7}"/>
    <cellStyle name="Normal 5 4 2 4 3 2 2 2 4" xfId="16442" xr:uid="{A09479E0-62E1-4186-826C-94EDA9CC2CFA}"/>
    <cellStyle name="Normal 5 4 2 4 3 2 2 2 5" xfId="30132" xr:uid="{953AB5C5-0836-44D9-8E72-C797E4F1EE29}"/>
    <cellStyle name="Normal 5 4 2 4 3 2 2 2 6" xfId="45016" xr:uid="{D7306830-CAFB-4569-BF55-8C109F3C3CBA}"/>
    <cellStyle name="Normal 5 4 2 4 3 2 2 3" xfId="11306" xr:uid="{01FD66F5-3F87-4078-99CA-132412FC1E00}"/>
    <cellStyle name="Normal 5 4 2 4 3 2 2 3 2" xfId="24996" xr:uid="{21FC9D20-5DF9-463C-B61A-B54FC66E1293}"/>
    <cellStyle name="Normal 5 4 2 4 3 2 2 3 2 2" xfId="38688" xr:uid="{41275FF5-8994-4070-9C0A-998BB69B455B}"/>
    <cellStyle name="Normal 5 4 2 4 3 2 2 3 2 3" xfId="53572" xr:uid="{1D1D89B9-4ADE-4952-A354-4AB001172DA7}"/>
    <cellStyle name="Normal 5 4 2 4 3 2 2 3 3" xfId="18152" xr:uid="{646612CB-587A-4C67-82B2-04A97D358DCB}"/>
    <cellStyle name="Normal 5 4 2 4 3 2 2 3 4" xfId="31842" xr:uid="{81A38F05-9DFE-48EF-BDEF-72D49FCB2C21}"/>
    <cellStyle name="Normal 5 4 2 4 3 2 2 3 5" xfId="46726" xr:uid="{B209DABE-B792-40BB-AFC1-4D0669BC94F8}"/>
    <cellStyle name="Normal 5 4 2 4 3 2 2 4" xfId="21574" xr:uid="{41A634EC-8EAE-4CD5-B2A9-1875BFDC291E}"/>
    <cellStyle name="Normal 5 4 2 4 3 2 2 4 2" xfId="35266" xr:uid="{991E441E-5E18-4304-9263-00EFC650F139}"/>
    <cellStyle name="Normal 5 4 2 4 3 2 2 4 3" xfId="50150" xr:uid="{03EDF3EE-A0AA-4ED6-AE9E-D5C12231E8C8}"/>
    <cellStyle name="Normal 5 4 2 4 3 2 2 5" xfId="14730" xr:uid="{381AA047-C57B-404F-B043-557D5C073EFE}"/>
    <cellStyle name="Normal 5 4 2 4 3 2 2 5 2" xfId="40928" xr:uid="{5DA1DC61-DC98-4D9C-97D3-C02CBC70A535}"/>
    <cellStyle name="Normal 5 4 2 4 3 2 2 6" xfId="28420" xr:uid="{F1857AF6-4CEC-4FB6-ADA9-5F51D45E76A3}"/>
    <cellStyle name="Normal 5 4 2 4 3 2 2 7" xfId="43304" xr:uid="{25900B64-54AA-42D3-8D46-3C27AAA82EDD}"/>
    <cellStyle name="Normal 5 4 2 4 3 2 2 8" xfId="7884" xr:uid="{5ACA9B50-4610-4AD5-B916-EBF5EED764D4}"/>
    <cellStyle name="Normal 5 4 2 4 3 2 3" xfId="9595" xr:uid="{EC83B1F1-0645-4700-92DC-F83176B0552A}"/>
    <cellStyle name="Normal 5 4 2 4 3 2 3 2" xfId="13017" xr:uid="{1DEA1B43-06F9-4498-B87D-09CCBC56AA3E}"/>
    <cellStyle name="Normal 5 4 2 4 3 2 3 2 2" xfId="26707" xr:uid="{2A283604-EDED-48E4-8490-0D75BB70A9BB}"/>
    <cellStyle name="Normal 5 4 2 4 3 2 3 2 2 2" xfId="40399" xr:uid="{5FB5F6D0-1323-47BF-A978-8EF97D85D135}"/>
    <cellStyle name="Normal 5 4 2 4 3 2 3 2 2 3" xfId="55283" xr:uid="{7B302041-CA66-4083-81AF-6B955FB847D6}"/>
    <cellStyle name="Normal 5 4 2 4 3 2 3 2 3" xfId="19863" xr:uid="{395ABDC4-80E1-44A9-90F9-C572D4F3B7FE}"/>
    <cellStyle name="Normal 5 4 2 4 3 2 3 2 4" xfId="33553" xr:uid="{ED8D12D1-172B-4F62-92C9-2A4A948DFF37}"/>
    <cellStyle name="Normal 5 4 2 4 3 2 3 2 5" xfId="48437" xr:uid="{6A3C6C7B-5F5D-40CE-9DC9-3C15FB386125}"/>
    <cellStyle name="Normal 5 4 2 4 3 2 3 3" xfId="23285" xr:uid="{C58ACDBD-223A-477D-87D0-8D38569185D0}"/>
    <cellStyle name="Normal 5 4 2 4 3 2 3 3 2" xfId="36977" xr:uid="{CC8F9D9E-5D43-46AC-868B-DADB251717BD}"/>
    <cellStyle name="Normal 5 4 2 4 3 2 3 3 3" xfId="51861" xr:uid="{C5791C15-8616-4194-80CF-AC84578C8E8A}"/>
    <cellStyle name="Normal 5 4 2 4 3 2 3 4" xfId="16441" xr:uid="{C51CB6A2-FF33-42D0-9CD7-9C71C63403DB}"/>
    <cellStyle name="Normal 5 4 2 4 3 2 3 5" xfId="30131" xr:uid="{9A660427-7451-4FEA-BCCF-4BA79E94525D}"/>
    <cellStyle name="Normal 5 4 2 4 3 2 3 6" xfId="45015" xr:uid="{2267C979-4E15-4911-9026-3DE27CC17E21}"/>
    <cellStyle name="Normal 5 4 2 4 3 2 4" xfId="11305" xr:uid="{5A88D18E-C0E7-4487-88C7-8C6BD3874172}"/>
    <cellStyle name="Normal 5 4 2 4 3 2 4 2" xfId="24995" xr:uid="{23609DF6-57DE-4D55-A9E6-52467C16ADF8}"/>
    <cellStyle name="Normal 5 4 2 4 3 2 4 2 2" xfId="38687" xr:uid="{1F2E9668-D50D-4319-B620-8002E27AC3A3}"/>
    <cellStyle name="Normal 5 4 2 4 3 2 4 2 3" xfId="53571" xr:uid="{FB875C62-3371-4E09-A896-6D994C06BF0B}"/>
    <cellStyle name="Normal 5 4 2 4 3 2 4 3" xfId="18151" xr:uid="{108A6A1E-780D-461C-A575-495A1D6B17DC}"/>
    <cellStyle name="Normal 5 4 2 4 3 2 4 4" xfId="31841" xr:uid="{D7E4681F-A6E2-4361-BE20-9AD996054A7F}"/>
    <cellStyle name="Normal 5 4 2 4 3 2 4 5" xfId="46725" xr:uid="{3172B0FF-9F4F-4E9C-918A-F10AB5C7E056}"/>
    <cellStyle name="Normal 5 4 2 4 3 2 5" xfId="21573" xr:uid="{16FD43E8-EB11-4010-A436-75194FF8F156}"/>
    <cellStyle name="Normal 5 4 2 4 3 2 5 2" xfId="35265" xr:uid="{FD824B7F-4A60-4F8F-9917-362D3F231638}"/>
    <cellStyle name="Normal 5 4 2 4 3 2 5 3" xfId="50149" xr:uid="{1873C5B6-02A2-4B33-9038-52586EBF0D2E}"/>
    <cellStyle name="Normal 5 4 2 4 3 2 6" xfId="14729" xr:uid="{70EC9056-5D51-4E4D-81E0-1CA9F839F1CA}"/>
    <cellStyle name="Normal 5 4 2 4 3 2 6 2" xfId="40927" xr:uid="{49783A98-7BC6-44E2-9008-2E9646B09809}"/>
    <cellStyle name="Normal 5 4 2 4 3 2 7" xfId="28419" xr:uid="{428DD27C-55EE-4DDE-BB76-0C63DEF49356}"/>
    <cellStyle name="Normal 5 4 2 4 3 2 8" xfId="43303" xr:uid="{24E2E1E5-3A1A-4318-929B-C662086FF928}"/>
    <cellStyle name="Normal 5 4 2 4 3 2 9" xfId="7883" xr:uid="{47F5E332-841C-44CE-81CF-294685B7552D}"/>
    <cellStyle name="Normal 5 4 2 4 3 3" xfId="1237" xr:uid="{A78ABB07-C223-49B9-9FF9-FA0D0840F83B}"/>
    <cellStyle name="Normal 5 4 2 4 3 3 2" xfId="9597" xr:uid="{212806FE-0943-40A6-857C-CAC6E53BE768}"/>
    <cellStyle name="Normal 5 4 2 4 3 3 2 2" xfId="13019" xr:uid="{555528F0-1365-4D7D-A412-3A623ADD5562}"/>
    <cellStyle name="Normal 5 4 2 4 3 3 2 2 2" xfId="26709" xr:uid="{D202019A-BF75-4633-BDC2-8439D42ADF33}"/>
    <cellStyle name="Normal 5 4 2 4 3 3 2 2 2 2" xfId="40401" xr:uid="{350DB6AA-9142-454B-AFE1-EB43C42A5DF4}"/>
    <cellStyle name="Normal 5 4 2 4 3 3 2 2 2 3" xfId="55285" xr:uid="{A2015A66-DC73-4839-A66F-73601AB127A8}"/>
    <cellStyle name="Normal 5 4 2 4 3 3 2 2 3" xfId="19865" xr:uid="{BDF85DC2-1272-4A65-BC17-976E8741A838}"/>
    <cellStyle name="Normal 5 4 2 4 3 3 2 2 4" xfId="33555" xr:uid="{9DED6F7A-3A26-4E4F-9D63-B1733B044C91}"/>
    <cellStyle name="Normal 5 4 2 4 3 3 2 2 5" xfId="48439" xr:uid="{191DB18F-AED4-4483-A26A-31F721560231}"/>
    <cellStyle name="Normal 5 4 2 4 3 3 2 3" xfId="23287" xr:uid="{77841CA0-D79E-4544-B954-42C07E3DDC8A}"/>
    <cellStyle name="Normal 5 4 2 4 3 3 2 3 2" xfId="36979" xr:uid="{23D23012-6D24-4F14-89F3-050662F73E49}"/>
    <cellStyle name="Normal 5 4 2 4 3 3 2 3 3" xfId="51863" xr:uid="{BE1C10A0-E42A-4A56-911E-D3B25075FD27}"/>
    <cellStyle name="Normal 5 4 2 4 3 3 2 4" xfId="16443" xr:uid="{FB250E1F-37CB-4B82-9F6D-9155D42D1087}"/>
    <cellStyle name="Normal 5 4 2 4 3 3 2 5" xfId="30133" xr:uid="{E5E1509E-9A51-4AA0-94F8-7DFF7D138B91}"/>
    <cellStyle name="Normal 5 4 2 4 3 3 2 6" xfId="45017" xr:uid="{AFC1324F-A7FA-42E1-927F-0F91B938D65B}"/>
    <cellStyle name="Normal 5 4 2 4 3 3 3" xfId="11307" xr:uid="{559AC2E8-A99B-4208-B290-BD7B6567D0AB}"/>
    <cellStyle name="Normal 5 4 2 4 3 3 3 2" xfId="24997" xr:uid="{52356157-14CD-42E4-8E54-C4D94D7D0257}"/>
    <cellStyle name="Normal 5 4 2 4 3 3 3 2 2" xfId="38689" xr:uid="{891FEE1E-4689-4E9C-865F-B9CDA5DDD7A0}"/>
    <cellStyle name="Normal 5 4 2 4 3 3 3 2 3" xfId="53573" xr:uid="{D9E304FB-67F1-496E-9137-04EC044A656F}"/>
    <cellStyle name="Normal 5 4 2 4 3 3 3 3" xfId="18153" xr:uid="{0F54EA01-7ECD-4483-BB6F-069E4575FA0D}"/>
    <cellStyle name="Normal 5 4 2 4 3 3 3 4" xfId="31843" xr:uid="{8A3AFF05-72BB-4079-9A93-E732917CECC4}"/>
    <cellStyle name="Normal 5 4 2 4 3 3 3 5" xfId="46727" xr:uid="{B0BEF4A2-3D51-4655-9043-D65FD820B626}"/>
    <cellStyle name="Normal 5 4 2 4 3 3 4" xfId="21575" xr:uid="{CF8FBCAE-9D93-44A2-96FA-821015B6EEA4}"/>
    <cellStyle name="Normal 5 4 2 4 3 3 4 2" xfId="35267" xr:uid="{2FAB2DBD-F23F-4C8C-AC8D-D93284AA5D98}"/>
    <cellStyle name="Normal 5 4 2 4 3 3 4 3" xfId="50151" xr:uid="{A7EEBF35-230D-4455-B55F-C237D0BBE4FF}"/>
    <cellStyle name="Normal 5 4 2 4 3 3 5" xfId="14731" xr:uid="{F11072D5-FA3C-4A64-B323-859271E7377C}"/>
    <cellStyle name="Normal 5 4 2 4 3 3 5 2" xfId="40929" xr:uid="{E9B5CB1C-9130-4118-9617-1B7E06C94900}"/>
    <cellStyle name="Normal 5 4 2 4 3 3 6" xfId="28421" xr:uid="{F5652A4B-9487-4D50-A569-C139E4225ABF}"/>
    <cellStyle name="Normal 5 4 2 4 3 3 7" xfId="43305" xr:uid="{F50AE9C2-FEE9-40ED-A900-1D7D0ACF3623}"/>
    <cellStyle name="Normal 5 4 2 4 3 3 8" xfId="7885" xr:uid="{5F4067C1-AABF-4AB1-BD5D-0F80CD0E6D33}"/>
    <cellStyle name="Normal 5 4 2 4 3 4" xfId="7886" xr:uid="{77108B37-BFD7-4532-B7BF-C6DD9D1A823D}"/>
    <cellStyle name="Normal 5 4 2 4 3 4 2" xfId="9598" xr:uid="{4681FA42-B81E-4478-9C83-59CAFCD1F4FD}"/>
    <cellStyle name="Normal 5 4 2 4 3 4 2 2" xfId="13020" xr:uid="{A7FDA50B-FCAD-419F-A38A-E3F6CC7FCC50}"/>
    <cellStyle name="Normal 5 4 2 4 3 4 2 2 2" xfId="26710" xr:uid="{213F9948-9E71-49EF-A0E8-9C7888D105CF}"/>
    <cellStyle name="Normal 5 4 2 4 3 4 2 2 2 2" xfId="40402" xr:uid="{A0BA80DB-497F-4161-A13B-8044402ECB3F}"/>
    <cellStyle name="Normal 5 4 2 4 3 4 2 2 2 3" xfId="55286" xr:uid="{A7DCC5C3-A167-4A29-809A-8BF83BE87D07}"/>
    <cellStyle name="Normal 5 4 2 4 3 4 2 2 3" xfId="19866" xr:uid="{0A7084D1-10B9-493E-B8BA-766FA74A3F20}"/>
    <cellStyle name="Normal 5 4 2 4 3 4 2 2 4" xfId="33556" xr:uid="{7D4684AC-450A-4806-B3FF-B40AD8DFBB5F}"/>
    <cellStyle name="Normal 5 4 2 4 3 4 2 2 5" xfId="48440" xr:uid="{2B36AC21-D2FF-4C85-84EE-9EC938BE62C3}"/>
    <cellStyle name="Normal 5 4 2 4 3 4 2 3" xfId="23288" xr:uid="{F1F673AA-22C4-4B8A-A522-19C8C3B3CEDD}"/>
    <cellStyle name="Normal 5 4 2 4 3 4 2 3 2" xfId="36980" xr:uid="{8E1D3F24-8F85-4248-9788-EB676CA38607}"/>
    <cellStyle name="Normal 5 4 2 4 3 4 2 3 3" xfId="51864" xr:uid="{4E597096-C71E-4425-802A-7EF73C101C6A}"/>
    <cellStyle name="Normal 5 4 2 4 3 4 2 4" xfId="16444" xr:uid="{53814BA9-CAA9-4EAB-8F88-22D7EC60D47B}"/>
    <cellStyle name="Normal 5 4 2 4 3 4 2 5" xfId="30134" xr:uid="{08D7BF6C-1DC3-49DD-A9AF-357A9C0A6EC3}"/>
    <cellStyle name="Normal 5 4 2 4 3 4 2 6" xfId="45018" xr:uid="{55091A9C-1F2B-4E4C-AFF0-A467C1374E4A}"/>
    <cellStyle name="Normal 5 4 2 4 3 4 3" xfId="11308" xr:uid="{250B05D1-7DF0-42C2-9FF2-061AB9A35901}"/>
    <cellStyle name="Normal 5 4 2 4 3 4 3 2" xfId="24998" xr:uid="{1BFB0E22-6F12-4469-BBF9-D3FAC5F390C1}"/>
    <cellStyle name="Normal 5 4 2 4 3 4 3 2 2" xfId="38690" xr:uid="{F888386B-233F-41DC-9FA7-9CE64DD354C1}"/>
    <cellStyle name="Normal 5 4 2 4 3 4 3 2 3" xfId="53574" xr:uid="{4E76675B-8B07-4B01-9D66-AAF3F643CD57}"/>
    <cellStyle name="Normal 5 4 2 4 3 4 3 3" xfId="18154" xr:uid="{5E238A33-1263-49C2-A5F0-B406035EFB2A}"/>
    <cellStyle name="Normal 5 4 2 4 3 4 3 4" xfId="31844" xr:uid="{D9388A7E-75EA-4C94-836D-8AD8701FE28F}"/>
    <cellStyle name="Normal 5 4 2 4 3 4 3 5" xfId="46728" xr:uid="{0C4A99A7-6991-4352-83DE-41F1F35E7A26}"/>
    <cellStyle name="Normal 5 4 2 4 3 4 4" xfId="21576" xr:uid="{4D57B2E3-6E57-42BC-B16C-626624C81F1B}"/>
    <cellStyle name="Normal 5 4 2 4 3 4 4 2" xfId="35268" xr:uid="{02F45E74-015F-4823-B1E6-85533D90AAB2}"/>
    <cellStyle name="Normal 5 4 2 4 3 4 4 3" xfId="50152" xr:uid="{CD38ED2D-F4D9-445D-9102-D408D281D678}"/>
    <cellStyle name="Normal 5 4 2 4 3 4 5" xfId="14732" xr:uid="{D104E193-751C-419A-9586-FF8F2C0A86F6}"/>
    <cellStyle name="Normal 5 4 2 4 3 4 6" xfId="28422" xr:uid="{6C29B55F-545F-47AD-8947-23460D0FAC69}"/>
    <cellStyle name="Normal 5 4 2 4 3 4 7" xfId="43306" xr:uid="{1D12BE0B-E245-4811-B082-55A104E05D01}"/>
    <cellStyle name="Normal 5 4 2 4 3 5" xfId="9594" xr:uid="{F76CA853-0ED1-47EA-9907-6C5E1A94693A}"/>
    <cellStyle name="Normal 5 4 2 4 3 5 2" xfId="13016" xr:uid="{E68A69B9-8195-42D4-8FE8-ED5646392458}"/>
    <cellStyle name="Normal 5 4 2 4 3 5 2 2" xfId="26706" xr:uid="{F43F9C2B-81DF-4FF4-9379-1D84CB1FE236}"/>
    <cellStyle name="Normal 5 4 2 4 3 5 2 2 2" xfId="40398" xr:uid="{C652FF08-9F1D-48AA-84B1-82DEA6DFB746}"/>
    <cellStyle name="Normal 5 4 2 4 3 5 2 2 3" xfId="55282" xr:uid="{E97187E8-EAD5-4CCE-88C0-DC712083944D}"/>
    <cellStyle name="Normal 5 4 2 4 3 5 2 3" xfId="19862" xr:uid="{4786CCC6-49E0-4BC7-B458-3529EF62E964}"/>
    <cellStyle name="Normal 5 4 2 4 3 5 2 4" xfId="33552" xr:uid="{867EE3B3-1D6D-4401-99D3-5015905F2572}"/>
    <cellStyle name="Normal 5 4 2 4 3 5 2 5" xfId="48436" xr:uid="{80D3A873-3F83-4D48-83FB-837BA1619E59}"/>
    <cellStyle name="Normal 5 4 2 4 3 5 3" xfId="23284" xr:uid="{B745BEFF-6D02-4790-9C4B-BED4FFE252A7}"/>
    <cellStyle name="Normal 5 4 2 4 3 5 3 2" xfId="36976" xr:uid="{1608A1C9-A6C7-479B-BCCF-6CECA869B73E}"/>
    <cellStyle name="Normal 5 4 2 4 3 5 3 3" xfId="51860" xr:uid="{220A4FC9-BC08-4664-900E-FBBBF0C87712}"/>
    <cellStyle name="Normal 5 4 2 4 3 5 4" xfId="16440" xr:uid="{B2925CA4-C690-4F5D-B333-F043852E88F5}"/>
    <cellStyle name="Normal 5 4 2 4 3 5 5" xfId="30130" xr:uid="{8DA28EEF-1D7D-4A26-B9CF-320668F0E665}"/>
    <cellStyle name="Normal 5 4 2 4 3 5 6" xfId="45014" xr:uid="{C11B5B55-C7BC-4783-9BDC-3701EB61CCA6}"/>
    <cellStyle name="Normal 5 4 2 4 3 6" xfId="11304" xr:uid="{8482712D-A1E2-4EF3-BBF0-65F18F987E59}"/>
    <cellStyle name="Normal 5 4 2 4 3 6 2" xfId="24994" xr:uid="{3A99B7A9-57C1-4AAB-8E04-5EF277162B9F}"/>
    <cellStyle name="Normal 5 4 2 4 3 6 2 2" xfId="38686" xr:uid="{3A1025E8-66CF-41D3-A55F-FC769EB24352}"/>
    <cellStyle name="Normal 5 4 2 4 3 6 2 3" xfId="53570" xr:uid="{B864DF71-050C-458E-874C-60B7D26646C6}"/>
    <cellStyle name="Normal 5 4 2 4 3 6 3" xfId="18150" xr:uid="{A1EE83C6-E6A9-4314-A4F6-D416E6BA8643}"/>
    <cellStyle name="Normal 5 4 2 4 3 6 4" xfId="31840" xr:uid="{584CDF99-9638-49C6-B5A9-94ACEE875CC6}"/>
    <cellStyle name="Normal 5 4 2 4 3 6 5" xfId="46724" xr:uid="{A315B0D2-AA03-4BB7-A2CF-76037290768D}"/>
    <cellStyle name="Normal 5 4 2 4 3 7" xfId="21572" xr:uid="{932189FC-AC02-4F19-8619-72480261176A}"/>
    <cellStyle name="Normal 5 4 2 4 3 7 2" xfId="35264" xr:uid="{B320AB63-6B08-4BB4-9C2E-AB77C2A2A3DD}"/>
    <cellStyle name="Normal 5 4 2 4 3 7 3" xfId="50148" xr:uid="{681489C3-3183-4ABA-BC4E-662B96247DDB}"/>
    <cellStyle name="Normal 5 4 2 4 3 8" xfId="14728" xr:uid="{8574617E-1898-448E-BDC1-EFAD969064BC}"/>
    <cellStyle name="Normal 5 4 2 4 3 8 2" xfId="40824" xr:uid="{C98750BB-A0FA-4456-8D34-F24D431AE04B}"/>
    <cellStyle name="Normal 5 4 2 4 3 9" xfId="28418" xr:uid="{6C9AEF1E-116C-4ABD-9269-4D228256D70C}"/>
    <cellStyle name="Normal 5 4 2 4 4" xfId="1238" xr:uid="{8E59CDA7-CBE7-404F-A076-B51EE73D2F8D}"/>
    <cellStyle name="Normal 5 4 2 4 4 2" xfId="1239" xr:uid="{BADC72D2-69CE-48ED-A060-A5AED0A8AF4D}"/>
    <cellStyle name="Normal 5 4 2 4 4 2 2" xfId="9600" xr:uid="{65F37E5C-3CBD-4C4E-8403-C13079B34351}"/>
    <cellStyle name="Normal 5 4 2 4 4 2 2 2" xfId="13022" xr:uid="{C2E2A729-C03C-4665-94ED-1A956489F02B}"/>
    <cellStyle name="Normal 5 4 2 4 4 2 2 2 2" xfId="26712" xr:uid="{2F6C7E3F-78C9-4F06-B88C-38674514C2B7}"/>
    <cellStyle name="Normal 5 4 2 4 4 2 2 2 2 2" xfId="40404" xr:uid="{E75C5519-16F6-498D-AE6C-88A5789104B8}"/>
    <cellStyle name="Normal 5 4 2 4 4 2 2 2 2 3" xfId="55288" xr:uid="{2AE271F5-94C5-472A-90D5-D965335A9F5A}"/>
    <cellStyle name="Normal 5 4 2 4 4 2 2 2 3" xfId="19868" xr:uid="{4C21DCBC-B0D2-45BD-94DB-61FD1D1B2EFA}"/>
    <cellStyle name="Normal 5 4 2 4 4 2 2 2 4" xfId="33558" xr:uid="{C2D0D4DA-A535-409D-9CA8-71E5164047C7}"/>
    <cellStyle name="Normal 5 4 2 4 4 2 2 2 5" xfId="48442" xr:uid="{3B3EA145-0E87-4C38-960F-C58B7C76308C}"/>
    <cellStyle name="Normal 5 4 2 4 4 2 2 3" xfId="23290" xr:uid="{46B594AE-2377-48BB-9B0A-378F46E4205D}"/>
    <cellStyle name="Normal 5 4 2 4 4 2 2 3 2" xfId="36982" xr:uid="{9B4D0D43-D242-448A-881A-5AB97D5FCADB}"/>
    <cellStyle name="Normal 5 4 2 4 4 2 2 3 3" xfId="51866" xr:uid="{7D555CBB-5E6C-44B9-8CD4-64E203F250FA}"/>
    <cellStyle name="Normal 5 4 2 4 4 2 2 4" xfId="16446" xr:uid="{057A82A6-09ED-45CB-8981-B1E074770951}"/>
    <cellStyle name="Normal 5 4 2 4 4 2 2 5" xfId="30136" xr:uid="{47507182-39F3-4322-8D98-032BA3260949}"/>
    <cellStyle name="Normal 5 4 2 4 4 2 2 6" xfId="45020" xr:uid="{56495B24-7091-4120-BFC0-4B60CCE8CE35}"/>
    <cellStyle name="Normal 5 4 2 4 4 2 3" xfId="11310" xr:uid="{ED3EEC44-D42F-45AD-AF6A-30290C32C88B}"/>
    <cellStyle name="Normal 5 4 2 4 4 2 3 2" xfId="25000" xr:uid="{BCFC8F3D-E8D6-4E3A-8194-A0DD7F8B1943}"/>
    <cellStyle name="Normal 5 4 2 4 4 2 3 2 2" xfId="38692" xr:uid="{1D0264B8-3525-4E58-BF65-20F1E60F38FE}"/>
    <cellStyle name="Normal 5 4 2 4 4 2 3 2 3" xfId="53576" xr:uid="{F00C6FA4-1C95-413F-A49A-FB337017C43C}"/>
    <cellStyle name="Normal 5 4 2 4 4 2 3 3" xfId="18156" xr:uid="{DD77AEF4-2DF1-4F14-96B2-1CC9F470C099}"/>
    <cellStyle name="Normal 5 4 2 4 4 2 3 4" xfId="31846" xr:uid="{EB95252F-2DB6-41F6-8D84-CF3F892BE55F}"/>
    <cellStyle name="Normal 5 4 2 4 4 2 3 5" xfId="46730" xr:uid="{8D1DCF4A-7A75-43AA-BD31-A28C1BDBEB3F}"/>
    <cellStyle name="Normal 5 4 2 4 4 2 4" xfId="21578" xr:uid="{CDDD3769-9437-4962-BD96-83D1EC786C1E}"/>
    <cellStyle name="Normal 5 4 2 4 4 2 4 2" xfId="35270" xr:uid="{D2F6AF25-C286-492E-A102-54398DA262E1}"/>
    <cellStyle name="Normal 5 4 2 4 4 2 4 3" xfId="50154" xr:uid="{158244DA-B444-43A4-8416-2F588A0E4CD4}"/>
    <cellStyle name="Normal 5 4 2 4 4 2 5" xfId="14734" xr:uid="{ED4FA0F1-B5E5-4791-9EAD-8EC6F183B26A}"/>
    <cellStyle name="Normal 5 4 2 4 4 2 5 2" xfId="40931" xr:uid="{D9FFC21B-4BD8-4F35-93D8-8A39899F68CE}"/>
    <cellStyle name="Normal 5 4 2 4 4 2 6" xfId="28424" xr:uid="{261A489B-7A63-4657-82C7-EACFE51D8090}"/>
    <cellStyle name="Normal 5 4 2 4 4 2 7" xfId="43308" xr:uid="{5533D2B5-5F16-45EF-AA46-04DA2F207EE0}"/>
    <cellStyle name="Normal 5 4 2 4 4 2 8" xfId="7888" xr:uid="{2FE205FA-CB67-48DF-B7DD-E2363517E809}"/>
    <cellStyle name="Normal 5 4 2 4 4 3" xfId="9599" xr:uid="{AA0C74B4-0838-4E0E-BA93-5A33A65E8FBC}"/>
    <cellStyle name="Normal 5 4 2 4 4 3 2" xfId="13021" xr:uid="{CE17D8A8-16CE-4376-9E36-E0B10269D6F1}"/>
    <cellStyle name="Normal 5 4 2 4 4 3 2 2" xfId="26711" xr:uid="{9124483D-E677-4AEF-91FA-E37035704240}"/>
    <cellStyle name="Normal 5 4 2 4 4 3 2 2 2" xfId="40403" xr:uid="{B3EC53AF-3BD1-4604-81ED-35CEE8790E8F}"/>
    <cellStyle name="Normal 5 4 2 4 4 3 2 2 3" xfId="55287" xr:uid="{16EB01A5-914A-474B-A967-817E76D74EE3}"/>
    <cellStyle name="Normal 5 4 2 4 4 3 2 3" xfId="19867" xr:uid="{122BFEEE-D153-49D9-B91D-4D9E1EE7473C}"/>
    <cellStyle name="Normal 5 4 2 4 4 3 2 4" xfId="33557" xr:uid="{16989038-CA25-46AC-A442-D3495FA4D440}"/>
    <cellStyle name="Normal 5 4 2 4 4 3 2 5" xfId="48441" xr:uid="{336364D6-249A-48BF-ADDE-E03B54755895}"/>
    <cellStyle name="Normal 5 4 2 4 4 3 3" xfId="23289" xr:uid="{373EC428-E7EB-4588-9A5F-518F3446EAF0}"/>
    <cellStyle name="Normal 5 4 2 4 4 3 3 2" xfId="36981" xr:uid="{0CD8EDE7-3D0F-4F51-8223-ABE99F37A891}"/>
    <cellStyle name="Normal 5 4 2 4 4 3 3 3" xfId="51865" xr:uid="{47E6BB00-C994-4269-B209-B42C49D29DD6}"/>
    <cellStyle name="Normal 5 4 2 4 4 3 4" xfId="16445" xr:uid="{429C3632-BABD-47F2-BDBA-72BBB29F383A}"/>
    <cellStyle name="Normal 5 4 2 4 4 3 5" xfId="30135" xr:uid="{8A2C41FE-465B-4C7E-862A-8662F661A5CF}"/>
    <cellStyle name="Normal 5 4 2 4 4 3 6" xfId="45019" xr:uid="{6797680B-C39E-4976-B76A-078DE935ACF5}"/>
    <cellStyle name="Normal 5 4 2 4 4 4" xfId="11309" xr:uid="{5A1D3917-EA3C-42B6-957A-CCF264C3CE9C}"/>
    <cellStyle name="Normal 5 4 2 4 4 4 2" xfId="24999" xr:uid="{7665FE74-A277-4334-94FD-89F8D35E7803}"/>
    <cellStyle name="Normal 5 4 2 4 4 4 2 2" xfId="38691" xr:uid="{7A549DB0-A1BB-4853-AB17-BBEC74675384}"/>
    <cellStyle name="Normal 5 4 2 4 4 4 2 3" xfId="53575" xr:uid="{2256B23C-8179-429A-B97A-032FAEC52743}"/>
    <cellStyle name="Normal 5 4 2 4 4 4 3" xfId="18155" xr:uid="{3C7F970A-5813-4D15-982A-9E03A3D4FACA}"/>
    <cellStyle name="Normal 5 4 2 4 4 4 4" xfId="31845" xr:uid="{0DDB400A-3FDF-46DA-BE4D-E1A9E468E835}"/>
    <cellStyle name="Normal 5 4 2 4 4 4 5" xfId="46729" xr:uid="{578406C8-1C9A-42F0-A7B5-CB52D8FD4E81}"/>
    <cellStyle name="Normal 5 4 2 4 4 5" xfId="21577" xr:uid="{0D41E1D3-F88E-4CD0-B661-80CC8DED8CA7}"/>
    <cellStyle name="Normal 5 4 2 4 4 5 2" xfId="35269" xr:uid="{E16B913D-D3BC-4896-B8DB-924B132E9496}"/>
    <cellStyle name="Normal 5 4 2 4 4 5 3" xfId="50153" xr:uid="{315241DF-2595-45D8-A2A3-625C649FFBE4}"/>
    <cellStyle name="Normal 5 4 2 4 4 6" xfId="14733" xr:uid="{2434A529-32A5-4BC5-9A62-34F27FC7D70A}"/>
    <cellStyle name="Normal 5 4 2 4 4 6 2" xfId="40930" xr:uid="{35EE6325-76B6-49ED-93A2-A6027F1394EE}"/>
    <cellStyle name="Normal 5 4 2 4 4 7" xfId="28423" xr:uid="{673675A9-7547-44B0-BC90-CACA6077D8EC}"/>
    <cellStyle name="Normal 5 4 2 4 4 8" xfId="43307" xr:uid="{5F841943-2917-4859-B0CC-5863901282EA}"/>
    <cellStyle name="Normal 5 4 2 4 4 9" xfId="7887" xr:uid="{4E4D06F1-875E-4B78-AC8B-481269438952}"/>
    <cellStyle name="Normal 5 4 2 4 5" xfId="1240" xr:uid="{7AA5E46F-ADB3-4637-87BD-B4251A7E4199}"/>
    <cellStyle name="Normal 5 4 2 4 5 2" xfId="9601" xr:uid="{FA3F7EE1-6BF3-49C5-81FC-E909B07EFC0E}"/>
    <cellStyle name="Normal 5 4 2 4 5 2 2" xfId="13023" xr:uid="{37878908-56DC-41E6-A56F-318E415316BC}"/>
    <cellStyle name="Normal 5 4 2 4 5 2 2 2" xfId="26713" xr:uid="{640EB4CB-D2BD-493A-BAF6-53641EA8837E}"/>
    <cellStyle name="Normal 5 4 2 4 5 2 2 2 2" xfId="40405" xr:uid="{C1D55B0B-36CA-4A28-A5F2-95A5531A27B6}"/>
    <cellStyle name="Normal 5 4 2 4 5 2 2 2 3" xfId="55289" xr:uid="{13276376-453C-4803-8A0E-7A410BD6E541}"/>
    <cellStyle name="Normal 5 4 2 4 5 2 2 3" xfId="19869" xr:uid="{DCDDBEB9-8851-4AA5-BC53-888CB9AE275F}"/>
    <cellStyle name="Normal 5 4 2 4 5 2 2 4" xfId="33559" xr:uid="{2EAA364F-C7B9-4F81-828C-7B153F18B71D}"/>
    <cellStyle name="Normal 5 4 2 4 5 2 2 5" xfId="48443" xr:uid="{26EDCAE6-392B-4CF8-B235-58092F84C425}"/>
    <cellStyle name="Normal 5 4 2 4 5 2 3" xfId="23291" xr:uid="{D8F34505-686D-4FC8-8A7D-8690BBB51A18}"/>
    <cellStyle name="Normal 5 4 2 4 5 2 3 2" xfId="36983" xr:uid="{3016E135-E049-4E75-ACDD-F080A1B2C5FD}"/>
    <cellStyle name="Normal 5 4 2 4 5 2 3 3" xfId="51867" xr:uid="{990C774A-33EB-492C-86F1-9AE781D15A3B}"/>
    <cellStyle name="Normal 5 4 2 4 5 2 4" xfId="16447" xr:uid="{8F66E3FA-6231-459E-8B60-7E41F8EC0316}"/>
    <cellStyle name="Normal 5 4 2 4 5 2 5" xfId="30137" xr:uid="{74844FBE-E6B5-4B1C-A6B5-93DC3B58E387}"/>
    <cellStyle name="Normal 5 4 2 4 5 2 6" xfId="45021" xr:uid="{3FEF5763-1CCF-4016-AFA9-497F7D2A8AFA}"/>
    <cellStyle name="Normal 5 4 2 4 5 3" xfId="11311" xr:uid="{A4314496-9CD2-4ED6-8463-8141B807B93B}"/>
    <cellStyle name="Normal 5 4 2 4 5 3 2" xfId="25001" xr:uid="{829B193F-9388-42F3-A805-4234FCC4E57C}"/>
    <cellStyle name="Normal 5 4 2 4 5 3 2 2" xfId="38693" xr:uid="{EAE620EE-A340-4C4B-AF32-CCF57B1DC608}"/>
    <cellStyle name="Normal 5 4 2 4 5 3 2 3" xfId="53577" xr:uid="{6E2D59F6-2132-4F81-89F8-72B0B93AD43B}"/>
    <cellStyle name="Normal 5 4 2 4 5 3 3" xfId="18157" xr:uid="{6C6E84B9-70EE-4F79-A9B2-D216F194A285}"/>
    <cellStyle name="Normal 5 4 2 4 5 3 4" xfId="31847" xr:uid="{EA00DBDE-CA5A-4E3E-B1D2-B24E4C997C30}"/>
    <cellStyle name="Normal 5 4 2 4 5 3 5" xfId="46731" xr:uid="{E6DD887A-098C-4173-9F1C-90B7623A943F}"/>
    <cellStyle name="Normal 5 4 2 4 5 4" xfId="21579" xr:uid="{CAD8B55E-6692-4353-9AF9-161DA045F7AE}"/>
    <cellStyle name="Normal 5 4 2 4 5 4 2" xfId="35271" xr:uid="{E39FCEA6-2113-4761-AA33-CB8E5E17C537}"/>
    <cellStyle name="Normal 5 4 2 4 5 4 3" xfId="50155" xr:uid="{AA5C5577-F21D-4766-BF82-149F454DAD6C}"/>
    <cellStyle name="Normal 5 4 2 4 5 5" xfId="14735" xr:uid="{E2DEF0FA-23B2-4EC7-8186-7857467D8AE3}"/>
    <cellStyle name="Normal 5 4 2 4 5 5 2" xfId="40932" xr:uid="{F20B50A8-FAD1-4538-B23F-062E168107CF}"/>
    <cellStyle name="Normal 5 4 2 4 5 6" xfId="28425" xr:uid="{1CB29CA6-F1B4-40F1-8B83-B7D80FE0EFC6}"/>
    <cellStyle name="Normal 5 4 2 4 5 7" xfId="43309" xr:uid="{F9F4AC19-5739-412D-939D-AAE24E758FDB}"/>
    <cellStyle name="Normal 5 4 2 4 5 8" xfId="7889" xr:uid="{ED302D14-B9D0-4D7A-A014-0083C9494DF1}"/>
    <cellStyle name="Normal 5 4 2 4 6" xfId="7890" xr:uid="{7891BDDE-9593-454F-B4DB-5F93EAFFB840}"/>
    <cellStyle name="Normal 5 4 2 4 6 2" xfId="9602" xr:uid="{EA1C0C3A-38F5-466F-8517-D1927FD64EBF}"/>
    <cellStyle name="Normal 5 4 2 4 6 2 2" xfId="13024" xr:uid="{E869DCB6-8D82-4F37-8A00-8D1E5FAA40AC}"/>
    <cellStyle name="Normal 5 4 2 4 6 2 2 2" xfId="26714" xr:uid="{01FB1EC4-862D-4A72-883D-5DD97319BCD6}"/>
    <cellStyle name="Normal 5 4 2 4 6 2 2 2 2" xfId="40406" xr:uid="{30FF0675-FEDA-4390-97AF-592CEA49152B}"/>
    <cellStyle name="Normal 5 4 2 4 6 2 2 2 3" xfId="55290" xr:uid="{39F3536B-F8ED-4D23-B06C-DAC37A4945D0}"/>
    <cellStyle name="Normal 5 4 2 4 6 2 2 3" xfId="19870" xr:uid="{82BB7FA8-3AB6-4940-8F31-B0D89E5AAB66}"/>
    <cellStyle name="Normal 5 4 2 4 6 2 2 4" xfId="33560" xr:uid="{9B501E71-4E54-4D2C-A333-88997F9F584A}"/>
    <cellStyle name="Normal 5 4 2 4 6 2 2 5" xfId="48444" xr:uid="{CEA5CF78-E076-4C54-9390-470B71B5B092}"/>
    <cellStyle name="Normal 5 4 2 4 6 2 3" xfId="23292" xr:uid="{16EDC99C-CEAA-4EFD-BFA0-D35171A5AADA}"/>
    <cellStyle name="Normal 5 4 2 4 6 2 3 2" xfId="36984" xr:uid="{6F93EE54-FAF1-416A-995F-C0542210F3B7}"/>
    <cellStyle name="Normal 5 4 2 4 6 2 3 3" xfId="51868" xr:uid="{6BB4C269-AACC-4211-B8BA-C16E4F0F0BBB}"/>
    <cellStyle name="Normal 5 4 2 4 6 2 4" xfId="16448" xr:uid="{4EF9F363-7450-43D0-A59A-8D4D8EB602F9}"/>
    <cellStyle name="Normal 5 4 2 4 6 2 5" xfId="30138" xr:uid="{BC87C98C-6BE9-4AF9-97BD-03F1CCC8855A}"/>
    <cellStyle name="Normal 5 4 2 4 6 2 6" xfId="45022" xr:uid="{B3B2E3FF-9AD4-4F3E-A1A3-0C4AADC1243D}"/>
    <cellStyle name="Normal 5 4 2 4 6 3" xfId="11312" xr:uid="{AED71066-DC55-4E02-951F-946FE5470F52}"/>
    <cellStyle name="Normal 5 4 2 4 6 3 2" xfId="25002" xr:uid="{F1822B91-A4EA-4EEA-8510-D9B6B20BDBB6}"/>
    <cellStyle name="Normal 5 4 2 4 6 3 2 2" xfId="38694" xr:uid="{64622FEC-AEA6-4FF5-A573-B21200769A5A}"/>
    <cellStyle name="Normal 5 4 2 4 6 3 2 3" xfId="53578" xr:uid="{5A74ECE2-2A38-48FA-841D-B92AAF75BAC1}"/>
    <cellStyle name="Normal 5 4 2 4 6 3 3" xfId="18158" xr:uid="{CA6AD46C-FB36-46A2-9CCA-7BEB08E2AA99}"/>
    <cellStyle name="Normal 5 4 2 4 6 3 4" xfId="31848" xr:uid="{7983B34E-2129-42D7-9C95-9D53E85B0263}"/>
    <cellStyle name="Normal 5 4 2 4 6 3 5" xfId="46732" xr:uid="{6E00EF2E-AF3A-4E22-9B8A-B97BE21DAF33}"/>
    <cellStyle name="Normal 5 4 2 4 6 4" xfId="21580" xr:uid="{EF359C38-EAD6-4380-9268-C5CE102DD9C1}"/>
    <cellStyle name="Normal 5 4 2 4 6 4 2" xfId="35272" xr:uid="{41B87048-205D-4DA3-9887-11E10EF81A54}"/>
    <cellStyle name="Normal 5 4 2 4 6 4 3" xfId="50156" xr:uid="{00168CED-9999-4B94-A0AD-922A5E788C48}"/>
    <cellStyle name="Normal 5 4 2 4 6 5" xfId="14736" xr:uid="{25AA5E67-21CD-42F2-8B58-C0E4F47DDA0E}"/>
    <cellStyle name="Normal 5 4 2 4 6 6" xfId="28426" xr:uid="{D065C547-8041-40FE-8FCC-1393625E994D}"/>
    <cellStyle name="Normal 5 4 2 4 6 7" xfId="43310" xr:uid="{E367D285-F880-42B0-B0A5-646A26D41CA4}"/>
    <cellStyle name="Normal 5 4 2 4 7" xfId="9588" xr:uid="{972A15D2-F766-4D36-9D3C-A7572FAD45A5}"/>
    <cellStyle name="Normal 5 4 2 4 7 2" xfId="13010" xr:uid="{4167629C-7357-4FCF-991A-0B41F97292A0}"/>
    <cellStyle name="Normal 5 4 2 4 7 2 2" xfId="26700" xr:uid="{756111FF-FE5F-4E64-AC4E-473475FC7F76}"/>
    <cellStyle name="Normal 5 4 2 4 7 2 2 2" xfId="40392" xr:uid="{A10C2537-F4A7-49B6-B1F6-679CED3EE585}"/>
    <cellStyle name="Normal 5 4 2 4 7 2 2 3" xfId="55276" xr:uid="{CDD461BF-E778-4533-AF57-52532E4AF698}"/>
    <cellStyle name="Normal 5 4 2 4 7 2 3" xfId="19856" xr:uid="{F96E0A3E-54F3-4C0D-A83F-68BF8868F3EE}"/>
    <cellStyle name="Normal 5 4 2 4 7 2 4" xfId="33546" xr:uid="{34E8A153-F601-4338-9FB6-8CB881113626}"/>
    <cellStyle name="Normal 5 4 2 4 7 2 5" xfId="48430" xr:uid="{F825A178-ECC2-4CF0-A0B2-AAC476B50EF6}"/>
    <cellStyle name="Normal 5 4 2 4 7 3" xfId="23278" xr:uid="{EB8FBA50-85B6-4B73-8531-991A3E9F8CB0}"/>
    <cellStyle name="Normal 5 4 2 4 7 3 2" xfId="36970" xr:uid="{09F93924-95C7-4803-9DA4-B6491D84341C}"/>
    <cellStyle name="Normal 5 4 2 4 7 3 3" xfId="51854" xr:uid="{A89433B5-6961-4A4C-8F59-2B6482D0B3CA}"/>
    <cellStyle name="Normal 5 4 2 4 7 4" xfId="16434" xr:uid="{BF63BCBA-4F51-4037-9EFE-35329F2464E6}"/>
    <cellStyle name="Normal 5 4 2 4 7 5" xfId="30124" xr:uid="{18BB8E29-EF08-4351-B4A8-6C53CAB8E5FE}"/>
    <cellStyle name="Normal 5 4 2 4 7 6" xfId="45008" xr:uid="{992D94F0-3B48-40DF-854C-D46D92F92516}"/>
    <cellStyle name="Normal 5 4 2 4 8" xfId="11298" xr:uid="{3915B7D0-7C28-4391-B640-C5D3F45814E0}"/>
    <cellStyle name="Normal 5 4 2 4 8 2" xfId="24988" xr:uid="{F75DB725-6AAE-4539-9680-F3EFE33B8E4B}"/>
    <cellStyle name="Normal 5 4 2 4 8 2 2" xfId="38680" xr:uid="{8B559BC3-0D6D-44E6-9E65-F5CDA31F5D3C}"/>
    <cellStyle name="Normal 5 4 2 4 8 2 3" xfId="53564" xr:uid="{023E907F-7A6C-487A-B4CD-31679D790F87}"/>
    <cellStyle name="Normal 5 4 2 4 8 3" xfId="18144" xr:uid="{EBD841F4-2C49-49F0-9526-9B42704685EC}"/>
    <cellStyle name="Normal 5 4 2 4 8 4" xfId="31834" xr:uid="{A1588399-6A44-4215-BFCD-5EC056837902}"/>
    <cellStyle name="Normal 5 4 2 4 8 5" xfId="46718" xr:uid="{8FF5A43F-BB04-4BB3-B11A-426BBF3636A2}"/>
    <cellStyle name="Normal 5 4 2 4 9" xfId="21566" xr:uid="{535A22BB-EF74-4C2F-A928-A11184D6B896}"/>
    <cellStyle name="Normal 5 4 2 4 9 2" xfId="35258" xr:uid="{523307E7-9DA4-42EA-99FE-1D9CB95F639C}"/>
    <cellStyle name="Normal 5 4 2 4 9 3" xfId="50142" xr:uid="{E8DFF193-B733-443B-8B51-EFBB2ED5629D}"/>
    <cellStyle name="Normal 5 4 2 5" xfId="302" xr:uid="{0DE244DC-4EC4-4AF4-9BAF-036C6DE8B1E8}"/>
    <cellStyle name="Normal 5 4 2 5 10" xfId="43311" xr:uid="{1AED3D9D-3D8E-4C47-8D98-7E655812429C}"/>
    <cellStyle name="Normal 5 4 2 5 11" xfId="7891" xr:uid="{1F5CA791-6DCE-4545-AD70-10B7C4218AA4}"/>
    <cellStyle name="Normal 5 4 2 5 2" xfId="549" xr:uid="{DFD7D516-EBC8-4121-AF2F-ED8EA7314652}"/>
    <cellStyle name="Normal 5 4 2 5 2 2" xfId="1241" xr:uid="{E6A206DB-243E-4AA9-885B-C678CFF884B8}"/>
    <cellStyle name="Normal 5 4 2 5 2 2 2" xfId="1242" xr:uid="{91130A0B-CD49-483A-9C35-6B1F245CE0B2}"/>
    <cellStyle name="Normal 5 4 2 5 2 2 2 2" xfId="13027" xr:uid="{CEA7E9AC-9CF1-4420-B6FE-F7E115331EBC}"/>
    <cellStyle name="Normal 5 4 2 5 2 2 2 2 2" xfId="26717" xr:uid="{FB443808-D340-4023-B7BF-40B0D92F90DC}"/>
    <cellStyle name="Normal 5 4 2 5 2 2 2 2 2 2" xfId="40409" xr:uid="{DA7DBC0E-C528-49CC-955C-12726E068E21}"/>
    <cellStyle name="Normal 5 4 2 5 2 2 2 2 2 3" xfId="55293" xr:uid="{DE54AC4F-AACF-484A-8247-024FBB9E7182}"/>
    <cellStyle name="Normal 5 4 2 5 2 2 2 2 3" xfId="19873" xr:uid="{BFA6FDDB-E043-442A-B0E4-6AE64BBF4D50}"/>
    <cellStyle name="Normal 5 4 2 5 2 2 2 2 4" xfId="33563" xr:uid="{D70E3EE2-8A1A-4DB4-BA90-33D031B759F3}"/>
    <cellStyle name="Normal 5 4 2 5 2 2 2 2 5" xfId="48447" xr:uid="{CAD729F2-D964-4295-B259-0C59C5DABBF5}"/>
    <cellStyle name="Normal 5 4 2 5 2 2 2 3" xfId="23295" xr:uid="{D504A2B1-1DE1-4BD3-B40B-92F7E382DC55}"/>
    <cellStyle name="Normal 5 4 2 5 2 2 2 3 2" xfId="36987" xr:uid="{75546C66-7B7C-4AB1-9051-152117676FE3}"/>
    <cellStyle name="Normal 5 4 2 5 2 2 2 3 3" xfId="51871" xr:uid="{B932A41E-8E83-445B-9C9F-0E64CBE4B0E4}"/>
    <cellStyle name="Normal 5 4 2 5 2 2 2 4" xfId="16451" xr:uid="{CCC7844C-D93C-469B-B350-B82B492E7448}"/>
    <cellStyle name="Normal 5 4 2 5 2 2 2 4 2" xfId="40934" xr:uid="{6F736231-467F-4A17-934F-8985F114712F}"/>
    <cellStyle name="Normal 5 4 2 5 2 2 2 5" xfId="30141" xr:uid="{C2951F7A-F334-4E52-A081-7239FA707D0C}"/>
    <cellStyle name="Normal 5 4 2 5 2 2 2 6" xfId="45025" xr:uid="{A367D067-FF9D-49A9-8141-AF7A9440281D}"/>
    <cellStyle name="Normal 5 4 2 5 2 2 2 7" xfId="9605" xr:uid="{73E20858-0E84-4607-AA91-01F7D8F7190F}"/>
    <cellStyle name="Normal 5 4 2 5 2 2 3" xfId="11315" xr:uid="{564A1735-C15E-4371-8D93-43A155B6FA05}"/>
    <cellStyle name="Normal 5 4 2 5 2 2 3 2" xfId="25005" xr:uid="{68B1BD9C-70CD-4AEA-B20D-4770DF0BC32B}"/>
    <cellStyle name="Normal 5 4 2 5 2 2 3 2 2" xfId="38697" xr:uid="{A3BF1BA7-4982-4D0A-BC44-B1593CC9F8AE}"/>
    <cellStyle name="Normal 5 4 2 5 2 2 3 2 3" xfId="53581" xr:uid="{79934877-5804-4AD4-BB45-D6984742B3EA}"/>
    <cellStyle name="Normal 5 4 2 5 2 2 3 3" xfId="18161" xr:uid="{A1DFBE16-4247-4330-8B15-7D5989FF06AF}"/>
    <cellStyle name="Normal 5 4 2 5 2 2 3 4" xfId="31851" xr:uid="{F55B3FA8-A202-4583-8A1E-8E278034DCA8}"/>
    <cellStyle name="Normal 5 4 2 5 2 2 3 5" xfId="46735" xr:uid="{AD49ECFF-CE14-4327-9D11-F9096ED4AFED}"/>
    <cellStyle name="Normal 5 4 2 5 2 2 4" xfId="21583" xr:uid="{6E273596-181D-491F-9428-C72B9043BD8B}"/>
    <cellStyle name="Normal 5 4 2 5 2 2 4 2" xfId="35275" xr:uid="{B74994B8-485D-4738-8C9A-17B657C0A7FE}"/>
    <cellStyle name="Normal 5 4 2 5 2 2 4 3" xfId="50159" xr:uid="{834F92D8-D0E8-44D2-8B24-BD56D0968C0B}"/>
    <cellStyle name="Normal 5 4 2 5 2 2 5" xfId="14739" xr:uid="{C12F4300-513C-4B04-AC8F-5E71C667BE64}"/>
    <cellStyle name="Normal 5 4 2 5 2 2 5 2" xfId="40933" xr:uid="{ECFE1948-9FF1-42D4-BF78-15193ACA20F8}"/>
    <cellStyle name="Normal 5 4 2 5 2 2 6" xfId="28429" xr:uid="{3655360C-1CA2-447A-93F2-0AE0EC20530E}"/>
    <cellStyle name="Normal 5 4 2 5 2 2 7" xfId="43313" xr:uid="{8EB38881-0BBE-4377-8DCD-14B4401ABC54}"/>
    <cellStyle name="Normal 5 4 2 5 2 2 8" xfId="7893" xr:uid="{5EEA1413-6B7B-4620-B7DF-F284FB3B3E14}"/>
    <cellStyle name="Normal 5 4 2 5 2 3" xfId="1243" xr:uid="{3B9C139C-7751-4BDF-BE8D-286079C9B67A}"/>
    <cellStyle name="Normal 5 4 2 5 2 3 2" xfId="13026" xr:uid="{E6E8021A-9799-4585-9821-D246B8F0F96E}"/>
    <cellStyle name="Normal 5 4 2 5 2 3 2 2" xfId="26716" xr:uid="{6B2AEB08-D31E-459B-B4E8-A4338F1D5775}"/>
    <cellStyle name="Normal 5 4 2 5 2 3 2 2 2" xfId="40408" xr:uid="{57E01684-2F8D-4F19-B98B-8D3DACE96CF0}"/>
    <cellStyle name="Normal 5 4 2 5 2 3 2 2 3" xfId="55292" xr:uid="{F3335171-7B5B-4C07-B63E-4DA9CCE57E9B}"/>
    <cellStyle name="Normal 5 4 2 5 2 3 2 3" xfId="19872" xr:uid="{065705C1-36D8-4561-815C-17F1C1703FCB}"/>
    <cellStyle name="Normal 5 4 2 5 2 3 2 4" xfId="33562" xr:uid="{1ADD9E9E-E3DF-40EA-BCE4-1FB2AB15D179}"/>
    <cellStyle name="Normal 5 4 2 5 2 3 2 5" xfId="48446" xr:uid="{D12E1FB8-9A8C-4E8E-8BF8-30C4C1B34552}"/>
    <cellStyle name="Normal 5 4 2 5 2 3 3" xfId="23294" xr:uid="{B7209FC8-A29F-407F-B555-11FC0ADAA8F4}"/>
    <cellStyle name="Normal 5 4 2 5 2 3 3 2" xfId="36986" xr:uid="{272F2D35-B83C-4ACF-BF63-1FDD5B46433F}"/>
    <cellStyle name="Normal 5 4 2 5 2 3 3 3" xfId="51870" xr:uid="{26C0D320-AA3F-4BB4-9AD0-7D5584AC0AD0}"/>
    <cellStyle name="Normal 5 4 2 5 2 3 4" xfId="16450" xr:uid="{3DFB53C0-6549-4B71-A300-00631670D231}"/>
    <cellStyle name="Normal 5 4 2 5 2 3 4 2" xfId="40935" xr:uid="{BC6BBB3F-BBBE-44C4-B74B-E61DB7CF62A1}"/>
    <cellStyle name="Normal 5 4 2 5 2 3 5" xfId="30140" xr:uid="{2AC86838-5DF1-4E47-B638-11197439B248}"/>
    <cellStyle name="Normal 5 4 2 5 2 3 6" xfId="45024" xr:uid="{08F270D3-F8BA-4A4E-A50A-5B17E933AA3F}"/>
    <cellStyle name="Normal 5 4 2 5 2 3 7" xfId="9604" xr:uid="{19ACD1C9-48FC-4EFB-9CC1-927D68363F6A}"/>
    <cellStyle name="Normal 5 4 2 5 2 4" xfId="11314" xr:uid="{E9710B52-29BA-48C3-AB3C-24291D2EEE00}"/>
    <cellStyle name="Normal 5 4 2 5 2 4 2" xfId="25004" xr:uid="{D4DBC35B-768A-45C3-9126-A926FFD739F3}"/>
    <cellStyle name="Normal 5 4 2 5 2 4 2 2" xfId="38696" xr:uid="{289790A7-25C6-4CEF-A6D1-327881F7D35D}"/>
    <cellStyle name="Normal 5 4 2 5 2 4 2 3" xfId="53580" xr:uid="{FC1A7E30-E226-47F4-A36F-1BAC9FC0F8BD}"/>
    <cellStyle name="Normal 5 4 2 5 2 4 3" xfId="18160" xr:uid="{5D4A9A7E-844E-45DA-B0D3-7742A62A3733}"/>
    <cellStyle name="Normal 5 4 2 5 2 4 4" xfId="31850" xr:uid="{7B5378C3-EEE9-40F0-A25B-1B32ED8D27F1}"/>
    <cellStyle name="Normal 5 4 2 5 2 4 5" xfId="46734" xr:uid="{2B5105F1-D4C2-4BAB-ACB7-9DA75656715B}"/>
    <cellStyle name="Normal 5 4 2 5 2 5" xfId="21582" xr:uid="{B440E5AB-21DB-4D28-8582-9D610B059FC6}"/>
    <cellStyle name="Normal 5 4 2 5 2 5 2" xfId="35274" xr:uid="{0D240635-69E4-4D7F-868B-BEB7D5422C31}"/>
    <cellStyle name="Normal 5 4 2 5 2 5 3" xfId="50158" xr:uid="{D78EB4F2-F40B-4426-85A3-DDFB49BC3BD7}"/>
    <cellStyle name="Normal 5 4 2 5 2 6" xfId="14738" xr:uid="{CEDC5BB4-2FB3-4333-B318-A61488C0FDE6}"/>
    <cellStyle name="Normal 5 4 2 5 2 6 2" xfId="40825" xr:uid="{3E048542-4FC1-47CB-9A9B-BF123F06131B}"/>
    <cellStyle name="Normal 5 4 2 5 2 7" xfId="28428" xr:uid="{E8C125D2-5524-4506-AEE0-ACBA516C6EB8}"/>
    <cellStyle name="Normal 5 4 2 5 2 8" xfId="43312" xr:uid="{96B532DE-129D-45CA-843D-DB345088069F}"/>
    <cellStyle name="Normal 5 4 2 5 2 9" xfId="7892" xr:uid="{3E8B12B9-6EB1-410C-AD6C-0636425592F1}"/>
    <cellStyle name="Normal 5 4 2 5 3" xfId="1244" xr:uid="{990E11D3-34DC-41C8-A184-3582255A083F}"/>
    <cellStyle name="Normal 5 4 2 5 3 2" xfId="1245" xr:uid="{442DAEC3-5856-44DB-A140-61420B8DB083}"/>
    <cellStyle name="Normal 5 4 2 5 3 2 2" xfId="13028" xr:uid="{9E0EF738-9039-429A-BF02-D30EC14D9F1D}"/>
    <cellStyle name="Normal 5 4 2 5 3 2 2 2" xfId="26718" xr:uid="{2670705F-46EB-4402-A6A9-B3FBEB1BA5D7}"/>
    <cellStyle name="Normal 5 4 2 5 3 2 2 2 2" xfId="40410" xr:uid="{DD5BD2B8-7FD5-494F-8A73-FAAEBD708CE9}"/>
    <cellStyle name="Normal 5 4 2 5 3 2 2 2 3" xfId="55294" xr:uid="{7B8DF011-E084-48F6-AC8F-F4A8FBFD9E4E}"/>
    <cellStyle name="Normal 5 4 2 5 3 2 2 3" xfId="19874" xr:uid="{5671B4FE-2C58-45EC-A307-A76797C7E7DC}"/>
    <cellStyle name="Normal 5 4 2 5 3 2 2 4" xfId="33564" xr:uid="{A1E9848E-A15A-490E-A5DA-121F239BD477}"/>
    <cellStyle name="Normal 5 4 2 5 3 2 2 5" xfId="48448" xr:uid="{7BCE4B69-F3B9-421C-A4CA-32263EE351C7}"/>
    <cellStyle name="Normal 5 4 2 5 3 2 3" xfId="23296" xr:uid="{DD279C61-F499-4202-9AE3-8279ABF74D54}"/>
    <cellStyle name="Normal 5 4 2 5 3 2 3 2" xfId="36988" xr:uid="{D10B1695-AD45-45BB-9257-E12475BFDBEB}"/>
    <cellStyle name="Normal 5 4 2 5 3 2 3 3" xfId="51872" xr:uid="{B87F5D7E-8F1C-4DE2-8456-2F0C590242DE}"/>
    <cellStyle name="Normal 5 4 2 5 3 2 4" xfId="16452" xr:uid="{D91AB38C-4929-4D3F-8BC3-7983DCBE5DCA}"/>
    <cellStyle name="Normal 5 4 2 5 3 2 4 2" xfId="40937" xr:uid="{AFBC07B9-74D3-4374-94C1-AFEB85F732D6}"/>
    <cellStyle name="Normal 5 4 2 5 3 2 5" xfId="30142" xr:uid="{8F74B162-084D-4B01-8650-BCEC46CBB20D}"/>
    <cellStyle name="Normal 5 4 2 5 3 2 6" xfId="45026" xr:uid="{B194120D-697A-40E0-80A1-3825971B8DB5}"/>
    <cellStyle name="Normal 5 4 2 5 3 2 7" xfId="9606" xr:uid="{2DF479A1-1DEB-4C2C-93E6-F3F28A70D04A}"/>
    <cellStyle name="Normal 5 4 2 5 3 3" xfId="11316" xr:uid="{24079652-CD55-4029-9EDF-EB896CC6AC0C}"/>
    <cellStyle name="Normal 5 4 2 5 3 3 2" xfId="25006" xr:uid="{2C9D00F8-987F-4C9E-B76D-7B97D3B8E851}"/>
    <cellStyle name="Normal 5 4 2 5 3 3 2 2" xfId="38698" xr:uid="{8E060E79-B064-4512-A336-CD6546AF7C2A}"/>
    <cellStyle name="Normal 5 4 2 5 3 3 2 3" xfId="53582" xr:uid="{F0B6EB43-EC69-4AFB-94D0-15B15E46F053}"/>
    <cellStyle name="Normal 5 4 2 5 3 3 3" xfId="18162" xr:uid="{F46DBB59-5768-47AD-B9A3-54155B023918}"/>
    <cellStyle name="Normal 5 4 2 5 3 3 4" xfId="31852" xr:uid="{C782F4A9-CEF5-40EF-BDEC-75439CE9E0E4}"/>
    <cellStyle name="Normal 5 4 2 5 3 3 5" xfId="46736" xr:uid="{EC637C72-6AE3-448E-BD3C-43977F51FAF9}"/>
    <cellStyle name="Normal 5 4 2 5 3 4" xfId="21584" xr:uid="{2AA6EB34-EDB7-47C5-AA45-35E421B9FC10}"/>
    <cellStyle name="Normal 5 4 2 5 3 4 2" xfId="35276" xr:uid="{A9671326-DD31-41A4-BD29-1F60A97D44FC}"/>
    <cellStyle name="Normal 5 4 2 5 3 4 3" xfId="50160" xr:uid="{0092CC17-BAE0-4FE8-BCE8-CDA452FDD1DB}"/>
    <cellStyle name="Normal 5 4 2 5 3 5" xfId="14740" xr:uid="{6E73F086-62E4-400F-A32C-16B676EA3E84}"/>
    <cellStyle name="Normal 5 4 2 5 3 5 2" xfId="40936" xr:uid="{29B8B708-A9D6-4E82-8EF0-20D413B1B821}"/>
    <cellStyle name="Normal 5 4 2 5 3 6" xfId="28430" xr:uid="{E7116E8F-1C03-4597-BC9D-994F5720080A}"/>
    <cellStyle name="Normal 5 4 2 5 3 7" xfId="43314" xr:uid="{2F0249E8-5FBF-47CD-8778-716B3B7743CF}"/>
    <cellStyle name="Normal 5 4 2 5 3 8" xfId="7894" xr:uid="{5D313DA8-0EBE-4D8E-A6DA-BCF10B5981D0}"/>
    <cellStyle name="Normal 5 4 2 5 4" xfId="1246" xr:uid="{DB6D9817-ADB1-4328-A1BF-078F1675C465}"/>
    <cellStyle name="Normal 5 4 2 5 4 2" xfId="9607" xr:uid="{06D1A16B-AF56-4C6B-A75F-00BBA20B657A}"/>
    <cellStyle name="Normal 5 4 2 5 4 2 2" xfId="13029" xr:uid="{66A5BE18-BBE0-4C24-8E69-1CD5A96B0E5D}"/>
    <cellStyle name="Normal 5 4 2 5 4 2 2 2" xfId="26719" xr:uid="{B0A45041-8C84-48E3-A90C-2D952DD86241}"/>
    <cellStyle name="Normal 5 4 2 5 4 2 2 2 2" xfId="40411" xr:uid="{48E524AE-5AD4-49EC-BEF9-A4A9E3889D10}"/>
    <cellStyle name="Normal 5 4 2 5 4 2 2 2 3" xfId="55295" xr:uid="{905F57A2-4A09-40F0-9245-71B22B3F1E58}"/>
    <cellStyle name="Normal 5 4 2 5 4 2 2 3" xfId="19875" xr:uid="{761E5B99-D325-440C-A9F2-4C92491C3A9D}"/>
    <cellStyle name="Normal 5 4 2 5 4 2 2 4" xfId="33565" xr:uid="{82F49FF1-8B75-4CE0-BDC6-230C3B1D8BA3}"/>
    <cellStyle name="Normal 5 4 2 5 4 2 2 5" xfId="48449" xr:uid="{26464190-7415-4501-A3B4-621117C78719}"/>
    <cellStyle name="Normal 5 4 2 5 4 2 3" xfId="23297" xr:uid="{5A08DF1E-2585-4170-A486-43818BE72C9A}"/>
    <cellStyle name="Normal 5 4 2 5 4 2 3 2" xfId="36989" xr:uid="{A960C113-8D48-41DC-9E55-501AA46DFDF3}"/>
    <cellStyle name="Normal 5 4 2 5 4 2 3 3" xfId="51873" xr:uid="{1A69CDD1-CB29-429A-9888-8ADDD3DE12D8}"/>
    <cellStyle name="Normal 5 4 2 5 4 2 4" xfId="16453" xr:uid="{A99CE07A-CC5D-4A68-9C6E-D4DA9E3E1837}"/>
    <cellStyle name="Normal 5 4 2 5 4 2 5" xfId="30143" xr:uid="{3CF6896B-CDB0-4FCF-ACCA-BA1416DEC1BB}"/>
    <cellStyle name="Normal 5 4 2 5 4 2 6" xfId="45027" xr:uid="{20C7AE4E-C054-420A-AD63-6B5D10AF474A}"/>
    <cellStyle name="Normal 5 4 2 5 4 3" xfId="11317" xr:uid="{090190B2-D7A0-43F6-90B6-ABB2B1FD38DF}"/>
    <cellStyle name="Normal 5 4 2 5 4 3 2" xfId="25007" xr:uid="{2E5E466C-E444-468F-81A7-4F420EAE2057}"/>
    <cellStyle name="Normal 5 4 2 5 4 3 2 2" xfId="38699" xr:uid="{9EA23161-0216-475B-9B08-EF93B7C5D3B3}"/>
    <cellStyle name="Normal 5 4 2 5 4 3 2 3" xfId="53583" xr:uid="{AB825CF7-5567-4769-B816-F4E05FE406CC}"/>
    <cellStyle name="Normal 5 4 2 5 4 3 3" xfId="18163" xr:uid="{FA7969DB-1604-422E-AF52-B70AF550ED9C}"/>
    <cellStyle name="Normal 5 4 2 5 4 3 4" xfId="31853" xr:uid="{A5419286-51FF-4164-87C5-BAA57B33BCA1}"/>
    <cellStyle name="Normal 5 4 2 5 4 3 5" xfId="46737" xr:uid="{9142F5B3-CD53-465C-98FA-1D97B62E2B72}"/>
    <cellStyle name="Normal 5 4 2 5 4 4" xfId="21585" xr:uid="{C90802A7-4BEB-42A6-B249-5DC1D915C8FA}"/>
    <cellStyle name="Normal 5 4 2 5 4 4 2" xfId="35277" xr:uid="{065F47C3-52A0-40F2-8748-0B801A555985}"/>
    <cellStyle name="Normal 5 4 2 5 4 4 3" xfId="50161" xr:uid="{A0C83CBE-567B-4797-8447-C1F2D19D16F7}"/>
    <cellStyle name="Normal 5 4 2 5 4 5" xfId="14741" xr:uid="{BF513CA5-E261-4529-B411-871C532A19B1}"/>
    <cellStyle name="Normal 5 4 2 5 4 5 2" xfId="40938" xr:uid="{92A08D70-B9C3-45EA-8D8D-7FC2B314B1EC}"/>
    <cellStyle name="Normal 5 4 2 5 4 6" xfId="28431" xr:uid="{BDD57D4F-8627-4DF9-ABDA-F2B1AC521E2B}"/>
    <cellStyle name="Normal 5 4 2 5 4 7" xfId="43315" xr:uid="{FFF7AB6D-BDF3-42C7-ACB3-B268106D0A51}"/>
    <cellStyle name="Normal 5 4 2 5 4 8" xfId="7895" xr:uid="{48A2392E-4EC5-454F-9B53-FD584E3D536E}"/>
    <cellStyle name="Normal 5 4 2 5 5" xfId="9603" xr:uid="{F7AB921C-13A5-4D48-9432-068799171C83}"/>
    <cellStyle name="Normal 5 4 2 5 5 2" xfId="13025" xr:uid="{845083A5-AED5-4E13-BF0A-8DC77E6489AD}"/>
    <cellStyle name="Normal 5 4 2 5 5 2 2" xfId="26715" xr:uid="{281863E5-DA19-4DBA-B38F-CF26CD619D2B}"/>
    <cellStyle name="Normal 5 4 2 5 5 2 2 2" xfId="40407" xr:uid="{A77E9AB5-0BFD-4B7C-B9C8-4417BFF10243}"/>
    <cellStyle name="Normal 5 4 2 5 5 2 2 3" xfId="55291" xr:uid="{75BBA220-3261-4492-9B9B-CBDC34C318CF}"/>
    <cellStyle name="Normal 5 4 2 5 5 2 3" xfId="19871" xr:uid="{E537025F-A95E-4464-A48A-8B05C8DA1666}"/>
    <cellStyle name="Normal 5 4 2 5 5 2 4" xfId="33561" xr:uid="{B4FF52B3-8EFF-4F02-8950-C09D31761052}"/>
    <cellStyle name="Normal 5 4 2 5 5 2 5" xfId="48445" xr:uid="{BAF24B4E-A638-4AD7-8756-585925A88E00}"/>
    <cellStyle name="Normal 5 4 2 5 5 3" xfId="23293" xr:uid="{F82DF5E8-F7C4-4F5E-931E-67BC3FE6A8FB}"/>
    <cellStyle name="Normal 5 4 2 5 5 3 2" xfId="36985" xr:uid="{B264C534-2148-40B3-B8DA-DA516C2569A3}"/>
    <cellStyle name="Normal 5 4 2 5 5 3 3" xfId="51869" xr:uid="{B73ED7E0-184E-46CD-9668-21C99C38A097}"/>
    <cellStyle name="Normal 5 4 2 5 5 4" xfId="16449" xr:uid="{4B135688-2691-4D24-951A-417DAEA57309}"/>
    <cellStyle name="Normal 5 4 2 5 5 5" xfId="30139" xr:uid="{757F3EB0-CD59-4B6D-8D03-CBAE5498706C}"/>
    <cellStyle name="Normal 5 4 2 5 5 6" xfId="45023" xr:uid="{D8E644E4-EA73-4AED-AA6A-188F0538E52A}"/>
    <cellStyle name="Normal 5 4 2 5 6" xfId="11313" xr:uid="{30FC6FA4-F3CA-4D70-8520-98BC4E743B4B}"/>
    <cellStyle name="Normal 5 4 2 5 6 2" xfId="25003" xr:uid="{41FF6738-D15D-4C6C-A237-438A4D5F540C}"/>
    <cellStyle name="Normal 5 4 2 5 6 2 2" xfId="38695" xr:uid="{98264190-B810-46E0-9230-FE478822C2F4}"/>
    <cellStyle name="Normal 5 4 2 5 6 2 3" xfId="53579" xr:uid="{38A8C8F1-A30B-48FE-9569-633A9D0AC616}"/>
    <cellStyle name="Normal 5 4 2 5 6 3" xfId="18159" xr:uid="{18A88DCD-72A7-4365-8504-F9E75415269D}"/>
    <cellStyle name="Normal 5 4 2 5 6 4" xfId="31849" xr:uid="{93133B09-3F6C-44BA-9ED0-F7667F64B0C7}"/>
    <cellStyle name="Normal 5 4 2 5 6 5" xfId="46733" xr:uid="{528DC5B9-03CE-47EC-9671-DC505474A1EE}"/>
    <cellStyle name="Normal 5 4 2 5 7" xfId="21581" xr:uid="{622E0D22-C400-4500-8BCC-A17A8F98B19B}"/>
    <cellStyle name="Normal 5 4 2 5 7 2" xfId="35273" xr:uid="{BE399CD7-973F-480F-95EC-FF46E02243F9}"/>
    <cellStyle name="Normal 5 4 2 5 7 3" xfId="50157" xr:uid="{8E805D9C-C849-4B4B-B3AE-E100B39C0144}"/>
    <cellStyle name="Normal 5 4 2 5 8" xfId="14737" xr:uid="{52CEB5FB-C77C-425C-87F2-6198F3487A05}"/>
    <cellStyle name="Normal 5 4 2 5 8 2" xfId="40783" xr:uid="{5074D284-3D4C-4ECC-B49F-3BB8467CCF32}"/>
    <cellStyle name="Normal 5 4 2 5 9" xfId="28427" xr:uid="{174FE610-9956-48D5-9780-BD09DFBB9EE9}"/>
    <cellStyle name="Normal 5 4 2 6" xfId="550" xr:uid="{2D8D7DD5-24BC-4DFE-B26E-5F5F15C8D8F7}"/>
    <cellStyle name="Normal 5 4 2 6 10" xfId="43316" xr:uid="{A14F6B4A-34A5-4682-BD6A-0280474BAECB}"/>
    <cellStyle name="Normal 5 4 2 6 11" xfId="7896" xr:uid="{5E74A9BE-A43B-4E4F-BA3A-1D05D053D85D}"/>
    <cellStyle name="Normal 5 4 2 6 2" xfId="1247" xr:uid="{7C2AFAF2-41EF-49DC-8688-611C7E03BDA7}"/>
    <cellStyle name="Normal 5 4 2 6 2 2" xfId="1248" xr:uid="{51DD1977-212E-49F1-B753-DFE5FB606CAD}"/>
    <cellStyle name="Normal 5 4 2 6 2 2 2" xfId="9610" xr:uid="{36331683-1BDA-48A9-902F-435B48E0DE20}"/>
    <cellStyle name="Normal 5 4 2 6 2 2 2 2" xfId="13032" xr:uid="{3BA4BCE3-7011-458E-B0D1-15CAAA43E9B4}"/>
    <cellStyle name="Normal 5 4 2 6 2 2 2 2 2" xfId="26722" xr:uid="{1FA0ED5C-523F-457C-9890-4F76201C8BA5}"/>
    <cellStyle name="Normal 5 4 2 6 2 2 2 2 2 2" xfId="40414" xr:uid="{771882A0-E24C-40A3-890E-EA155320082B}"/>
    <cellStyle name="Normal 5 4 2 6 2 2 2 2 2 3" xfId="55298" xr:uid="{3FFE05B0-0FF1-44F2-873E-9F9ED960070A}"/>
    <cellStyle name="Normal 5 4 2 6 2 2 2 2 3" xfId="19878" xr:uid="{AF36762A-E5B3-4591-AF61-5B28A55AA3AA}"/>
    <cellStyle name="Normal 5 4 2 6 2 2 2 2 4" xfId="33568" xr:uid="{1BB63882-8D17-4E31-B78A-56117A342D39}"/>
    <cellStyle name="Normal 5 4 2 6 2 2 2 2 5" xfId="48452" xr:uid="{36EA3CB5-CA20-4D44-8381-0F6CDDC33324}"/>
    <cellStyle name="Normal 5 4 2 6 2 2 2 3" xfId="23300" xr:uid="{3E3F3B2B-28C5-40A5-96B3-C2821295CCCC}"/>
    <cellStyle name="Normal 5 4 2 6 2 2 2 3 2" xfId="36992" xr:uid="{DF835745-E4A8-47D9-85A4-4E39EA0ED106}"/>
    <cellStyle name="Normal 5 4 2 6 2 2 2 3 3" xfId="51876" xr:uid="{676A5D8E-3334-4734-A9E2-F3AC43FE9810}"/>
    <cellStyle name="Normal 5 4 2 6 2 2 2 4" xfId="16456" xr:uid="{D549D66A-323C-4658-B2D5-34E4A5AA816F}"/>
    <cellStyle name="Normal 5 4 2 6 2 2 2 5" xfId="30146" xr:uid="{528DD71F-2A20-48C6-B1CE-81120515C56E}"/>
    <cellStyle name="Normal 5 4 2 6 2 2 2 6" xfId="45030" xr:uid="{32BAAAD3-1BFC-4796-99C7-E08A12ABB366}"/>
    <cellStyle name="Normal 5 4 2 6 2 2 3" xfId="11320" xr:uid="{70C603F3-5B28-49A5-A51A-74E59AEFEAC0}"/>
    <cellStyle name="Normal 5 4 2 6 2 2 3 2" xfId="25010" xr:uid="{EFB6271D-5F3D-4732-8233-5E925B693EE8}"/>
    <cellStyle name="Normal 5 4 2 6 2 2 3 2 2" xfId="38702" xr:uid="{043F0ADD-AED0-45C0-B508-E5973AA55D42}"/>
    <cellStyle name="Normal 5 4 2 6 2 2 3 2 3" xfId="53586" xr:uid="{54F40811-70FD-493C-985A-ADF417B21214}"/>
    <cellStyle name="Normal 5 4 2 6 2 2 3 3" xfId="18166" xr:uid="{27EC850F-5880-428F-AD89-14BB79E1662E}"/>
    <cellStyle name="Normal 5 4 2 6 2 2 3 4" xfId="31856" xr:uid="{5BE3E8A7-3831-4845-8167-C01672DE6722}"/>
    <cellStyle name="Normal 5 4 2 6 2 2 3 5" xfId="46740" xr:uid="{8885EC52-4730-424B-B3C7-8B3F8243E7D3}"/>
    <cellStyle name="Normal 5 4 2 6 2 2 4" xfId="21588" xr:uid="{C4F513E0-18E8-49FC-B9A1-D1944497E265}"/>
    <cellStyle name="Normal 5 4 2 6 2 2 4 2" xfId="35280" xr:uid="{2925290D-B9EF-4CBE-A16E-6953AF190F96}"/>
    <cellStyle name="Normal 5 4 2 6 2 2 4 3" xfId="50164" xr:uid="{46066EA6-68C6-4E90-BF38-ADE683E67535}"/>
    <cellStyle name="Normal 5 4 2 6 2 2 5" xfId="14744" xr:uid="{4252466F-89EE-434F-A649-94CE0BD76630}"/>
    <cellStyle name="Normal 5 4 2 6 2 2 5 2" xfId="40940" xr:uid="{78664B2D-DE9B-42E9-9DA4-1ED491A8F8C3}"/>
    <cellStyle name="Normal 5 4 2 6 2 2 6" xfId="28434" xr:uid="{8BED7973-F519-43FE-AA2E-BF576C03587D}"/>
    <cellStyle name="Normal 5 4 2 6 2 2 7" xfId="43318" xr:uid="{1A6CBA5F-8ADE-46F9-A811-EEFCBBA6867B}"/>
    <cellStyle name="Normal 5 4 2 6 2 2 8" xfId="7898" xr:uid="{3C9593E0-DB4B-46E6-A92F-1FB4DCCF798E}"/>
    <cellStyle name="Normal 5 4 2 6 2 3" xfId="4422" xr:uid="{F0D4F986-B958-43C2-84A0-DC44E819F4B2}"/>
    <cellStyle name="Normal 5 4 2 6 2 3 2" xfId="13031" xr:uid="{00C0FB83-7368-4968-9333-B26F967A7967}"/>
    <cellStyle name="Normal 5 4 2 6 2 3 2 2" xfId="26721" xr:uid="{09F846FE-9AF9-4D27-849A-0F85333D78DC}"/>
    <cellStyle name="Normal 5 4 2 6 2 3 2 2 2" xfId="40413" xr:uid="{8BA1E8FF-C4B7-475E-A30A-782E27F74DD9}"/>
    <cellStyle name="Normal 5 4 2 6 2 3 2 2 3" xfId="55297" xr:uid="{C1702CF1-9E3F-4DF1-80DD-4746517D693A}"/>
    <cellStyle name="Normal 5 4 2 6 2 3 2 3" xfId="19877" xr:uid="{784F5E77-C74C-4FE1-BF8C-E140292B9AA3}"/>
    <cellStyle name="Normal 5 4 2 6 2 3 2 4" xfId="33567" xr:uid="{085E7A4F-B4C2-4748-AD0B-42E0887E4CAA}"/>
    <cellStyle name="Normal 5 4 2 6 2 3 2 5" xfId="48451" xr:uid="{CE851CBA-88B7-4094-A39E-E29F7DB0D523}"/>
    <cellStyle name="Normal 5 4 2 6 2 3 3" xfId="23299" xr:uid="{C2C9FF4A-C50C-4561-800E-9C7BF8DF6CBA}"/>
    <cellStyle name="Normal 5 4 2 6 2 3 3 2" xfId="36991" xr:uid="{6E407FC3-D8BF-483A-9F3E-EB0230F1A681}"/>
    <cellStyle name="Normal 5 4 2 6 2 3 3 3" xfId="51875" xr:uid="{BE934152-A4B7-41A4-AF05-086D862986DC}"/>
    <cellStyle name="Normal 5 4 2 6 2 3 4" xfId="16455" xr:uid="{231AE937-F5B0-4C29-B23F-D8FAC40C17EA}"/>
    <cellStyle name="Normal 5 4 2 6 2 3 4 2" xfId="41340" xr:uid="{32B8C304-F8EE-46EF-A056-32A4FD75ADCE}"/>
    <cellStyle name="Normal 5 4 2 6 2 3 5" xfId="30145" xr:uid="{6FFCF0B8-5EE9-456C-B1A7-192D029148BA}"/>
    <cellStyle name="Normal 5 4 2 6 2 3 6" xfId="45029" xr:uid="{140B8D3B-CA23-4643-BDA6-2FBBB5E33D92}"/>
    <cellStyle name="Normal 5 4 2 6 2 3 7" xfId="9609" xr:uid="{B8E28B8F-ADED-45D4-A027-65C99B4629F8}"/>
    <cellStyle name="Normal 5 4 2 6 2 4" xfId="11319" xr:uid="{D73449EC-564B-4FC4-BB91-8FDE61F3279F}"/>
    <cellStyle name="Normal 5 4 2 6 2 4 2" xfId="25009" xr:uid="{31B11F2E-60CE-4281-B6F9-C6A070A3DFD6}"/>
    <cellStyle name="Normal 5 4 2 6 2 4 2 2" xfId="38701" xr:uid="{4283825D-F5E4-46C2-BC4A-E27BFBAFE054}"/>
    <cellStyle name="Normal 5 4 2 6 2 4 2 3" xfId="53585" xr:uid="{74CDF505-207C-40F5-8492-32B3BF0036B8}"/>
    <cellStyle name="Normal 5 4 2 6 2 4 3" xfId="18165" xr:uid="{AE30D2EE-4B5C-417B-8723-F23E438DF298}"/>
    <cellStyle name="Normal 5 4 2 6 2 4 4" xfId="31855" xr:uid="{6DF8A382-6058-4319-9EE4-D82A47CA6D7F}"/>
    <cellStyle name="Normal 5 4 2 6 2 4 5" xfId="46739" xr:uid="{40F7735D-0DE3-4A86-BF99-F1D09B87AC89}"/>
    <cellStyle name="Normal 5 4 2 6 2 5" xfId="21587" xr:uid="{076CB5B5-A61D-4C72-AF29-EF48DE8817CB}"/>
    <cellStyle name="Normal 5 4 2 6 2 5 2" xfId="35279" xr:uid="{A1EA8027-9323-4001-96D0-685B7CE366E3}"/>
    <cellStyle name="Normal 5 4 2 6 2 5 3" xfId="50163" xr:uid="{0CF17A99-9E90-415F-9E90-09B3D1A4009C}"/>
    <cellStyle name="Normal 5 4 2 6 2 6" xfId="14743" xr:uid="{F794E8C5-AEEC-4446-B064-C56062220ABD}"/>
    <cellStyle name="Normal 5 4 2 6 2 6 2" xfId="40939" xr:uid="{4FBABA15-65E9-4A6F-AB23-8D24287480B7}"/>
    <cellStyle name="Normal 5 4 2 6 2 7" xfId="28433" xr:uid="{EC808DCD-0B07-45CB-ABF1-9B7D83C36F50}"/>
    <cellStyle name="Normal 5 4 2 6 2 8" xfId="43317" xr:uid="{E9F1AD0B-AAEE-4E90-8B2A-9770197116F6}"/>
    <cellStyle name="Normal 5 4 2 6 2 9" xfId="7897" xr:uid="{3F54F76C-D36E-4D69-827B-82BA60299E7B}"/>
    <cellStyle name="Normal 5 4 2 6 3" xfId="1249" xr:uid="{9DB471C2-CED1-474F-ABC3-D72D7B4F5C12}"/>
    <cellStyle name="Normal 5 4 2 6 3 2" xfId="9611" xr:uid="{E431D437-D862-45FE-853D-E1F8A0EC82FA}"/>
    <cellStyle name="Normal 5 4 2 6 3 2 2" xfId="13033" xr:uid="{91B24BF5-AB87-4624-96EA-9B6F6308DFBF}"/>
    <cellStyle name="Normal 5 4 2 6 3 2 2 2" xfId="26723" xr:uid="{E8CFB85C-F5CD-41C7-B449-305499531278}"/>
    <cellStyle name="Normal 5 4 2 6 3 2 2 2 2" xfId="40415" xr:uid="{BB08BD4F-2672-43A7-AD28-509D41E38C9D}"/>
    <cellStyle name="Normal 5 4 2 6 3 2 2 2 3" xfId="55299" xr:uid="{122FDBF5-E64F-4E2A-B6AB-50DBF1B28771}"/>
    <cellStyle name="Normal 5 4 2 6 3 2 2 3" xfId="19879" xr:uid="{06E30890-B4BF-4EAE-AAF0-B6E14A641164}"/>
    <cellStyle name="Normal 5 4 2 6 3 2 2 4" xfId="33569" xr:uid="{B898DBE0-0FCF-456C-AB78-AA63F1659DED}"/>
    <cellStyle name="Normal 5 4 2 6 3 2 2 5" xfId="48453" xr:uid="{64754E66-CC34-4540-9C47-72753C2B5870}"/>
    <cellStyle name="Normal 5 4 2 6 3 2 3" xfId="23301" xr:uid="{FD7CE7BD-F057-4513-883F-5BC1BE924334}"/>
    <cellStyle name="Normal 5 4 2 6 3 2 3 2" xfId="36993" xr:uid="{3BD4B20E-CE6C-4871-AEF4-790852919F97}"/>
    <cellStyle name="Normal 5 4 2 6 3 2 3 3" xfId="51877" xr:uid="{A50877C2-179C-44E0-BCE4-9C66FE86EA57}"/>
    <cellStyle name="Normal 5 4 2 6 3 2 4" xfId="16457" xr:uid="{B38B4CE1-89F3-4B4E-AEEF-A9DC6BD52982}"/>
    <cellStyle name="Normal 5 4 2 6 3 2 5" xfId="30147" xr:uid="{F8766A04-8C18-4516-8909-01DAEC04C546}"/>
    <cellStyle name="Normal 5 4 2 6 3 2 6" xfId="45031" xr:uid="{C22ECC47-79B0-4B17-A10F-5D8697F1B3EE}"/>
    <cellStyle name="Normal 5 4 2 6 3 3" xfId="11321" xr:uid="{4A7F1E68-4B1E-4B49-902E-779D5D7023A4}"/>
    <cellStyle name="Normal 5 4 2 6 3 3 2" xfId="25011" xr:uid="{C29BF7AD-AB68-4F3D-9F6E-D0D08C3EACBB}"/>
    <cellStyle name="Normal 5 4 2 6 3 3 2 2" xfId="38703" xr:uid="{4D659098-A1BD-4192-9BFA-FA8315E35A1E}"/>
    <cellStyle name="Normal 5 4 2 6 3 3 2 3" xfId="53587" xr:uid="{971983B3-BD5A-4D36-8E34-CEB241645547}"/>
    <cellStyle name="Normal 5 4 2 6 3 3 3" xfId="18167" xr:uid="{DB86BB28-BF0C-4B38-8945-2811617FEF16}"/>
    <cellStyle name="Normal 5 4 2 6 3 3 4" xfId="31857" xr:uid="{A600AEBF-4C9D-4F19-B712-E072289C304A}"/>
    <cellStyle name="Normal 5 4 2 6 3 3 5" xfId="46741" xr:uid="{C88E83F0-1250-41B3-A746-2C48F58DC144}"/>
    <cellStyle name="Normal 5 4 2 6 3 4" xfId="21589" xr:uid="{A68A5C04-DECA-4CD0-BCE4-8385707BA39A}"/>
    <cellStyle name="Normal 5 4 2 6 3 4 2" xfId="35281" xr:uid="{4D3E7F0F-742D-42EB-A19B-A25C639F2458}"/>
    <cellStyle name="Normal 5 4 2 6 3 4 3" xfId="50165" xr:uid="{C4D0AF07-E9F7-405B-BA6D-717C62C2380A}"/>
    <cellStyle name="Normal 5 4 2 6 3 5" xfId="14745" xr:uid="{869A7660-E7F2-45E8-A5A5-F608B5670142}"/>
    <cellStyle name="Normal 5 4 2 6 3 5 2" xfId="40941" xr:uid="{29CFF7DE-0474-4499-8FDC-7E2154DA7006}"/>
    <cellStyle name="Normal 5 4 2 6 3 6" xfId="28435" xr:uid="{D0619497-2B14-425D-B9B3-C074B0D5D4D3}"/>
    <cellStyle name="Normal 5 4 2 6 3 7" xfId="43319" xr:uid="{DB6D4A47-4F51-40FA-ABBC-F011A749B157}"/>
    <cellStyle name="Normal 5 4 2 6 3 8" xfId="7899" xr:uid="{6B7E0F64-3B73-4F17-BDEE-2B6ED5CE3B31}"/>
    <cellStyle name="Normal 5 4 2 6 4" xfId="2854" xr:uid="{980B133B-34DE-4F8C-BB31-060ABEF129BE}"/>
    <cellStyle name="Normal 5 4 2 6 4 2" xfId="4587" xr:uid="{26B545AF-014D-41AF-BAD2-F32346599504}"/>
    <cellStyle name="Normal 5 4 2 6 4 2 2" xfId="13034" xr:uid="{00BD732F-B848-4319-8569-A8B1D4BF461D}"/>
    <cellStyle name="Normal 5 4 2 6 4 2 2 2" xfId="26724" xr:uid="{DAA4E2D8-29CC-4DCE-A118-F7CE5F467D43}"/>
    <cellStyle name="Normal 5 4 2 6 4 2 2 2 2" xfId="40416" xr:uid="{104418B4-C8BB-42FF-BA29-105998F915AE}"/>
    <cellStyle name="Normal 5 4 2 6 4 2 2 2 3" xfId="55300" xr:uid="{9FA5EDF8-1410-43AC-A06F-0CDE97CD3AB3}"/>
    <cellStyle name="Normal 5 4 2 6 4 2 2 3" xfId="19880" xr:uid="{B06D41E6-7B94-4425-8BFA-801D84EF8403}"/>
    <cellStyle name="Normal 5 4 2 6 4 2 2 4" xfId="33570" xr:uid="{7C416678-58CB-4A80-8388-4EC3A8B330DC}"/>
    <cellStyle name="Normal 5 4 2 6 4 2 2 5" xfId="48454" xr:uid="{48016223-0EC8-48E9-AE3C-6C568A0D0F76}"/>
    <cellStyle name="Normal 5 4 2 6 4 2 3" xfId="23302" xr:uid="{08E4F2F2-D4C4-4BDD-92C8-E1AC0C29CCC8}"/>
    <cellStyle name="Normal 5 4 2 6 4 2 3 2" xfId="36994" xr:uid="{0F1334C8-F373-4DBC-8D90-13FB2B226B08}"/>
    <cellStyle name="Normal 5 4 2 6 4 2 3 3" xfId="51878" xr:uid="{323B3C4C-B025-4B90-8F9B-0A4E5F168692}"/>
    <cellStyle name="Normal 5 4 2 6 4 2 4" xfId="16458" xr:uid="{E595C03E-08F0-449F-AFA5-40DED81734F1}"/>
    <cellStyle name="Normal 5 4 2 6 4 2 4 2" xfId="41361" xr:uid="{6D4774BD-B8CC-4BC2-8E28-4B2245876A51}"/>
    <cellStyle name="Normal 5 4 2 6 4 2 5" xfId="30148" xr:uid="{BA2A3E13-07E4-4CA9-9E99-418D412AF297}"/>
    <cellStyle name="Normal 5 4 2 6 4 2 6" xfId="45032" xr:uid="{7CB365A2-4824-4259-9EBE-5C753C2B044B}"/>
    <cellStyle name="Normal 5 4 2 6 4 2 7" xfId="9612" xr:uid="{BF483F61-7A6C-41ED-AFD8-2888D442428C}"/>
    <cellStyle name="Normal 5 4 2 6 4 3" xfId="4686" xr:uid="{E3A58A67-EEAD-4716-801A-E4467E237C31}"/>
    <cellStyle name="Normal 5 4 2 6 4 3 2" xfId="25012" xr:uid="{0B444F20-243A-4E5A-A735-20EBEB481EA5}"/>
    <cellStyle name="Normal 5 4 2 6 4 3 2 2" xfId="38704" xr:uid="{0B9D4B88-CDC3-48B1-9FE4-15E8C96A95B7}"/>
    <cellStyle name="Normal 5 4 2 6 4 3 2 3" xfId="53588" xr:uid="{7AB41E91-9291-4409-B161-EE002712D8A7}"/>
    <cellStyle name="Normal 5 4 2 6 4 3 3" xfId="18168" xr:uid="{37569CEF-E16F-42D3-958A-C07CC7E762CE}"/>
    <cellStyle name="Normal 5 4 2 6 4 3 3 2" xfId="41375" xr:uid="{DFA5E5B1-CBF5-4EFA-9F7D-29D36627E9E2}"/>
    <cellStyle name="Normal 5 4 2 6 4 3 4" xfId="31858" xr:uid="{C1E54470-4BDB-4D3E-811E-DA1842982D00}"/>
    <cellStyle name="Normal 5 4 2 6 4 3 5" xfId="46742" xr:uid="{135B6012-360F-47C1-BB1D-EE105ADFF6E2}"/>
    <cellStyle name="Normal 5 4 2 6 4 3 6" xfId="11322" xr:uid="{460AEC8D-5FEF-4E4E-B65C-B4488A7A508B}"/>
    <cellStyle name="Normal 5 4 2 6 4 4" xfId="4614" xr:uid="{6A7B4254-58B5-4377-90E4-4DDB44C70153}"/>
    <cellStyle name="Normal 5 4 2 6 4 4 2" xfId="41371" xr:uid="{60159903-C8DF-4980-9ADE-2870F21AC967}"/>
    <cellStyle name="Normal 5 4 2 6 4 4 3" xfId="35282" xr:uid="{EE73F537-14D3-49F8-BCC0-DFC3AC5E46EE}"/>
    <cellStyle name="Normal 5 4 2 6 4 4 4" xfId="50166" xr:uid="{1A2CA4C8-3523-4D18-AC30-CA118CB20756}"/>
    <cellStyle name="Normal 5 4 2 6 4 4 5" xfId="21590" xr:uid="{45418FAB-C1C9-4E4C-8B4B-6740B941CBC4}"/>
    <cellStyle name="Normal 5 4 2 6 4 5" xfId="14746" xr:uid="{1870E100-B977-4662-9CE7-D82846932BCF}"/>
    <cellStyle name="Normal 5 4 2 6 4 5 2" xfId="41129" xr:uid="{2D9BFB65-B07F-44DC-B5A5-7491DD764ABB}"/>
    <cellStyle name="Normal 5 4 2 6 4 6" xfId="28436" xr:uid="{4A09C775-4712-4DE1-AF85-66AB7ED937AB}"/>
    <cellStyle name="Normal 5 4 2 6 4 7" xfId="43320" xr:uid="{1AA318F6-9153-4432-8046-546C91224E06}"/>
    <cellStyle name="Normal 5 4 2 6 4 8" xfId="7900" xr:uid="{EBBE5B2E-AFFE-407D-86E2-518E390A5055}"/>
    <cellStyle name="Normal 5 4 2 6 5" xfId="9608" xr:uid="{FA676C00-FABA-4CEB-9F08-C331F14E937C}"/>
    <cellStyle name="Normal 5 4 2 6 5 2" xfId="13030" xr:uid="{51F81A0E-629D-450D-AE4D-DB6F0AD75CA4}"/>
    <cellStyle name="Normal 5 4 2 6 5 2 2" xfId="26720" xr:uid="{134047AD-564B-452D-A433-801A6753BADE}"/>
    <cellStyle name="Normal 5 4 2 6 5 2 2 2" xfId="40412" xr:uid="{8B2D1905-ED99-4424-92D2-C345BC4509BD}"/>
    <cellStyle name="Normal 5 4 2 6 5 2 2 3" xfId="55296" xr:uid="{7D1FA86B-4F64-4678-AC94-810BBC3179F1}"/>
    <cellStyle name="Normal 5 4 2 6 5 2 3" xfId="19876" xr:uid="{9744417F-CFB2-4E5E-9751-BBDE8A3C6DDE}"/>
    <cellStyle name="Normal 5 4 2 6 5 2 4" xfId="33566" xr:uid="{8A9EC26C-AAB5-43C6-9499-4BF4EE4AC8E9}"/>
    <cellStyle name="Normal 5 4 2 6 5 2 5" xfId="48450" xr:uid="{942DB6BD-366E-4DFE-A761-965AEEB25B84}"/>
    <cellStyle name="Normal 5 4 2 6 5 3" xfId="23298" xr:uid="{CEBBBC20-AE9F-4699-9D7D-C6AF25E4DC54}"/>
    <cellStyle name="Normal 5 4 2 6 5 3 2" xfId="36990" xr:uid="{306DE1CB-1A36-4EF3-8636-C8C13B299DAC}"/>
    <cellStyle name="Normal 5 4 2 6 5 3 3" xfId="51874" xr:uid="{AF5B47D2-3ADE-441C-B8D2-995CA948F4DA}"/>
    <cellStyle name="Normal 5 4 2 6 5 4" xfId="16454" xr:uid="{EB9ABC03-FADF-4011-9DCA-5F1AC05BEB9A}"/>
    <cellStyle name="Normal 5 4 2 6 5 5" xfId="30144" xr:uid="{2AF5A474-E93E-42E9-91B4-6951CA1DFC69}"/>
    <cellStyle name="Normal 5 4 2 6 5 6" xfId="45028" xr:uid="{7D778AE5-792E-43F2-A44C-5BA0CE6CA7E7}"/>
    <cellStyle name="Normal 5 4 2 6 6" xfId="11318" xr:uid="{CC167C67-766E-4BB9-9A65-670A1BB4B9D5}"/>
    <cellStyle name="Normal 5 4 2 6 6 2" xfId="25008" xr:uid="{68178B4E-36A7-4CBF-A366-01EDAF728FB4}"/>
    <cellStyle name="Normal 5 4 2 6 6 2 2" xfId="38700" xr:uid="{E9EC6A8E-D381-4FDE-9477-845D0AB59207}"/>
    <cellStyle name="Normal 5 4 2 6 6 2 3" xfId="53584" xr:uid="{C3EA9C81-934B-4656-82F6-B7D073673B5C}"/>
    <cellStyle name="Normal 5 4 2 6 6 3" xfId="18164" xr:uid="{186CEE95-F8AC-4025-89E0-676B109A226A}"/>
    <cellStyle name="Normal 5 4 2 6 6 4" xfId="31854" xr:uid="{5F3DCC44-BA74-4402-9E54-A8CEAE943641}"/>
    <cellStyle name="Normal 5 4 2 6 6 5" xfId="46738" xr:uid="{99BB45B7-F87F-48D8-A947-0AAF6D398A6C}"/>
    <cellStyle name="Normal 5 4 2 6 7" xfId="21586" xr:uid="{C6C1EC53-A6E1-407B-8C79-FF1805DE1906}"/>
    <cellStyle name="Normal 5 4 2 6 7 2" xfId="35278" xr:uid="{AD2C0547-4D6D-47DB-950E-98F9A152B91D}"/>
    <cellStyle name="Normal 5 4 2 6 7 3" xfId="50162" xr:uid="{F2208C1D-10F1-434A-BF59-1B4FB8B9B79B}"/>
    <cellStyle name="Normal 5 4 2 6 8" xfId="14742" xr:uid="{BF5230B1-25F5-4DC2-9B8F-CBC12976F7BB}"/>
    <cellStyle name="Normal 5 4 2 6 8 2" xfId="40826" xr:uid="{E68B680F-C54E-4723-982E-1D58341F7B8D}"/>
    <cellStyle name="Normal 5 4 2 6 9" xfId="28432" xr:uid="{A26BAAC1-D1C0-48FC-B11C-284D1D7D2662}"/>
    <cellStyle name="Normal 5 4 2 7" xfId="1250" xr:uid="{6EAE69B2-6D21-4A43-98C2-A490D1646764}"/>
    <cellStyle name="Normal 5 4 2 7 2" xfId="1251" xr:uid="{C8386D45-3440-4AD8-8422-18750C96196A}"/>
    <cellStyle name="Normal 5 4 2 7 2 2" xfId="9614" xr:uid="{E51C7C97-C63C-4810-9D60-3FE8ADBA4629}"/>
    <cellStyle name="Normal 5 4 2 7 2 2 2" xfId="13036" xr:uid="{EE909565-FD8F-473B-BB2B-C58A6774CA14}"/>
    <cellStyle name="Normal 5 4 2 7 2 2 2 2" xfId="26726" xr:uid="{3F4CEA54-A881-41DB-AF17-FC22C9DE0A92}"/>
    <cellStyle name="Normal 5 4 2 7 2 2 2 2 2" xfId="40418" xr:uid="{16735BC6-2C9D-4454-B38E-9B3032509DC2}"/>
    <cellStyle name="Normal 5 4 2 7 2 2 2 2 3" xfId="55302" xr:uid="{7BE5D226-DFE0-479D-B814-AA930E2AF734}"/>
    <cellStyle name="Normal 5 4 2 7 2 2 2 3" xfId="19882" xr:uid="{B9C98EAC-3FA3-4F86-BE51-8784645A30DF}"/>
    <cellStyle name="Normal 5 4 2 7 2 2 2 4" xfId="33572" xr:uid="{E37B4F17-949A-4E1F-89BF-06103F5837D1}"/>
    <cellStyle name="Normal 5 4 2 7 2 2 2 5" xfId="48456" xr:uid="{3FD89400-C677-4C7A-8CD6-03BA972350C3}"/>
    <cellStyle name="Normal 5 4 2 7 2 2 3" xfId="23304" xr:uid="{17FF6C0A-0E43-4020-BCEA-94E0B23D0F93}"/>
    <cellStyle name="Normal 5 4 2 7 2 2 3 2" xfId="36996" xr:uid="{3D7B5753-C956-4079-A21C-828E1EA069CA}"/>
    <cellStyle name="Normal 5 4 2 7 2 2 3 3" xfId="51880" xr:uid="{EDF850C2-9986-47C7-B30B-E0B9768760AF}"/>
    <cellStyle name="Normal 5 4 2 7 2 2 4" xfId="16460" xr:uid="{A3761AD3-77C0-4B30-818C-0E2E2E8AA3E5}"/>
    <cellStyle name="Normal 5 4 2 7 2 2 5" xfId="30150" xr:uid="{C62357F7-CA97-45C0-BC00-BE196EF671D6}"/>
    <cellStyle name="Normal 5 4 2 7 2 2 6" xfId="45034" xr:uid="{DF9F455E-B4C2-450C-BA7E-826C25463EF7}"/>
    <cellStyle name="Normal 5 4 2 7 2 3" xfId="11324" xr:uid="{7D0B0567-1AC2-4A43-BBC1-94855CB1CE1E}"/>
    <cellStyle name="Normal 5 4 2 7 2 3 2" xfId="25014" xr:uid="{5F1AC05D-34CE-433B-B265-4A1F52944352}"/>
    <cellStyle name="Normal 5 4 2 7 2 3 2 2" xfId="38706" xr:uid="{77AAEBF7-A81D-4ED7-8E33-3C315F2EAAFD}"/>
    <cellStyle name="Normal 5 4 2 7 2 3 2 3" xfId="53590" xr:uid="{3500706B-9162-45C1-B2D0-6FF2BF67BD13}"/>
    <cellStyle name="Normal 5 4 2 7 2 3 3" xfId="18170" xr:uid="{7D14D56B-3089-48D9-8CF6-5908B0326216}"/>
    <cellStyle name="Normal 5 4 2 7 2 3 4" xfId="31860" xr:uid="{E0024D3A-75E3-4535-8339-4B4B971B25EF}"/>
    <cellStyle name="Normal 5 4 2 7 2 3 5" xfId="46744" xr:uid="{08FFBB70-3E18-4698-B61E-9E6693983AB7}"/>
    <cellStyle name="Normal 5 4 2 7 2 4" xfId="21592" xr:uid="{C18A2E38-8289-468E-8270-C0F280FA0DC0}"/>
    <cellStyle name="Normal 5 4 2 7 2 4 2" xfId="35284" xr:uid="{BEBE1868-FDF3-4EE5-885A-0FF466A63D75}"/>
    <cellStyle name="Normal 5 4 2 7 2 4 3" xfId="50168" xr:uid="{427D41AF-E899-47C4-9C03-E79BC4622AC8}"/>
    <cellStyle name="Normal 5 4 2 7 2 5" xfId="14748" xr:uid="{4C6E32A0-CC22-43F4-BC3E-0BC349CBD87C}"/>
    <cellStyle name="Normal 5 4 2 7 2 5 2" xfId="40943" xr:uid="{5A541FEB-DEEF-4285-A0AE-2053BA03384E}"/>
    <cellStyle name="Normal 5 4 2 7 2 6" xfId="28438" xr:uid="{21F4FEA7-B9FE-4153-B509-3CE8A0CF4C39}"/>
    <cellStyle name="Normal 5 4 2 7 2 7" xfId="43322" xr:uid="{E9317971-8EE6-4396-B544-AA9606EC212F}"/>
    <cellStyle name="Normal 5 4 2 7 2 8" xfId="7902" xr:uid="{FA2C645B-6AA7-428B-9F7A-002E5088D1B6}"/>
    <cellStyle name="Normal 5 4 2 7 3" xfId="9613" xr:uid="{2F375A29-9084-4FFB-93F0-973B3A61F982}"/>
    <cellStyle name="Normal 5 4 2 7 3 2" xfId="13035" xr:uid="{2B18C7A2-5AE0-40CB-A56C-C1ABE8A14001}"/>
    <cellStyle name="Normal 5 4 2 7 3 2 2" xfId="26725" xr:uid="{6D8903BE-FA06-42E3-84DF-8E231F4C61EC}"/>
    <cellStyle name="Normal 5 4 2 7 3 2 2 2" xfId="40417" xr:uid="{CAC891F8-772B-4841-B15A-96324F355DC8}"/>
    <cellStyle name="Normal 5 4 2 7 3 2 2 3" xfId="55301" xr:uid="{4DB4A417-D16C-4CBF-904F-DF445B99713C}"/>
    <cellStyle name="Normal 5 4 2 7 3 2 3" xfId="19881" xr:uid="{D9174F70-F38A-4201-9D20-1E8693BFB372}"/>
    <cellStyle name="Normal 5 4 2 7 3 2 4" xfId="33571" xr:uid="{D36F2126-23BA-4DF6-B8AB-018AD8C3487F}"/>
    <cellStyle name="Normal 5 4 2 7 3 2 5" xfId="48455" xr:uid="{93AF461A-B281-4B62-AC3D-334D5B737ED0}"/>
    <cellStyle name="Normal 5 4 2 7 3 3" xfId="23303" xr:uid="{A179A2C4-0DC0-4826-B379-02DC3BE2B8C6}"/>
    <cellStyle name="Normal 5 4 2 7 3 3 2" xfId="36995" xr:uid="{3A7D07A5-3754-4E21-B172-BB3CEC4E5E6D}"/>
    <cellStyle name="Normal 5 4 2 7 3 3 3" xfId="51879" xr:uid="{5E45F540-955D-420C-9063-CCBB8232D228}"/>
    <cellStyle name="Normal 5 4 2 7 3 4" xfId="16459" xr:uid="{8C3D9635-92FD-4790-928D-B92B90E27450}"/>
    <cellStyle name="Normal 5 4 2 7 3 5" xfId="30149" xr:uid="{7489AD95-715B-4CBD-B9CE-F13BED51D01E}"/>
    <cellStyle name="Normal 5 4 2 7 3 6" xfId="45033" xr:uid="{BCBE6735-061C-4B31-96FE-98E4A7437259}"/>
    <cellStyle name="Normal 5 4 2 7 4" xfId="11323" xr:uid="{BE19E01A-922D-4B34-9008-F46161700FDF}"/>
    <cellStyle name="Normal 5 4 2 7 4 2" xfId="25013" xr:uid="{4E8335C3-E1BA-4A69-ABC5-A710E74D1EE7}"/>
    <cellStyle name="Normal 5 4 2 7 4 2 2" xfId="38705" xr:uid="{2C4D4A6E-A0C4-4B9E-B59B-370B851E95FF}"/>
    <cellStyle name="Normal 5 4 2 7 4 2 3" xfId="53589" xr:uid="{FF719F6A-5F61-46CD-A231-13A4AF55D4B6}"/>
    <cellStyle name="Normal 5 4 2 7 4 3" xfId="18169" xr:uid="{01163F24-FFE4-41AA-80CA-A1D05DB6EFDC}"/>
    <cellStyle name="Normal 5 4 2 7 4 4" xfId="31859" xr:uid="{58A45F08-9ACD-41B9-9518-6DF0D7B0A444}"/>
    <cellStyle name="Normal 5 4 2 7 4 5" xfId="46743" xr:uid="{A93AF47E-5B97-49F6-92E6-5E07BEF46989}"/>
    <cellStyle name="Normal 5 4 2 7 5" xfId="21591" xr:uid="{700BEE2E-6ADB-4383-AE54-B0A1ED550C00}"/>
    <cellStyle name="Normal 5 4 2 7 5 2" xfId="35283" xr:uid="{90A98A1D-78F0-4B86-A4C2-660DAE0FEB85}"/>
    <cellStyle name="Normal 5 4 2 7 5 3" xfId="50167" xr:uid="{BFE99C1F-1313-4E66-B267-0164444EFC4C}"/>
    <cellStyle name="Normal 5 4 2 7 6" xfId="14747" xr:uid="{1089443A-A6AD-4904-B395-C0DD88EF75D1}"/>
    <cellStyle name="Normal 5 4 2 7 6 2" xfId="40942" xr:uid="{A89955C4-DD4B-45A1-8CEE-7A9198DF5983}"/>
    <cellStyle name="Normal 5 4 2 7 7" xfId="28437" xr:uid="{1E2EE051-7EC6-4F46-8B9A-F8A6ECFEB3B5}"/>
    <cellStyle name="Normal 5 4 2 7 8" xfId="43321" xr:uid="{280DE5A6-5A40-43AF-A0D5-9B1953056547}"/>
    <cellStyle name="Normal 5 4 2 7 9" xfId="7901" xr:uid="{8EC013C0-79BF-45EC-8E13-8576422B46B4}"/>
    <cellStyle name="Normal 5 4 2 8" xfId="1252" xr:uid="{A52D46B5-F027-4AD7-B32C-BE1B4A0F6484}"/>
    <cellStyle name="Normal 5 4 2 8 2" xfId="9615" xr:uid="{34FDC077-0510-4ED0-BAAC-DF7CD9812909}"/>
    <cellStyle name="Normal 5 4 2 8 2 2" xfId="13037" xr:uid="{BB5B9039-AB88-4C5E-A84C-F05EC8585CAF}"/>
    <cellStyle name="Normal 5 4 2 8 2 2 2" xfId="26727" xr:uid="{9811BE15-D3D9-4896-863B-07EAAB8FB84A}"/>
    <cellStyle name="Normal 5 4 2 8 2 2 2 2" xfId="40419" xr:uid="{0FEE86B5-98BC-4C9C-9341-675F8DC37DC5}"/>
    <cellStyle name="Normal 5 4 2 8 2 2 2 3" xfId="55303" xr:uid="{1E25F3C8-8371-4956-9DD7-0DC786381956}"/>
    <cellStyle name="Normal 5 4 2 8 2 2 3" xfId="19883" xr:uid="{8F734759-25FD-43A7-9F77-826DB8BF14E3}"/>
    <cellStyle name="Normal 5 4 2 8 2 2 4" xfId="33573" xr:uid="{20918665-E787-4A92-AE82-C4E59899BDA5}"/>
    <cellStyle name="Normal 5 4 2 8 2 2 5" xfId="48457" xr:uid="{CD24450C-979B-49B1-AF4B-267846444978}"/>
    <cellStyle name="Normal 5 4 2 8 2 3" xfId="23305" xr:uid="{5949201D-D005-4B23-A23D-FCCC0AC22D46}"/>
    <cellStyle name="Normal 5 4 2 8 2 3 2" xfId="36997" xr:uid="{9DB20460-9BEC-49E8-9600-BE9596487284}"/>
    <cellStyle name="Normal 5 4 2 8 2 3 3" xfId="51881" xr:uid="{47DE2ED6-091E-4FE5-A805-90C7EB0897AF}"/>
    <cellStyle name="Normal 5 4 2 8 2 4" xfId="16461" xr:uid="{137B6B0F-7908-4BF9-90F7-BAFF623D1F94}"/>
    <cellStyle name="Normal 5 4 2 8 2 5" xfId="30151" xr:uid="{8DB78259-A93E-4FEB-B45A-BD1E67AD738E}"/>
    <cellStyle name="Normal 5 4 2 8 2 6" xfId="45035" xr:uid="{1618D709-BF61-4F63-AB53-03AC828E9A27}"/>
    <cellStyle name="Normal 5 4 2 8 3" xfId="11325" xr:uid="{1239B808-8987-4B70-86EC-ACEC8E23792B}"/>
    <cellStyle name="Normal 5 4 2 8 3 2" xfId="25015" xr:uid="{7A5795B1-2BA9-48DD-9298-76662CC25FC0}"/>
    <cellStyle name="Normal 5 4 2 8 3 2 2" xfId="38707" xr:uid="{B84A2395-BCA6-45F7-84AD-14EFD555663C}"/>
    <cellStyle name="Normal 5 4 2 8 3 2 3" xfId="53591" xr:uid="{145E761B-F2A7-4FF1-BD2B-97200874AB58}"/>
    <cellStyle name="Normal 5 4 2 8 3 3" xfId="18171" xr:uid="{DADE5A5D-A747-4B1D-84B3-9A7AC3710494}"/>
    <cellStyle name="Normal 5 4 2 8 3 4" xfId="31861" xr:uid="{B73DE2CF-9096-4F4B-8D66-CDED13E14E2B}"/>
    <cellStyle name="Normal 5 4 2 8 3 5" xfId="46745" xr:uid="{C7C08ECC-D2E7-4B68-A744-4C45449C13A3}"/>
    <cellStyle name="Normal 5 4 2 8 4" xfId="21593" xr:uid="{508319BB-556C-4107-9F68-FF9ABBDC8C2B}"/>
    <cellStyle name="Normal 5 4 2 8 4 2" xfId="35285" xr:uid="{1D7E2006-E5DD-40CA-9A36-364C0D377A4E}"/>
    <cellStyle name="Normal 5 4 2 8 4 3" xfId="50169" xr:uid="{DF0F4030-5D86-456B-9D3C-FA7595610C0E}"/>
    <cellStyle name="Normal 5 4 2 8 5" xfId="14749" xr:uid="{2DB8EAF5-9422-4CC4-BDB4-CD7DC85FE010}"/>
    <cellStyle name="Normal 5 4 2 8 5 2" xfId="40944" xr:uid="{26F3B74A-BE93-4EAB-99DF-01AF1F76915A}"/>
    <cellStyle name="Normal 5 4 2 8 6" xfId="28439" xr:uid="{72C109EB-F8D8-47E0-98DB-91B3DC179BB4}"/>
    <cellStyle name="Normal 5 4 2 8 7" xfId="43323" xr:uid="{D6C46D6C-2CFE-4650-A583-456AADE36E0C}"/>
    <cellStyle name="Normal 5 4 2 8 8" xfId="7903" xr:uid="{FBE58C03-7F39-4104-911E-82449AF566DE}"/>
    <cellStyle name="Normal 5 4 2 9" xfId="2855" xr:uid="{08D3EA21-A68C-4745-9B09-F462133351EC}"/>
    <cellStyle name="Normal 5 4 2 9 2" xfId="9616" xr:uid="{22B426BA-2DDC-4437-AA4F-07C96B38E5BB}"/>
    <cellStyle name="Normal 5 4 2 9 2 2" xfId="13038" xr:uid="{E4416756-2FDE-4A66-9FC8-3FE1F73B24CF}"/>
    <cellStyle name="Normal 5 4 2 9 2 2 2" xfId="26728" xr:uid="{CA9D8B16-429F-4B9D-8034-DDE1D3604A30}"/>
    <cellStyle name="Normal 5 4 2 9 2 2 2 2" xfId="40420" xr:uid="{EC12B5F4-D792-498C-A547-BDF7AD8713FD}"/>
    <cellStyle name="Normal 5 4 2 9 2 2 2 3" xfId="55304" xr:uid="{4A80DFE1-B844-4B06-8681-A11ED63A85DE}"/>
    <cellStyle name="Normal 5 4 2 9 2 2 3" xfId="19884" xr:uid="{4ACD9F3E-7E00-43C7-B987-C92D0E1F81EE}"/>
    <cellStyle name="Normal 5 4 2 9 2 2 4" xfId="33574" xr:uid="{CC037A0D-E372-4B5A-B965-C9D22C74D603}"/>
    <cellStyle name="Normal 5 4 2 9 2 2 5" xfId="48458" xr:uid="{F5A58D11-865F-4C6E-AFB6-0FDE7A835AD2}"/>
    <cellStyle name="Normal 5 4 2 9 2 3" xfId="23306" xr:uid="{3A9D23BE-6111-4345-923E-65996625E597}"/>
    <cellStyle name="Normal 5 4 2 9 2 3 2" xfId="36998" xr:uid="{0B8A0FD8-C37B-4341-93B0-A8E54A226E2A}"/>
    <cellStyle name="Normal 5 4 2 9 2 3 3" xfId="51882" xr:uid="{8FBD073B-C9CD-48E8-BFAF-160732E75B2D}"/>
    <cellStyle name="Normal 5 4 2 9 2 4" xfId="16462" xr:uid="{C89EEA76-56B2-451A-A666-5B55EBB76F2F}"/>
    <cellStyle name="Normal 5 4 2 9 2 5" xfId="30152" xr:uid="{2677A1AE-9B3F-4363-8DAD-46C109EF511C}"/>
    <cellStyle name="Normal 5 4 2 9 2 6" xfId="45036" xr:uid="{6B43CAF6-A978-4F80-AAC2-E65A8A578767}"/>
    <cellStyle name="Normal 5 4 2 9 3" xfId="11326" xr:uid="{AD5645E7-6BCC-402C-AA24-316AC797124F}"/>
    <cellStyle name="Normal 5 4 2 9 3 2" xfId="25016" xr:uid="{2763B717-671A-4AB1-812C-FF50A5CCCD5F}"/>
    <cellStyle name="Normal 5 4 2 9 3 2 2" xfId="38708" xr:uid="{77E94487-E0EB-4CF6-95E2-F7A63AFEECB0}"/>
    <cellStyle name="Normal 5 4 2 9 3 2 3" xfId="53592" xr:uid="{44816BE0-6ECE-44D2-84A4-4F2A86CAA4C9}"/>
    <cellStyle name="Normal 5 4 2 9 3 3" xfId="18172" xr:uid="{E8CFD82D-9363-4D1E-A136-C3D8975446F0}"/>
    <cellStyle name="Normal 5 4 2 9 3 4" xfId="31862" xr:uid="{3A888483-6EAC-4781-BDDE-DABBCD3E6119}"/>
    <cellStyle name="Normal 5 4 2 9 3 5" xfId="46746" xr:uid="{F71397B3-693F-4F6A-91D0-A00D63AB33E4}"/>
    <cellStyle name="Normal 5 4 2 9 4" xfId="21594" xr:uid="{DACC9E64-3EB8-457B-87F1-463DF854D0E7}"/>
    <cellStyle name="Normal 5 4 2 9 4 2" xfId="35286" xr:uid="{2980E39B-28F3-4E7F-82D7-4A59CF60CF81}"/>
    <cellStyle name="Normal 5 4 2 9 4 3" xfId="50170" xr:uid="{F030384A-0489-45E7-B151-8368B9C44E55}"/>
    <cellStyle name="Normal 5 4 2 9 5" xfId="14750" xr:uid="{E8842A13-8626-4EAE-B58E-7AFCD86F4040}"/>
    <cellStyle name="Normal 5 4 2 9 5 2" xfId="41130" xr:uid="{E011BC8D-4ADF-49BB-920F-0784DFC729AB}"/>
    <cellStyle name="Normal 5 4 2 9 6" xfId="28440" xr:uid="{F0194250-4B8A-4A3B-9AB4-E4D718AB9B25}"/>
    <cellStyle name="Normal 5 4 2 9 7" xfId="43324" xr:uid="{09BCD77D-83AF-4FBB-A347-6EC27CC095CD}"/>
    <cellStyle name="Normal 5 4 2 9 8" xfId="7904" xr:uid="{058A7A8D-52A2-4A00-98DE-74A6CF115E12}"/>
    <cellStyle name="Normal 5 4 3" xfId="99" xr:uid="{F8B4FD3C-C102-43EC-B151-B325A3866B6F}"/>
    <cellStyle name="Normal 5 4 3 10" xfId="21595" xr:uid="{DDBFA73D-0992-4655-8501-1C88FBF8A125}"/>
    <cellStyle name="Normal 5 4 3 10 2" xfId="35287" xr:uid="{5729317C-8B36-41DA-9FA7-DC0BB5120690}"/>
    <cellStyle name="Normal 5 4 3 10 3" xfId="50171" xr:uid="{7D6E8D38-A6C0-44E0-8DA6-5856B252CED6}"/>
    <cellStyle name="Normal 5 4 3 11" xfId="14751" xr:uid="{93C58D30-DCE4-4913-8F80-5BA46AADC1DB}"/>
    <cellStyle name="Normal 5 4 3 11 2" xfId="40764" xr:uid="{57402B06-FD7A-4CEA-95D5-8E2A4BA67997}"/>
    <cellStyle name="Normal 5 4 3 12" xfId="28441" xr:uid="{4CAB138A-0D30-4C9F-A4A4-3E1E9781F879}"/>
    <cellStyle name="Normal 5 4 3 13" xfId="43325" xr:uid="{399D29B8-F7D4-45D3-B3DF-C58022F05CC8}"/>
    <cellStyle name="Normal 5 4 3 14" xfId="7905" xr:uid="{92928E0A-2770-47AF-80EA-25AE724D7558}"/>
    <cellStyle name="Normal 5 4 3 2" xfId="100" xr:uid="{E39219D7-1160-4DF7-B44F-7D48626A0118}"/>
    <cellStyle name="Normal 5 4 3 2 10" xfId="14752" xr:uid="{C6877EF9-6C6D-47B6-BA92-56CC437C6A85}"/>
    <cellStyle name="Normal 5 4 3 2 10 2" xfId="40765" xr:uid="{AC5233BD-2EE9-49D9-B9BE-F191314B970B}"/>
    <cellStyle name="Normal 5 4 3 2 11" xfId="28442" xr:uid="{9BFE7BB7-1A8C-4D65-8534-E3ED76B4DABE}"/>
    <cellStyle name="Normal 5 4 3 2 12" xfId="43326" xr:uid="{51B325DA-9574-41CA-9E5F-006FE1B6EAAE}"/>
    <cellStyle name="Normal 5 4 3 2 13" xfId="7906" xr:uid="{77847354-80FB-4B81-B7F9-5589652886F7}"/>
    <cellStyle name="Normal 5 4 3 2 2" xfId="551" xr:uid="{66C8649C-C188-4876-A2AE-420C6B33B422}"/>
    <cellStyle name="Normal 5 4 3 2 2 10" xfId="43327" xr:uid="{CB365A54-3254-4C7B-9DBE-58A6BDD50762}"/>
    <cellStyle name="Normal 5 4 3 2 2 11" xfId="7907" xr:uid="{4043D9C6-2269-43BA-9ED9-5AF68A11BFEE}"/>
    <cellStyle name="Normal 5 4 3 2 2 2" xfId="552" xr:uid="{D876691B-3A39-4602-9584-EBEAB27F087A}"/>
    <cellStyle name="Normal 5 4 3 2 2 2 2" xfId="1253" xr:uid="{3D42EDB0-5117-4AB0-BF91-F9B8F51C0C25}"/>
    <cellStyle name="Normal 5 4 3 2 2 2 2 2" xfId="1254" xr:uid="{C1155ED2-7B30-4463-AB09-237110709D27}"/>
    <cellStyle name="Normal 5 4 3 2 2 2 2 2 2" xfId="13043" xr:uid="{15ABB365-3ED0-47F3-9185-26332F41EB76}"/>
    <cellStyle name="Normal 5 4 3 2 2 2 2 2 2 2" xfId="26733" xr:uid="{278B0753-7868-42D5-8E73-344531310E9D}"/>
    <cellStyle name="Normal 5 4 3 2 2 2 2 2 2 2 2" xfId="40425" xr:uid="{C716D93E-503C-4DA5-A1A7-1AAA779F59C5}"/>
    <cellStyle name="Normal 5 4 3 2 2 2 2 2 2 2 3" xfId="55309" xr:uid="{D56B8662-1637-4E30-9BA2-08D6BB88744C}"/>
    <cellStyle name="Normal 5 4 3 2 2 2 2 2 2 3" xfId="19889" xr:uid="{2B0DB074-3AFD-44BC-8A8A-F34287A27794}"/>
    <cellStyle name="Normal 5 4 3 2 2 2 2 2 2 4" xfId="33579" xr:uid="{81DE8DBA-13C3-43CE-9604-9D6EDC53CE23}"/>
    <cellStyle name="Normal 5 4 3 2 2 2 2 2 2 5" xfId="48463" xr:uid="{4EE987B1-5C1A-4681-B018-9D31563FCB9C}"/>
    <cellStyle name="Normal 5 4 3 2 2 2 2 2 3" xfId="23311" xr:uid="{2B3CB04C-4EF2-4489-A079-9DDE63A1E289}"/>
    <cellStyle name="Normal 5 4 3 2 2 2 2 2 3 2" xfId="37003" xr:uid="{08594038-E751-4522-898B-4A13AF586C7C}"/>
    <cellStyle name="Normal 5 4 3 2 2 2 2 2 3 3" xfId="51887" xr:uid="{0CBFD396-70CB-41BA-8AAB-88874EB93A5E}"/>
    <cellStyle name="Normal 5 4 3 2 2 2 2 2 4" xfId="16467" xr:uid="{D389CC87-D646-4D34-83F7-DEE5DFA607B9}"/>
    <cellStyle name="Normal 5 4 3 2 2 2 2 2 4 2" xfId="40946" xr:uid="{1545223C-1872-46F3-801F-0619A0275CF3}"/>
    <cellStyle name="Normal 5 4 3 2 2 2 2 2 5" xfId="30157" xr:uid="{7A6E5067-1DDE-43BF-81BF-20C42B6CE46F}"/>
    <cellStyle name="Normal 5 4 3 2 2 2 2 2 6" xfId="45041" xr:uid="{FC6E1F52-5106-4779-99AA-59F4765B377E}"/>
    <cellStyle name="Normal 5 4 3 2 2 2 2 2 7" xfId="9621" xr:uid="{0A40B23C-D13F-45F4-BF0D-6A4D89801507}"/>
    <cellStyle name="Normal 5 4 3 2 2 2 2 3" xfId="11331" xr:uid="{1F9E52ED-B137-4610-86D4-4E79C49CF84A}"/>
    <cellStyle name="Normal 5 4 3 2 2 2 2 3 2" xfId="25021" xr:uid="{72F7B613-AAB7-407C-BD47-A1A8479A7B4D}"/>
    <cellStyle name="Normal 5 4 3 2 2 2 2 3 2 2" xfId="38713" xr:uid="{360FAD5F-77B0-4761-B2BC-DEE3528CFC70}"/>
    <cellStyle name="Normal 5 4 3 2 2 2 2 3 2 3" xfId="53597" xr:uid="{4E30F8EE-BFF2-4F57-8411-615AE95FF034}"/>
    <cellStyle name="Normal 5 4 3 2 2 2 2 3 3" xfId="18177" xr:uid="{BCF59C74-AA64-436C-9D5E-01E06733A198}"/>
    <cellStyle name="Normal 5 4 3 2 2 2 2 3 4" xfId="31867" xr:uid="{6A3E75D0-F3E5-4963-974D-C12E1D33F377}"/>
    <cellStyle name="Normal 5 4 3 2 2 2 2 3 5" xfId="46751" xr:uid="{FA793F38-86A9-408D-9DDF-831CEA64590E}"/>
    <cellStyle name="Normal 5 4 3 2 2 2 2 4" xfId="21599" xr:uid="{4354C073-4224-45B4-A51B-0B446E13A983}"/>
    <cellStyle name="Normal 5 4 3 2 2 2 2 4 2" xfId="35291" xr:uid="{1A658974-54CD-4A4E-9652-A9FEAA426011}"/>
    <cellStyle name="Normal 5 4 3 2 2 2 2 4 3" xfId="50175" xr:uid="{01833EE4-2497-4188-BA0B-60F4F388B592}"/>
    <cellStyle name="Normal 5 4 3 2 2 2 2 5" xfId="14755" xr:uid="{7A3AAA58-A58B-411E-BA6A-144548FB4229}"/>
    <cellStyle name="Normal 5 4 3 2 2 2 2 5 2" xfId="40945" xr:uid="{D46E85CF-0C33-45B0-A190-14D5B410A32F}"/>
    <cellStyle name="Normal 5 4 3 2 2 2 2 6" xfId="28445" xr:uid="{592E3411-D2B0-4F99-939C-2486762A570E}"/>
    <cellStyle name="Normal 5 4 3 2 2 2 2 7" xfId="43329" xr:uid="{B36ACECD-182E-4863-B247-0CA0032C1800}"/>
    <cellStyle name="Normal 5 4 3 2 2 2 2 8" xfId="7909" xr:uid="{DD1710F6-EA91-4331-B356-1A86D7C4C2D7}"/>
    <cellStyle name="Normal 5 4 3 2 2 2 3" xfId="1255" xr:uid="{A08DCA3A-5502-4E71-A90F-132DC332BB6C}"/>
    <cellStyle name="Normal 5 4 3 2 2 2 3 2" xfId="13042" xr:uid="{340AABBF-D0A1-4E18-93F4-B73EA633922A}"/>
    <cellStyle name="Normal 5 4 3 2 2 2 3 2 2" xfId="26732" xr:uid="{D60FAD01-DE58-4891-A1DD-EC9D989A8C5B}"/>
    <cellStyle name="Normal 5 4 3 2 2 2 3 2 2 2" xfId="40424" xr:uid="{B41B5E30-A2A7-4F6F-9F90-4F28AF5651F9}"/>
    <cellStyle name="Normal 5 4 3 2 2 2 3 2 2 3" xfId="55308" xr:uid="{9DFED73E-4628-44C7-8A68-A09E70734E9F}"/>
    <cellStyle name="Normal 5 4 3 2 2 2 3 2 3" xfId="19888" xr:uid="{4F2153B5-E304-486D-B5C4-9465E138D9B1}"/>
    <cellStyle name="Normal 5 4 3 2 2 2 3 2 4" xfId="33578" xr:uid="{986E2AFC-3B08-42EA-BEE8-FAFF484C4252}"/>
    <cellStyle name="Normal 5 4 3 2 2 2 3 2 5" xfId="48462" xr:uid="{827767CE-A125-4317-BDA6-11842FF92316}"/>
    <cellStyle name="Normal 5 4 3 2 2 2 3 3" xfId="23310" xr:uid="{32938964-0C63-49B6-875B-09BCB37E1B31}"/>
    <cellStyle name="Normal 5 4 3 2 2 2 3 3 2" xfId="37002" xr:uid="{DB0E3F99-DEC0-4581-9D7E-F87955951960}"/>
    <cellStyle name="Normal 5 4 3 2 2 2 3 3 3" xfId="51886" xr:uid="{B7579E13-B66D-4FAD-8A0A-5569980F28E8}"/>
    <cellStyle name="Normal 5 4 3 2 2 2 3 4" xfId="16466" xr:uid="{D659274D-DEB2-456C-9906-3A74C6D0BA3B}"/>
    <cellStyle name="Normal 5 4 3 2 2 2 3 4 2" xfId="40947" xr:uid="{18C28819-7D73-44AF-B7C2-EB1F3E956362}"/>
    <cellStyle name="Normal 5 4 3 2 2 2 3 5" xfId="30156" xr:uid="{DEA99EBD-DC7E-492B-A0E1-B0411F65BFAD}"/>
    <cellStyle name="Normal 5 4 3 2 2 2 3 6" xfId="45040" xr:uid="{DE0744A2-4584-4440-AD0B-9FCAAE986366}"/>
    <cellStyle name="Normal 5 4 3 2 2 2 3 7" xfId="9620" xr:uid="{00AA92F9-AD93-40B0-9933-F76C7EE90071}"/>
    <cellStyle name="Normal 5 4 3 2 2 2 4" xfId="11330" xr:uid="{11E63677-B822-44B2-91AE-4FC106EC75FC}"/>
    <cellStyle name="Normal 5 4 3 2 2 2 4 2" xfId="25020" xr:uid="{B2998AF4-0BA3-46B1-B2B3-6908FE7F18A7}"/>
    <cellStyle name="Normal 5 4 3 2 2 2 4 2 2" xfId="38712" xr:uid="{D0AB126B-3D47-4CDC-B602-D0CBAB060BD8}"/>
    <cellStyle name="Normal 5 4 3 2 2 2 4 2 3" xfId="53596" xr:uid="{A5CF530E-4CED-4D87-BC54-509B153C9503}"/>
    <cellStyle name="Normal 5 4 3 2 2 2 4 3" xfId="18176" xr:uid="{EFB69C01-9514-4F91-BD48-B0CC1361236C}"/>
    <cellStyle name="Normal 5 4 3 2 2 2 4 4" xfId="31866" xr:uid="{CE0BD11C-2ACC-4767-AD37-F0990560D3DB}"/>
    <cellStyle name="Normal 5 4 3 2 2 2 4 5" xfId="46750" xr:uid="{788337EA-4A85-4809-8FB9-BDA33CDD5BF8}"/>
    <cellStyle name="Normal 5 4 3 2 2 2 5" xfId="21598" xr:uid="{7A602D8D-8600-4A79-ADB6-D513E51F0FEB}"/>
    <cellStyle name="Normal 5 4 3 2 2 2 5 2" xfId="35290" xr:uid="{E846F7F3-75F0-4EC1-B12E-E13AD0E4A381}"/>
    <cellStyle name="Normal 5 4 3 2 2 2 5 3" xfId="50174" xr:uid="{7264899F-670C-4B57-8CDE-D6D9B6991C2B}"/>
    <cellStyle name="Normal 5 4 3 2 2 2 6" xfId="14754" xr:uid="{57297C7F-4945-49DE-A669-027B8B8212BF}"/>
    <cellStyle name="Normal 5 4 3 2 2 2 6 2" xfId="40828" xr:uid="{B7A75D46-3970-43C5-8EDD-0CFA1E17EB11}"/>
    <cellStyle name="Normal 5 4 3 2 2 2 7" xfId="28444" xr:uid="{9EB4DBC5-CB2C-4F32-A2F1-B1E8680E1826}"/>
    <cellStyle name="Normal 5 4 3 2 2 2 8" xfId="43328" xr:uid="{FFB64B8C-0A5E-4A9C-8653-C097105C8C47}"/>
    <cellStyle name="Normal 5 4 3 2 2 2 9" xfId="7908" xr:uid="{844C281B-3454-4B6A-9603-95EF27E487BA}"/>
    <cellStyle name="Normal 5 4 3 2 2 3" xfId="1256" xr:uid="{52CB4E0C-31CA-49A0-B2D5-C12209B1BB7B}"/>
    <cellStyle name="Normal 5 4 3 2 2 3 2" xfId="1257" xr:uid="{8882459D-BF04-487D-B5C6-8657AD0AC45B}"/>
    <cellStyle name="Normal 5 4 3 2 2 3 2 2" xfId="13044" xr:uid="{CE045903-64BA-4D29-B128-BDBB0F549DAD}"/>
    <cellStyle name="Normal 5 4 3 2 2 3 2 2 2" xfId="26734" xr:uid="{E8A6DE68-C94F-4F26-ABCC-ADE39FB9962B}"/>
    <cellStyle name="Normal 5 4 3 2 2 3 2 2 2 2" xfId="40426" xr:uid="{28EE6374-06B5-4FD2-9297-25E541486F36}"/>
    <cellStyle name="Normal 5 4 3 2 2 3 2 2 2 3" xfId="55310" xr:uid="{C3E5657E-9371-4CA0-9A08-AD19F84E74D3}"/>
    <cellStyle name="Normal 5 4 3 2 2 3 2 2 3" xfId="19890" xr:uid="{02F75827-DBF7-4003-930A-7D9B56AE2AEC}"/>
    <cellStyle name="Normal 5 4 3 2 2 3 2 2 4" xfId="33580" xr:uid="{6D954B7F-6910-4644-85A8-B2310A7F2882}"/>
    <cellStyle name="Normal 5 4 3 2 2 3 2 2 5" xfId="48464" xr:uid="{67F4C44F-AF18-43EB-927F-8ECEDDD998A6}"/>
    <cellStyle name="Normal 5 4 3 2 2 3 2 3" xfId="23312" xr:uid="{50D0AFD8-16ED-4482-A825-405AAB36ADE7}"/>
    <cellStyle name="Normal 5 4 3 2 2 3 2 3 2" xfId="37004" xr:uid="{BED96A29-7AE8-4D08-8768-E024731ACF1F}"/>
    <cellStyle name="Normal 5 4 3 2 2 3 2 3 3" xfId="51888" xr:uid="{5603367B-BF60-4328-93FB-D3CCDC236EEB}"/>
    <cellStyle name="Normal 5 4 3 2 2 3 2 4" xfId="16468" xr:uid="{A8EF02CC-1253-4F5B-AE53-A2D64AE7DBF2}"/>
    <cellStyle name="Normal 5 4 3 2 2 3 2 4 2" xfId="40949" xr:uid="{2C4B2C32-AE2C-4F08-9685-2D96C39518B6}"/>
    <cellStyle name="Normal 5 4 3 2 2 3 2 5" xfId="30158" xr:uid="{AB843496-B863-4800-BBA1-C238C352EF60}"/>
    <cellStyle name="Normal 5 4 3 2 2 3 2 6" xfId="45042" xr:uid="{2182B1FF-DBC3-4CD3-91CE-0C016BFC6233}"/>
    <cellStyle name="Normal 5 4 3 2 2 3 2 7" xfId="9622" xr:uid="{68E1BC8A-ED42-4C3B-B7C0-5D4E34BC76F5}"/>
    <cellStyle name="Normal 5 4 3 2 2 3 3" xfId="11332" xr:uid="{2D0C83AA-499F-4B5D-AED6-269FC828C7A3}"/>
    <cellStyle name="Normal 5 4 3 2 2 3 3 2" xfId="25022" xr:uid="{5B63DE91-E56C-43BE-AC8A-41D9C478DD8D}"/>
    <cellStyle name="Normal 5 4 3 2 2 3 3 2 2" xfId="38714" xr:uid="{05FE66E1-68B9-42A2-A68B-DC6723A9E453}"/>
    <cellStyle name="Normal 5 4 3 2 2 3 3 2 3" xfId="53598" xr:uid="{6C22DB54-5ECD-4A40-A719-5B3A8F1AF989}"/>
    <cellStyle name="Normal 5 4 3 2 2 3 3 3" xfId="18178" xr:uid="{1A517792-5192-48FA-B5F9-A88D2C344B42}"/>
    <cellStyle name="Normal 5 4 3 2 2 3 3 4" xfId="31868" xr:uid="{C78E4D80-DEB7-4453-80D4-57E222393E67}"/>
    <cellStyle name="Normal 5 4 3 2 2 3 3 5" xfId="46752" xr:uid="{3201ABBB-870C-46A3-994A-18FAEC0744A5}"/>
    <cellStyle name="Normal 5 4 3 2 2 3 4" xfId="21600" xr:uid="{4324AC0B-8952-4625-BC0F-0EA62CE993F4}"/>
    <cellStyle name="Normal 5 4 3 2 2 3 4 2" xfId="35292" xr:uid="{6D1D83D2-B34F-43A0-9C1E-E72524350F34}"/>
    <cellStyle name="Normal 5 4 3 2 2 3 4 3" xfId="50176" xr:uid="{75B33E4C-BAEA-4E0C-99C9-D11398A8FD1C}"/>
    <cellStyle name="Normal 5 4 3 2 2 3 5" xfId="14756" xr:uid="{C482CC33-39FD-4387-86A8-9D85785C5D5B}"/>
    <cellStyle name="Normal 5 4 3 2 2 3 5 2" xfId="40948" xr:uid="{1D73E5DC-DDC7-4476-B0E7-0EA17BB8189D}"/>
    <cellStyle name="Normal 5 4 3 2 2 3 6" xfId="28446" xr:uid="{5749F59A-D084-487D-AF4D-518EFA1E9E39}"/>
    <cellStyle name="Normal 5 4 3 2 2 3 7" xfId="43330" xr:uid="{5AD3388C-E76A-4B6D-B0CC-6DA19BEF358C}"/>
    <cellStyle name="Normal 5 4 3 2 2 3 8" xfId="7910" xr:uid="{D7890E71-3FB1-4D28-819D-4B4FD4831A4B}"/>
    <cellStyle name="Normal 5 4 3 2 2 4" xfId="1258" xr:uid="{C70F7277-9BDE-4E38-B2D3-50FA686D7D3E}"/>
    <cellStyle name="Normal 5 4 3 2 2 4 2" xfId="9623" xr:uid="{699478E2-3B8A-40A5-951C-F1F56A892F84}"/>
    <cellStyle name="Normal 5 4 3 2 2 4 2 2" xfId="13045" xr:uid="{F55FF933-6D30-4EB7-9C1D-DCB39E11DF11}"/>
    <cellStyle name="Normal 5 4 3 2 2 4 2 2 2" xfId="26735" xr:uid="{5300A5FB-0F6E-4484-9D6A-4472B0A084B0}"/>
    <cellStyle name="Normal 5 4 3 2 2 4 2 2 2 2" xfId="40427" xr:uid="{A0FBB661-54FD-477A-A7A3-5686C4AB7142}"/>
    <cellStyle name="Normal 5 4 3 2 2 4 2 2 2 3" xfId="55311" xr:uid="{C9A4609D-D6D5-4CC0-AC56-2937C6B6D463}"/>
    <cellStyle name="Normal 5 4 3 2 2 4 2 2 3" xfId="19891" xr:uid="{8A61D710-7CD2-4C04-A5A4-AE648A894C7C}"/>
    <cellStyle name="Normal 5 4 3 2 2 4 2 2 4" xfId="33581" xr:uid="{475F7DF1-FFF3-4684-9ED3-279C1CEFFCBD}"/>
    <cellStyle name="Normal 5 4 3 2 2 4 2 2 5" xfId="48465" xr:uid="{35FD9C63-DBA4-4BC9-A46B-9391C56C6230}"/>
    <cellStyle name="Normal 5 4 3 2 2 4 2 3" xfId="23313" xr:uid="{30076148-8244-4458-B574-E45480D9818F}"/>
    <cellStyle name="Normal 5 4 3 2 2 4 2 3 2" xfId="37005" xr:uid="{183529DD-662A-41D1-AE88-F061555E0328}"/>
    <cellStyle name="Normal 5 4 3 2 2 4 2 3 3" xfId="51889" xr:uid="{0F32F37C-42FF-492D-9F6F-472801659D8C}"/>
    <cellStyle name="Normal 5 4 3 2 2 4 2 4" xfId="16469" xr:uid="{4FB79FE5-2345-4F84-8114-795AF5FA015D}"/>
    <cellStyle name="Normal 5 4 3 2 2 4 2 5" xfId="30159" xr:uid="{D78A65C1-5EE2-4E60-81E8-3F3B1BF70AD8}"/>
    <cellStyle name="Normal 5 4 3 2 2 4 2 6" xfId="45043" xr:uid="{E22FB86A-05AD-4DE4-8C5B-5089101CD1F7}"/>
    <cellStyle name="Normal 5 4 3 2 2 4 3" xfId="11333" xr:uid="{4905C595-10D9-4501-98E9-2CDB82174212}"/>
    <cellStyle name="Normal 5 4 3 2 2 4 3 2" xfId="25023" xr:uid="{D0DEFA6A-6091-4666-94DC-C20BA1F1FAEF}"/>
    <cellStyle name="Normal 5 4 3 2 2 4 3 2 2" xfId="38715" xr:uid="{DA401162-64C5-4F2A-B5A3-E5A1EFEF11BE}"/>
    <cellStyle name="Normal 5 4 3 2 2 4 3 2 3" xfId="53599" xr:uid="{7E4973B0-220A-466F-BAA1-A802022972C1}"/>
    <cellStyle name="Normal 5 4 3 2 2 4 3 3" xfId="18179" xr:uid="{722E2DF5-92E2-4D6B-838C-48547360B041}"/>
    <cellStyle name="Normal 5 4 3 2 2 4 3 4" xfId="31869" xr:uid="{38A8F4E2-8041-447D-8789-B6EBD24112E0}"/>
    <cellStyle name="Normal 5 4 3 2 2 4 3 5" xfId="46753" xr:uid="{28E2B49B-20B4-4E58-83CE-CAC94E78446C}"/>
    <cellStyle name="Normal 5 4 3 2 2 4 4" xfId="21601" xr:uid="{0977488C-F9DE-49DD-BE34-F0F7EF469548}"/>
    <cellStyle name="Normal 5 4 3 2 2 4 4 2" xfId="35293" xr:uid="{E0AF4BFF-A8F4-4A06-912A-FBE8E220CF95}"/>
    <cellStyle name="Normal 5 4 3 2 2 4 4 3" xfId="50177" xr:uid="{0E4A159F-E37A-4A87-B8A8-893A32F42A74}"/>
    <cellStyle name="Normal 5 4 3 2 2 4 5" xfId="14757" xr:uid="{9E0D726E-AA01-48AC-8DC2-E2C8FEA50A7B}"/>
    <cellStyle name="Normal 5 4 3 2 2 4 5 2" xfId="40950" xr:uid="{7074A7DF-A0AB-4F55-8DD4-3D5895413B47}"/>
    <cellStyle name="Normal 5 4 3 2 2 4 6" xfId="28447" xr:uid="{8788E557-441B-43DD-B86F-45181BCD3F0E}"/>
    <cellStyle name="Normal 5 4 3 2 2 4 7" xfId="43331" xr:uid="{F84CD132-FA1B-4436-A7A6-C3D750BC177E}"/>
    <cellStyle name="Normal 5 4 3 2 2 4 8" xfId="7911" xr:uid="{35545B73-0137-47FE-A721-B0C375D2B127}"/>
    <cellStyle name="Normal 5 4 3 2 2 5" xfId="9619" xr:uid="{7E4A6A7D-42E1-43ED-B199-076758F3364A}"/>
    <cellStyle name="Normal 5 4 3 2 2 5 2" xfId="13041" xr:uid="{D10077B2-EB5B-4098-9929-24A05944E6BE}"/>
    <cellStyle name="Normal 5 4 3 2 2 5 2 2" xfId="26731" xr:uid="{6467BBA6-1A39-4B86-8844-11D6979720BF}"/>
    <cellStyle name="Normal 5 4 3 2 2 5 2 2 2" xfId="40423" xr:uid="{CCEB115E-4F57-45CD-A0D0-0A576BF61004}"/>
    <cellStyle name="Normal 5 4 3 2 2 5 2 2 3" xfId="55307" xr:uid="{A604DA0C-D761-45B1-B615-AFC179C842D3}"/>
    <cellStyle name="Normal 5 4 3 2 2 5 2 3" xfId="19887" xr:uid="{27140838-D106-4C4E-AC52-506EF3647633}"/>
    <cellStyle name="Normal 5 4 3 2 2 5 2 4" xfId="33577" xr:uid="{7BB9E360-4EF7-45D0-843A-A7BDDBE5853B}"/>
    <cellStyle name="Normal 5 4 3 2 2 5 2 5" xfId="48461" xr:uid="{608B5C6D-46F9-4948-80D4-1907725DEEF3}"/>
    <cellStyle name="Normal 5 4 3 2 2 5 3" xfId="23309" xr:uid="{058B35B0-788F-4127-BAC3-23B16D8DF790}"/>
    <cellStyle name="Normal 5 4 3 2 2 5 3 2" xfId="37001" xr:uid="{FCD5A7FA-32E2-4D16-BB81-96BE32A4778C}"/>
    <cellStyle name="Normal 5 4 3 2 2 5 3 3" xfId="51885" xr:uid="{54BD5E0C-D50D-48EF-89F9-E8B463D6428E}"/>
    <cellStyle name="Normal 5 4 3 2 2 5 4" xfId="16465" xr:uid="{31BCD6EA-BAAF-46B9-AC8B-67D812434912}"/>
    <cellStyle name="Normal 5 4 3 2 2 5 5" xfId="30155" xr:uid="{FF2E4B5A-24F1-48B4-B2C8-2A2524F46023}"/>
    <cellStyle name="Normal 5 4 3 2 2 5 6" xfId="45039" xr:uid="{C4A8048D-041E-4206-9F26-6DC4D8A6E425}"/>
    <cellStyle name="Normal 5 4 3 2 2 6" xfId="11329" xr:uid="{891C75F9-360A-4F16-90B2-63BEBEE2368D}"/>
    <cellStyle name="Normal 5 4 3 2 2 6 2" xfId="25019" xr:uid="{0C5AD0BE-1EBA-4392-9638-9D618D1928B4}"/>
    <cellStyle name="Normal 5 4 3 2 2 6 2 2" xfId="38711" xr:uid="{6D6888EF-AE0D-4122-B34C-FDC73AED6117}"/>
    <cellStyle name="Normal 5 4 3 2 2 6 2 3" xfId="53595" xr:uid="{10F46600-39F0-4A0F-B5E5-6DA0BD027E4B}"/>
    <cellStyle name="Normal 5 4 3 2 2 6 3" xfId="18175" xr:uid="{AD00B2C0-477D-471C-A428-A92F73247D56}"/>
    <cellStyle name="Normal 5 4 3 2 2 6 4" xfId="31865" xr:uid="{A9322E54-A351-48D9-A5FF-C77AA6AD33EB}"/>
    <cellStyle name="Normal 5 4 3 2 2 6 5" xfId="46749" xr:uid="{A528FD12-01B5-4885-BBB6-2CF04F0C187C}"/>
    <cellStyle name="Normal 5 4 3 2 2 7" xfId="21597" xr:uid="{4E5DD884-7613-44E0-BDDA-7E36315C2937}"/>
    <cellStyle name="Normal 5 4 3 2 2 7 2" xfId="35289" xr:uid="{46560DC9-1FF7-44FA-8CD0-43F360097EEE}"/>
    <cellStyle name="Normal 5 4 3 2 2 7 3" xfId="50173" xr:uid="{5CD58FEB-37E4-4ADF-BEC9-500A3969FF30}"/>
    <cellStyle name="Normal 5 4 3 2 2 8" xfId="14753" xr:uid="{D03D379C-EB68-4057-888C-A495E900B39D}"/>
    <cellStyle name="Normal 5 4 3 2 2 8 2" xfId="40827" xr:uid="{D03EE93F-FE8C-4157-B9A1-7FBA33DFF9EC}"/>
    <cellStyle name="Normal 5 4 3 2 2 9" xfId="28443" xr:uid="{CFC3AA92-A393-4155-9173-18EF1AED0D3F}"/>
    <cellStyle name="Normal 5 4 3 2 3" xfId="553" xr:uid="{B537AA92-6A55-4980-A19F-9A3D69D51E16}"/>
    <cellStyle name="Normal 5 4 3 2 3 10" xfId="43332" xr:uid="{46D5DB07-C001-44DA-9F06-2B70EFA9E902}"/>
    <cellStyle name="Normal 5 4 3 2 3 11" xfId="7912" xr:uid="{8D7F03D5-51DD-44D5-BF84-524174728CF5}"/>
    <cellStyle name="Normal 5 4 3 2 3 2" xfId="1259" xr:uid="{0A090972-0F89-4D25-AF4A-5F26B5E01731}"/>
    <cellStyle name="Normal 5 4 3 2 3 2 2" xfId="1260" xr:uid="{520E222F-C3EA-4A07-9EF1-26AB5AF9CBF2}"/>
    <cellStyle name="Normal 5 4 3 2 3 2 2 2" xfId="9626" xr:uid="{8BF695EF-3EFA-4B62-B261-D6C5E2F2C1CA}"/>
    <cellStyle name="Normal 5 4 3 2 3 2 2 2 2" xfId="13048" xr:uid="{E8D7DFF3-073D-466C-8A8A-D7DD41294668}"/>
    <cellStyle name="Normal 5 4 3 2 3 2 2 2 2 2" xfId="26738" xr:uid="{06DA32FA-181B-439E-84B6-10298FE485C7}"/>
    <cellStyle name="Normal 5 4 3 2 3 2 2 2 2 2 2" xfId="40430" xr:uid="{4005E912-52F2-414F-93B1-8309454C780D}"/>
    <cellStyle name="Normal 5 4 3 2 3 2 2 2 2 2 3" xfId="55314" xr:uid="{53E2149E-DEA9-42AF-B682-7C0C9A147618}"/>
    <cellStyle name="Normal 5 4 3 2 3 2 2 2 2 3" xfId="19894" xr:uid="{0EC15E14-818B-4BF5-A724-760755BE4B5C}"/>
    <cellStyle name="Normal 5 4 3 2 3 2 2 2 2 4" xfId="33584" xr:uid="{415EBFBC-ADC9-4F71-B493-597D85BA76F2}"/>
    <cellStyle name="Normal 5 4 3 2 3 2 2 2 2 5" xfId="48468" xr:uid="{5B5B34EA-C2D5-48B0-BB9E-C60C476F65C1}"/>
    <cellStyle name="Normal 5 4 3 2 3 2 2 2 3" xfId="23316" xr:uid="{30C4AC32-9998-4006-AF5B-5E8645ABC961}"/>
    <cellStyle name="Normal 5 4 3 2 3 2 2 2 3 2" xfId="37008" xr:uid="{FE70C255-96C6-4400-B692-489C2C6258EF}"/>
    <cellStyle name="Normal 5 4 3 2 3 2 2 2 3 3" xfId="51892" xr:uid="{BABE2485-6300-451F-9370-F51FEAABD40E}"/>
    <cellStyle name="Normal 5 4 3 2 3 2 2 2 4" xfId="16472" xr:uid="{C4EDAAAF-28B4-481E-B68C-D66A552D7A26}"/>
    <cellStyle name="Normal 5 4 3 2 3 2 2 2 5" xfId="30162" xr:uid="{93D77E10-3516-44CF-B5C9-F8B381DD3175}"/>
    <cellStyle name="Normal 5 4 3 2 3 2 2 2 6" xfId="45046" xr:uid="{6B3B37C7-0062-4267-8ACB-7CD5696A7E28}"/>
    <cellStyle name="Normal 5 4 3 2 3 2 2 3" xfId="11336" xr:uid="{13C87A3E-24CF-41FE-85F7-244CA0027384}"/>
    <cellStyle name="Normal 5 4 3 2 3 2 2 3 2" xfId="25026" xr:uid="{2173FEAF-97FB-4BB4-BC39-88E0681C3EBF}"/>
    <cellStyle name="Normal 5 4 3 2 3 2 2 3 2 2" xfId="38718" xr:uid="{200DE1AE-0E64-4DDC-8215-BE842D0DC393}"/>
    <cellStyle name="Normal 5 4 3 2 3 2 2 3 2 3" xfId="53602" xr:uid="{B775E52F-196F-4F44-B98B-925F98343705}"/>
    <cellStyle name="Normal 5 4 3 2 3 2 2 3 3" xfId="18182" xr:uid="{1ED46190-A8E9-4923-8666-BB0A716582B7}"/>
    <cellStyle name="Normal 5 4 3 2 3 2 2 3 4" xfId="31872" xr:uid="{A3FEEDB8-5D92-4FC2-959C-981B9840FE56}"/>
    <cellStyle name="Normal 5 4 3 2 3 2 2 3 5" xfId="46756" xr:uid="{68A25704-DDDA-42EA-86CE-59928C3A1D8C}"/>
    <cellStyle name="Normal 5 4 3 2 3 2 2 4" xfId="21604" xr:uid="{B364BCDC-3C57-4D6E-9FB4-31BCE81B4D9D}"/>
    <cellStyle name="Normal 5 4 3 2 3 2 2 4 2" xfId="35296" xr:uid="{DC916490-160E-4234-B171-F3F6FE9F3D42}"/>
    <cellStyle name="Normal 5 4 3 2 3 2 2 4 3" xfId="50180" xr:uid="{D43D751A-7268-428A-B7EE-A03DFBC16895}"/>
    <cellStyle name="Normal 5 4 3 2 3 2 2 5" xfId="14760" xr:uid="{CA9A896D-536A-4D55-8F19-FD5AB638F451}"/>
    <cellStyle name="Normal 5 4 3 2 3 2 2 5 2" xfId="40952" xr:uid="{F02E57E3-6E89-4682-B2DE-127543A572D1}"/>
    <cellStyle name="Normal 5 4 3 2 3 2 2 6" xfId="28450" xr:uid="{DCABC34A-46A1-43B1-914F-82ABCDC72BC9}"/>
    <cellStyle name="Normal 5 4 3 2 3 2 2 7" xfId="43334" xr:uid="{50C49572-BA96-4FA0-9CA8-FD56539243C3}"/>
    <cellStyle name="Normal 5 4 3 2 3 2 2 8" xfId="7914" xr:uid="{7DEF46BF-2903-4134-BE54-4C7AFE3CFB22}"/>
    <cellStyle name="Normal 5 4 3 2 3 2 3" xfId="9625" xr:uid="{F8AFC3FA-9AED-42A8-984F-16EE56FDDFB0}"/>
    <cellStyle name="Normal 5 4 3 2 3 2 3 2" xfId="13047" xr:uid="{B3C2869D-D005-4D20-9DA6-D5892FC6DB5E}"/>
    <cellStyle name="Normal 5 4 3 2 3 2 3 2 2" xfId="26737" xr:uid="{CFBA776E-3934-4CE8-9718-ED789D4AA767}"/>
    <cellStyle name="Normal 5 4 3 2 3 2 3 2 2 2" xfId="40429" xr:uid="{A6384CF8-4577-4888-B65F-CFA7BB41E92F}"/>
    <cellStyle name="Normal 5 4 3 2 3 2 3 2 2 3" xfId="55313" xr:uid="{9FF59714-B223-49EF-A1D8-11EB2A8885A3}"/>
    <cellStyle name="Normal 5 4 3 2 3 2 3 2 3" xfId="19893" xr:uid="{158A373B-9F44-4CB5-9EBC-839A0506A2DB}"/>
    <cellStyle name="Normal 5 4 3 2 3 2 3 2 4" xfId="33583" xr:uid="{97972818-8065-4544-B85D-01E10CA5465D}"/>
    <cellStyle name="Normal 5 4 3 2 3 2 3 2 5" xfId="48467" xr:uid="{2F771865-E934-4239-BBD3-57931DD2E76E}"/>
    <cellStyle name="Normal 5 4 3 2 3 2 3 3" xfId="23315" xr:uid="{4EF43ED9-E099-45DF-A164-E164E904488E}"/>
    <cellStyle name="Normal 5 4 3 2 3 2 3 3 2" xfId="37007" xr:uid="{48898B3F-C9E0-40D9-B1F0-5BC89326F2A8}"/>
    <cellStyle name="Normal 5 4 3 2 3 2 3 3 3" xfId="51891" xr:uid="{8F08CDE4-D4AB-401D-AB0A-870DE3F8C8A4}"/>
    <cellStyle name="Normal 5 4 3 2 3 2 3 4" xfId="16471" xr:uid="{FD064D19-9997-4A24-8DFE-FC4F3514D005}"/>
    <cellStyle name="Normal 5 4 3 2 3 2 3 5" xfId="30161" xr:uid="{2AE4D5FA-19A8-4651-A166-73DE540311DE}"/>
    <cellStyle name="Normal 5 4 3 2 3 2 3 6" xfId="45045" xr:uid="{3F9C9F51-878E-4298-882D-6000FA03E70D}"/>
    <cellStyle name="Normal 5 4 3 2 3 2 4" xfId="11335" xr:uid="{BD748BF2-3D39-4217-8AA6-0A13F96B4305}"/>
    <cellStyle name="Normal 5 4 3 2 3 2 4 2" xfId="25025" xr:uid="{BD345CFC-1ED8-4DE8-B441-832653E39D09}"/>
    <cellStyle name="Normal 5 4 3 2 3 2 4 2 2" xfId="38717" xr:uid="{812AF0AB-5777-45EE-926D-381C55E5D8EF}"/>
    <cellStyle name="Normal 5 4 3 2 3 2 4 2 3" xfId="53601" xr:uid="{2D33B73D-FEB9-4654-8F0A-0B387D18D457}"/>
    <cellStyle name="Normal 5 4 3 2 3 2 4 3" xfId="18181" xr:uid="{5A5E4D41-78CD-4156-90CB-D828D83467AE}"/>
    <cellStyle name="Normal 5 4 3 2 3 2 4 4" xfId="31871" xr:uid="{32E4E1BA-F914-4872-9CF8-F5CF9E05EDD5}"/>
    <cellStyle name="Normal 5 4 3 2 3 2 4 5" xfId="46755" xr:uid="{A7EBDD3B-DF72-4515-8C63-1E59C6EAE1F3}"/>
    <cellStyle name="Normal 5 4 3 2 3 2 5" xfId="21603" xr:uid="{FE37ADCC-FC18-408C-B80C-ABA3DEB3159E}"/>
    <cellStyle name="Normal 5 4 3 2 3 2 5 2" xfId="35295" xr:uid="{1FBCFF18-3A00-4E03-B0E7-80EC232A3CB8}"/>
    <cellStyle name="Normal 5 4 3 2 3 2 5 3" xfId="50179" xr:uid="{916E478B-0F75-45CC-9B56-2FFC0D6ED22A}"/>
    <cellStyle name="Normal 5 4 3 2 3 2 6" xfId="14759" xr:uid="{8531AB0E-8BAF-4461-98AE-020EF1318B13}"/>
    <cellStyle name="Normal 5 4 3 2 3 2 6 2" xfId="40951" xr:uid="{A93BAB1F-E2F7-49F9-8AFF-D939228003D8}"/>
    <cellStyle name="Normal 5 4 3 2 3 2 7" xfId="28449" xr:uid="{1930A4C4-6E7E-4E30-9515-93F37FC35511}"/>
    <cellStyle name="Normal 5 4 3 2 3 2 8" xfId="43333" xr:uid="{AD730D79-DA3A-407C-A7D1-1E1B69F2A105}"/>
    <cellStyle name="Normal 5 4 3 2 3 2 9" xfId="7913" xr:uid="{7EE5BAC3-F0C5-4449-B558-8562CCB07AE8}"/>
    <cellStyle name="Normal 5 4 3 2 3 3" xfId="1261" xr:uid="{DE988B43-7EBF-4EA0-BDE3-1FA0F3642BC5}"/>
    <cellStyle name="Normal 5 4 3 2 3 3 2" xfId="9627" xr:uid="{94E1C83E-0446-42E4-AF70-96BB3203970B}"/>
    <cellStyle name="Normal 5 4 3 2 3 3 2 2" xfId="13049" xr:uid="{463F4379-72FF-4F0E-9B5B-F871B5B452EF}"/>
    <cellStyle name="Normal 5 4 3 2 3 3 2 2 2" xfId="26739" xr:uid="{466BE62A-4309-4A11-894A-AA0FA7EF85C6}"/>
    <cellStyle name="Normal 5 4 3 2 3 3 2 2 2 2" xfId="40431" xr:uid="{B70CE1CE-A266-4130-8262-43C1AB186F07}"/>
    <cellStyle name="Normal 5 4 3 2 3 3 2 2 2 3" xfId="55315" xr:uid="{8A1A7D84-EF62-4AEC-9491-F352B8236DCD}"/>
    <cellStyle name="Normal 5 4 3 2 3 3 2 2 3" xfId="19895" xr:uid="{D605B186-6FE1-43B8-BDAB-94790221BF1E}"/>
    <cellStyle name="Normal 5 4 3 2 3 3 2 2 4" xfId="33585" xr:uid="{09875CC4-5CF3-411E-86AF-B56D87A138C0}"/>
    <cellStyle name="Normal 5 4 3 2 3 3 2 2 5" xfId="48469" xr:uid="{469304A0-E028-4920-9C80-7F5FE0832193}"/>
    <cellStyle name="Normal 5 4 3 2 3 3 2 3" xfId="23317" xr:uid="{DA5BEB72-45BD-4C39-BA7F-373184579291}"/>
    <cellStyle name="Normal 5 4 3 2 3 3 2 3 2" xfId="37009" xr:uid="{6A2F1C1D-1778-439D-BCE9-48DEF99C2A0C}"/>
    <cellStyle name="Normal 5 4 3 2 3 3 2 3 3" xfId="51893" xr:uid="{279AF9E3-D694-4656-B85F-44852333FA78}"/>
    <cellStyle name="Normal 5 4 3 2 3 3 2 4" xfId="16473" xr:uid="{A1502AAE-F647-4D8E-8758-E0368F23FE70}"/>
    <cellStyle name="Normal 5 4 3 2 3 3 2 5" xfId="30163" xr:uid="{F713A736-8678-4F15-BC65-03A8957E6361}"/>
    <cellStyle name="Normal 5 4 3 2 3 3 2 6" xfId="45047" xr:uid="{C097ADD2-8F0B-4696-BF9C-6AC8D23D1B8E}"/>
    <cellStyle name="Normal 5 4 3 2 3 3 3" xfId="11337" xr:uid="{4DF66903-E582-4A5E-838B-8F92E533E148}"/>
    <cellStyle name="Normal 5 4 3 2 3 3 3 2" xfId="25027" xr:uid="{C0CECA85-6DF5-41A5-B8F0-20F73C15E43C}"/>
    <cellStyle name="Normal 5 4 3 2 3 3 3 2 2" xfId="38719" xr:uid="{893AA485-7271-4057-BD86-5C3E1FF87C4A}"/>
    <cellStyle name="Normal 5 4 3 2 3 3 3 2 3" xfId="53603" xr:uid="{FD3EDBBE-F35F-4BA3-93F3-C9D3644F3775}"/>
    <cellStyle name="Normal 5 4 3 2 3 3 3 3" xfId="18183" xr:uid="{A23ECFDD-E5CD-4A37-92DB-97CBB397B677}"/>
    <cellStyle name="Normal 5 4 3 2 3 3 3 4" xfId="31873" xr:uid="{0940AEDF-BB66-40CF-B7AE-19270DFECDEA}"/>
    <cellStyle name="Normal 5 4 3 2 3 3 3 5" xfId="46757" xr:uid="{D94109D4-BECB-426E-9EF7-C467F294ADD2}"/>
    <cellStyle name="Normal 5 4 3 2 3 3 4" xfId="21605" xr:uid="{0229ABA9-97CA-4D21-A7EB-DFABDB7AE6C0}"/>
    <cellStyle name="Normal 5 4 3 2 3 3 4 2" xfId="35297" xr:uid="{38632691-AD4A-41CB-A738-9C30AA8549F6}"/>
    <cellStyle name="Normal 5 4 3 2 3 3 4 3" xfId="50181" xr:uid="{E447B996-8FF8-4B83-814F-E7C749140925}"/>
    <cellStyle name="Normal 5 4 3 2 3 3 5" xfId="14761" xr:uid="{7C05EC53-F3EE-4A10-8C7E-97756DF87FD0}"/>
    <cellStyle name="Normal 5 4 3 2 3 3 5 2" xfId="40953" xr:uid="{DE45F336-913F-4D26-B01E-07BF823E2C8E}"/>
    <cellStyle name="Normal 5 4 3 2 3 3 6" xfId="28451" xr:uid="{DB8453DD-7CB1-4ED7-B104-0303278EE8E3}"/>
    <cellStyle name="Normal 5 4 3 2 3 3 7" xfId="43335" xr:uid="{7FAB4420-2C48-49BE-A497-1FC6188159C3}"/>
    <cellStyle name="Normal 5 4 3 2 3 3 8" xfId="7915" xr:uid="{68198FC2-797B-4EC1-82DC-2AA1284D488B}"/>
    <cellStyle name="Normal 5 4 3 2 3 4" xfId="2856" xr:uid="{904BFB40-C62E-4453-9EBA-0FFBE530CA76}"/>
    <cellStyle name="Normal 5 4 3 2 3 4 2" xfId="9628" xr:uid="{E4741AC8-3DDE-410B-85DB-5476EDA9C26E}"/>
    <cellStyle name="Normal 5 4 3 2 3 4 2 2" xfId="13050" xr:uid="{F1AE9B76-D159-4769-B224-483A0AA1FA01}"/>
    <cellStyle name="Normal 5 4 3 2 3 4 2 2 2" xfId="26740" xr:uid="{9D907805-8775-4F04-85BE-8AEC6F9161BF}"/>
    <cellStyle name="Normal 5 4 3 2 3 4 2 2 2 2" xfId="40432" xr:uid="{8B427619-FDA2-451F-87B0-C77E9159F661}"/>
    <cellStyle name="Normal 5 4 3 2 3 4 2 2 2 3" xfId="55316" xr:uid="{C810FCC8-FA07-4A5B-A80F-FB7269A6946A}"/>
    <cellStyle name="Normal 5 4 3 2 3 4 2 2 3" xfId="19896" xr:uid="{2E174DAE-B824-4C6B-AA30-882BE43FE297}"/>
    <cellStyle name="Normal 5 4 3 2 3 4 2 2 4" xfId="33586" xr:uid="{D472E12E-C664-4810-9EDC-644BAFC2CFBB}"/>
    <cellStyle name="Normal 5 4 3 2 3 4 2 2 5" xfId="48470" xr:uid="{90C2C861-561D-4933-BB69-644009BE2F28}"/>
    <cellStyle name="Normal 5 4 3 2 3 4 2 3" xfId="23318" xr:uid="{B9C1A9C2-DA7B-491E-97D7-6E62DAE7F44B}"/>
    <cellStyle name="Normal 5 4 3 2 3 4 2 3 2" xfId="37010" xr:uid="{D22EAE41-0AAB-49DD-8FE7-B4DB6928265B}"/>
    <cellStyle name="Normal 5 4 3 2 3 4 2 3 3" xfId="51894" xr:uid="{46F28178-1BE5-4E58-A26A-8B9E341DCF9C}"/>
    <cellStyle name="Normal 5 4 3 2 3 4 2 4" xfId="16474" xr:uid="{9CEE0105-BFB4-4A05-8D2B-F8DB454B9EEE}"/>
    <cellStyle name="Normal 5 4 3 2 3 4 2 5" xfId="30164" xr:uid="{02DD27BE-4BA8-4A06-9D0E-28C1A1580C1C}"/>
    <cellStyle name="Normal 5 4 3 2 3 4 2 6" xfId="45048" xr:uid="{E4B8C79E-C3DD-44AB-A4EE-961F0482FA00}"/>
    <cellStyle name="Normal 5 4 3 2 3 4 3" xfId="11338" xr:uid="{BFEEC022-27B8-4EE7-AB30-FDED3B5C5A9A}"/>
    <cellStyle name="Normal 5 4 3 2 3 4 3 2" xfId="25028" xr:uid="{405CFDF8-73AE-4E2D-AB7C-E0BCE168A062}"/>
    <cellStyle name="Normal 5 4 3 2 3 4 3 2 2" xfId="38720" xr:uid="{80F68C39-77F1-4383-AC44-821DDDE599F8}"/>
    <cellStyle name="Normal 5 4 3 2 3 4 3 2 3" xfId="53604" xr:uid="{6D39C3BE-9191-466C-82EB-695B1FCCF21C}"/>
    <cellStyle name="Normal 5 4 3 2 3 4 3 3" xfId="18184" xr:uid="{7D69B500-7B00-4134-9D3A-B1BC3382ADFD}"/>
    <cellStyle name="Normal 5 4 3 2 3 4 3 4" xfId="31874" xr:uid="{16E0283C-9E0D-4394-AF3A-FAAAA2A21F0B}"/>
    <cellStyle name="Normal 5 4 3 2 3 4 3 5" xfId="46758" xr:uid="{8B575D1B-6F82-4677-9A7C-A5B5184793AF}"/>
    <cellStyle name="Normal 5 4 3 2 3 4 4" xfId="21606" xr:uid="{1D404E51-851F-4046-921B-700C9AFBF3C3}"/>
    <cellStyle name="Normal 5 4 3 2 3 4 4 2" xfId="35298" xr:uid="{9A3B24D2-9A44-42A0-858E-481BCA553A5E}"/>
    <cellStyle name="Normal 5 4 3 2 3 4 4 3" xfId="50182" xr:uid="{414EE57D-F5ED-48E7-A16D-32FD214340FA}"/>
    <cellStyle name="Normal 5 4 3 2 3 4 5" xfId="14762" xr:uid="{89285854-8037-4248-8DC1-DA1F20770AAC}"/>
    <cellStyle name="Normal 5 4 3 2 3 4 5 2" xfId="41131" xr:uid="{D2165ADC-BAE7-4110-97D9-148B08837C2E}"/>
    <cellStyle name="Normal 5 4 3 2 3 4 6" xfId="28452" xr:uid="{42DB63C9-79F7-4672-9347-C6E83556903C}"/>
    <cellStyle name="Normal 5 4 3 2 3 4 7" xfId="43336" xr:uid="{9AEA425B-D2C4-4450-87B3-7C8BC58B315F}"/>
    <cellStyle name="Normal 5 4 3 2 3 4 8" xfId="7916" xr:uid="{4816ADA0-9724-479A-8FD1-7EFF53A3818E}"/>
    <cellStyle name="Normal 5 4 3 2 3 5" xfId="9624" xr:uid="{98C79900-8A03-4471-83DB-DE19F57C3AF6}"/>
    <cellStyle name="Normal 5 4 3 2 3 5 2" xfId="13046" xr:uid="{C35031ED-1E7A-4DA3-990F-F6F907D06F6C}"/>
    <cellStyle name="Normal 5 4 3 2 3 5 2 2" xfId="26736" xr:uid="{04D11F91-FC60-4989-8C6F-7322588A8D8E}"/>
    <cellStyle name="Normal 5 4 3 2 3 5 2 2 2" xfId="40428" xr:uid="{14E1FAFC-F563-45F8-A309-33DF11D70B52}"/>
    <cellStyle name="Normal 5 4 3 2 3 5 2 2 3" xfId="55312" xr:uid="{BC66A344-E6B7-47C6-B5A0-8B6ECA9595AB}"/>
    <cellStyle name="Normal 5 4 3 2 3 5 2 3" xfId="19892" xr:uid="{3EC99FD9-1462-406D-8FA1-2613B49ACCBA}"/>
    <cellStyle name="Normal 5 4 3 2 3 5 2 4" xfId="33582" xr:uid="{149E4B67-9B03-4444-B0FC-378897D50D34}"/>
    <cellStyle name="Normal 5 4 3 2 3 5 2 5" xfId="48466" xr:uid="{6FBAC246-46BC-446D-AB0C-0931D22CB829}"/>
    <cellStyle name="Normal 5 4 3 2 3 5 3" xfId="23314" xr:uid="{10EC45E8-14E6-42BC-9DDD-3A88BC1FB85E}"/>
    <cellStyle name="Normal 5 4 3 2 3 5 3 2" xfId="37006" xr:uid="{2C082766-B811-442C-9DEB-BFE4EB876A49}"/>
    <cellStyle name="Normal 5 4 3 2 3 5 3 3" xfId="51890" xr:uid="{18DBA244-B6A0-447A-8E44-64A7DF224102}"/>
    <cellStyle name="Normal 5 4 3 2 3 5 4" xfId="16470" xr:uid="{57A68778-7CEE-4B0A-9928-56F8533EA6C5}"/>
    <cellStyle name="Normal 5 4 3 2 3 5 5" xfId="30160" xr:uid="{23204270-1BBE-4DF1-A4A1-404408BD668F}"/>
    <cellStyle name="Normal 5 4 3 2 3 5 6" xfId="45044" xr:uid="{5C34ED4A-F880-4722-A1E8-91E88363F5CD}"/>
    <cellStyle name="Normal 5 4 3 2 3 6" xfId="11334" xr:uid="{91ED8EC9-2B5A-4E7B-A0BE-13369B67EAC8}"/>
    <cellStyle name="Normal 5 4 3 2 3 6 2" xfId="25024" xr:uid="{896B7B2A-5664-4B37-BE44-A500E7444121}"/>
    <cellStyle name="Normal 5 4 3 2 3 6 2 2" xfId="38716" xr:uid="{50591D8D-3B8C-44A2-B985-4918AD70E1B9}"/>
    <cellStyle name="Normal 5 4 3 2 3 6 2 3" xfId="53600" xr:uid="{5BAF6CF0-0CE3-4BEC-A9B4-48990189BE82}"/>
    <cellStyle name="Normal 5 4 3 2 3 6 3" xfId="18180" xr:uid="{9778EB2F-E508-4A7E-9BE9-C781E0654988}"/>
    <cellStyle name="Normal 5 4 3 2 3 6 4" xfId="31870" xr:uid="{9D5AD2AA-939B-4E19-88A2-56E82A361E71}"/>
    <cellStyle name="Normal 5 4 3 2 3 6 5" xfId="46754" xr:uid="{207DB9C5-D70C-482F-9ABC-A8344B764217}"/>
    <cellStyle name="Normal 5 4 3 2 3 7" xfId="21602" xr:uid="{BF9C1175-8107-49B1-9955-B34D5F54C0C8}"/>
    <cellStyle name="Normal 5 4 3 2 3 7 2" xfId="35294" xr:uid="{1C6AC6F1-C0B1-466C-B22D-08B167517B74}"/>
    <cellStyle name="Normal 5 4 3 2 3 7 3" xfId="50178" xr:uid="{C77EC76A-7770-4086-8308-710A2431DF67}"/>
    <cellStyle name="Normal 5 4 3 2 3 8" xfId="14758" xr:uid="{75EC4C96-C61F-4876-8B10-E2CD1EED8B89}"/>
    <cellStyle name="Normal 5 4 3 2 3 8 2" xfId="40829" xr:uid="{A4BF3B13-A689-490A-9CBE-E85D481632B4}"/>
    <cellStyle name="Normal 5 4 3 2 3 9" xfId="28448" xr:uid="{ACD478AF-F786-495E-9F24-80650CB9FBBF}"/>
    <cellStyle name="Normal 5 4 3 2 4" xfId="1262" xr:uid="{1CAF91AA-E464-4174-9937-0FD38311AE25}"/>
    <cellStyle name="Normal 5 4 3 2 4 2" xfId="1263" xr:uid="{F3167453-B4F3-4869-A79D-9357D4A3A694}"/>
    <cellStyle name="Normal 5 4 3 2 4 2 2" xfId="9630" xr:uid="{D7DF933D-ADBC-485D-A3F4-BC5087AFB96C}"/>
    <cellStyle name="Normal 5 4 3 2 4 2 2 2" xfId="13052" xr:uid="{9E023A3D-195F-49C8-A4FD-19851C4B3A7A}"/>
    <cellStyle name="Normal 5 4 3 2 4 2 2 2 2" xfId="26742" xr:uid="{A960D828-5580-474D-862C-42F55CB053DE}"/>
    <cellStyle name="Normal 5 4 3 2 4 2 2 2 2 2" xfId="40434" xr:uid="{4BE4C771-AE07-48CC-B9AE-38C084AE6B16}"/>
    <cellStyle name="Normal 5 4 3 2 4 2 2 2 2 3" xfId="55318" xr:uid="{A9D1AAE0-3AD0-41D8-BE6D-5D9AE69719D3}"/>
    <cellStyle name="Normal 5 4 3 2 4 2 2 2 3" xfId="19898" xr:uid="{7C3FF90D-0A62-4B93-A55C-310A76C1A9D2}"/>
    <cellStyle name="Normal 5 4 3 2 4 2 2 2 4" xfId="33588" xr:uid="{BE7FBDA7-48A8-44AB-AA53-419195CB56DA}"/>
    <cellStyle name="Normal 5 4 3 2 4 2 2 2 5" xfId="48472" xr:uid="{5D4F1155-0CBA-42CD-834A-A0D512BBDAC1}"/>
    <cellStyle name="Normal 5 4 3 2 4 2 2 3" xfId="23320" xr:uid="{F2CB026E-BD2A-434A-AAAC-66698D6B8B62}"/>
    <cellStyle name="Normal 5 4 3 2 4 2 2 3 2" xfId="37012" xr:uid="{11C26ED0-9CA4-4401-B60C-30897FD4D96D}"/>
    <cellStyle name="Normal 5 4 3 2 4 2 2 3 3" xfId="51896" xr:uid="{2C4E3536-243B-4A82-9771-BB2AFD753087}"/>
    <cellStyle name="Normal 5 4 3 2 4 2 2 4" xfId="16476" xr:uid="{6B81D766-2734-41CC-BF6D-7E1AEECFC9D5}"/>
    <cellStyle name="Normal 5 4 3 2 4 2 2 5" xfId="30166" xr:uid="{68E5A752-DB69-43B9-A258-0BD9E4B990E7}"/>
    <cellStyle name="Normal 5 4 3 2 4 2 2 6" xfId="45050" xr:uid="{121A24B7-CA74-4D9D-8F63-4B21344BE305}"/>
    <cellStyle name="Normal 5 4 3 2 4 2 3" xfId="11340" xr:uid="{77F230F6-FDCA-4780-AE15-C141C8EF4B82}"/>
    <cellStyle name="Normal 5 4 3 2 4 2 3 2" xfId="25030" xr:uid="{ADF1CB41-364E-4D75-B519-3CC04A23E2C8}"/>
    <cellStyle name="Normal 5 4 3 2 4 2 3 2 2" xfId="38722" xr:uid="{6D494B77-5E38-4676-807E-E3A0AC4CD28C}"/>
    <cellStyle name="Normal 5 4 3 2 4 2 3 2 3" xfId="53606" xr:uid="{B8CF5AAA-38B1-4B6F-985C-FAE97FD5A928}"/>
    <cellStyle name="Normal 5 4 3 2 4 2 3 3" xfId="18186" xr:uid="{9C1C7557-2AC8-4AEC-84BF-9C268371F7F9}"/>
    <cellStyle name="Normal 5 4 3 2 4 2 3 4" xfId="31876" xr:uid="{081EA3AC-E888-43EA-AE4E-CD3A5ED36759}"/>
    <cellStyle name="Normal 5 4 3 2 4 2 3 5" xfId="46760" xr:uid="{12967B33-560E-42D4-A333-2510331F03D3}"/>
    <cellStyle name="Normal 5 4 3 2 4 2 4" xfId="21608" xr:uid="{A5CA0855-F395-4D7D-9E5B-7E907648E0E5}"/>
    <cellStyle name="Normal 5 4 3 2 4 2 4 2" xfId="35300" xr:uid="{3D1A4699-1AA6-4592-ADCE-50C0B49D0992}"/>
    <cellStyle name="Normal 5 4 3 2 4 2 4 3" xfId="50184" xr:uid="{52F99EE7-E3C0-41E4-9E34-10EAA2BE5F76}"/>
    <cellStyle name="Normal 5 4 3 2 4 2 5" xfId="14764" xr:uid="{F0053B09-4EFD-4D9C-85E9-E157ED6248CF}"/>
    <cellStyle name="Normal 5 4 3 2 4 2 5 2" xfId="40955" xr:uid="{9D48593B-D16F-43D8-9473-20983B3DACF8}"/>
    <cellStyle name="Normal 5 4 3 2 4 2 6" xfId="28454" xr:uid="{19CB04D5-42A2-4F50-9B93-418E4D00D133}"/>
    <cellStyle name="Normal 5 4 3 2 4 2 7" xfId="43338" xr:uid="{B6E494B9-2537-4633-AA03-28C37F496864}"/>
    <cellStyle name="Normal 5 4 3 2 4 2 8" xfId="7918" xr:uid="{35B76D12-EA8E-418B-9D90-B5A4381D183D}"/>
    <cellStyle name="Normal 5 4 3 2 4 3" xfId="9629" xr:uid="{36C59A76-381D-4920-8215-8F3DB5B31B1B}"/>
    <cellStyle name="Normal 5 4 3 2 4 3 2" xfId="13051" xr:uid="{183AC389-8872-45BC-B028-3113F0DE21AC}"/>
    <cellStyle name="Normal 5 4 3 2 4 3 2 2" xfId="26741" xr:uid="{8A9DA95C-BB1E-4281-ABA8-B19D4C6A0B15}"/>
    <cellStyle name="Normal 5 4 3 2 4 3 2 2 2" xfId="40433" xr:uid="{C46D5D30-2A9B-49DC-954D-3C20C8F204E9}"/>
    <cellStyle name="Normal 5 4 3 2 4 3 2 2 3" xfId="55317" xr:uid="{8AB73748-3546-494C-9A4D-952826FC3F0C}"/>
    <cellStyle name="Normal 5 4 3 2 4 3 2 3" xfId="19897" xr:uid="{5EDEFF5B-2C92-4D79-AF07-D61EA65F24BD}"/>
    <cellStyle name="Normal 5 4 3 2 4 3 2 4" xfId="33587" xr:uid="{98DAA2E0-3823-44F9-9F45-AC7BDF190513}"/>
    <cellStyle name="Normal 5 4 3 2 4 3 2 5" xfId="48471" xr:uid="{2256E7E9-A0DB-4F42-8AD8-B14FC82D95CC}"/>
    <cellStyle name="Normal 5 4 3 2 4 3 3" xfId="23319" xr:uid="{324680D1-B1F4-4CF0-ADB9-F5274556313F}"/>
    <cellStyle name="Normal 5 4 3 2 4 3 3 2" xfId="37011" xr:uid="{73855216-A742-403C-81D6-5EAC9E736734}"/>
    <cellStyle name="Normal 5 4 3 2 4 3 3 3" xfId="51895" xr:uid="{2BD173C5-9A0C-4402-840E-C5D3F8241304}"/>
    <cellStyle name="Normal 5 4 3 2 4 3 4" xfId="16475" xr:uid="{31C8ACB7-527C-45BC-8D1B-698042E99CC2}"/>
    <cellStyle name="Normal 5 4 3 2 4 3 5" xfId="30165" xr:uid="{7CE6ABD9-4CFE-47E1-9E4C-43A83569476C}"/>
    <cellStyle name="Normal 5 4 3 2 4 3 6" xfId="45049" xr:uid="{AEA9A573-C31C-4B65-B8F9-A6E30DC1C255}"/>
    <cellStyle name="Normal 5 4 3 2 4 4" xfId="11339" xr:uid="{A14AD35D-5EC5-47DD-A40D-9F2DBD164C38}"/>
    <cellStyle name="Normal 5 4 3 2 4 4 2" xfId="25029" xr:uid="{460554C9-24C5-4D2E-8E35-CAE1556A2D7F}"/>
    <cellStyle name="Normal 5 4 3 2 4 4 2 2" xfId="38721" xr:uid="{A05B3E05-4185-4A16-82C3-9F3561DF3FF6}"/>
    <cellStyle name="Normal 5 4 3 2 4 4 2 3" xfId="53605" xr:uid="{5262ADF9-E400-447E-ADC0-CDA73D761F2F}"/>
    <cellStyle name="Normal 5 4 3 2 4 4 3" xfId="18185" xr:uid="{8CBFAA29-555F-4D78-A232-1CF2488B0876}"/>
    <cellStyle name="Normal 5 4 3 2 4 4 4" xfId="31875" xr:uid="{2F1AD48E-5BF6-4DF0-9508-28D11B0D7823}"/>
    <cellStyle name="Normal 5 4 3 2 4 4 5" xfId="46759" xr:uid="{D057BFCB-8F0A-40E3-A3B2-50F368D6F7DE}"/>
    <cellStyle name="Normal 5 4 3 2 4 5" xfId="21607" xr:uid="{6B484931-9C9D-4E94-8AF1-B7C96CD641AA}"/>
    <cellStyle name="Normal 5 4 3 2 4 5 2" xfId="35299" xr:uid="{301C787E-21AF-41D0-A8AC-1F95B07C43E4}"/>
    <cellStyle name="Normal 5 4 3 2 4 5 3" xfId="50183" xr:uid="{541BAED5-FD3A-4564-AAC4-953772851744}"/>
    <cellStyle name="Normal 5 4 3 2 4 6" xfId="14763" xr:uid="{8EF556FE-EC39-475E-9333-22C17A77BD49}"/>
    <cellStyle name="Normal 5 4 3 2 4 6 2" xfId="40954" xr:uid="{EB1345E5-2EA8-4BC6-9134-0B8DC5EB4C8E}"/>
    <cellStyle name="Normal 5 4 3 2 4 7" xfId="28453" xr:uid="{9BB6B6C6-7404-4D00-9BB2-38E3ED3F66C4}"/>
    <cellStyle name="Normal 5 4 3 2 4 8" xfId="43337" xr:uid="{B17998E5-20AD-408E-A3A4-25EF929CC7E6}"/>
    <cellStyle name="Normal 5 4 3 2 4 9" xfId="7917" xr:uid="{7960B4A7-6474-4C22-8C8C-73F0249D474C}"/>
    <cellStyle name="Normal 5 4 3 2 5" xfId="1264" xr:uid="{59282DD3-9168-4009-BA67-A6593E654079}"/>
    <cellStyle name="Normal 5 4 3 2 5 2" xfId="9631" xr:uid="{60D96613-2DFD-4B02-9C68-FEF24C6BF5CC}"/>
    <cellStyle name="Normal 5 4 3 2 5 2 2" xfId="13053" xr:uid="{97A28A88-EEF0-4EA4-8EE2-793CB8E2F713}"/>
    <cellStyle name="Normal 5 4 3 2 5 2 2 2" xfId="26743" xr:uid="{5F29EE77-C5CE-40AF-98AF-2F9D24C366CE}"/>
    <cellStyle name="Normal 5 4 3 2 5 2 2 2 2" xfId="40435" xr:uid="{5F6C185A-9991-49E6-A4CF-A433FE84F0FE}"/>
    <cellStyle name="Normal 5 4 3 2 5 2 2 2 3" xfId="55319" xr:uid="{8AF01B6C-4DB7-469A-84EF-D3612A8BFF5E}"/>
    <cellStyle name="Normal 5 4 3 2 5 2 2 3" xfId="19899" xr:uid="{178A13AD-C326-4E39-BF70-3C66B7FBEBF4}"/>
    <cellStyle name="Normal 5 4 3 2 5 2 2 4" xfId="33589" xr:uid="{F38DCB57-CA77-4447-8052-8948949BF4F5}"/>
    <cellStyle name="Normal 5 4 3 2 5 2 2 5" xfId="48473" xr:uid="{CBBB2408-96CB-41C8-8933-34B7103E9845}"/>
    <cellStyle name="Normal 5 4 3 2 5 2 3" xfId="23321" xr:uid="{34E52C82-06D6-4EA2-B305-2B85646E58D3}"/>
    <cellStyle name="Normal 5 4 3 2 5 2 3 2" xfId="37013" xr:uid="{B1D586A9-0E39-4FE6-A5C8-0B122DEB5DF2}"/>
    <cellStyle name="Normal 5 4 3 2 5 2 3 3" xfId="51897" xr:uid="{D4397CA4-2EF7-425E-A096-A4669C7ACBF3}"/>
    <cellStyle name="Normal 5 4 3 2 5 2 4" xfId="16477" xr:uid="{9064FAE2-2D02-4D4C-B325-7C338280B8B8}"/>
    <cellStyle name="Normal 5 4 3 2 5 2 5" xfId="30167" xr:uid="{A0B2F6D0-A5F5-4D4C-9E97-E4263F8829FC}"/>
    <cellStyle name="Normal 5 4 3 2 5 2 6" xfId="45051" xr:uid="{EC3184C7-A0B5-42BE-97B0-5D64B350151C}"/>
    <cellStyle name="Normal 5 4 3 2 5 3" xfId="11341" xr:uid="{B4D72F72-A816-4AAA-A32D-1ED55DD80605}"/>
    <cellStyle name="Normal 5 4 3 2 5 3 2" xfId="25031" xr:uid="{AC055F72-5F0B-4F66-BDC6-02BB01C814ED}"/>
    <cellStyle name="Normal 5 4 3 2 5 3 2 2" xfId="38723" xr:uid="{EA2C4BAF-5F17-4C5E-ADC4-C3DB7653BC91}"/>
    <cellStyle name="Normal 5 4 3 2 5 3 2 3" xfId="53607" xr:uid="{470733DB-C1BC-42E2-BD97-7DF320AE254E}"/>
    <cellStyle name="Normal 5 4 3 2 5 3 3" xfId="18187" xr:uid="{5CD46C0A-E180-4BFD-82E8-A844875B3FC1}"/>
    <cellStyle name="Normal 5 4 3 2 5 3 4" xfId="31877" xr:uid="{BD40CD77-FB9B-49EB-A644-5F5D0873B51D}"/>
    <cellStyle name="Normal 5 4 3 2 5 3 5" xfId="46761" xr:uid="{AA6FC674-0DF5-419D-B3F1-D51AB35082DA}"/>
    <cellStyle name="Normal 5 4 3 2 5 4" xfId="21609" xr:uid="{D0B4D17E-4BA1-4DCB-8C39-E78FE19C19A2}"/>
    <cellStyle name="Normal 5 4 3 2 5 4 2" xfId="35301" xr:uid="{52263E93-985F-4E5F-94B7-99CE5A2E93A4}"/>
    <cellStyle name="Normal 5 4 3 2 5 4 3" xfId="50185" xr:uid="{968A52EE-3450-4992-B842-2382578D111E}"/>
    <cellStyle name="Normal 5 4 3 2 5 5" xfId="14765" xr:uid="{1ABBDC1D-B625-4160-A65D-908E26B44CFC}"/>
    <cellStyle name="Normal 5 4 3 2 5 5 2" xfId="40956" xr:uid="{CEB242A1-0E76-424E-AE2B-66A243D9605D}"/>
    <cellStyle name="Normal 5 4 3 2 5 6" xfId="28455" xr:uid="{3BBB6D22-FF95-4DBB-87F7-F069CAB0A9E5}"/>
    <cellStyle name="Normal 5 4 3 2 5 7" xfId="43339" xr:uid="{C0E417BA-7756-4678-99B9-605897B911FF}"/>
    <cellStyle name="Normal 5 4 3 2 5 8" xfId="7919" xr:uid="{B2525B6B-173A-4DC3-812B-FE513A31DDBC}"/>
    <cellStyle name="Normal 5 4 3 2 6" xfId="2857" xr:uid="{E97EC814-1B5A-4649-8D46-CDA85B282757}"/>
    <cellStyle name="Normal 5 4 3 2 6 2" xfId="9632" xr:uid="{5BD56ED1-A338-4B78-B675-5958CE9286AE}"/>
    <cellStyle name="Normal 5 4 3 2 6 2 2" xfId="13054" xr:uid="{61EE3374-08FE-48BE-B8F7-CA6C3D962FEF}"/>
    <cellStyle name="Normal 5 4 3 2 6 2 2 2" xfId="26744" xr:uid="{F8E69533-1FB3-4E59-8CD6-751BDA9A0BDA}"/>
    <cellStyle name="Normal 5 4 3 2 6 2 2 2 2" xfId="40436" xr:uid="{6C6BF29F-7EC5-4518-ACF0-F576ACAFBC64}"/>
    <cellStyle name="Normal 5 4 3 2 6 2 2 2 3" xfId="55320" xr:uid="{04233982-4481-49A5-A57C-E28ED60C195D}"/>
    <cellStyle name="Normal 5 4 3 2 6 2 2 3" xfId="19900" xr:uid="{77293D89-0E7C-45A3-AD08-C397C32A820B}"/>
    <cellStyle name="Normal 5 4 3 2 6 2 2 4" xfId="33590" xr:uid="{78AFA1A5-2F19-495D-A057-B9B695553595}"/>
    <cellStyle name="Normal 5 4 3 2 6 2 2 5" xfId="48474" xr:uid="{73357922-140B-4658-ACBD-1B17C613BC5B}"/>
    <cellStyle name="Normal 5 4 3 2 6 2 3" xfId="23322" xr:uid="{AE7C35E0-550B-4CB9-A455-1FAB543D482C}"/>
    <cellStyle name="Normal 5 4 3 2 6 2 3 2" xfId="37014" xr:uid="{F3ADC268-7F23-48C6-983E-854DA2101D41}"/>
    <cellStyle name="Normal 5 4 3 2 6 2 3 3" xfId="51898" xr:uid="{8D95BB67-BEFC-441A-8847-7B6B95D5E055}"/>
    <cellStyle name="Normal 5 4 3 2 6 2 4" xfId="16478" xr:uid="{90ABB9F1-6C35-43C3-9101-65D4730D53FA}"/>
    <cellStyle name="Normal 5 4 3 2 6 2 5" xfId="30168" xr:uid="{A1D4B4E8-42B1-4ACA-AFA7-D6ED23AF7832}"/>
    <cellStyle name="Normal 5 4 3 2 6 2 6" xfId="45052" xr:uid="{B40A0A54-E5E2-4B32-ADDE-AA34A4C8FC32}"/>
    <cellStyle name="Normal 5 4 3 2 6 3" xfId="11342" xr:uid="{79CD89C5-F141-4DFB-BC78-3F748E80C744}"/>
    <cellStyle name="Normal 5 4 3 2 6 3 2" xfId="25032" xr:uid="{149C162E-0E16-4501-A4F6-3A295EC9C20D}"/>
    <cellStyle name="Normal 5 4 3 2 6 3 2 2" xfId="38724" xr:uid="{58ABFC44-3147-491F-9479-F0B76864F0C5}"/>
    <cellStyle name="Normal 5 4 3 2 6 3 2 3" xfId="53608" xr:uid="{3CF5748E-4024-424E-BAC3-8CAA828DD8E9}"/>
    <cellStyle name="Normal 5 4 3 2 6 3 3" xfId="18188" xr:uid="{A4313669-2D67-47B6-9D83-D289EAFE38D1}"/>
    <cellStyle name="Normal 5 4 3 2 6 3 4" xfId="31878" xr:uid="{C0CE3787-6EE6-4ECE-81F6-2B93BDB53E5D}"/>
    <cellStyle name="Normal 5 4 3 2 6 3 5" xfId="46762" xr:uid="{AD4C64CA-B65F-49D1-BAB1-ED696AA04965}"/>
    <cellStyle name="Normal 5 4 3 2 6 4" xfId="21610" xr:uid="{4CA0639D-0D0E-4C2B-B597-9ACEF3D5ABFC}"/>
    <cellStyle name="Normal 5 4 3 2 6 4 2" xfId="35302" xr:uid="{C7B2BDBD-31F6-4F7E-814F-5D363D1F829E}"/>
    <cellStyle name="Normal 5 4 3 2 6 4 3" xfId="50186" xr:uid="{CAB4254C-B8C0-4BD3-8CB0-0198F9C314A5}"/>
    <cellStyle name="Normal 5 4 3 2 6 5" xfId="14766" xr:uid="{723F02A9-B04F-4FFE-A782-96A970BED9CA}"/>
    <cellStyle name="Normal 5 4 3 2 6 5 2" xfId="41132" xr:uid="{5839B003-4178-4ACA-9A9F-8AD2B1AFA880}"/>
    <cellStyle name="Normal 5 4 3 2 6 6" xfId="28456" xr:uid="{720F0B13-CE78-4128-9EEB-133A446E8C6B}"/>
    <cellStyle name="Normal 5 4 3 2 6 7" xfId="43340" xr:uid="{81CC1BE4-5AB2-4A26-A288-429CB2474CC9}"/>
    <cellStyle name="Normal 5 4 3 2 6 8" xfId="7920" xr:uid="{598FFF4C-9FEE-4154-9903-423E439A6CAB}"/>
    <cellStyle name="Normal 5 4 3 2 7" xfId="9618" xr:uid="{28A40023-EF01-4B87-AC37-020F4F1A33E1}"/>
    <cellStyle name="Normal 5 4 3 2 7 2" xfId="13040" xr:uid="{FF823F1A-D197-40FF-AF96-239C5C75A466}"/>
    <cellStyle name="Normal 5 4 3 2 7 2 2" xfId="26730" xr:uid="{91890332-C8DA-4E9E-8EF2-1DC0AE2EB9D4}"/>
    <cellStyle name="Normal 5 4 3 2 7 2 2 2" xfId="40422" xr:uid="{11F24D27-EC90-4DB3-88AE-ACE607641A2C}"/>
    <cellStyle name="Normal 5 4 3 2 7 2 2 3" xfId="55306" xr:uid="{11954B98-4BC3-44BC-9921-D9F1A74CF860}"/>
    <cellStyle name="Normal 5 4 3 2 7 2 3" xfId="19886" xr:uid="{57FCAFCC-19C0-4519-B91B-917B954F7D08}"/>
    <cellStyle name="Normal 5 4 3 2 7 2 4" xfId="33576" xr:uid="{77262B4B-956D-4A79-A80B-07DBA935C204}"/>
    <cellStyle name="Normal 5 4 3 2 7 2 5" xfId="48460" xr:uid="{293907DA-D660-4133-A640-12587EDC1ECF}"/>
    <cellStyle name="Normal 5 4 3 2 7 3" xfId="23308" xr:uid="{986CB6E3-32E3-4229-BBB4-3C05C60A72DD}"/>
    <cellStyle name="Normal 5 4 3 2 7 3 2" xfId="37000" xr:uid="{F4E4762D-5A13-45FA-8459-AD474CAB8332}"/>
    <cellStyle name="Normal 5 4 3 2 7 3 3" xfId="51884" xr:uid="{E6238CFA-78A1-45BA-A3BD-47AAA204CE06}"/>
    <cellStyle name="Normal 5 4 3 2 7 4" xfId="16464" xr:uid="{D834E754-2BAF-4E66-81C2-9FC9968E2F69}"/>
    <cellStyle name="Normal 5 4 3 2 7 5" xfId="30154" xr:uid="{AFF57FD8-80AE-42E3-9EAA-E5011271CBE9}"/>
    <cellStyle name="Normal 5 4 3 2 7 6" xfId="45038" xr:uid="{4F682998-0466-4069-88BF-8DE126D70698}"/>
    <cellStyle name="Normal 5 4 3 2 8" xfId="11328" xr:uid="{FA825C7F-D222-4464-B2A1-53F002C892D4}"/>
    <cellStyle name="Normal 5 4 3 2 8 2" xfId="25018" xr:uid="{05F84153-69F8-47F7-B02F-72A4AE4417FD}"/>
    <cellStyle name="Normal 5 4 3 2 8 2 2" xfId="38710" xr:uid="{F8D79000-76CE-42CC-8F61-2E99580DE7E1}"/>
    <cellStyle name="Normal 5 4 3 2 8 2 3" xfId="53594" xr:uid="{E334A8BB-3778-4929-B3F5-F9C1B0A927E8}"/>
    <cellStyle name="Normal 5 4 3 2 8 3" xfId="18174" xr:uid="{927BDAEE-D06E-4CBB-BED0-6861FEBBE30B}"/>
    <cellStyle name="Normal 5 4 3 2 8 4" xfId="31864" xr:uid="{230A1AC6-4294-4154-BC5F-92FB27D326F5}"/>
    <cellStyle name="Normal 5 4 3 2 8 5" xfId="46748" xr:uid="{585C91EA-C409-4AD9-8020-3BAE4568EA17}"/>
    <cellStyle name="Normal 5 4 3 2 9" xfId="21596" xr:uid="{3D394AF4-A162-4723-B355-434F2C49B445}"/>
    <cellStyle name="Normal 5 4 3 2 9 2" xfId="35288" xr:uid="{C6F8EADE-7187-4E09-9C67-01FB7153CB0D}"/>
    <cellStyle name="Normal 5 4 3 2 9 3" xfId="50172" xr:uid="{4807EFAE-0A14-477C-8F3D-874559B29A2D}"/>
    <cellStyle name="Normal 5 4 3 3" xfId="303" xr:uid="{E05FA87A-1EF5-4BD9-A469-E2E3A3516092}"/>
    <cellStyle name="Normal 5 4 3 3 10" xfId="43341" xr:uid="{E4792CDC-B8E9-4A60-83A6-DE814BFA3DAD}"/>
    <cellStyle name="Normal 5 4 3 3 11" xfId="7921" xr:uid="{D7C12A08-6655-4F02-A500-39580519D188}"/>
    <cellStyle name="Normal 5 4 3 3 2" xfId="554" xr:uid="{091CF3FD-2E9C-4B53-AE60-418D376B73FC}"/>
    <cellStyle name="Normal 5 4 3 3 2 2" xfId="555" xr:uid="{221360EC-6D16-48A8-AC7D-66C57B546BEE}"/>
    <cellStyle name="Normal 5 4 3 3 2 2 2" xfId="1265" xr:uid="{AEF1B4EA-E067-4185-A0F8-FD1E17712448}"/>
    <cellStyle name="Normal 5 4 3 3 2 2 2 2" xfId="1266" xr:uid="{226AE627-B242-4A56-B8F3-019522A4202E}"/>
    <cellStyle name="Normal 5 4 3 3 2 2 2 2 2" xfId="26747" xr:uid="{50A7A4A7-A2F8-48B5-B879-AE68E881CB06}"/>
    <cellStyle name="Normal 5 4 3 3 2 2 2 2 2 2" xfId="40439" xr:uid="{67EB2A3C-D22D-41CD-BBC0-5BCA510C8F2D}"/>
    <cellStyle name="Normal 5 4 3 3 2 2 2 2 2 3" xfId="55323" xr:uid="{F16A8458-6F1A-46E9-8E08-5A6A603AC37F}"/>
    <cellStyle name="Normal 5 4 3 3 2 2 2 2 3" xfId="19903" xr:uid="{BD5EDA20-A758-43DC-BD53-C41336B79440}"/>
    <cellStyle name="Normal 5 4 3 3 2 2 2 2 3 2" xfId="40958" xr:uid="{B056590C-81A1-4C9F-AA94-AF521C37E377}"/>
    <cellStyle name="Normal 5 4 3 3 2 2 2 2 4" xfId="33593" xr:uid="{763CB61C-EACF-4030-AF03-04F3FF363453}"/>
    <cellStyle name="Normal 5 4 3 3 2 2 2 2 5" xfId="48477" xr:uid="{2077715C-B4F9-4611-8BB7-6B14624839D5}"/>
    <cellStyle name="Normal 5 4 3 3 2 2 2 2 6" xfId="13057" xr:uid="{23DF459C-41C9-4CA8-80C9-EBDFD6C7EA2F}"/>
    <cellStyle name="Normal 5 4 3 3 2 2 2 3" xfId="23325" xr:uid="{F4C1F0C8-74E4-484C-A206-532C2094406D}"/>
    <cellStyle name="Normal 5 4 3 3 2 2 2 3 2" xfId="37017" xr:uid="{F7A740D6-19F6-4B94-AF9B-CC68BFFE772A}"/>
    <cellStyle name="Normal 5 4 3 3 2 2 2 3 3" xfId="51901" xr:uid="{8CDCD9E3-BE40-4F69-ADC6-18F0923F2653}"/>
    <cellStyle name="Normal 5 4 3 3 2 2 2 4" xfId="16481" xr:uid="{E695A4BE-4887-4492-BC3C-DCB2664EB31D}"/>
    <cellStyle name="Normal 5 4 3 3 2 2 2 4 2" xfId="40957" xr:uid="{E66132AB-12FE-4927-A8A1-90348DCA6AE0}"/>
    <cellStyle name="Normal 5 4 3 3 2 2 2 5" xfId="30171" xr:uid="{5A97C174-02AB-4010-8E0B-673501384E3B}"/>
    <cellStyle name="Normal 5 4 3 3 2 2 2 6" xfId="45055" xr:uid="{2F375A2D-F01E-4807-9DE9-421C6CA1A0DC}"/>
    <cellStyle name="Normal 5 4 3 3 2 2 2 7" xfId="9635" xr:uid="{E5AA68BE-DCE3-4EB0-80C9-196F1DDD931B}"/>
    <cellStyle name="Normal 5 4 3 3 2 2 3" xfId="1267" xr:uid="{D5B94E66-7C78-4D70-9552-A07C019D0586}"/>
    <cellStyle name="Normal 5 4 3 3 2 2 3 2" xfId="25035" xr:uid="{410A4563-3961-4B26-88EB-BE6070A09682}"/>
    <cellStyle name="Normal 5 4 3 3 2 2 3 2 2" xfId="38727" xr:uid="{723065D1-5760-4C20-B4A0-03538704159C}"/>
    <cellStyle name="Normal 5 4 3 3 2 2 3 2 3" xfId="53611" xr:uid="{5CACCBFD-16B6-4B61-97EF-7080F3865F0B}"/>
    <cellStyle name="Normal 5 4 3 3 2 2 3 3" xfId="18191" xr:uid="{38E03B28-221C-4E75-B078-14929F38A18E}"/>
    <cellStyle name="Normal 5 4 3 3 2 2 3 3 2" xfId="40959" xr:uid="{33A8AACD-5F5E-4188-8E30-24E9331DDECE}"/>
    <cellStyle name="Normal 5 4 3 3 2 2 3 4" xfId="31881" xr:uid="{E7B574FA-2198-455E-99A0-98EC816E5E34}"/>
    <cellStyle name="Normal 5 4 3 3 2 2 3 5" xfId="46765" xr:uid="{67D079C3-84F0-4D6C-AA19-6C86993D159D}"/>
    <cellStyle name="Normal 5 4 3 3 2 2 3 6" xfId="11345" xr:uid="{2043AED1-1819-4F5C-B5C0-42551B9E25D6}"/>
    <cellStyle name="Normal 5 4 3 3 2 2 4" xfId="21613" xr:uid="{054BFADF-75D5-431B-BA5C-F940F2A7A3FC}"/>
    <cellStyle name="Normal 5 4 3 3 2 2 4 2" xfId="35305" xr:uid="{FCEC8723-A893-4E25-822C-6FFE754A9F9A}"/>
    <cellStyle name="Normal 5 4 3 3 2 2 4 3" xfId="50189" xr:uid="{28E9DD60-C457-4A26-B188-5D285D3521F6}"/>
    <cellStyle name="Normal 5 4 3 3 2 2 5" xfId="14769" xr:uid="{563F5629-D11D-4103-A079-24BEA60767B7}"/>
    <cellStyle name="Normal 5 4 3 3 2 2 5 2" xfId="40831" xr:uid="{47748380-F9D0-41E6-8B47-13DF5440CFD9}"/>
    <cellStyle name="Normal 5 4 3 3 2 2 6" xfId="28459" xr:uid="{FA45C270-AD8C-40D4-AAFA-7EEB40371607}"/>
    <cellStyle name="Normal 5 4 3 3 2 2 7" xfId="43343" xr:uid="{6BD7147F-090C-4600-BEA7-E89746FAF639}"/>
    <cellStyle name="Normal 5 4 3 3 2 2 8" xfId="7923" xr:uid="{97EF9211-AC86-4E1D-8A24-4F56FD0AA40C}"/>
    <cellStyle name="Normal 5 4 3 3 2 3" xfId="1268" xr:uid="{DEA59FF6-6696-426A-A07D-17836AB0ACEC}"/>
    <cellStyle name="Normal 5 4 3 3 2 3 2" xfId="1269" xr:uid="{9DC49309-3DD6-4D71-9B2C-1F82CED4EF36}"/>
    <cellStyle name="Normal 5 4 3 3 2 3 2 2" xfId="26746" xr:uid="{DDC996E0-929B-4815-864F-67080E2DDB8C}"/>
    <cellStyle name="Normal 5 4 3 3 2 3 2 2 2" xfId="40438" xr:uid="{9CFDAB6F-B942-40E3-B270-9AE3BF3AFBF5}"/>
    <cellStyle name="Normal 5 4 3 3 2 3 2 2 3" xfId="55322" xr:uid="{71DF5259-CC33-4EC1-BB47-22FC3AEB87D9}"/>
    <cellStyle name="Normal 5 4 3 3 2 3 2 3" xfId="19902" xr:uid="{9537E896-7CB1-4791-8FD1-5624C30F4F80}"/>
    <cellStyle name="Normal 5 4 3 3 2 3 2 3 2" xfId="40961" xr:uid="{9FFB8787-8A49-4A5C-8628-5E5AE2A2A161}"/>
    <cellStyle name="Normal 5 4 3 3 2 3 2 4" xfId="33592" xr:uid="{EA2F274E-1F67-4E19-B1EA-4E3FA8E0833A}"/>
    <cellStyle name="Normal 5 4 3 3 2 3 2 5" xfId="48476" xr:uid="{D8BCF9F0-B7B9-4255-9547-444C37B67A23}"/>
    <cellStyle name="Normal 5 4 3 3 2 3 2 6" xfId="13056" xr:uid="{1D88F4B9-A3A9-4A28-B5DE-82A560EBC597}"/>
    <cellStyle name="Normal 5 4 3 3 2 3 3" xfId="23324" xr:uid="{127E3989-04FB-4548-B592-BCAF3A84810F}"/>
    <cellStyle name="Normal 5 4 3 3 2 3 3 2" xfId="37016" xr:uid="{71E1A843-E5ED-4E0D-8C1A-5C4F5C6F3AE3}"/>
    <cellStyle name="Normal 5 4 3 3 2 3 3 3" xfId="51900" xr:uid="{5F954C4E-40B0-45A9-B850-E06982D09E84}"/>
    <cellStyle name="Normal 5 4 3 3 2 3 4" xfId="16480" xr:uid="{53E76E3F-0BCC-497A-8B31-514FBBFC9551}"/>
    <cellStyle name="Normal 5 4 3 3 2 3 4 2" xfId="40960" xr:uid="{4408E088-26FB-45DE-951E-684A4363C8AF}"/>
    <cellStyle name="Normal 5 4 3 3 2 3 5" xfId="30170" xr:uid="{58C6BFF0-3289-4077-A36F-75654CF9DA44}"/>
    <cellStyle name="Normal 5 4 3 3 2 3 6" xfId="45054" xr:uid="{A07126F9-B05F-402E-8133-9775EEF55840}"/>
    <cellStyle name="Normal 5 4 3 3 2 3 7" xfId="9634" xr:uid="{DBD7BACD-29F3-4394-A9A9-1759C94E03F1}"/>
    <cellStyle name="Normal 5 4 3 3 2 4" xfId="1270" xr:uid="{2C08920B-E864-4A5D-8287-4998657D164C}"/>
    <cellStyle name="Normal 5 4 3 3 2 4 2" xfId="25034" xr:uid="{BE73443F-84B2-4B16-92A5-63CA1F62334E}"/>
    <cellStyle name="Normal 5 4 3 3 2 4 2 2" xfId="38726" xr:uid="{D21E4647-FDB7-4F79-9F49-271F9728E16D}"/>
    <cellStyle name="Normal 5 4 3 3 2 4 2 3" xfId="53610" xr:uid="{D5CD32CF-45CA-4A38-AA7E-A02BCFA84CC2}"/>
    <cellStyle name="Normal 5 4 3 3 2 4 3" xfId="18190" xr:uid="{C54399DA-3015-4AEE-884A-F4048C85DCD0}"/>
    <cellStyle name="Normal 5 4 3 3 2 4 3 2" xfId="40962" xr:uid="{007638B8-66F6-415F-9FFF-3131BA216F93}"/>
    <cellStyle name="Normal 5 4 3 3 2 4 4" xfId="31880" xr:uid="{527C01E2-7997-4BEE-B5AB-496A42D2ECD1}"/>
    <cellStyle name="Normal 5 4 3 3 2 4 5" xfId="46764" xr:uid="{057551CB-D86E-4A30-8624-FD6534F78427}"/>
    <cellStyle name="Normal 5 4 3 3 2 4 6" xfId="11344" xr:uid="{B3255653-304D-46E6-869A-9C1469C0BFB8}"/>
    <cellStyle name="Normal 5 4 3 3 2 5" xfId="21612" xr:uid="{E278377E-B6BE-4168-890C-BAED8EAB7F10}"/>
    <cellStyle name="Normal 5 4 3 3 2 5 2" xfId="35304" xr:uid="{68A4E391-A045-49ED-98BB-C9623AA1F95C}"/>
    <cellStyle name="Normal 5 4 3 3 2 5 3" xfId="50188" xr:uid="{CE49BAC7-12AC-4440-998E-9045126B373B}"/>
    <cellStyle name="Normal 5 4 3 3 2 6" xfId="14768" xr:uid="{216E2606-8E6D-413E-A5F0-03EFF270A48F}"/>
    <cellStyle name="Normal 5 4 3 3 2 6 2" xfId="40830" xr:uid="{902D89C7-7605-47F5-A72E-E7EDBCE74D58}"/>
    <cellStyle name="Normal 5 4 3 3 2 7" xfId="28458" xr:uid="{7A7929DF-8C72-47FD-B7D6-C7B73F1453A9}"/>
    <cellStyle name="Normal 5 4 3 3 2 8" xfId="43342" xr:uid="{4FB79BF8-D9B2-43A8-915A-5E5E2870E56E}"/>
    <cellStyle name="Normal 5 4 3 3 2 9" xfId="7922" xr:uid="{18BC0246-7874-42E0-A867-4E867DD0D336}"/>
    <cellStyle name="Normal 5 4 3 3 3" xfId="556" xr:uid="{3F862982-6762-4696-A2EB-77B9F8C56114}"/>
    <cellStyle name="Normal 5 4 3 3 3 2" xfId="1271" xr:uid="{2A77ECBE-04CF-4F31-ACB7-7AD79417682C}"/>
    <cellStyle name="Normal 5 4 3 3 3 2 2" xfId="1272" xr:uid="{4F76DF21-B1C8-4262-839B-69FA11BD1FD9}"/>
    <cellStyle name="Normal 5 4 3 3 3 2 2 2" xfId="26748" xr:uid="{D69BFD7B-47C6-4B33-A368-D0CF2F91428E}"/>
    <cellStyle name="Normal 5 4 3 3 3 2 2 2 2" xfId="40440" xr:uid="{8F9D1AD2-8359-4FAC-A05C-AD4960E6D4E3}"/>
    <cellStyle name="Normal 5 4 3 3 3 2 2 2 3" xfId="55324" xr:uid="{6C420723-7ED9-4132-874C-4AEA5C723516}"/>
    <cellStyle name="Normal 5 4 3 3 3 2 2 3" xfId="19904" xr:uid="{9194231E-0696-4108-A577-0A1687E05CF6}"/>
    <cellStyle name="Normal 5 4 3 3 3 2 2 3 2" xfId="40964" xr:uid="{E0D64752-5D36-45C3-841B-1350D01C2521}"/>
    <cellStyle name="Normal 5 4 3 3 3 2 2 4" xfId="33594" xr:uid="{F97C6088-35D5-4641-80BD-80EB52FDA4F7}"/>
    <cellStyle name="Normal 5 4 3 3 3 2 2 5" xfId="48478" xr:uid="{36F8D1ED-0504-4EA2-88E3-48529B31802A}"/>
    <cellStyle name="Normal 5 4 3 3 3 2 2 6" xfId="13058" xr:uid="{ED15D00D-A722-4030-81CC-A4FBDCCE01B6}"/>
    <cellStyle name="Normal 5 4 3 3 3 2 3" xfId="23326" xr:uid="{261A422C-020D-46A0-8C62-EAE7C9077012}"/>
    <cellStyle name="Normal 5 4 3 3 3 2 3 2" xfId="37018" xr:uid="{2004BCAC-E17F-494D-89C6-B09C7D7E6DF1}"/>
    <cellStyle name="Normal 5 4 3 3 3 2 3 3" xfId="51902" xr:uid="{B662C0EC-1760-4E57-99CC-8AFB6F2CADB3}"/>
    <cellStyle name="Normal 5 4 3 3 3 2 4" xfId="16482" xr:uid="{7841E1BE-831A-4420-AD4B-049DDE30FCFE}"/>
    <cellStyle name="Normal 5 4 3 3 3 2 4 2" xfId="40963" xr:uid="{954EC305-9A14-451B-9182-7743186C3E9B}"/>
    <cellStyle name="Normal 5 4 3 3 3 2 5" xfId="30172" xr:uid="{7785425C-5847-4FD9-A92E-217D5B1D936E}"/>
    <cellStyle name="Normal 5 4 3 3 3 2 6" xfId="45056" xr:uid="{EF8E7B73-6459-47C6-9AA6-69EA17D149EB}"/>
    <cellStyle name="Normal 5 4 3 3 3 2 7" xfId="9636" xr:uid="{4F889459-24E4-4336-A803-E341420E711A}"/>
    <cellStyle name="Normal 5 4 3 3 3 3" xfId="1273" xr:uid="{2EA26CF5-4868-441D-9DB6-413D1A503CA9}"/>
    <cellStyle name="Normal 5 4 3 3 3 3 2" xfId="25036" xr:uid="{9D4E1358-111B-4704-B09F-A9333EA0CE7E}"/>
    <cellStyle name="Normal 5 4 3 3 3 3 2 2" xfId="38728" xr:uid="{1BCC2888-B1D8-4EF7-99D5-23F43100E2ED}"/>
    <cellStyle name="Normal 5 4 3 3 3 3 2 3" xfId="53612" xr:uid="{0DC00F3D-5D70-4E0A-859E-A4D353E3E8B3}"/>
    <cellStyle name="Normal 5 4 3 3 3 3 3" xfId="18192" xr:uid="{DD668ADD-6B0C-4EE1-82D2-AADF0C88C9F5}"/>
    <cellStyle name="Normal 5 4 3 3 3 3 3 2" xfId="40965" xr:uid="{C302CD8C-D8D3-4C42-9849-F773ADF55C08}"/>
    <cellStyle name="Normal 5 4 3 3 3 3 4" xfId="31882" xr:uid="{713E62EA-D2E1-40BB-BC15-D811E67FFC74}"/>
    <cellStyle name="Normal 5 4 3 3 3 3 5" xfId="46766" xr:uid="{E98AAB72-C229-4385-A788-443192E7D91C}"/>
    <cellStyle name="Normal 5 4 3 3 3 3 6" xfId="11346" xr:uid="{71CAC8EB-6CF9-4100-958A-F5F3B58055A0}"/>
    <cellStyle name="Normal 5 4 3 3 3 4" xfId="21614" xr:uid="{5EE0EA40-4972-4BBA-A61D-BA44E0DE9EE8}"/>
    <cellStyle name="Normal 5 4 3 3 3 4 2" xfId="35306" xr:uid="{8835B3D1-1C7A-486F-B5EB-B7A15588B357}"/>
    <cellStyle name="Normal 5 4 3 3 3 4 3" xfId="50190" xr:uid="{72D14C64-2681-4145-8DB4-142CB357ED16}"/>
    <cellStyle name="Normal 5 4 3 3 3 5" xfId="14770" xr:uid="{B11D625E-B7B0-48B7-9A4A-8C3B2BFD4A13}"/>
    <cellStyle name="Normal 5 4 3 3 3 5 2" xfId="40832" xr:uid="{667F3262-DC40-42CC-90C0-FC4F10CF5877}"/>
    <cellStyle name="Normal 5 4 3 3 3 6" xfId="28460" xr:uid="{43749268-4816-4BD0-8ADD-BEE4FF08C99F}"/>
    <cellStyle name="Normal 5 4 3 3 3 7" xfId="43344" xr:uid="{A10D4F96-1B9E-4279-B59D-23116DC4A989}"/>
    <cellStyle name="Normal 5 4 3 3 3 8" xfId="7924" xr:uid="{16BFAEBB-6812-4844-AEC6-DAF8FB2D5D5C}"/>
    <cellStyle name="Normal 5 4 3 3 4" xfId="1274" xr:uid="{189AAE09-4D4E-48E2-B19C-8D48C6126898}"/>
    <cellStyle name="Normal 5 4 3 3 4 2" xfId="1275" xr:uid="{44537513-08AC-4098-BBFF-9432CD97ADA0}"/>
    <cellStyle name="Normal 5 4 3 3 4 2 2" xfId="13059" xr:uid="{87EA6F97-9FA5-4928-A5E4-181FC8C284FA}"/>
    <cellStyle name="Normal 5 4 3 3 4 2 2 2" xfId="26749" xr:uid="{81F43808-5A6E-4491-90C4-FFD6B12762B0}"/>
    <cellStyle name="Normal 5 4 3 3 4 2 2 2 2" xfId="40441" xr:uid="{38FD5E16-409A-426E-8892-761E31098B24}"/>
    <cellStyle name="Normal 5 4 3 3 4 2 2 2 3" xfId="55325" xr:uid="{3C230843-590A-43ED-8019-536542D74208}"/>
    <cellStyle name="Normal 5 4 3 3 4 2 2 3" xfId="19905" xr:uid="{C9B82C2C-75E4-4E69-9ED7-12E7337B6EBF}"/>
    <cellStyle name="Normal 5 4 3 3 4 2 2 4" xfId="33595" xr:uid="{1E3B15FD-94AE-40E5-82DA-6E422EA35D85}"/>
    <cellStyle name="Normal 5 4 3 3 4 2 2 5" xfId="48479" xr:uid="{0163E9B8-EED3-4033-BF3C-19F36C9D8646}"/>
    <cellStyle name="Normal 5 4 3 3 4 2 3" xfId="23327" xr:uid="{567F16DF-20B9-4647-B27E-FA72DD623387}"/>
    <cellStyle name="Normal 5 4 3 3 4 2 3 2" xfId="37019" xr:uid="{F04FCFC6-7FB9-42F8-B8DB-2A085E2DAE94}"/>
    <cellStyle name="Normal 5 4 3 3 4 2 3 3" xfId="51903" xr:uid="{CFE11672-31A3-48D1-B752-5D99C2B3BB32}"/>
    <cellStyle name="Normal 5 4 3 3 4 2 4" xfId="16483" xr:uid="{C9B96229-FC29-47E0-B1BB-274378987F1C}"/>
    <cellStyle name="Normal 5 4 3 3 4 2 4 2" xfId="40967" xr:uid="{68A8C3C0-752B-49CC-AD9D-995C6E28E266}"/>
    <cellStyle name="Normal 5 4 3 3 4 2 5" xfId="30173" xr:uid="{723B95A4-98BA-418C-AB62-8D07962CC583}"/>
    <cellStyle name="Normal 5 4 3 3 4 2 6" xfId="45057" xr:uid="{C38D86A8-BF0A-4A87-BC7C-81E2083A34B5}"/>
    <cellStyle name="Normal 5 4 3 3 4 2 7" xfId="9637" xr:uid="{2843A86B-04B0-4160-AFCB-11D019E16793}"/>
    <cellStyle name="Normal 5 4 3 3 4 3" xfId="11347" xr:uid="{0E967AAA-5EE8-4106-9B21-8B49E015CC3E}"/>
    <cellStyle name="Normal 5 4 3 3 4 3 2" xfId="25037" xr:uid="{88ACAAAC-4849-4C63-9ED2-9F0F49A3D97B}"/>
    <cellStyle name="Normal 5 4 3 3 4 3 2 2" xfId="38729" xr:uid="{0FED65FD-FBB9-4C51-B98C-3D25197AF901}"/>
    <cellStyle name="Normal 5 4 3 3 4 3 2 3" xfId="53613" xr:uid="{99812359-81AF-4E64-A12E-0C8AEC09889D}"/>
    <cellStyle name="Normal 5 4 3 3 4 3 3" xfId="18193" xr:uid="{63E70D30-267A-44FD-991E-CFF4A01CE58F}"/>
    <cellStyle name="Normal 5 4 3 3 4 3 4" xfId="31883" xr:uid="{88C5F522-838E-43F1-9E97-762DE535F07E}"/>
    <cellStyle name="Normal 5 4 3 3 4 3 5" xfId="46767" xr:uid="{9D8D57F7-3F97-4890-AE2A-C6C872BD0061}"/>
    <cellStyle name="Normal 5 4 3 3 4 4" xfId="21615" xr:uid="{9C454B24-DEF4-4D64-B84D-8D6A211A8A00}"/>
    <cellStyle name="Normal 5 4 3 3 4 4 2" xfId="35307" xr:uid="{52768FA8-91D0-4AD3-B1DE-1FA9332B245E}"/>
    <cellStyle name="Normal 5 4 3 3 4 4 3" xfId="50191" xr:uid="{37435118-2923-4163-A618-7CA23E6D2912}"/>
    <cellStyle name="Normal 5 4 3 3 4 5" xfId="14771" xr:uid="{86657887-05DF-407B-8606-E98A65DF5044}"/>
    <cellStyle name="Normal 5 4 3 3 4 5 2" xfId="40966" xr:uid="{375BE3D1-9B58-43DF-87AA-DF78362D4AF8}"/>
    <cellStyle name="Normal 5 4 3 3 4 6" xfId="28461" xr:uid="{02B0DDB4-FC71-456A-98A4-A47D0E28FF7C}"/>
    <cellStyle name="Normal 5 4 3 3 4 7" xfId="43345" xr:uid="{6CC85BDB-B26F-4E77-8D54-8318684686EC}"/>
    <cellStyle name="Normal 5 4 3 3 4 8" xfId="7925" xr:uid="{03187E4F-3DAA-4CAC-8D83-4C57AD698109}"/>
    <cellStyle name="Normal 5 4 3 3 5" xfId="1276" xr:uid="{0E961CD4-CEC3-4831-8561-027A1A1ED0D2}"/>
    <cellStyle name="Normal 5 4 3 3 5 2" xfId="13055" xr:uid="{4FE76A9A-D3C5-4787-9E4D-87A487581FEE}"/>
    <cellStyle name="Normal 5 4 3 3 5 2 2" xfId="26745" xr:uid="{BE002655-0902-413A-818D-DB450CA9718B}"/>
    <cellStyle name="Normal 5 4 3 3 5 2 2 2" xfId="40437" xr:uid="{C34DC2F7-8D6D-49A0-8496-B86B97696029}"/>
    <cellStyle name="Normal 5 4 3 3 5 2 2 3" xfId="55321" xr:uid="{4DA20875-744D-4191-975D-60318C1E713C}"/>
    <cellStyle name="Normal 5 4 3 3 5 2 3" xfId="19901" xr:uid="{D0D7E381-AB88-431B-8B70-34AF837C341C}"/>
    <cellStyle name="Normal 5 4 3 3 5 2 4" xfId="33591" xr:uid="{EF02B822-69AB-4802-B239-6EA0F46246EE}"/>
    <cellStyle name="Normal 5 4 3 3 5 2 5" xfId="48475" xr:uid="{645CDE89-6608-4ACA-9CC6-766CD8E56D01}"/>
    <cellStyle name="Normal 5 4 3 3 5 3" xfId="23323" xr:uid="{277B7C65-4F4E-4B1C-B425-BF2B0B5550C4}"/>
    <cellStyle name="Normal 5 4 3 3 5 3 2" xfId="37015" xr:uid="{FF895E4D-0E0C-477A-83C0-11A8264D6F54}"/>
    <cellStyle name="Normal 5 4 3 3 5 3 3" xfId="51899" xr:uid="{4E74C116-B556-40A5-A4E1-8ECA79ED6C60}"/>
    <cellStyle name="Normal 5 4 3 3 5 4" xfId="16479" xr:uid="{16E3D903-FB61-461B-BE91-D4680C1135F4}"/>
    <cellStyle name="Normal 5 4 3 3 5 4 2" xfId="40968" xr:uid="{0AB5D856-36B1-4B2B-BA18-4169E743D4A1}"/>
    <cellStyle name="Normal 5 4 3 3 5 5" xfId="30169" xr:uid="{3A6F3851-EC70-4630-8B8C-77653BF6907A}"/>
    <cellStyle name="Normal 5 4 3 3 5 6" xfId="45053" xr:uid="{8ACF1184-26B8-404E-922B-EE02D049DD36}"/>
    <cellStyle name="Normal 5 4 3 3 5 7" xfId="9633" xr:uid="{3B12746E-A7FE-434E-9E80-72BF6B2F820A}"/>
    <cellStyle name="Normal 5 4 3 3 6" xfId="11343" xr:uid="{D5220371-B6A7-44F7-B50B-A92101B00E48}"/>
    <cellStyle name="Normal 5 4 3 3 6 2" xfId="25033" xr:uid="{40C6ECC0-757F-4E43-ADD2-9C858BC79BA0}"/>
    <cellStyle name="Normal 5 4 3 3 6 2 2" xfId="38725" xr:uid="{7679FA41-B3BF-489C-81D4-A9903B41EB51}"/>
    <cellStyle name="Normal 5 4 3 3 6 2 3" xfId="53609" xr:uid="{2E17F9B6-CAC8-49EE-8C00-6D36D43CD310}"/>
    <cellStyle name="Normal 5 4 3 3 6 3" xfId="18189" xr:uid="{1FE74723-6D5F-4546-B2A1-BD73A01AF20E}"/>
    <cellStyle name="Normal 5 4 3 3 6 4" xfId="31879" xr:uid="{B1E83EC2-EA1E-4D99-A00F-6A004E0A92D1}"/>
    <cellStyle name="Normal 5 4 3 3 6 5" xfId="46763" xr:uid="{F35F2009-6E64-4A6F-A50B-1AE2E7F6451C}"/>
    <cellStyle name="Normal 5 4 3 3 7" xfId="21611" xr:uid="{B82C27E0-7B38-4732-B0B7-5998FBE7FFE5}"/>
    <cellStyle name="Normal 5 4 3 3 7 2" xfId="35303" xr:uid="{DADADA06-ED05-4A9C-9B8A-0D19F8238C43}"/>
    <cellStyle name="Normal 5 4 3 3 7 3" xfId="50187" xr:uid="{BB69F1F7-00B0-4367-A2A6-7299E14BC7A0}"/>
    <cellStyle name="Normal 5 4 3 3 8" xfId="14767" xr:uid="{AAD9F435-53BD-4233-8E74-0B15B6DDB07E}"/>
    <cellStyle name="Normal 5 4 3 3 8 2" xfId="40784" xr:uid="{0C351893-C686-48D6-9186-0EA055ECCBD7}"/>
    <cellStyle name="Normal 5 4 3 3 9" xfId="28457" xr:uid="{E8C5B25A-0F28-4C17-B818-2289D0D1D7E4}"/>
    <cellStyle name="Normal 5 4 3 4" xfId="304" xr:uid="{E580BA98-4B26-4D71-B2BD-470713D240D0}"/>
    <cellStyle name="Normal 5 4 3 4 10" xfId="43346" xr:uid="{3C1D7EBF-991D-4A89-9882-796A97A41082}"/>
    <cellStyle name="Normal 5 4 3 4 11" xfId="7926" xr:uid="{EE5123C0-955A-449A-998A-83E2DF0BE080}"/>
    <cellStyle name="Normal 5 4 3 4 2" xfId="557" xr:uid="{1A0BC332-C45D-4DD3-AE69-E39FF918BC30}"/>
    <cellStyle name="Normal 5 4 3 4 2 2" xfId="1277" xr:uid="{67F313D2-268C-44B2-9CCB-C96370172D7A}"/>
    <cellStyle name="Normal 5 4 3 4 2 2 2" xfId="1278" xr:uid="{15E8B0D9-617F-4963-AB95-E40A9A7F7935}"/>
    <cellStyle name="Normal 5 4 3 4 2 2 2 2" xfId="13062" xr:uid="{3F2FECFF-F0BA-4B9E-A322-59FD7240D03B}"/>
    <cellStyle name="Normal 5 4 3 4 2 2 2 2 2" xfId="26752" xr:uid="{C56484A3-0120-4AE2-9ED3-4D96625B2C8F}"/>
    <cellStyle name="Normal 5 4 3 4 2 2 2 2 2 2" xfId="40444" xr:uid="{82BDD4CF-0015-48AF-9BB5-A7AAA81D313E}"/>
    <cellStyle name="Normal 5 4 3 4 2 2 2 2 2 3" xfId="55328" xr:uid="{37E89030-0A64-416C-8590-12B2F35FBF84}"/>
    <cellStyle name="Normal 5 4 3 4 2 2 2 2 3" xfId="19908" xr:uid="{C5724EBD-4817-4C81-8D3B-914BD7934EAB}"/>
    <cellStyle name="Normal 5 4 3 4 2 2 2 2 4" xfId="33598" xr:uid="{2961A32D-988F-4AAB-96FF-A6CD2A876907}"/>
    <cellStyle name="Normal 5 4 3 4 2 2 2 2 5" xfId="48482" xr:uid="{6116CB64-FA2E-4283-8BF3-844612C36F3A}"/>
    <cellStyle name="Normal 5 4 3 4 2 2 2 3" xfId="23330" xr:uid="{FBD356E0-0007-4278-A38F-71BFDB8FF33D}"/>
    <cellStyle name="Normal 5 4 3 4 2 2 2 3 2" xfId="37022" xr:uid="{C1E5A521-B3E8-4DDD-A0AF-6C6B2BEB3D85}"/>
    <cellStyle name="Normal 5 4 3 4 2 2 2 3 3" xfId="51906" xr:uid="{BD94C866-1E5C-4AC2-A915-9106362D2181}"/>
    <cellStyle name="Normal 5 4 3 4 2 2 2 4" xfId="16486" xr:uid="{2181DB95-C3A8-4C09-8F45-71D13811BAA5}"/>
    <cellStyle name="Normal 5 4 3 4 2 2 2 4 2" xfId="40970" xr:uid="{5616CF29-8580-4133-8C98-0DDDC353110E}"/>
    <cellStyle name="Normal 5 4 3 4 2 2 2 5" xfId="30176" xr:uid="{23600836-4CC9-421E-8350-EF7EBC27D8DF}"/>
    <cellStyle name="Normal 5 4 3 4 2 2 2 6" xfId="45060" xr:uid="{8DDA3989-1FCA-44CC-9D39-F6D5DE5C713F}"/>
    <cellStyle name="Normal 5 4 3 4 2 2 2 7" xfId="9640" xr:uid="{1F7B4C34-C831-4C7B-8BFA-7FB92FE8BD2F}"/>
    <cellStyle name="Normal 5 4 3 4 2 2 3" xfId="11350" xr:uid="{7414B0A9-FBFD-4C62-958A-2854DB9AE39D}"/>
    <cellStyle name="Normal 5 4 3 4 2 2 3 2" xfId="25040" xr:uid="{CB50375F-694C-4F5A-B493-6FA06CC04F1A}"/>
    <cellStyle name="Normal 5 4 3 4 2 2 3 2 2" xfId="38732" xr:uid="{485195C5-F073-41BE-AF3D-8DA2409FF0AD}"/>
    <cellStyle name="Normal 5 4 3 4 2 2 3 2 3" xfId="53616" xr:uid="{95C3AF14-C487-4C42-B467-E186363ED947}"/>
    <cellStyle name="Normal 5 4 3 4 2 2 3 3" xfId="18196" xr:uid="{F13AC0AC-345D-4449-B78E-A8CBBAB40F9D}"/>
    <cellStyle name="Normal 5 4 3 4 2 2 3 4" xfId="31886" xr:uid="{9C63456F-45F2-41CB-A8E8-FDDA48D44CC5}"/>
    <cellStyle name="Normal 5 4 3 4 2 2 3 5" xfId="46770" xr:uid="{BD38EA7F-B3BC-48FC-928B-4805525194BF}"/>
    <cellStyle name="Normal 5 4 3 4 2 2 4" xfId="21618" xr:uid="{5E2D41B1-2221-46CA-85F3-8C452B0344DA}"/>
    <cellStyle name="Normal 5 4 3 4 2 2 4 2" xfId="35310" xr:uid="{6216C417-4DA4-497B-A7B3-C6E0834ADF6C}"/>
    <cellStyle name="Normal 5 4 3 4 2 2 4 3" xfId="50194" xr:uid="{3931D867-2859-4D2F-AEBA-FA2556A9146E}"/>
    <cellStyle name="Normal 5 4 3 4 2 2 5" xfId="14774" xr:uid="{5D8D6955-EB47-48BC-95AD-0C92D23AE523}"/>
    <cellStyle name="Normal 5 4 3 4 2 2 5 2" xfId="40969" xr:uid="{043BC16A-D585-4A47-BAEC-CC3D58943B62}"/>
    <cellStyle name="Normal 5 4 3 4 2 2 6" xfId="28464" xr:uid="{FD575C45-BA07-40DB-BDA9-AC2FC815A5E6}"/>
    <cellStyle name="Normal 5 4 3 4 2 2 7" xfId="43348" xr:uid="{A4938654-B8FD-46DA-A6E4-7F6C42419900}"/>
    <cellStyle name="Normal 5 4 3 4 2 2 8" xfId="7928" xr:uid="{1DF6DA98-FE86-4B33-BC4C-2D0D2CCFD5EE}"/>
    <cellStyle name="Normal 5 4 3 4 2 3" xfId="1279" xr:uid="{702E3BAA-A3A7-451E-B48A-9476881F0826}"/>
    <cellStyle name="Normal 5 4 3 4 2 3 2" xfId="13061" xr:uid="{BF823A0F-BB6C-4794-95FC-38830CFC0322}"/>
    <cellStyle name="Normal 5 4 3 4 2 3 2 2" xfId="26751" xr:uid="{60268F84-AB93-492D-86A2-E745E50F7B63}"/>
    <cellStyle name="Normal 5 4 3 4 2 3 2 2 2" xfId="40443" xr:uid="{0F5BD8CC-FEBF-4553-A043-EBA45F8300DB}"/>
    <cellStyle name="Normal 5 4 3 4 2 3 2 2 3" xfId="55327" xr:uid="{4F144757-823F-49A9-ABDB-16D91DC986E2}"/>
    <cellStyle name="Normal 5 4 3 4 2 3 2 3" xfId="19907" xr:uid="{A7B7BDC5-7AD2-42B4-AF26-065AFC8752FD}"/>
    <cellStyle name="Normal 5 4 3 4 2 3 2 4" xfId="33597" xr:uid="{DE6C334D-77AF-4619-9C4A-7B1C4992B13F}"/>
    <cellStyle name="Normal 5 4 3 4 2 3 2 5" xfId="48481" xr:uid="{9FDF834D-BDB5-434A-8A45-5014A4D45F37}"/>
    <cellStyle name="Normal 5 4 3 4 2 3 3" xfId="23329" xr:uid="{F349FDBC-5DEE-46A6-9188-138FACFFC702}"/>
    <cellStyle name="Normal 5 4 3 4 2 3 3 2" xfId="37021" xr:uid="{CC8EBE1B-FCBA-47E2-A5A5-2CC8BFF6F5E8}"/>
    <cellStyle name="Normal 5 4 3 4 2 3 3 3" xfId="51905" xr:uid="{E46A09D0-0D76-4618-A5C9-A9A4F0F3A62E}"/>
    <cellStyle name="Normal 5 4 3 4 2 3 4" xfId="16485" xr:uid="{C3CF5869-5606-4CC6-B70B-92DB322A8820}"/>
    <cellStyle name="Normal 5 4 3 4 2 3 4 2" xfId="40971" xr:uid="{A8724E44-AB14-4B65-A44F-1AD3DB233635}"/>
    <cellStyle name="Normal 5 4 3 4 2 3 5" xfId="30175" xr:uid="{5F8ED709-B29C-42EB-880E-D513B7BCF581}"/>
    <cellStyle name="Normal 5 4 3 4 2 3 6" xfId="45059" xr:uid="{3DD935F4-B699-48C1-8B0B-64F740DFB191}"/>
    <cellStyle name="Normal 5 4 3 4 2 3 7" xfId="9639" xr:uid="{3440C1F8-42A6-44D6-8AD1-28F977088A8A}"/>
    <cellStyle name="Normal 5 4 3 4 2 4" xfId="11349" xr:uid="{39A3A9E3-1536-4FB3-9C44-891C691F0358}"/>
    <cellStyle name="Normal 5 4 3 4 2 4 2" xfId="25039" xr:uid="{19F47A24-2AB3-4C71-B147-2242CAE741D0}"/>
    <cellStyle name="Normal 5 4 3 4 2 4 2 2" xfId="38731" xr:uid="{07D9B1F6-6292-464B-8AAC-52329B741972}"/>
    <cellStyle name="Normal 5 4 3 4 2 4 2 3" xfId="53615" xr:uid="{38669336-6DC0-4CA2-9F5C-B1B6A2BEA5E4}"/>
    <cellStyle name="Normal 5 4 3 4 2 4 3" xfId="18195" xr:uid="{7B26AEA5-DD25-40A4-8ADF-F7643CC33EF1}"/>
    <cellStyle name="Normal 5 4 3 4 2 4 4" xfId="31885" xr:uid="{19A2CE20-C248-484C-B834-4EFBF1DE6E0A}"/>
    <cellStyle name="Normal 5 4 3 4 2 4 5" xfId="46769" xr:uid="{BB8F1EB8-2498-423E-AD7B-7DCF13F7B72D}"/>
    <cellStyle name="Normal 5 4 3 4 2 5" xfId="21617" xr:uid="{F7F2D0D4-47A4-43ED-A9C8-BE7098BC2D91}"/>
    <cellStyle name="Normal 5 4 3 4 2 5 2" xfId="35309" xr:uid="{A04A5823-18D0-4252-9D12-421B23533CCC}"/>
    <cellStyle name="Normal 5 4 3 4 2 5 3" xfId="50193" xr:uid="{7BAB341A-8950-4FEC-A8F2-FA1D3B165358}"/>
    <cellStyle name="Normal 5 4 3 4 2 6" xfId="14773" xr:uid="{0894F675-04D8-4F3B-8985-4626458FD206}"/>
    <cellStyle name="Normal 5 4 3 4 2 6 2" xfId="40833" xr:uid="{5ACFE2EF-14AA-468E-8AD9-DD14A5349BB5}"/>
    <cellStyle name="Normal 5 4 3 4 2 7" xfId="28463" xr:uid="{9BA1D99B-2A03-49A6-9F11-016A21E05A1F}"/>
    <cellStyle name="Normal 5 4 3 4 2 8" xfId="43347" xr:uid="{108C1A36-140A-4492-99DC-A0E9D1731761}"/>
    <cellStyle name="Normal 5 4 3 4 2 9" xfId="7927" xr:uid="{97ED51DC-DA82-41BE-9434-A6779923387F}"/>
    <cellStyle name="Normal 5 4 3 4 3" xfId="1280" xr:uid="{9BCE0B27-66CA-441E-882D-7879F5BF80DC}"/>
    <cellStyle name="Normal 5 4 3 4 3 2" xfId="1281" xr:uid="{7A9AE9D1-C830-42A2-963E-2676C4B7CE94}"/>
    <cellStyle name="Normal 5 4 3 4 3 2 2" xfId="13063" xr:uid="{09171FD1-89D9-49CA-A02C-523A34C2601E}"/>
    <cellStyle name="Normal 5 4 3 4 3 2 2 2" xfId="26753" xr:uid="{A3EC6A64-0A1A-46E9-A4E1-9805009679F0}"/>
    <cellStyle name="Normal 5 4 3 4 3 2 2 2 2" xfId="40445" xr:uid="{27641E20-C742-41A5-94C0-4E0BFAA4C5B9}"/>
    <cellStyle name="Normal 5 4 3 4 3 2 2 2 3" xfId="55329" xr:uid="{866A31DE-770E-4862-8940-56F9A61D93B3}"/>
    <cellStyle name="Normal 5 4 3 4 3 2 2 3" xfId="19909" xr:uid="{6C2CFB11-99E9-4EE6-88B1-6117508EEADC}"/>
    <cellStyle name="Normal 5 4 3 4 3 2 2 4" xfId="33599" xr:uid="{CA5A8B6C-511C-42C6-8934-46E529C1047D}"/>
    <cellStyle name="Normal 5 4 3 4 3 2 2 5" xfId="48483" xr:uid="{DE35C758-7AE8-478F-A916-9B518BB67E06}"/>
    <cellStyle name="Normal 5 4 3 4 3 2 3" xfId="23331" xr:uid="{C51CC3D0-EA19-486B-8B27-71E3BFD77409}"/>
    <cellStyle name="Normal 5 4 3 4 3 2 3 2" xfId="37023" xr:uid="{CEEECFB7-718A-4183-AB17-B903448BF52D}"/>
    <cellStyle name="Normal 5 4 3 4 3 2 3 3" xfId="51907" xr:uid="{CE5B5E25-7975-48D2-8782-5E64CB193CE6}"/>
    <cellStyle name="Normal 5 4 3 4 3 2 4" xfId="16487" xr:uid="{53F8D06D-9A21-4623-BC98-51845448C967}"/>
    <cellStyle name="Normal 5 4 3 4 3 2 4 2" xfId="40973" xr:uid="{2325E6E1-C932-4E0B-A883-1B201BD0DEC6}"/>
    <cellStyle name="Normal 5 4 3 4 3 2 5" xfId="30177" xr:uid="{BDB8114D-51E9-48BF-ADF3-E1D11F27FDC0}"/>
    <cellStyle name="Normal 5 4 3 4 3 2 6" xfId="45061" xr:uid="{6CCE0F37-0891-4FF3-BCF9-41A006EC72C3}"/>
    <cellStyle name="Normal 5 4 3 4 3 2 7" xfId="9641" xr:uid="{6C053DA3-07BF-4EDD-AC52-83C86F574024}"/>
    <cellStyle name="Normal 5 4 3 4 3 3" xfId="11351" xr:uid="{A65A14E3-C82E-4F1F-9AD8-BE6F1AD9A359}"/>
    <cellStyle name="Normal 5 4 3 4 3 3 2" xfId="25041" xr:uid="{8C6C629D-3AA4-4C1C-9C12-4DC99DE47B50}"/>
    <cellStyle name="Normal 5 4 3 4 3 3 2 2" xfId="38733" xr:uid="{2E6AD469-D149-4C20-B17B-E3EB67748A48}"/>
    <cellStyle name="Normal 5 4 3 4 3 3 2 3" xfId="53617" xr:uid="{40A19B19-8402-4C48-909D-06B2A0B4F863}"/>
    <cellStyle name="Normal 5 4 3 4 3 3 3" xfId="18197" xr:uid="{2778D01F-2B05-437E-84EE-5A583DDBA8F1}"/>
    <cellStyle name="Normal 5 4 3 4 3 3 4" xfId="31887" xr:uid="{91BE86CB-BB85-4074-9BD5-D9EA5A9E56C1}"/>
    <cellStyle name="Normal 5 4 3 4 3 3 5" xfId="46771" xr:uid="{6CE0C651-616A-4302-A8B2-57FFF9676BB2}"/>
    <cellStyle name="Normal 5 4 3 4 3 4" xfId="21619" xr:uid="{B58613E2-EC19-4175-B180-7FF65D64BC0A}"/>
    <cellStyle name="Normal 5 4 3 4 3 4 2" xfId="35311" xr:uid="{62CE8492-B210-40D0-BF8E-A9B67DDCD3E0}"/>
    <cellStyle name="Normal 5 4 3 4 3 4 3" xfId="50195" xr:uid="{4B8BDA26-FB15-4369-827A-992095A0B61D}"/>
    <cellStyle name="Normal 5 4 3 4 3 5" xfId="14775" xr:uid="{CB2120A8-7411-4112-BA23-385341B591C1}"/>
    <cellStyle name="Normal 5 4 3 4 3 5 2" xfId="40972" xr:uid="{041F8915-5CBD-44B4-8454-AC14D729C50D}"/>
    <cellStyle name="Normal 5 4 3 4 3 6" xfId="28465" xr:uid="{AE37D2D5-DEE1-4675-BCFC-6E7901E37556}"/>
    <cellStyle name="Normal 5 4 3 4 3 7" xfId="43349" xr:uid="{C25A943C-6F97-4320-B6E5-ADB660864E1A}"/>
    <cellStyle name="Normal 5 4 3 4 3 8" xfId="7929" xr:uid="{A3FC32A4-BD33-4823-9645-E0A6DF09B032}"/>
    <cellStyle name="Normal 5 4 3 4 4" xfId="1282" xr:uid="{21E861A7-EE5C-485E-AA7A-33108C0E6325}"/>
    <cellStyle name="Normal 5 4 3 4 4 2" xfId="9642" xr:uid="{84B808DF-AEDB-481D-B44E-EF1C29C38986}"/>
    <cellStyle name="Normal 5 4 3 4 4 2 2" xfId="13064" xr:uid="{A9C72100-38C3-4EF4-B87F-D053B5D3AB71}"/>
    <cellStyle name="Normal 5 4 3 4 4 2 2 2" xfId="26754" xr:uid="{720E4E9C-B1F6-4DAF-A7CB-94427D165E0B}"/>
    <cellStyle name="Normal 5 4 3 4 4 2 2 2 2" xfId="40446" xr:uid="{2C8DB8F1-3A86-4E70-80E5-48807DD97CCC}"/>
    <cellStyle name="Normal 5 4 3 4 4 2 2 2 3" xfId="55330" xr:uid="{3DBB1B12-414D-46B9-A554-B97759796E05}"/>
    <cellStyle name="Normal 5 4 3 4 4 2 2 3" xfId="19910" xr:uid="{FD3A8335-5C70-4252-A7BC-AF72E4BB5134}"/>
    <cellStyle name="Normal 5 4 3 4 4 2 2 4" xfId="33600" xr:uid="{856450E4-3D69-4B96-BECD-DBEA387853E9}"/>
    <cellStyle name="Normal 5 4 3 4 4 2 2 5" xfId="48484" xr:uid="{17880704-B130-408E-A82E-B8EB35A93E2F}"/>
    <cellStyle name="Normal 5 4 3 4 4 2 3" xfId="23332" xr:uid="{475A24DC-576A-49BB-886B-3C7B72C3ECD2}"/>
    <cellStyle name="Normal 5 4 3 4 4 2 3 2" xfId="37024" xr:uid="{1F542EBD-A31E-4118-8364-412B1471A862}"/>
    <cellStyle name="Normal 5 4 3 4 4 2 3 3" xfId="51908" xr:uid="{58B381B3-7BB4-4E6F-BB1B-F5DF8501ACA3}"/>
    <cellStyle name="Normal 5 4 3 4 4 2 4" xfId="16488" xr:uid="{ABDA56C7-D1A6-4390-9D79-740D3F37E66A}"/>
    <cellStyle name="Normal 5 4 3 4 4 2 5" xfId="30178" xr:uid="{99E86E17-FEDA-45DD-B6FA-C26F558A6D37}"/>
    <cellStyle name="Normal 5 4 3 4 4 2 6" xfId="45062" xr:uid="{AABEB230-20BE-4294-AB70-DDDB87491900}"/>
    <cellStyle name="Normal 5 4 3 4 4 3" xfId="11352" xr:uid="{C0313FBE-CFE2-4AD0-BA53-CB50ACAF26BE}"/>
    <cellStyle name="Normal 5 4 3 4 4 3 2" xfId="25042" xr:uid="{91C20FAB-E4B7-483E-8DD7-22531F5C4A4A}"/>
    <cellStyle name="Normal 5 4 3 4 4 3 2 2" xfId="38734" xr:uid="{56AE4F2A-DBAD-4659-A464-46236F5BCD31}"/>
    <cellStyle name="Normal 5 4 3 4 4 3 2 3" xfId="53618" xr:uid="{DE059CD6-0DD5-4094-8A4E-430A445CB319}"/>
    <cellStyle name="Normal 5 4 3 4 4 3 3" xfId="18198" xr:uid="{F4006BBC-C5B6-40AF-BA37-A1C10DFFCD3A}"/>
    <cellStyle name="Normal 5 4 3 4 4 3 4" xfId="31888" xr:uid="{EAC225A7-9EFA-48C2-9235-847147E6C9DF}"/>
    <cellStyle name="Normal 5 4 3 4 4 3 5" xfId="46772" xr:uid="{14274290-A2ED-4674-8977-177DC70EA32A}"/>
    <cellStyle name="Normal 5 4 3 4 4 4" xfId="21620" xr:uid="{C801C2FC-9E60-4E28-B771-D976321D86BA}"/>
    <cellStyle name="Normal 5 4 3 4 4 4 2" xfId="35312" xr:uid="{11B75B6B-1197-4FE7-89FB-7217A92130B6}"/>
    <cellStyle name="Normal 5 4 3 4 4 4 3" xfId="50196" xr:uid="{76DCDB40-64FA-446E-82AD-7CDC7C0F1B39}"/>
    <cellStyle name="Normal 5 4 3 4 4 5" xfId="14776" xr:uid="{C99C2367-4AA9-43D6-9B79-6235A9763FB7}"/>
    <cellStyle name="Normal 5 4 3 4 4 5 2" xfId="40974" xr:uid="{99326EBE-0EA8-40C4-8B8C-CFB2B6F3BE1E}"/>
    <cellStyle name="Normal 5 4 3 4 4 6" xfId="28466" xr:uid="{1E5297C3-58D4-46F9-9BD2-4AFDA3483863}"/>
    <cellStyle name="Normal 5 4 3 4 4 7" xfId="43350" xr:uid="{F2FC6A6F-99EA-455F-BDF8-0257D7DEA2DD}"/>
    <cellStyle name="Normal 5 4 3 4 4 8" xfId="7930" xr:uid="{86EE5124-CC47-4EF1-9870-7980261501AC}"/>
    <cellStyle name="Normal 5 4 3 4 5" xfId="9638" xr:uid="{8CE88920-C904-43D9-B0D3-55FF5669EC15}"/>
    <cellStyle name="Normal 5 4 3 4 5 2" xfId="13060" xr:uid="{D52970A0-CA02-4797-A558-69E130C068A3}"/>
    <cellStyle name="Normal 5 4 3 4 5 2 2" xfId="26750" xr:uid="{636DC0EE-5532-4BE2-AF89-5F4780D1FED0}"/>
    <cellStyle name="Normal 5 4 3 4 5 2 2 2" xfId="40442" xr:uid="{9F1C3B53-ED2B-4A39-B339-59C26076F822}"/>
    <cellStyle name="Normal 5 4 3 4 5 2 2 3" xfId="55326" xr:uid="{1962D9FB-E390-49C4-BF91-B3222B3128B1}"/>
    <cellStyle name="Normal 5 4 3 4 5 2 3" xfId="19906" xr:uid="{C95DC6EE-17A5-48F5-A120-83CAAAF0287A}"/>
    <cellStyle name="Normal 5 4 3 4 5 2 4" xfId="33596" xr:uid="{1F4132F8-1DF6-4527-A43C-2648BD175530}"/>
    <cellStyle name="Normal 5 4 3 4 5 2 5" xfId="48480" xr:uid="{F45F3250-FEE9-41C4-AAFD-EB94D5419790}"/>
    <cellStyle name="Normal 5 4 3 4 5 3" xfId="23328" xr:uid="{0BFF40AD-2265-4FD6-8639-C3BF9590E172}"/>
    <cellStyle name="Normal 5 4 3 4 5 3 2" xfId="37020" xr:uid="{BEFD6A0F-C143-42B7-A11E-E2EF95DE36FA}"/>
    <cellStyle name="Normal 5 4 3 4 5 3 3" xfId="51904" xr:uid="{0A759CE6-9DDB-4219-ABD3-B389587AF87C}"/>
    <cellStyle name="Normal 5 4 3 4 5 4" xfId="16484" xr:uid="{E59A0E08-EEE4-4CB4-8C12-3541F27ACCEF}"/>
    <cellStyle name="Normal 5 4 3 4 5 5" xfId="30174" xr:uid="{D3B4F4AF-0AB7-4C6F-865B-3F303E306B56}"/>
    <cellStyle name="Normal 5 4 3 4 5 6" xfId="45058" xr:uid="{F84A1793-BF86-47BB-8243-3ED7D8A935DA}"/>
    <cellStyle name="Normal 5 4 3 4 6" xfId="11348" xr:uid="{F59C73A0-89D7-4CB3-A9C0-BC1B15B32360}"/>
    <cellStyle name="Normal 5 4 3 4 6 2" xfId="25038" xr:uid="{3B15E1CC-51F8-4D89-9065-7D90FF627283}"/>
    <cellStyle name="Normal 5 4 3 4 6 2 2" xfId="38730" xr:uid="{F7F02686-4B50-4073-B0C0-C7C30DEEB274}"/>
    <cellStyle name="Normal 5 4 3 4 6 2 3" xfId="53614" xr:uid="{9F0CA506-C15A-457F-B5B9-BD6E38BBF0E3}"/>
    <cellStyle name="Normal 5 4 3 4 6 3" xfId="18194" xr:uid="{4A33DD09-338B-47FD-B682-4111FB722267}"/>
    <cellStyle name="Normal 5 4 3 4 6 4" xfId="31884" xr:uid="{B8114DCC-7EC9-4339-8A83-CB160A44E30D}"/>
    <cellStyle name="Normal 5 4 3 4 6 5" xfId="46768" xr:uid="{178C81FA-F5FA-4C16-95EB-DB051AA19D87}"/>
    <cellStyle name="Normal 5 4 3 4 7" xfId="21616" xr:uid="{BF1EE092-5FA7-4080-BE88-5C55398CAF5A}"/>
    <cellStyle name="Normal 5 4 3 4 7 2" xfId="35308" xr:uid="{3637344E-922B-4B06-B731-701B8C64D667}"/>
    <cellStyle name="Normal 5 4 3 4 7 3" xfId="50192" xr:uid="{7CA61574-A6F4-43AD-ADB8-560A6F04C7C4}"/>
    <cellStyle name="Normal 5 4 3 4 8" xfId="14772" xr:uid="{17C92F81-7DBC-47FB-9817-B5A205395C76}"/>
    <cellStyle name="Normal 5 4 3 4 8 2" xfId="40785" xr:uid="{4B5EDFB9-89E7-47E0-846E-0ABFE0B4024E}"/>
    <cellStyle name="Normal 5 4 3 4 9" xfId="28462" xr:uid="{F302A391-CA7B-441B-A61F-F35825C43E01}"/>
    <cellStyle name="Normal 5 4 3 5" xfId="558" xr:uid="{2179E1E7-79C3-4B37-972D-1273DFF27213}"/>
    <cellStyle name="Normal 5 4 3 5 2" xfId="1283" xr:uid="{1A0BFAE9-901B-4A17-A9E6-87B4076300B3}"/>
    <cellStyle name="Normal 5 4 3 5 2 2" xfId="1284" xr:uid="{7497F553-794C-4728-9449-4EA314336CDA}"/>
    <cellStyle name="Normal 5 4 3 5 2 2 2" xfId="13066" xr:uid="{A4575CBD-4207-4E52-8C6D-2174E8524848}"/>
    <cellStyle name="Normal 5 4 3 5 2 2 2 2" xfId="26756" xr:uid="{790D7B08-3F00-4F3A-96CF-9789CC87BB6C}"/>
    <cellStyle name="Normal 5 4 3 5 2 2 2 2 2" xfId="40448" xr:uid="{F3894EF9-5475-4573-B58A-178C687066EC}"/>
    <cellStyle name="Normal 5 4 3 5 2 2 2 2 3" xfId="55332" xr:uid="{AB4AD4DC-2365-4380-A376-9917AA66D586}"/>
    <cellStyle name="Normal 5 4 3 5 2 2 2 3" xfId="19912" xr:uid="{46AB197E-9B3C-4F90-89AB-8C812EF45839}"/>
    <cellStyle name="Normal 5 4 3 5 2 2 2 4" xfId="33602" xr:uid="{9594A039-5EDD-4346-967F-4417F2ABFA39}"/>
    <cellStyle name="Normal 5 4 3 5 2 2 2 5" xfId="48486" xr:uid="{FF4618D8-AD9E-4495-AC27-B4511E11204C}"/>
    <cellStyle name="Normal 5 4 3 5 2 2 3" xfId="23334" xr:uid="{A9684AD2-36AC-4E46-A416-36C1534E6FCC}"/>
    <cellStyle name="Normal 5 4 3 5 2 2 3 2" xfId="37026" xr:uid="{44E93378-5ED8-4CD2-B06C-E5845D7D2B5A}"/>
    <cellStyle name="Normal 5 4 3 5 2 2 3 3" xfId="51910" xr:uid="{A89048C7-D290-4AFD-8FCA-20CC0F162C88}"/>
    <cellStyle name="Normal 5 4 3 5 2 2 4" xfId="16490" xr:uid="{299546E5-B9E8-4FC7-BB45-1A2E5FF7BEE5}"/>
    <cellStyle name="Normal 5 4 3 5 2 2 4 2" xfId="40976" xr:uid="{3B510121-0766-41E8-AD0D-E8D8DAC31E28}"/>
    <cellStyle name="Normal 5 4 3 5 2 2 5" xfId="30180" xr:uid="{984C98E6-AEDE-448E-975B-1D3E14A4FB11}"/>
    <cellStyle name="Normal 5 4 3 5 2 2 6" xfId="45064" xr:uid="{CB577635-922E-4CE8-94AF-1C5634D364C3}"/>
    <cellStyle name="Normal 5 4 3 5 2 2 7" xfId="9644" xr:uid="{8D083221-B25E-44C4-B5EB-B9505914E0CC}"/>
    <cellStyle name="Normal 5 4 3 5 2 3" xfId="11354" xr:uid="{C3D03E91-4A72-4882-BD96-FA1828F6155F}"/>
    <cellStyle name="Normal 5 4 3 5 2 3 2" xfId="25044" xr:uid="{FC0DA2D8-2587-4BC0-9B8A-7EB648C87B6E}"/>
    <cellStyle name="Normal 5 4 3 5 2 3 2 2" xfId="38736" xr:uid="{C4227F60-A208-46EE-810B-336E4DF2A7D6}"/>
    <cellStyle name="Normal 5 4 3 5 2 3 2 3" xfId="53620" xr:uid="{7AE2946D-24E3-4CF7-992F-0BFEC82BA34B}"/>
    <cellStyle name="Normal 5 4 3 5 2 3 3" xfId="18200" xr:uid="{F9060284-7115-445E-89B2-71B3FC016AAB}"/>
    <cellStyle name="Normal 5 4 3 5 2 3 4" xfId="31890" xr:uid="{CE29E13C-925D-439C-AF78-0BCEE98F7122}"/>
    <cellStyle name="Normal 5 4 3 5 2 3 5" xfId="46774" xr:uid="{5D617500-47BA-4688-93AE-CC8A4E720AF5}"/>
    <cellStyle name="Normal 5 4 3 5 2 4" xfId="21622" xr:uid="{4271537B-9FCB-4FD4-AC6A-A9CCA2662F3C}"/>
    <cellStyle name="Normal 5 4 3 5 2 4 2" xfId="35314" xr:uid="{A396FF37-35BB-408E-9537-6FE37A432E34}"/>
    <cellStyle name="Normal 5 4 3 5 2 4 3" xfId="50198" xr:uid="{3E758F83-A184-4DB6-9712-1CEECCC7939E}"/>
    <cellStyle name="Normal 5 4 3 5 2 5" xfId="14778" xr:uid="{5BBDA72F-EB90-4851-AED4-49D1A486BE87}"/>
    <cellStyle name="Normal 5 4 3 5 2 5 2" xfId="40975" xr:uid="{8A13FBFD-E7E9-45A0-9DFA-C7378D23AD2C}"/>
    <cellStyle name="Normal 5 4 3 5 2 6" xfId="28468" xr:uid="{6D810D6E-1976-4F11-9690-8702F1E23D89}"/>
    <cellStyle name="Normal 5 4 3 5 2 7" xfId="43352" xr:uid="{DE46CBE9-2123-473F-8884-7883649E2B6D}"/>
    <cellStyle name="Normal 5 4 3 5 2 8" xfId="7932" xr:uid="{6080913B-A673-4E79-B33A-E5B3261D48E9}"/>
    <cellStyle name="Normal 5 4 3 5 3" xfId="1285" xr:uid="{6EFF276E-0E3F-425D-8C1E-2A46FF94D512}"/>
    <cellStyle name="Normal 5 4 3 5 3 2" xfId="13065" xr:uid="{AA78DE4B-5FF6-4472-A43F-15CE9D393C6F}"/>
    <cellStyle name="Normal 5 4 3 5 3 2 2" xfId="26755" xr:uid="{3624733C-D5A6-4A77-BE10-DA63C8B1576C}"/>
    <cellStyle name="Normal 5 4 3 5 3 2 2 2" xfId="40447" xr:uid="{2865566D-BCD9-4428-988B-62864CC23E43}"/>
    <cellStyle name="Normal 5 4 3 5 3 2 2 3" xfId="55331" xr:uid="{9A163515-A674-4D7E-9026-09909124F5AF}"/>
    <cellStyle name="Normal 5 4 3 5 3 2 3" xfId="19911" xr:uid="{7D78EA79-1D67-458D-86FE-1493980F9D2D}"/>
    <cellStyle name="Normal 5 4 3 5 3 2 4" xfId="33601" xr:uid="{B32086FF-10F3-4B4D-AA8C-B461D42F693E}"/>
    <cellStyle name="Normal 5 4 3 5 3 2 5" xfId="48485" xr:uid="{FC3B85B2-57EE-456E-8033-A9017F7799EB}"/>
    <cellStyle name="Normal 5 4 3 5 3 3" xfId="23333" xr:uid="{3B46B982-B888-4B05-9623-626D6A5B4323}"/>
    <cellStyle name="Normal 5 4 3 5 3 3 2" xfId="37025" xr:uid="{7AD0A174-AE38-4A38-8E2A-7D624D097D89}"/>
    <cellStyle name="Normal 5 4 3 5 3 3 3" xfId="51909" xr:uid="{C048F4B1-2B2C-40F4-86C3-B96828501C1F}"/>
    <cellStyle name="Normal 5 4 3 5 3 4" xfId="16489" xr:uid="{6EF4FFB1-0ABD-4528-A528-623DAB35A005}"/>
    <cellStyle name="Normal 5 4 3 5 3 4 2" xfId="40977" xr:uid="{21CDD237-FB4C-4026-BE65-C71D25A19BDF}"/>
    <cellStyle name="Normal 5 4 3 5 3 5" xfId="30179" xr:uid="{09652376-E73D-4484-92A0-685E6F9C9FFE}"/>
    <cellStyle name="Normal 5 4 3 5 3 6" xfId="45063" xr:uid="{A1F7128D-AC3B-4D28-AC12-D56A2E17D522}"/>
    <cellStyle name="Normal 5 4 3 5 3 7" xfId="9643" xr:uid="{E65E102F-B0B1-48A3-A30E-C6CC9D43BE87}"/>
    <cellStyle name="Normal 5 4 3 5 4" xfId="2858" xr:uid="{83DCF619-5E84-4588-836B-65AAD236CC3A}"/>
    <cellStyle name="Normal 5 4 3 5 4 2" xfId="25043" xr:uid="{73226677-D305-4A7E-B7F8-0B20BE72292E}"/>
    <cellStyle name="Normal 5 4 3 5 4 2 2" xfId="38735" xr:uid="{0EE44018-F1C1-49D4-AF37-5D3395F8C1C9}"/>
    <cellStyle name="Normal 5 4 3 5 4 2 3" xfId="53619" xr:uid="{A1148B98-2F2C-454C-B63D-FBFF0CF235B0}"/>
    <cellStyle name="Normal 5 4 3 5 4 3" xfId="18199" xr:uid="{6C149E42-9C5C-4716-85AB-D91EBEFA8CBE}"/>
    <cellStyle name="Normal 5 4 3 5 4 3 2" xfId="41133" xr:uid="{2092421A-BF02-4367-BB8E-471D3A9EBF3D}"/>
    <cellStyle name="Normal 5 4 3 5 4 4" xfId="31889" xr:uid="{C456B050-8581-4453-83DB-4F685B6F6F1F}"/>
    <cellStyle name="Normal 5 4 3 5 4 5" xfId="46773" xr:uid="{CBA8EE05-C364-42A9-A39B-FB223E1119D3}"/>
    <cellStyle name="Normal 5 4 3 5 4 6" xfId="11353" xr:uid="{3121003A-D05D-433B-A1DC-07BFF20750C1}"/>
    <cellStyle name="Normal 5 4 3 5 5" xfId="21621" xr:uid="{F8EF4393-EF4D-4512-A4EC-7F312DD112D8}"/>
    <cellStyle name="Normal 5 4 3 5 5 2" xfId="35313" xr:uid="{1381E4B3-B205-415E-972E-F74B0B3ACEF5}"/>
    <cellStyle name="Normal 5 4 3 5 5 3" xfId="50197" xr:uid="{37A9A97D-65E9-47B4-8E2C-452A1892AD00}"/>
    <cellStyle name="Normal 5 4 3 5 6" xfId="14777" xr:uid="{972C8E53-2A44-44A8-938B-DE904CB5FDA0}"/>
    <cellStyle name="Normal 5 4 3 5 6 2" xfId="40834" xr:uid="{2BA6EB0A-6BF4-4C0E-855F-EC0867205A99}"/>
    <cellStyle name="Normal 5 4 3 5 7" xfId="28467" xr:uid="{24447B87-6B4C-46B5-8942-706B961DFFFE}"/>
    <cellStyle name="Normal 5 4 3 5 8" xfId="43351" xr:uid="{FD4B5AA9-41F5-48F5-B823-25991C61BCB2}"/>
    <cellStyle name="Normal 5 4 3 5 9" xfId="7931" xr:uid="{7544F9BA-9B70-4510-9AA0-C744E841BE6F}"/>
    <cellStyle name="Normal 5 4 3 6" xfId="1286" xr:uid="{05C2A91B-21AF-4BE2-A37E-E7B08B078C7C}"/>
    <cellStyle name="Normal 5 4 3 6 2" xfId="1287" xr:uid="{67BF6F4D-285C-476D-BB9D-1F388280C0CA}"/>
    <cellStyle name="Normal 5 4 3 6 2 2" xfId="13067" xr:uid="{6755BB56-09AC-421B-ADC5-676B6CED31C1}"/>
    <cellStyle name="Normal 5 4 3 6 2 2 2" xfId="26757" xr:uid="{228A20F4-1264-444F-8313-F62019D2D2ED}"/>
    <cellStyle name="Normal 5 4 3 6 2 2 2 2" xfId="40449" xr:uid="{23DE8240-821C-4768-BD3A-C66BBE61F327}"/>
    <cellStyle name="Normal 5 4 3 6 2 2 2 3" xfId="55333" xr:uid="{F529C1DF-A955-4292-98AB-18822AF411B5}"/>
    <cellStyle name="Normal 5 4 3 6 2 2 3" xfId="19913" xr:uid="{39205B99-EB6A-4F55-9FFD-D997E706433A}"/>
    <cellStyle name="Normal 5 4 3 6 2 2 4" xfId="33603" xr:uid="{8BD1FBD6-0982-499A-8E8F-2C06D113BB31}"/>
    <cellStyle name="Normal 5 4 3 6 2 2 5" xfId="48487" xr:uid="{23C67453-0822-47C5-AAC2-3105B9BE5B9A}"/>
    <cellStyle name="Normal 5 4 3 6 2 3" xfId="23335" xr:uid="{09F9D9A6-945D-4EAF-A02B-A757FE694302}"/>
    <cellStyle name="Normal 5 4 3 6 2 3 2" xfId="37027" xr:uid="{3D7E0BB1-208C-48BC-8DF3-1BCB43081D91}"/>
    <cellStyle name="Normal 5 4 3 6 2 3 3" xfId="51911" xr:uid="{6B332B1E-162D-4B26-90D9-A0CAE340B751}"/>
    <cellStyle name="Normal 5 4 3 6 2 4" xfId="16491" xr:uid="{9F7061C8-4937-4350-ADE1-ED796416E99C}"/>
    <cellStyle name="Normal 5 4 3 6 2 4 2" xfId="40979" xr:uid="{96A67B60-6FB8-426A-882B-30A9376BB731}"/>
    <cellStyle name="Normal 5 4 3 6 2 5" xfId="30181" xr:uid="{C1DD74E3-8A42-46C7-959C-A064B203AD2B}"/>
    <cellStyle name="Normal 5 4 3 6 2 6" xfId="45065" xr:uid="{5129E6D5-0862-43AB-A43A-3B85D0DE44A6}"/>
    <cellStyle name="Normal 5 4 3 6 2 7" xfId="9645" xr:uid="{6DDA84A4-CBCF-494A-ACE6-0215DCF0DD02}"/>
    <cellStyle name="Normal 5 4 3 6 3" xfId="11355" xr:uid="{145C4376-140C-467B-A4ED-82F36EBDE00C}"/>
    <cellStyle name="Normal 5 4 3 6 3 2" xfId="25045" xr:uid="{D58619B8-DC80-4FD1-8B46-398CE303CFBA}"/>
    <cellStyle name="Normal 5 4 3 6 3 2 2" xfId="38737" xr:uid="{577C5168-D89A-4DDD-987D-738AF1A6AFDE}"/>
    <cellStyle name="Normal 5 4 3 6 3 2 3" xfId="53621" xr:uid="{68E8BECD-B0BB-44F0-BA17-92CB1963506F}"/>
    <cellStyle name="Normal 5 4 3 6 3 3" xfId="18201" xr:uid="{2209506D-4754-4D03-841D-0E92A1C897B3}"/>
    <cellStyle name="Normal 5 4 3 6 3 4" xfId="31891" xr:uid="{CF3896E6-A3CF-42C1-A677-6B56463F6FE7}"/>
    <cellStyle name="Normal 5 4 3 6 3 5" xfId="46775" xr:uid="{9EEC4CB8-F515-4637-977C-7994C49571AD}"/>
    <cellStyle name="Normal 5 4 3 6 4" xfId="21623" xr:uid="{3589010F-9CBF-4CC0-BA99-B11AD52AC13C}"/>
    <cellStyle name="Normal 5 4 3 6 4 2" xfId="35315" xr:uid="{2A9B1015-4A26-4918-87C0-8658325EB120}"/>
    <cellStyle name="Normal 5 4 3 6 4 3" xfId="50199" xr:uid="{B79C8BE8-746D-49FD-A95D-89E275B4AC76}"/>
    <cellStyle name="Normal 5 4 3 6 5" xfId="14779" xr:uid="{FAA75B87-4B19-4C48-B121-273A88593347}"/>
    <cellStyle name="Normal 5 4 3 6 5 2" xfId="40978" xr:uid="{C0BDE870-D206-4DB6-AC5D-B60BF30899B7}"/>
    <cellStyle name="Normal 5 4 3 6 6" xfId="28469" xr:uid="{B899CECE-53BB-4036-9D29-EC59E2722536}"/>
    <cellStyle name="Normal 5 4 3 6 7" xfId="43353" xr:uid="{1BD3FD8F-98FB-419E-9536-4D850EFB6650}"/>
    <cellStyle name="Normal 5 4 3 6 8" xfId="7933" xr:uid="{B5AE2807-DC42-482B-A60A-906C94EAF16A}"/>
    <cellStyle name="Normal 5 4 3 7" xfId="1288" xr:uid="{4565E307-3AAA-4726-A6EA-BD75E5227519}"/>
    <cellStyle name="Normal 5 4 3 7 2" xfId="9646" xr:uid="{5E59983F-E882-4421-A809-5141FE0251EA}"/>
    <cellStyle name="Normal 5 4 3 7 2 2" xfId="13068" xr:uid="{086DCF3D-837E-4399-A4B6-399FE998A339}"/>
    <cellStyle name="Normal 5 4 3 7 2 2 2" xfId="26758" xr:uid="{1A211298-C78D-4AE3-A237-8455252F2F63}"/>
    <cellStyle name="Normal 5 4 3 7 2 2 2 2" xfId="40450" xr:uid="{95BFEB12-A6EB-4A9E-8FA2-E22727AA9D69}"/>
    <cellStyle name="Normal 5 4 3 7 2 2 2 3" xfId="55334" xr:uid="{1ADD90C0-FDA4-43C6-884D-9D8E6DD8DF77}"/>
    <cellStyle name="Normal 5 4 3 7 2 2 3" xfId="19914" xr:uid="{B5C7FB2C-B12D-4864-8362-E84365992F03}"/>
    <cellStyle name="Normal 5 4 3 7 2 2 4" xfId="33604" xr:uid="{424C7C83-BCC5-4C50-8412-98795084352E}"/>
    <cellStyle name="Normal 5 4 3 7 2 2 5" xfId="48488" xr:uid="{47D1B9D5-8934-4408-BAFA-4AC7D3B6EAFD}"/>
    <cellStyle name="Normal 5 4 3 7 2 3" xfId="23336" xr:uid="{3E16AADB-6C53-4470-90B7-B7E11661D888}"/>
    <cellStyle name="Normal 5 4 3 7 2 3 2" xfId="37028" xr:uid="{4BCC2163-ED5C-499E-90F7-B7DEC71BE34E}"/>
    <cellStyle name="Normal 5 4 3 7 2 3 3" xfId="51912" xr:uid="{4406621B-5827-4BA1-9887-F7D1EEBF1037}"/>
    <cellStyle name="Normal 5 4 3 7 2 4" xfId="16492" xr:uid="{F0B1BBB8-843E-4BF7-9B41-D0B9A27F09C6}"/>
    <cellStyle name="Normal 5 4 3 7 2 5" xfId="30182" xr:uid="{AE37510F-4C2D-4DD8-AE3B-0942A634C2EF}"/>
    <cellStyle name="Normal 5 4 3 7 2 6" xfId="45066" xr:uid="{7DF7EBDF-C075-4E25-B13B-3B5D4AAD5EC4}"/>
    <cellStyle name="Normal 5 4 3 7 3" xfId="11356" xr:uid="{2C50A2C7-71C9-476F-BD6C-0D90347596BB}"/>
    <cellStyle name="Normal 5 4 3 7 3 2" xfId="25046" xr:uid="{3B496BC0-2C0A-4F17-B41B-0470D712E3D0}"/>
    <cellStyle name="Normal 5 4 3 7 3 2 2" xfId="38738" xr:uid="{A2DEC0E5-A069-48C0-90E6-A0ACD206F39F}"/>
    <cellStyle name="Normal 5 4 3 7 3 2 3" xfId="53622" xr:uid="{7BB529F3-366B-4384-B17B-A2200D355C18}"/>
    <cellStyle name="Normal 5 4 3 7 3 3" xfId="18202" xr:uid="{F6408531-BB51-4072-909E-EF75845AA140}"/>
    <cellStyle name="Normal 5 4 3 7 3 4" xfId="31892" xr:uid="{06D33155-2929-4BE7-A861-2D0C6D60C97B}"/>
    <cellStyle name="Normal 5 4 3 7 3 5" xfId="46776" xr:uid="{0AE8DBFC-F4A0-4F46-885F-EEF5A61E7EB8}"/>
    <cellStyle name="Normal 5 4 3 7 4" xfId="21624" xr:uid="{78A6BF9F-859A-4C9A-97AD-06D22501BE8B}"/>
    <cellStyle name="Normal 5 4 3 7 4 2" xfId="35316" xr:uid="{3ADDBCF9-046A-4FB8-97B8-1B54772D183E}"/>
    <cellStyle name="Normal 5 4 3 7 4 3" xfId="50200" xr:uid="{9EB406C0-8D4C-4766-8071-A0F51107D44B}"/>
    <cellStyle name="Normal 5 4 3 7 5" xfId="14780" xr:uid="{80EE815C-B54D-4EE4-A037-2F65ED0FACFE}"/>
    <cellStyle name="Normal 5 4 3 7 5 2" xfId="40980" xr:uid="{14CF1A1D-3565-474E-B1A0-1CE3D712CAD5}"/>
    <cellStyle name="Normal 5 4 3 7 6" xfId="28470" xr:uid="{D5D4BF99-116B-49F6-8535-A625DCBAEE56}"/>
    <cellStyle name="Normal 5 4 3 7 7" xfId="43354" xr:uid="{AFA5BB4C-F244-43EF-8535-0ED48F7E6AF0}"/>
    <cellStyle name="Normal 5 4 3 7 8" xfId="7934" xr:uid="{931D2EB8-8DE0-4D18-B40B-0931CFCEBD99}"/>
    <cellStyle name="Normal 5 4 3 8" xfId="2859" xr:uid="{E6099411-5B84-4945-9B3D-C1E6E0524CBA}"/>
    <cellStyle name="Normal 5 4 3 8 2" xfId="13039" xr:uid="{5661B3EE-C023-4ED9-9BFF-1E39B38E940C}"/>
    <cellStyle name="Normal 5 4 3 8 2 2" xfId="26729" xr:uid="{6F886A73-F9E7-4964-8E32-75FC91B839E7}"/>
    <cellStyle name="Normal 5 4 3 8 2 2 2" xfId="40421" xr:uid="{D4ED2032-F248-42A0-A26D-9147A514A5BE}"/>
    <cellStyle name="Normal 5 4 3 8 2 2 3" xfId="55305" xr:uid="{57A71262-C614-4196-B567-97455060D743}"/>
    <cellStyle name="Normal 5 4 3 8 2 3" xfId="19885" xr:uid="{F9A27E81-A55E-4DDF-9B83-77D393ED0674}"/>
    <cellStyle name="Normal 5 4 3 8 2 4" xfId="33575" xr:uid="{5FEC2124-33A5-4A3D-BB05-B642A0F51A5C}"/>
    <cellStyle name="Normal 5 4 3 8 2 5" xfId="48459" xr:uid="{1C266055-D841-4B5B-ACB8-35E6A5DDAEDE}"/>
    <cellStyle name="Normal 5 4 3 8 3" xfId="23307" xr:uid="{D00ED8D4-6EE9-4EE5-B8FC-FFFFD8F02F3B}"/>
    <cellStyle name="Normal 5 4 3 8 3 2" xfId="36999" xr:uid="{611A095D-C23F-4897-93C6-C1CD855FCF5D}"/>
    <cellStyle name="Normal 5 4 3 8 3 3" xfId="51883" xr:uid="{3F2640E1-7020-421B-A4E4-27B7C8B406A2}"/>
    <cellStyle name="Normal 5 4 3 8 4" xfId="16463" xr:uid="{BCA18665-39B3-419A-8836-1FB84B2A72BC}"/>
    <cellStyle name="Normal 5 4 3 8 4 2" xfId="41134" xr:uid="{4FCB57E8-0D93-44F9-9E68-00F98FB634FB}"/>
    <cellStyle name="Normal 5 4 3 8 5" xfId="30153" xr:uid="{B2153EF5-FBA5-4A87-AA81-707281E46E93}"/>
    <cellStyle name="Normal 5 4 3 8 6" xfId="45037" xr:uid="{11735DEB-6DA9-4A25-86E0-31ACCF6304BE}"/>
    <cellStyle name="Normal 5 4 3 8 7" xfId="9617" xr:uid="{F62BB6D0-97DD-4B55-BA3E-AA07EF0BBB6F}"/>
    <cellStyle name="Normal 5 4 3 9" xfId="11327" xr:uid="{F4B82D21-6D14-4D2F-8F5D-B65719476962}"/>
    <cellStyle name="Normal 5 4 3 9 2" xfId="25017" xr:uid="{14133FAD-6F4F-473A-B51B-25F6888FD9C6}"/>
    <cellStyle name="Normal 5 4 3 9 2 2" xfId="38709" xr:uid="{6AC5D71C-F8B0-49D4-879C-12917357B75C}"/>
    <cellStyle name="Normal 5 4 3 9 2 3" xfId="53593" xr:uid="{74FCA9C5-1338-460D-8F6E-C76F7168B89C}"/>
    <cellStyle name="Normal 5 4 3 9 3" xfId="18173" xr:uid="{03BD0390-5F76-4821-B149-D286F4A8C4C7}"/>
    <cellStyle name="Normal 5 4 3 9 4" xfId="31863" xr:uid="{330659CB-255A-4657-97C9-799B34BB22B5}"/>
    <cellStyle name="Normal 5 4 3 9 5" xfId="46747" xr:uid="{C22D4281-951A-4C51-9C6D-75B957D5FC5F}"/>
    <cellStyle name="Normal 5 4 4" xfId="101" xr:uid="{98912781-7705-4C08-971C-E0FA1FC43FC5}"/>
    <cellStyle name="Normal 5 4 4 10" xfId="14781" xr:uid="{38F5BABD-512D-4C71-B7F8-572DCE7891EC}"/>
    <cellStyle name="Normal 5 4 4 10 2" xfId="40766" xr:uid="{6DA23B00-F6F0-48DB-B571-B2602CEEBDD5}"/>
    <cellStyle name="Normal 5 4 4 11" xfId="28471" xr:uid="{3561647F-DB14-4DD8-B60D-1A033B08258E}"/>
    <cellStyle name="Normal 5 4 4 12" xfId="43355" xr:uid="{B0A2B62E-3A24-4D9B-BBA3-937B4E6E3E35}"/>
    <cellStyle name="Normal 5 4 4 13" xfId="7935" xr:uid="{4AB159B8-95A2-4BFE-BAF6-1F8878A8F676}"/>
    <cellStyle name="Normal 5 4 4 2" xfId="450" xr:uid="{2A82CFDA-5CB3-4482-A99F-08D9AC113DA8}"/>
    <cellStyle name="Normal 5 4 4 2 10" xfId="43356" xr:uid="{2019A588-FC5D-4CEB-8C8F-8442AFB8B391}"/>
    <cellStyle name="Normal 5 4 4 2 11" xfId="7936" xr:uid="{7C9D9782-5E1E-4957-B145-132A667190A0}"/>
    <cellStyle name="Normal 5 4 4 2 2" xfId="559" xr:uid="{C692B476-5C64-43C8-85D2-11C12BC8DCA7}"/>
    <cellStyle name="Normal 5 4 4 2 2 2" xfId="1289" xr:uid="{7783B74A-CF9C-4801-B89F-7F093D119F8D}"/>
    <cellStyle name="Normal 5 4 4 2 2 2 2" xfId="1290" xr:uid="{727D1A5F-0A9F-498C-B954-ACB97CBF8BC2}"/>
    <cellStyle name="Normal 5 4 4 2 2 2 2 2" xfId="13072" xr:uid="{16829C84-8F60-4DBD-82C5-CC217DB2ADD1}"/>
    <cellStyle name="Normal 5 4 4 2 2 2 2 2 2" xfId="26762" xr:uid="{9B121116-D8C8-4676-A7EF-52A4BC69FEAE}"/>
    <cellStyle name="Normal 5 4 4 2 2 2 2 2 2 2" xfId="40454" xr:uid="{8C135DE1-C987-4DFA-93DE-E07F5D5C7212}"/>
    <cellStyle name="Normal 5 4 4 2 2 2 2 2 2 3" xfId="55338" xr:uid="{7AFADA3F-8EE6-4101-8B47-D2E9A29B3FF6}"/>
    <cellStyle name="Normal 5 4 4 2 2 2 2 2 3" xfId="19918" xr:uid="{1F8963E0-ED76-462C-878F-1417AB77CEE9}"/>
    <cellStyle name="Normal 5 4 4 2 2 2 2 2 4" xfId="33608" xr:uid="{F816B430-A8F5-4282-8C00-04E7BA70FFA0}"/>
    <cellStyle name="Normal 5 4 4 2 2 2 2 2 5" xfId="48492" xr:uid="{6B8DC1DD-CDC7-465A-9FB3-204C4A5F0BE0}"/>
    <cellStyle name="Normal 5 4 4 2 2 2 2 3" xfId="23340" xr:uid="{41DC5952-6823-4E1C-BAD5-8A472DA45D3F}"/>
    <cellStyle name="Normal 5 4 4 2 2 2 2 3 2" xfId="37032" xr:uid="{7765A3A1-EFB2-40DB-A561-BB22B224EEC2}"/>
    <cellStyle name="Normal 5 4 4 2 2 2 2 3 3" xfId="51916" xr:uid="{F8236B7F-C451-40BD-9303-C3ED7CB12043}"/>
    <cellStyle name="Normal 5 4 4 2 2 2 2 4" xfId="16496" xr:uid="{462C0AC1-4844-42D7-8757-F122F592E21F}"/>
    <cellStyle name="Normal 5 4 4 2 2 2 2 4 2" xfId="40982" xr:uid="{110AAB79-EF92-4972-89BE-2F3E63310DB6}"/>
    <cellStyle name="Normal 5 4 4 2 2 2 2 5" xfId="30186" xr:uid="{961ACB78-0397-406D-A5F1-F46D049CE3E3}"/>
    <cellStyle name="Normal 5 4 4 2 2 2 2 6" xfId="45070" xr:uid="{016EEBE1-4A7C-4EE2-85F8-AC27F4C28EAB}"/>
    <cellStyle name="Normal 5 4 4 2 2 2 2 7" xfId="9650" xr:uid="{3316E737-39F0-47DF-81E9-3B876B099EC6}"/>
    <cellStyle name="Normal 5 4 4 2 2 2 3" xfId="11360" xr:uid="{DA3F0234-5056-4887-AD1A-2DA53DE2889E}"/>
    <cellStyle name="Normal 5 4 4 2 2 2 3 2" xfId="25050" xr:uid="{988B3E22-CE98-4F82-A93D-E25BC339781A}"/>
    <cellStyle name="Normal 5 4 4 2 2 2 3 2 2" xfId="38742" xr:uid="{4964E6E0-3879-448C-ACD0-41DBB98F633E}"/>
    <cellStyle name="Normal 5 4 4 2 2 2 3 2 3" xfId="53626" xr:uid="{40DC017B-17D6-47A9-B29A-C2CAD151AD55}"/>
    <cellStyle name="Normal 5 4 4 2 2 2 3 3" xfId="18206" xr:uid="{112CE740-D000-4D9E-81C4-C887FC44B682}"/>
    <cellStyle name="Normal 5 4 4 2 2 2 3 4" xfId="31896" xr:uid="{25449BFD-0648-4655-B3AA-AB0D17D3F2DB}"/>
    <cellStyle name="Normal 5 4 4 2 2 2 3 5" xfId="46780" xr:uid="{5DA9365D-099C-4E5D-8443-76EB7396203F}"/>
    <cellStyle name="Normal 5 4 4 2 2 2 4" xfId="21628" xr:uid="{550D0CDE-4F2F-4DD6-87BE-F6C0A004C593}"/>
    <cellStyle name="Normal 5 4 4 2 2 2 4 2" xfId="35320" xr:uid="{6FA73594-55C9-49F5-A731-2973DCABE482}"/>
    <cellStyle name="Normal 5 4 4 2 2 2 4 3" xfId="50204" xr:uid="{885D0EB4-90B8-4C6A-A7DF-7B65F4448797}"/>
    <cellStyle name="Normal 5 4 4 2 2 2 5" xfId="14784" xr:uid="{74F4FC77-80CF-4FDB-9304-6CFD239604EB}"/>
    <cellStyle name="Normal 5 4 4 2 2 2 5 2" xfId="40981" xr:uid="{C97EF712-A4DB-4E3F-A38E-A60DC7571A10}"/>
    <cellStyle name="Normal 5 4 4 2 2 2 6" xfId="28474" xr:uid="{CAD3F36D-A055-4AE7-872F-2189091CCAE4}"/>
    <cellStyle name="Normal 5 4 4 2 2 2 7" xfId="43358" xr:uid="{504BA12F-71F0-4638-B6B2-D516BDA11C45}"/>
    <cellStyle name="Normal 5 4 4 2 2 2 8" xfId="7938" xr:uid="{17F53EEC-4B24-4713-BE62-A663C1C62CED}"/>
    <cellStyle name="Normal 5 4 4 2 2 3" xfId="1291" xr:uid="{BDC050FD-2020-4D94-8AF7-B4521246EDF0}"/>
    <cellStyle name="Normal 5 4 4 2 2 3 2" xfId="13071" xr:uid="{8FA501F5-4249-4D21-8114-B71B5B699A71}"/>
    <cellStyle name="Normal 5 4 4 2 2 3 2 2" xfId="26761" xr:uid="{F494091E-ADA9-43A1-8438-CED1E1A06954}"/>
    <cellStyle name="Normal 5 4 4 2 2 3 2 2 2" xfId="40453" xr:uid="{F6B2B0CC-53A9-46B7-81DA-163887BFF500}"/>
    <cellStyle name="Normal 5 4 4 2 2 3 2 2 3" xfId="55337" xr:uid="{BD3B8E4E-EB5D-47DE-A876-89648EFE21D4}"/>
    <cellStyle name="Normal 5 4 4 2 2 3 2 3" xfId="19917" xr:uid="{B42A746C-69CE-4DAE-8FD2-74C1FEDDC029}"/>
    <cellStyle name="Normal 5 4 4 2 2 3 2 4" xfId="33607" xr:uid="{4A83E05D-AFE4-4D6F-9FB3-26A809F04C0F}"/>
    <cellStyle name="Normal 5 4 4 2 2 3 2 5" xfId="48491" xr:uid="{C8C4CD28-62A7-4730-B327-B2485B1CD719}"/>
    <cellStyle name="Normal 5 4 4 2 2 3 3" xfId="23339" xr:uid="{A8AC103D-B5C6-4D4F-B42A-E2E74C985E98}"/>
    <cellStyle name="Normal 5 4 4 2 2 3 3 2" xfId="37031" xr:uid="{2CD89B58-567B-4208-B787-E37327F24387}"/>
    <cellStyle name="Normal 5 4 4 2 2 3 3 3" xfId="51915" xr:uid="{609CEE3D-5B44-44D3-BB51-9C10EF4E0E9A}"/>
    <cellStyle name="Normal 5 4 4 2 2 3 4" xfId="16495" xr:uid="{56661DF6-4AF4-4260-B110-4B5E5B1F8933}"/>
    <cellStyle name="Normal 5 4 4 2 2 3 4 2" xfId="40983" xr:uid="{99BF3FDC-7732-4FAF-9C94-14EAB9C00DD1}"/>
    <cellStyle name="Normal 5 4 4 2 2 3 5" xfId="30185" xr:uid="{9BE3C4CD-2964-4697-B52C-93A407B21DAB}"/>
    <cellStyle name="Normal 5 4 4 2 2 3 6" xfId="45069" xr:uid="{BFDF4F16-0D37-4ECF-AD7B-47AE9E99F9EB}"/>
    <cellStyle name="Normal 5 4 4 2 2 3 7" xfId="9649" xr:uid="{CFF94A89-0105-41A3-A1F9-404D8DA62B5D}"/>
    <cellStyle name="Normal 5 4 4 2 2 4" xfId="2860" xr:uid="{3A6B9442-6C07-4B5B-9BA4-0F892FAB3307}"/>
    <cellStyle name="Normal 5 4 4 2 2 4 2" xfId="25049" xr:uid="{18F2420F-307E-4362-8569-6031E05BAE6A}"/>
    <cellStyle name="Normal 5 4 4 2 2 4 2 2" xfId="38741" xr:uid="{EF96D4B2-B36A-4802-B6F3-9BCEA2CC27EC}"/>
    <cellStyle name="Normal 5 4 4 2 2 4 2 3" xfId="53625" xr:uid="{49693035-AC30-4863-9E19-6A12A92AB259}"/>
    <cellStyle name="Normal 5 4 4 2 2 4 3" xfId="18205" xr:uid="{32D48D56-C19C-4AC3-99F0-8D81E8F42376}"/>
    <cellStyle name="Normal 5 4 4 2 2 4 3 2" xfId="41135" xr:uid="{47F46B02-82D9-47AE-923C-70726382ACA7}"/>
    <cellStyle name="Normal 5 4 4 2 2 4 4" xfId="31895" xr:uid="{31D67449-B127-4CCC-BE8C-FC92A04F92AB}"/>
    <cellStyle name="Normal 5 4 4 2 2 4 5" xfId="46779" xr:uid="{3C08E5BF-01F1-4A7F-A751-AB4EAAC08550}"/>
    <cellStyle name="Normal 5 4 4 2 2 4 6" xfId="11359" xr:uid="{AA5AFA16-A545-45FE-A499-DF50772964A3}"/>
    <cellStyle name="Normal 5 4 4 2 2 5" xfId="21627" xr:uid="{5B34641F-C1FF-4B10-BED4-03702C0D8CF4}"/>
    <cellStyle name="Normal 5 4 4 2 2 5 2" xfId="35319" xr:uid="{3EB39455-2035-4916-B82D-546AA08D13B0}"/>
    <cellStyle name="Normal 5 4 4 2 2 5 3" xfId="50203" xr:uid="{DD97A578-AF9A-429E-AA31-2E58374088F7}"/>
    <cellStyle name="Normal 5 4 4 2 2 6" xfId="14783" xr:uid="{7726D44E-87E8-4B8D-8168-65863BE6BF02}"/>
    <cellStyle name="Normal 5 4 4 2 2 6 2" xfId="40835" xr:uid="{14641489-B93B-4620-A072-BE65E33D4665}"/>
    <cellStyle name="Normal 5 4 4 2 2 7" xfId="28473" xr:uid="{8A6030FE-7F0F-4A06-AB94-9A8B694BA67E}"/>
    <cellStyle name="Normal 5 4 4 2 2 8" xfId="43357" xr:uid="{8018BAA0-3612-4CF0-A89C-918A2FE4733F}"/>
    <cellStyle name="Normal 5 4 4 2 2 9" xfId="7937" xr:uid="{B999A25F-B5A9-4A00-BF63-90CC885E9F49}"/>
    <cellStyle name="Normal 5 4 4 2 3" xfId="1292" xr:uid="{BE449E80-C816-443B-99BE-9A5E130C0C25}"/>
    <cellStyle name="Normal 5 4 4 2 3 2" xfId="1293" xr:uid="{5947CEB0-39EA-4B7E-A44C-047603A2D697}"/>
    <cellStyle name="Normal 5 4 4 2 3 2 2" xfId="13073" xr:uid="{D4E2CBFE-CD93-4832-8E75-B5EC7F94F1F2}"/>
    <cellStyle name="Normal 5 4 4 2 3 2 2 2" xfId="26763" xr:uid="{9D0296BA-B29B-4D6F-805F-B73B5684C6A5}"/>
    <cellStyle name="Normal 5 4 4 2 3 2 2 2 2" xfId="40455" xr:uid="{45BA0A4D-D5EB-4AD8-AA20-E0E082123B6E}"/>
    <cellStyle name="Normal 5 4 4 2 3 2 2 2 3" xfId="55339" xr:uid="{26DCCABF-C57C-4784-8225-F91BABDC46BD}"/>
    <cellStyle name="Normal 5 4 4 2 3 2 2 3" xfId="19919" xr:uid="{E5BE3BE8-22CE-4215-AD07-6CAB6BE717F6}"/>
    <cellStyle name="Normal 5 4 4 2 3 2 2 4" xfId="33609" xr:uid="{736A512B-C05B-4CA8-A0CA-253E5727000A}"/>
    <cellStyle name="Normal 5 4 4 2 3 2 2 5" xfId="48493" xr:uid="{94C8FBE0-F993-4F68-91EA-43AE6A3ACF3C}"/>
    <cellStyle name="Normal 5 4 4 2 3 2 3" xfId="23341" xr:uid="{870D9B83-49D0-43E5-A0B9-59CAF72B3F2B}"/>
    <cellStyle name="Normal 5 4 4 2 3 2 3 2" xfId="37033" xr:uid="{664A7122-8F1C-4ACD-BCFF-D884CCD34004}"/>
    <cellStyle name="Normal 5 4 4 2 3 2 3 3" xfId="51917" xr:uid="{86878C59-7519-4732-AE74-F05E502E264F}"/>
    <cellStyle name="Normal 5 4 4 2 3 2 4" xfId="16497" xr:uid="{C6E162E4-49A0-4968-871C-9F8EDC59F768}"/>
    <cellStyle name="Normal 5 4 4 2 3 2 4 2" xfId="40985" xr:uid="{F99219BC-1789-4AF0-A2ED-2A91820FD85A}"/>
    <cellStyle name="Normal 5 4 4 2 3 2 5" xfId="30187" xr:uid="{0249BFFA-FBCC-41A5-9523-67D72049A69E}"/>
    <cellStyle name="Normal 5 4 4 2 3 2 6" xfId="45071" xr:uid="{75AB88D1-046E-450C-AE5E-F041C4C6F04D}"/>
    <cellStyle name="Normal 5 4 4 2 3 2 7" xfId="9651" xr:uid="{6580A446-1442-4DF7-9CEB-743CBC5E0AF0}"/>
    <cellStyle name="Normal 5 4 4 2 3 3" xfId="11361" xr:uid="{BDAF8208-EB89-4822-A0A4-643A31649680}"/>
    <cellStyle name="Normal 5 4 4 2 3 3 2" xfId="25051" xr:uid="{738DB3B7-84F4-4976-802D-87B1FCDF5288}"/>
    <cellStyle name="Normal 5 4 4 2 3 3 2 2" xfId="38743" xr:uid="{8E9B9581-4B90-4586-A355-168FB04618D8}"/>
    <cellStyle name="Normal 5 4 4 2 3 3 2 3" xfId="53627" xr:uid="{0587445E-3195-4DE3-B453-9B804BEAD1B7}"/>
    <cellStyle name="Normal 5 4 4 2 3 3 3" xfId="18207" xr:uid="{F1A327B3-0586-4CB6-A2B3-E1BFEDB39D16}"/>
    <cellStyle name="Normal 5 4 4 2 3 3 4" xfId="31897" xr:uid="{C229D5A4-74DE-41E4-A98E-A748F0B05582}"/>
    <cellStyle name="Normal 5 4 4 2 3 3 5" xfId="46781" xr:uid="{59E8A86C-6B56-42D4-BBB6-99ECEF27A7D6}"/>
    <cellStyle name="Normal 5 4 4 2 3 4" xfId="21629" xr:uid="{05120D7F-640D-43DC-9D09-0F4FB9A56D99}"/>
    <cellStyle name="Normal 5 4 4 2 3 4 2" xfId="35321" xr:uid="{3F0B724D-8687-4146-9234-A02CAC495748}"/>
    <cellStyle name="Normal 5 4 4 2 3 4 3" xfId="50205" xr:uid="{C2EED911-17E4-42FD-93FC-38F298B16EE1}"/>
    <cellStyle name="Normal 5 4 4 2 3 5" xfId="14785" xr:uid="{E5AAB108-B304-435C-99C6-66E334E01E30}"/>
    <cellStyle name="Normal 5 4 4 2 3 5 2" xfId="40984" xr:uid="{85CAA59F-E554-4269-9CC1-5B29808EA966}"/>
    <cellStyle name="Normal 5 4 4 2 3 6" xfId="28475" xr:uid="{E6F1329D-3B9D-4E04-B2ED-8D84C57471E7}"/>
    <cellStyle name="Normal 5 4 4 2 3 7" xfId="43359" xr:uid="{3AD9606D-6F20-4CE2-8DA7-F3B9D95F2021}"/>
    <cellStyle name="Normal 5 4 4 2 3 8" xfId="7939" xr:uid="{037D239E-4E71-4023-9717-1843B6885420}"/>
    <cellStyle name="Normal 5 4 4 2 4" xfId="1294" xr:uid="{06DBE3BA-3F38-4627-906E-5B512B3756AC}"/>
    <cellStyle name="Normal 5 4 4 2 4 2" xfId="9652" xr:uid="{8192EBC6-4861-42E0-9291-B6F29659E409}"/>
    <cellStyle name="Normal 5 4 4 2 4 2 2" xfId="13074" xr:uid="{B63DF5F8-2C1C-48BA-9E45-EEA1968988B6}"/>
    <cellStyle name="Normal 5 4 4 2 4 2 2 2" xfId="26764" xr:uid="{62602E78-C27C-429E-A611-EE1E7D3F8FD1}"/>
    <cellStyle name="Normal 5 4 4 2 4 2 2 2 2" xfId="40456" xr:uid="{8CA08F5D-07C8-4734-B97A-F97BA966F1E9}"/>
    <cellStyle name="Normal 5 4 4 2 4 2 2 2 3" xfId="55340" xr:uid="{736A9753-F546-4C4F-849D-0B643A53154B}"/>
    <cellStyle name="Normal 5 4 4 2 4 2 2 3" xfId="19920" xr:uid="{BC36CBEF-F990-41F7-9688-68B8B8918740}"/>
    <cellStyle name="Normal 5 4 4 2 4 2 2 4" xfId="33610" xr:uid="{92EAE8CD-5F12-49B7-BC2D-5CE375213F84}"/>
    <cellStyle name="Normal 5 4 4 2 4 2 2 5" xfId="48494" xr:uid="{F0BA6B63-C4E9-4C28-AFBF-9F159A889D75}"/>
    <cellStyle name="Normal 5 4 4 2 4 2 3" xfId="23342" xr:uid="{346A44B2-1F3E-4A8C-8D56-365C18B824C0}"/>
    <cellStyle name="Normal 5 4 4 2 4 2 3 2" xfId="37034" xr:uid="{84C878D6-2A9B-4775-8165-2F6FF9D6DAEB}"/>
    <cellStyle name="Normal 5 4 4 2 4 2 3 3" xfId="51918" xr:uid="{29560606-E287-40DF-8EAD-0BEC57BC776B}"/>
    <cellStyle name="Normal 5 4 4 2 4 2 4" xfId="16498" xr:uid="{A6CC04A2-66ED-401D-B971-962F3250C3EE}"/>
    <cellStyle name="Normal 5 4 4 2 4 2 5" xfId="30188" xr:uid="{4A3602EB-1452-4A5A-A4D6-50DF37F62EAE}"/>
    <cellStyle name="Normal 5 4 4 2 4 2 6" xfId="45072" xr:uid="{41437192-9608-45A8-9024-42C0722008A4}"/>
    <cellStyle name="Normal 5 4 4 2 4 3" xfId="11362" xr:uid="{69CDD3D8-2471-4D1C-B966-70798C8006F0}"/>
    <cellStyle name="Normal 5 4 4 2 4 3 2" xfId="25052" xr:uid="{DE585D82-B367-428B-A8C4-E051DFABDDAA}"/>
    <cellStyle name="Normal 5 4 4 2 4 3 2 2" xfId="38744" xr:uid="{87710DDD-C2D0-4BCC-BE05-7D72B1E7E159}"/>
    <cellStyle name="Normal 5 4 4 2 4 3 2 3" xfId="53628" xr:uid="{A8137A9A-4D43-4B9A-968B-8D12863D49C4}"/>
    <cellStyle name="Normal 5 4 4 2 4 3 3" xfId="18208" xr:uid="{CDA44DEC-9D1B-4DD2-BD69-712648540290}"/>
    <cellStyle name="Normal 5 4 4 2 4 3 4" xfId="31898" xr:uid="{FC997341-1963-477C-9D20-DC9D48A66A20}"/>
    <cellStyle name="Normal 5 4 4 2 4 3 5" xfId="46782" xr:uid="{100CFEB1-26F4-4F5C-B6F0-41B2B7701376}"/>
    <cellStyle name="Normal 5 4 4 2 4 4" xfId="21630" xr:uid="{0289832A-ADF3-458B-8CD0-7F9A5C29528E}"/>
    <cellStyle name="Normal 5 4 4 2 4 4 2" xfId="35322" xr:uid="{45C3F32C-2294-4258-B4D9-C8E72A75AF93}"/>
    <cellStyle name="Normal 5 4 4 2 4 4 3" xfId="50206" xr:uid="{CB7AEA39-3830-4687-BB6B-A73AD78E4906}"/>
    <cellStyle name="Normal 5 4 4 2 4 5" xfId="14786" xr:uid="{FBDADBC3-1C32-4DFE-91D7-7349226AA060}"/>
    <cellStyle name="Normal 5 4 4 2 4 5 2" xfId="40986" xr:uid="{669B9033-7016-4B15-816B-62BB9C5459DC}"/>
    <cellStyle name="Normal 5 4 4 2 4 6" xfId="28476" xr:uid="{84163F90-2572-490F-96B1-9C2A4EF8A7AE}"/>
    <cellStyle name="Normal 5 4 4 2 4 7" xfId="43360" xr:uid="{3AD7CCD9-2564-4210-B5F1-66CDFF9FB1F9}"/>
    <cellStyle name="Normal 5 4 4 2 4 8" xfId="7940" xr:uid="{FEBD81FD-5E89-4E14-BFFF-45942791B018}"/>
    <cellStyle name="Normal 5 4 4 2 5" xfId="2861" xr:uid="{41D20DAF-1874-46BF-B758-CB680BBEAF28}"/>
    <cellStyle name="Normal 5 4 4 2 5 2" xfId="13070" xr:uid="{7539DC44-6E72-4E16-BED2-44446C5E8E03}"/>
    <cellStyle name="Normal 5 4 4 2 5 2 2" xfId="26760" xr:uid="{5A1723B6-3F0F-40C4-A331-73F985FC3F1B}"/>
    <cellStyle name="Normal 5 4 4 2 5 2 2 2" xfId="40452" xr:uid="{6484DCBA-3605-42D6-8006-ED0EF2F4D59A}"/>
    <cellStyle name="Normal 5 4 4 2 5 2 2 3" xfId="55336" xr:uid="{C6313164-7417-43B3-A417-38A6B3B8843E}"/>
    <cellStyle name="Normal 5 4 4 2 5 2 3" xfId="19916" xr:uid="{5D8F7F12-E91A-4830-A43D-3DB82565BAB3}"/>
    <cellStyle name="Normal 5 4 4 2 5 2 4" xfId="33606" xr:uid="{4368D838-2A96-44A6-9029-3880B534CAA6}"/>
    <cellStyle name="Normal 5 4 4 2 5 2 5" xfId="48490" xr:uid="{31B0DFA1-E954-454E-B29F-D27392EE8415}"/>
    <cellStyle name="Normal 5 4 4 2 5 3" xfId="23338" xr:uid="{8A1DFBC4-3A85-4E80-91BD-B9A771EC13DF}"/>
    <cellStyle name="Normal 5 4 4 2 5 3 2" xfId="37030" xr:uid="{2CD61F44-20A6-4CBA-BFD5-D5262114E6B0}"/>
    <cellStyle name="Normal 5 4 4 2 5 3 3" xfId="51914" xr:uid="{2ABB2FD9-6C5C-4690-9580-7CD47DA4ADF8}"/>
    <cellStyle name="Normal 5 4 4 2 5 4" xfId="16494" xr:uid="{E733BD65-A3D1-45D4-8E89-FAD51FF7AFE0}"/>
    <cellStyle name="Normal 5 4 4 2 5 4 2" xfId="41136" xr:uid="{FDD96F13-19C7-448C-B251-9C0E8B800057}"/>
    <cellStyle name="Normal 5 4 4 2 5 5" xfId="30184" xr:uid="{13D14B24-BD29-472B-9B47-69D58E35A6B8}"/>
    <cellStyle name="Normal 5 4 4 2 5 6" xfId="45068" xr:uid="{EC391205-FCA4-4969-BB87-098007FED479}"/>
    <cellStyle name="Normal 5 4 4 2 5 7" xfId="9648" xr:uid="{A0352794-0857-499C-A3E5-ED56F55C8F94}"/>
    <cellStyle name="Normal 5 4 4 2 6" xfId="11358" xr:uid="{345CC891-2649-4998-A161-D8E0C41DDFFA}"/>
    <cellStyle name="Normal 5 4 4 2 6 2" xfId="25048" xr:uid="{D7928C41-1825-4B6C-B3DA-84D15DF730D4}"/>
    <cellStyle name="Normal 5 4 4 2 6 2 2" xfId="38740" xr:uid="{2D415AF1-B580-4310-8851-9C5CFC719729}"/>
    <cellStyle name="Normal 5 4 4 2 6 2 3" xfId="53624" xr:uid="{9C0F5FE6-97E9-471F-94C7-33F78ED120DA}"/>
    <cellStyle name="Normal 5 4 4 2 6 3" xfId="18204" xr:uid="{C3E96FD5-32F9-4610-A3DD-62DC370AB258}"/>
    <cellStyle name="Normal 5 4 4 2 6 4" xfId="31894" xr:uid="{8EDC30D1-D1D8-4A71-84E8-3F533A7C41E3}"/>
    <cellStyle name="Normal 5 4 4 2 6 5" xfId="46778" xr:uid="{A3852303-C957-4DF4-8DF5-DD519C28E994}"/>
    <cellStyle name="Normal 5 4 4 2 7" xfId="21626" xr:uid="{63B6E2D2-76F1-45A8-8BA9-439065F41A44}"/>
    <cellStyle name="Normal 5 4 4 2 7 2" xfId="35318" xr:uid="{E2D7E5E5-1292-4537-B447-A14FBABF149E}"/>
    <cellStyle name="Normal 5 4 4 2 7 3" xfId="50202" xr:uid="{CEF9D58E-D863-4AD3-A735-18282625B66D}"/>
    <cellStyle name="Normal 5 4 4 2 8" xfId="14782" xr:uid="{9885CBE5-A863-4655-83AD-B8A5A11B482F}"/>
    <cellStyle name="Normal 5 4 4 2 8 2" xfId="40806" xr:uid="{EA20A362-3D37-4351-9C46-B3F4029DD320}"/>
    <cellStyle name="Normal 5 4 4 2 9" xfId="28472" xr:uid="{6F58B567-BB15-44A4-A82F-FCC7528B8ADF}"/>
    <cellStyle name="Normal 5 4 4 3" xfId="560" xr:uid="{9C9302FA-93E2-4B39-B14D-91014D0D0071}"/>
    <cellStyle name="Normal 5 4 4 3 10" xfId="43361" xr:uid="{925A61C4-8BF2-4F74-AA8B-F56DD019275B}"/>
    <cellStyle name="Normal 5 4 4 3 11" xfId="7941" xr:uid="{0FE6064E-A894-4440-B9EC-926CDD115EB6}"/>
    <cellStyle name="Normal 5 4 4 3 2" xfId="1295" xr:uid="{8BDC9C83-9147-4DEB-901A-B519283DC066}"/>
    <cellStyle name="Normal 5 4 4 3 2 2" xfId="1296" xr:uid="{6F9461A1-64C5-4ED6-B1FD-150654624D58}"/>
    <cellStyle name="Normal 5 4 4 3 2 2 2" xfId="9655" xr:uid="{717D141B-1235-45AF-B462-5AB06DC0CA94}"/>
    <cellStyle name="Normal 5 4 4 3 2 2 2 2" xfId="13077" xr:uid="{6DA54345-3EF3-4B74-8292-7FB4420BD6CD}"/>
    <cellStyle name="Normal 5 4 4 3 2 2 2 2 2" xfId="26767" xr:uid="{3548FB49-CE60-4266-ABD0-13DE63192893}"/>
    <cellStyle name="Normal 5 4 4 3 2 2 2 2 2 2" xfId="40459" xr:uid="{A4C5AFBA-8B6B-459D-8927-12BA4ED12230}"/>
    <cellStyle name="Normal 5 4 4 3 2 2 2 2 2 3" xfId="55343" xr:uid="{4F4CD7C8-D8CA-4B81-A7B1-9431E4217260}"/>
    <cellStyle name="Normal 5 4 4 3 2 2 2 2 3" xfId="19923" xr:uid="{3A295063-24F5-4A0A-80C3-D2A937344405}"/>
    <cellStyle name="Normal 5 4 4 3 2 2 2 2 4" xfId="33613" xr:uid="{7FD5A6BF-C954-4060-B81C-CB8DF21E3F41}"/>
    <cellStyle name="Normal 5 4 4 3 2 2 2 2 5" xfId="48497" xr:uid="{418E9F04-0989-4108-9047-55FDA33FCD97}"/>
    <cellStyle name="Normal 5 4 4 3 2 2 2 3" xfId="23345" xr:uid="{FF79461C-3D86-44C5-BDB5-6DA4DF3883A1}"/>
    <cellStyle name="Normal 5 4 4 3 2 2 2 3 2" xfId="37037" xr:uid="{24D09A8B-F300-49E2-8071-B5BB72E1F275}"/>
    <cellStyle name="Normal 5 4 4 3 2 2 2 3 3" xfId="51921" xr:uid="{7BA38DCC-05D1-4AD6-B601-E512F3472780}"/>
    <cellStyle name="Normal 5 4 4 3 2 2 2 4" xfId="16501" xr:uid="{8047DAD5-F58E-4C06-8A9A-AE61A503694A}"/>
    <cellStyle name="Normal 5 4 4 3 2 2 2 5" xfId="30191" xr:uid="{135C3125-68D5-4F69-BAE4-E55CF08BB616}"/>
    <cellStyle name="Normal 5 4 4 3 2 2 2 6" xfId="45075" xr:uid="{03AAAC28-9606-46F4-893D-C8230BD131AA}"/>
    <cellStyle name="Normal 5 4 4 3 2 2 3" xfId="11365" xr:uid="{523051E1-C515-45D0-8BC1-5145C08D7A09}"/>
    <cellStyle name="Normal 5 4 4 3 2 2 3 2" xfId="25055" xr:uid="{D1BCE3F1-163E-4F7A-BBDE-F76418A4E47F}"/>
    <cellStyle name="Normal 5 4 4 3 2 2 3 2 2" xfId="38747" xr:uid="{62E04E80-B53B-416E-A3E3-CE0CB4171306}"/>
    <cellStyle name="Normal 5 4 4 3 2 2 3 2 3" xfId="53631" xr:uid="{B8CC320B-8F58-497C-8913-907C4862D79E}"/>
    <cellStyle name="Normal 5 4 4 3 2 2 3 3" xfId="18211" xr:uid="{14C9D295-B70A-43D5-BF4F-A9DD14651EA1}"/>
    <cellStyle name="Normal 5 4 4 3 2 2 3 4" xfId="31901" xr:uid="{A18FB94B-0639-4EB1-8F44-B2A872B34DDE}"/>
    <cellStyle name="Normal 5 4 4 3 2 2 3 5" xfId="46785" xr:uid="{181E2833-B23D-4114-A866-7848E813011D}"/>
    <cellStyle name="Normal 5 4 4 3 2 2 4" xfId="21633" xr:uid="{9612404E-B0D4-43BD-96A5-6A6481E4E404}"/>
    <cellStyle name="Normal 5 4 4 3 2 2 4 2" xfId="35325" xr:uid="{8303FFCE-09EB-43D6-ADFC-E48B6A6B4526}"/>
    <cellStyle name="Normal 5 4 4 3 2 2 4 3" xfId="50209" xr:uid="{D8AD7170-BE3D-4581-95D7-EB6766F62001}"/>
    <cellStyle name="Normal 5 4 4 3 2 2 5" xfId="14789" xr:uid="{30212F10-EF1B-43F5-AD6F-EC2E4E9BA311}"/>
    <cellStyle name="Normal 5 4 4 3 2 2 5 2" xfId="40988" xr:uid="{088E2B58-0CE8-42B6-9FAC-5421DBEDFC4F}"/>
    <cellStyle name="Normal 5 4 4 3 2 2 6" xfId="28479" xr:uid="{CFAD9D8A-4A9F-4469-AE6D-237806429528}"/>
    <cellStyle name="Normal 5 4 4 3 2 2 7" xfId="43363" xr:uid="{9D896DE8-7799-49EC-939F-2D6427159611}"/>
    <cellStyle name="Normal 5 4 4 3 2 2 8" xfId="7943" xr:uid="{29C606EC-1691-4871-B055-97DF473C6F66}"/>
    <cellStyle name="Normal 5 4 4 3 2 3" xfId="9654" xr:uid="{D47FE27C-F791-4F23-9394-80434ECECB4E}"/>
    <cellStyle name="Normal 5 4 4 3 2 3 2" xfId="13076" xr:uid="{AAF8E5FE-DB92-44AC-816B-BFC34FE8CD8E}"/>
    <cellStyle name="Normal 5 4 4 3 2 3 2 2" xfId="26766" xr:uid="{7A02C5C2-0048-448E-9C6D-3024CE1CC490}"/>
    <cellStyle name="Normal 5 4 4 3 2 3 2 2 2" xfId="40458" xr:uid="{A659CD09-0E44-4FCA-AC79-EE440196DF3D}"/>
    <cellStyle name="Normal 5 4 4 3 2 3 2 2 3" xfId="55342" xr:uid="{9B4B91A3-4086-4458-9987-52B8674F29AE}"/>
    <cellStyle name="Normal 5 4 4 3 2 3 2 3" xfId="19922" xr:uid="{37E3D70F-4DB1-4A9B-847B-B90BF31F52F7}"/>
    <cellStyle name="Normal 5 4 4 3 2 3 2 4" xfId="33612" xr:uid="{C8CE3B04-5A46-48A0-BCE6-D91BF453422C}"/>
    <cellStyle name="Normal 5 4 4 3 2 3 2 5" xfId="48496" xr:uid="{556D2CB2-E04A-4D19-A800-AF5B2F68343D}"/>
    <cellStyle name="Normal 5 4 4 3 2 3 3" xfId="23344" xr:uid="{D49143CD-388A-46A1-B7AB-6895D0332A7A}"/>
    <cellStyle name="Normal 5 4 4 3 2 3 3 2" xfId="37036" xr:uid="{D6326E7F-3BF1-46F2-B82B-88AB9F13069C}"/>
    <cellStyle name="Normal 5 4 4 3 2 3 3 3" xfId="51920" xr:uid="{75386762-7B22-4143-8E0B-A1FEA6E65CA1}"/>
    <cellStyle name="Normal 5 4 4 3 2 3 4" xfId="16500" xr:uid="{C029B8D0-ED5F-4337-8B18-16E02EB6707E}"/>
    <cellStyle name="Normal 5 4 4 3 2 3 5" xfId="30190" xr:uid="{837AFAAF-4BF3-4F26-98B7-9F12DFFB2301}"/>
    <cellStyle name="Normal 5 4 4 3 2 3 6" xfId="45074" xr:uid="{ADF97EA4-AC6F-4FE9-A481-0BDC346A37B7}"/>
    <cellStyle name="Normal 5 4 4 3 2 4" xfId="11364" xr:uid="{9972FF0A-8EF2-4F17-BA3B-835D0DF21BD9}"/>
    <cellStyle name="Normal 5 4 4 3 2 4 2" xfId="25054" xr:uid="{0751016A-9C88-4CA1-9224-9016A28F5B41}"/>
    <cellStyle name="Normal 5 4 4 3 2 4 2 2" xfId="38746" xr:uid="{A2934A52-0F0F-4727-BC74-60DACA4A01D8}"/>
    <cellStyle name="Normal 5 4 4 3 2 4 2 3" xfId="53630" xr:uid="{93E7BFD5-4891-4213-A8E8-0A45D2CEF13B}"/>
    <cellStyle name="Normal 5 4 4 3 2 4 3" xfId="18210" xr:uid="{9DBAA2DE-6A7E-4B1D-BCF6-7132C5D3F120}"/>
    <cellStyle name="Normal 5 4 4 3 2 4 4" xfId="31900" xr:uid="{9A2543D5-53D2-4CCE-B2A6-B3955373D69B}"/>
    <cellStyle name="Normal 5 4 4 3 2 4 5" xfId="46784" xr:uid="{90699EAD-9464-451F-BCCF-1EFCDA69D14B}"/>
    <cellStyle name="Normal 5 4 4 3 2 5" xfId="21632" xr:uid="{14F3E0C8-A6FE-42A8-B369-E2C3F821E7C0}"/>
    <cellStyle name="Normal 5 4 4 3 2 5 2" xfId="35324" xr:uid="{4EE76196-5F06-406E-8F76-BC321F82D53A}"/>
    <cellStyle name="Normal 5 4 4 3 2 5 3" xfId="50208" xr:uid="{7951039B-7E6F-4001-AAEA-5B5402256AC7}"/>
    <cellStyle name="Normal 5 4 4 3 2 6" xfId="14788" xr:uid="{72BD62DB-DA60-41FC-9C16-75948D300F82}"/>
    <cellStyle name="Normal 5 4 4 3 2 6 2" xfId="40987" xr:uid="{F74BCF82-FA58-43A2-9386-58B721D2C561}"/>
    <cellStyle name="Normal 5 4 4 3 2 7" xfId="28478" xr:uid="{4DEA6C15-5F28-4BCB-9A9B-2623590372B5}"/>
    <cellStyle name="Normal 5 4 4 3 2 8" xfId="43362" xr:uid="{3C24F847-170F-4D9D-A6D8-6357B9A4C077}"/>
    <cellStyle name="Normal 5 4 4 3 2 9" xfId="7942" xr:uid="{0BB52C2C-0B11-403E-8915-5A66FFF5012B}"/>
    <cellStyle name="Normal 5 4 4 3 3" xfId="1297" xr:uid="{12D69DDF-EB95-4C5F-8787-60E02EB49F2E}"/>
    <cellStyle name="Normal 5 4 4 3 3 2" xfId="9656" xr:uid="{79D16FF8-08F7-49E7-95C3-5A9DE23FE073}"/>
    <cellStyle name="Normal 5 4 4 3 3 2 2" xfId="13078" xr:uid="{2CD5DE10-C5DB-4728-9C01-2BA2E903DBF3}"/>
    <cellStyle name="Normal 5 4 4 3 3 2 2 2" xfId="26768" xr:uid="{5289283F-F940-4F2D-A8EE-D9F450A8B812}"/>
    <cellStyle name="Normal 5 4 4 3 3 2 2 2 2" xfId="40460" xr:uid="{8DDA99CB-0B24-491A-BC31-F39EEE242AB0}"/>
    <cellStyle name="Normal 5 4 4 3 3 2 2 2 3" xfId="55344" xr:uid="{67A92E88-DF9C-4672-A522-5D6C093C4171}"/>
    <cellStyle name="Normal 5 4 4 3 3 2 2 3" xfId="19924" xr:uid="{339DEB40-790A-4C7F-BCBE-C82ABBC3F065}"/>
    <cellStyle name="Normal 5 4 4 3 3 2 2 4" xfId="33614" xr:uid="{E2B38602-33AD-4AC4-975E-FBA5FBF2937B}"/>
    <cellStyle name="Normal 5 4 4 3 3 2 2 5" xfId="48498" xr:uid="{B8D532C4-3B3E-47B0-8124-A33E34E0D56E}"/>
    <cellStyle name="Normal 5 4 4 3 3 2 3" xfId="23346" xr:uid="{F626F8FD-CE95-43AE-9993-4C7DD6C8A496}"/>
    <cellStyle name="Normal 5 4 4 3 3 2 3 2" xfId="37038" xr:uid="{E8D74111-A4CA-424F-9E85-BEF17373969E}"/>
    <cellStyle name="Normal 5 4 4 3 3 2 3 3" xfId="51922" xr:uid="{0C0802D6-5819-430E-84F6-5A8F57DB6D07}"/>
    <cellStyle name="Normal 5 4 4 3 3 2 4" xfId="16502" xr:uid="{6770E7D2-CDC7-45E8-BB66-56E40B26231B}"/>
    <cellStyle name="Normal 5 4 4 3 3 2 5" xfId="30192" xr:uid="{C8078A09-D050-4719-8926-187A2D5F66FA}"/>
    <cellStyle name="Normal 5 4 4 3 3 2 6" xfId="45076" xr:uid="{D104BB38-E910-483C-B5F8-356530B1E6BB}"/>
    <cellStyle name="Normal 5 4 4 3 3 3" xfId="11366" xr:uid="{067F471F-73D3-4550-B6DB-2E93BE62828E}"/>
    <cellStyle name="Normal 5 4 4 3 3 3 2" xfId="25056" xr:uid="{E11AA07B-3BCC-4DDE-851E-383D19DD1997}"/>
    <cellStyle name="Normal 5 4 4 3 3 3 2 2" xfId="38748" xr:uid="{E7F25E65-5283-4200-B8F6-02FB12B54717}"/>
    <cellStyle name="Normal 5 4 4 3 3 3 2 3" xfId="53632" xr:uid="{C6A1B1C6-1088-4CF0-A7B3-6CE61458BC62}"/>
    <cellStyle name="Normal 5 4 4 3 3 3 3" xfId="18212" xr:uid="{E233E1EF-47AE-4728-96A8-3E5CC02E2E12}"/>
    <cellStyle name="Normal 5 4 4 3 3 3 4" xfId="31902" xr:uid="{1F195F69-326B-4A07-9A76-DD696A3BD393}"/>
    <cellStyle name="Normal 5 4 4 3 3 3 5" xfId="46786" xr:uid="{900DAC0F-E1ED-47E4-8C24-72EB2BF6C5CC}"/>
    <cellStyle name="Normal 5 4 4 3 3 4" xfId="21634" xr:uid="{195E3D52-9906-4540-BBB1-92E57BA742A7}"/>
    <cellStyle name="Normal 5 4 4 3 3 4 2" xfId="35326" xr:uid="{66DBF8A0-4931-48EE-B8CD-D65A7BB9F3CF}"/>
    <cellStyle name="Normal 5 4 4 3 3 4 3" xfId="50210" xr:uid="{2E018484-39C6-4FC9-B973-ED44A139FE96}"/>
    <cellStyle name="Normal 5 4 4 3 3 5" xfId="14790" xr:uid="{BCEC476C-AC89-4349-9FD7-91BE83861E7C}"/>
    <cellStyle name="Normal 5 4 4 3 3 5 2" xfId="40989" xr:uid="{6B3D0632-597D-45E5-BE1A-839BFF069FD1}"/>
    <cellStyle name="Normal 5 4 4 3 3 6" xfId="28480" xr:uid="{F83F20AA-9DB0-4B20-AB39-01DBE2EBE4DE}"/>
    <cellStyle name="Normal 5 4 4 3 3 7" xfId="43364" xr:uid="{66411E2A-E7BC-4111-8E6F-E6301A04D45B}"/>
    <cellStyle name="Normal 5 4 4 3 3 8" xfId="7944" xr:uid="{0AA7D166-63C6-40F9-B844-D55CDA776156}"/>
    <cellStyle name="Normal 5 4 4 3 4" xfId="2862" xr:uid="{73771008-B001-4743-86EB-FC22CBB053AA}"/>
    <cellStyle name="Normal 5 4 4 3 4 2" xfId="9657" xr:uid="{86571878-569A-49BB-8BC7-363011B7ABA9}"/>
    <cellStyle name="Normal 5 4 4 3 4 2 2" xfId="13079" xr:uid="{84BEAAD8-4A93-4A71-8711-6B0F5539207D}"/>
    <cellStyle name="Normal 5 4 4 3 4 2 2 2" xfId="26769" xr:uid="{4AAA262A-E502-49F3-9C89-32B854CC016E}"/>
    <cellStyle name="Normal 5 4 4 3 4 2 2 2 2" xfId="40461" xr:uid="{4EC8548C-B69D-497F-99AE-B14EFD984295}"/>
    <cellStyle name="Normal 5 4 4 3 4 2 2 2 3" xfId="55345" xr:uid="{162BD855-E564-4B47-97F2-547D96EC3CF5}"/>
    <cellStyle name="Normal 5 4 4 3 4 2 2 3" xfId="19925" xr:uid="{B0879B22-33CC-4031-81D7-BF1C5CB06610}"/>
    <cellStyle name="Normal 5 4 4 3 4 2 2 4" xfId="33615" xr:uid="{427DF5E8-8D24-4F7D-A298-3FF1129BA477}"/>
    <cellStyle name="Normal 5 4 4 3 4 2 2 5" xfId="48499" xr:uid="{61C81A45-0AD3-426A-8D65-EBD544E36AED}"/>
    <cellStyle name="Normal 5 4 4 3 4 2 3" xfId="23347" xr:uid="{DBD18C3A-E998-4A05-8306-A1ECCB886A93}"/>
    <cellStyle name="Normal 5 4 4 3 4 2 3 2" xfId="37039" xr:uid="{061BD2D5-138F-41C9-924F-0BD8C5DF4685}"/>
    <cellStyle name="Normal 5 4 4 3 4 2 3 3" xfId="51923" xr:uid="{16105B5D-D4AC-4F0E-985A-2F7714C89D7D}"/>
    <cellStyle name="Normal 5 4 4 3 4 2 4" xfId="16503" xr:uid="{916B5E47-29B2-4B19-A274-C480341162EB}"/>
    <cellStyle name="Normal 5 4 4 3 4 2 5" xfId="30193" xr:uid="{AB12DD2D-F0FA-439F-9E79-ED67F65C8ABA}"/>
    <cellStyle name="Normal 5 4 4 3 4 2 6" xfId="45077" xr:uid="{AE003C9B-6397-44AE-B60F-9A9EFBC7AE44}"/>
    <cellStyle name="Normal 5 4 4 3 4 3" xfId="11367" xr:uid="{B6FBA1E8-2299-492C-A76D-481D0896C117}"/>
    <cellStyle name="Normal 5 4 4 3 4 3 2" xfId="25057" xr:uid="{920ABACD-9F80-41B6-8489-90AEB7E86D93}"/>
    <cellStyle name="Normal 5 4 4 3 4 3 2 2" xfId="38749" xr:uid="{286E56A9-04FD-4F84-BB1B-137E2F2F0291}"/>
    <cellStyle name="Normal 5 4 4 3 4 3 2 3" xfId="53633" xr:uid="{F6437196-2C2A-4810-AB38-575E4AC7D70D}"/>
    <cellStyle name="Normal 5 4 4 3 4 3 3" xfId="18213" xr:uid="{A470A457-BF7F-4610-9FE4-A483CE078B3A}"/>
    <cellStyle name="Normal 5 4 4 3 4 3 4" xfId="31903" xr:uid="{C399CA2A-FBF8-4608-BEF2-F797690EA3D3}"/>
    <cellStyle name="Normal 5 4 4 3 4 3 5" xfId="46787" xr:uid="{6FDCE286-57CE-4CEF-8A5E-2675012F816C}"/>
    <cellStyle name="Normal 5 4 4 3 4 4" xfId="21635" xr:uid="{0FECFE03-3BEC-4429-8339-02C05FBFC9BD}"/>
    <cellStyle name="Normal 5 4 4 3 4 4 2" xfId="35327" xr:uid="{60FB9F9C-2751-4A77-986E-FE236496C7F6}"/>
    <cellStyle name="Normal 5 4 4 3 4 4 3" xfId="50211" xr:uid="{7B1B752E-1659-44C9-8D84-0662217FED8D}"/>
    <cellStyle name="Normal 5 4 4 3 4 5" xfId="14791" xr:uid="{8ACF82A0-E444-4B02-B3F7-BAE5A9F5CDE5}"/>
    <cellStyle name="Normal 5 4 4 3 4 5 2" xfId="41137" xr:uid="{059F2507-DA5B-48CD-8961-44CC70EE5CF4}"/>
    <cellStyle name="Normal 5 4 4 3 4 6" xfId="28481" xr:uid="{B9ABFD76-20A4-49E3-98FA-F13AE4D9A6AF}"/>
    <cellStyle name="Normal 5 4 4 3 4 7" xfId="43365" xr:uid="{C3C31CF7-1FBE-44B6-AC35-8EBBE0401BF3}"/>
    <cellStyle name="Normal 5 4 4 3 4 8" xfId="7945" xr:uid="{A9B3DB16-9278-4A5C-91D3-9B8B0A646C1E}"/>
    <cellStyle name="Normal 5 4 4 3 5" xfId="9653" xr:uid="{3AED0CFD-EE8A-4D57-8B53-5D744C4CA6B4}"/>
    <cellStyle name="Normal 5 4 4 3 5 2" xfId="13075" xr:uid="{3766FAAD-51DE-49EF-AB9F-44E90771E85C}"/>
    <cellStyle name="Normal 5 4 4 3 5 2 2" xfId="26765" xr:uid="{39019CEA-D174-4FF4-91CA-C51A68973D3C}"/>
    <cellStyle name="Normal 5 4 4 3 5 2 2 2" xfId="40457" xr:uid="{01B661A2-97F0-498F-B15A-749A8F8D26EF}"/>
    <cellStyle name="Normal 5 4 4 3 5 2 2 3" xfId="55341" xr:uid="{110B55F5-ED18-425D-9604-A8CF0A20D9B0}"/>
    <cellStyle name="Normal 5 4 4 3 5 2 3" xfId="19921" xr:uid="{92547A25-D4B0-4486-AF34-2791294A58AB}"/>
    <cellStyle name="Normal 5 4 4 3 5 2 4" xfId="33611" xr:uid="{A3FE75E6-5120-4129-9CC2-7E8DF3BA52AB}"/>
    <cellStyle name="Normal 5 4 4 3 5 2 5" xfId="48495" xr:uid="{1E997BB1-CDB1-4ABC-B47F-3826E0996C08}"/>
    <cellStyle name="Normal 5 4 4 3 5 3" xfId="23343" xr:uid="{09658E5A-DDF2-4974-BE12-2902AE6422C9}"/>
    <cellStyle name="Normal 5 4 4 3 5 3 2" xfId="37035" xr:uid="{25A6D53A-BF34-45E1-A142-A9FF8BB266F8}"/>
    <cellStyle name="Normal 5 4 4 3 5 3 3" xfId="51919" xr:uid="{094DABB0-F336-4F17-A716-23C383108B15}"/>
    <cellStyle name="Normal 5 4 4 3 5 4" xfId="16499" xr:uid="{E6C25BD0-0349-43D0-A3CF-7FCE9A377504}"/>
    <cellStyle name="Normal 5 4 4 3 5 5" xfId="30189" xr:uid="{4DEC820F-E1CA-4477-A5E6-88BAB702A2AA}"/>
    <cellStyle name="Normal 5 4 4 3 5 6" xfId="45073" xr:uid="{7397D0DE-3FB2-43A6-84DE-C4B7221F7B86}"/>
    <cellStyle name="Normal 5 4 4 3 6" xfId="11363" xr:uid="{BCA7C580-0872-4AC3-A873-329689E9DB96}"/>
    <cellStyle name="Normal 5 4 4 3 6 2" xfId="25053" xr:uid="{DCC5F3C9-BFDD-4B40-820E-CC8BCC66FBAE}"/>
    <cellStyle name="Normal 5 4 4 3 6 2 2" xfId="38745" xr:uid="{266933C2-1499-4B06-9905-1C76C732541E}"/>
    <cellStyle name="Normal 5 4 4 3 6 2 3" xfId="53629" xr:uid="{04CDA895-8218-4055-A3A5-DE60EFC71514}"/>
    <cellStyle name="Normal 5 4 4 3 6 3" xfId="18209" xr:uid="{9C32C294-744D-41AB-9698-21BAEE275F5B}"/>
    <cellStyle name="Normal 5 4 4 3 6 4" xfId="31899" xr:uid="{1CD0C07D-FB40-4E9D-85D4-2BD0BF748C38}"/>
    <cellStyle name="Normal 5 4 4 3 6 5" xfId="46783" xr:uid="{832636EF-D55E-4DE6-B8C4-413704490B1E}"/>
    <cellStyle name="Normal 5 4 4 3 7" xfId="21631" xr:uid="{28C20B81-D3CF-4215-8ED0-1FEA1C54AF65}"/>
    <cellStyle name="Normal 5 4 4 3 7 2" xfId="35323" xr:uid="{3769AE85-AF65-446B-A02B-772AF7B8AE54}"/>
    <cellStyle name="Normal 5 4 4 3 7 3" xfId="50207" xr:uid="{2145F085-862C-480B-8206-754113A5DA3A}"/>
    <cellStyle name="Normal 5 4 4 3 8" xfId="14787" xr:uid="{30F62B89-433D-4BBA-B9ED-A0F67C6A9C38}"/>
    <cellStyle name="Normal 5 4 4 3 8 2" xfId="40836" xr:uid="{D15447DF-20E8-4552-86DB-064337F4388E}"/>
    <cellStyle name="Normal 5 4 4 3 9" xfId="28477" xr:uid="{0376D4F0-AABC-461E-BB0D-FBFD9A70F29D}"/>
    <cellStyle name="Normal 5 4 4 4" xfId="1298" xr:uid="{50C840F0-6867-45EB-8096-DF29E10908BF}"/>
    <cellStyle name="Normal 5 4 4 4 2" xfId="1299" xr:uid="{54DDC748-7E30-4C28-AE82-94F363715063}"/>
    <cellStyle name="Normal 5 4 4 4 2 2" xfId="9659" xr:uid="{C83DB159-35BC-4F4E-8AD5-F830B5FC6220}"/>
    <cellStyle name="Normal 5 4 4 4 2 2 2" xfId="13081" xr:uid="{B65E2306-D267-46C9-A96B-D9CF84B87E3B}"/>
    <cellStyle name="Normal 5 4 4 4 2 2 2 2" xfId="26771" xr:uid="{7DF20D1F-237D-452C-8A7E-5BFBFB7FE038}"/>
    <cellStyle name="Normal 5 4 4 4 2 2 2 2 2" xfId="40463" xr:uid="{6587B58E-1A7F-488D-B149-D24517925DCB}"/>
    <cellStyle name="Normal 5 4 4 4 2 2 2 2 3" xfId="55347" xr:uid="{AAD881B2-41F3-486E-B869-EF63E91DAD86}"/>
    <cellStyle name="Normal 5 4 4 4 2 2 2 3" xfId="19927" xr:uid="{242F08E4-0A1A-4F04-A74B-B49AA8F2E540}"/>
    <cellStyle name="Normal 5 4 4 4 2 2 2 4" xfId="33617" xr:uid="{5B2B985A-C3A1-4A27-A57A-EDD3FFE62869}"/>
    <cellStyle name="Normal 5 4 4 4 2 2 2 5" xfId="48501" xr:uid="{C4E75C34-AA58-4CC6-9FD2-BA2B89585AE3}"/>
    <cellStyle name="Normal 5 4 4 4 2 2 3" xfId="23349" xr:uid="{11FBEFFA-0729-4FA2-871F-0A90052DCC7D}"/>
    <cellStyle name="Normal 5 4 4 4 2 2 3 2" xfId="37041" xr:uid="{C2BFCCF3-4000-4939-8899-F941EC995F8D}"/>
    <cellStyle name="Normal 5 4 4 4 2 2 3 3" xfId="51925" xr:uid="{16E42848-896A-4259-A99D-21F3FA2D411D}"/>
    <cellStyle name="Normal 5 4 4 4 2 2 4" xfId="16505" xr:uid="{A35AC331-C14F-487E-A128-EE9EC2A6C905}"/>
    <cellStyle name="Normal 5 4 4 4 2 2 5" xfId="30195" xr:uid="{7A5CD169-0BFC-4705-AC62-5786BD70E81B}"/>
    <cellStyle name="Normal 5 4 4 4 2 2 6" xfId="45079" xr:uid="{D1002595-42FA-4CA8-881F-AC9BF2289343}"/>
    <cellStyle name="Normal 5 4 4 4 2 3" xfId="11369" xr:uid="{0DC421B2-FF06-41BD-AF7C-3FFC1834AC9E}"/>
    <cellStyle name="Normal 5 4 4 4 2 3 2" xfId="25059" xr:uid="{68770510-FBB4-478E-87AF-D255D45D3259}"/>
    <cellStyle name="Normal 5 4 4 4 2 3 2 2" xfId="38751" xr:uid="{BD872229-FE6F-42C5-8966-AD46DBBCF152}"/>
    <cellStyle name="Normal 5 4 4 4 2 3 2 3" xfId="53635" xr:uid="{A7249E69-4483-48CD-B8F9-531398AA0B22}"/>
    <cellStyle name="Normal 5 4 4 4 2 3 3" xfId="18215" xr:uid="{ED2AC598-79FA-43F8-AE23-D66128C3EFDB}"/>
    <cellStyle name="Normal 5 4 4 4 2 3 4" xfId="31905" xr:uid="{A0F367C9-F824-4FFF-91E2-A52B58D5F44A}"/>
    <cellStyle name="Normal 5 4 4 4 2 3 5" xfId="46789" xr:uid="{188CC281-FB6A-42C1-AAD3-B6D94AE407E3}"/>
    <cellStyle name="Normal 5 4 4 4 2 4" xfId="21637" xr:uid="{C4214C6D-79C0-4B34-93F3-35B9EF5ED7CF}"/>
    <cellStyle name="Normal 5 4 4 4 2 4 2" xfId="35329" xr:uid="{8C85FC64-0CFB-4409-B715-1CE673EA312A}"/>
    <cellStyle name="Normal 5 4 4 4 2 4 3" xfId="50213" xr:uid="{C88A8C39-7FEC-420D-B53A-C1B56B6B9C9B}"/>
    <cellStyle name="Normal 5 4 4 4 2 5" xfId="14793" xr:uid="{FB7DA36F-D047-4082-8482-22E74C24B246}"/>
    <cellStyle name="Normal 5 4 4 4 2 5 2" xfId="40991" xr:uid="{E96CDDAB-CF89-4C2B-B2EA-3F74ECCDACE6}"/>
    <cellStyle name="Normal 5 4 4 4 2 6" xfId="28483" xr:uid="{6634FCC7-96A2-4593-BBE3-FD2F45DA18E6}"/>
    <cellStyle name="Normal 5 4 4 4 2 7" xfId="43367" xr:uid="{98CE7211-37A0-4CAF-88D4-5AFBF5E10A7B}"/>
    <cellStyle name="Normal 5 4 4 4 2 8" xfId="7947" xr:uid="{2237BC5A-EDA9-41BB-B6A3-7E5576A55E27}"/>
    <cellStyle name="Normal 5 4 4 4 3" xfId="2863" xr:uid="{0859B293-1058-4DFD-8A95-6E2AA3E68652}"/>
    <cellStyle name="Normal 5 4 4 4 3 2" xfId="13080" xr:uid="{5C91B773-D53A-42BD-A55B-A6500DD01DBB}"/>
    <cellStyle name="Normal 5 4 4 4 3 2 2" xfId="26770" xr:uid="{4D2612F6-A785-4E9D-91AE-444CDB466114}"/>
    <cellStyle name="Normal 5 4 4 4 3 2 2 2" xfId="40462" xr:uid="{73BF7AA7-7352-4910-AC5A-5E5E42E12F8D}"/>
    <cellStyle name="Normal 5 4 4 4 3 2 2 3" xfId="55346" xr:uid="{7719E631-18F8-495D-95E5-6B474C2AA0B6}"/>
    <cellStyle name="Normal 5 4 4 4 3 2 3" xfId="19926" xr:uid="{D3CD51C3-5A97-44A3-BE2F-737166D68729}"/>
    <cellStyle name="Normal 5 4 4 4 3 2 4" xfId="33616" xr:uid="{E33BC167-F84B-4092-9023-75C7625CDD54}"/>
    <cellStyle name="Normal 5 4 4 4 3 2 5" xfId="48500" xr:uid="{28DD62E4-6CA9-4580-AF0B-3026F1796151}"/>
    <cellStyle name="Normal 5 4 4 4 3 3" xfId="23348" xr:uid="{5CE58128-6FDC-4865-85C9-4F54DA4EC845}"/>
    <cellStyle name="Normal 5 4 4 4 3 3 2" xfId="37040" xr:uid="{09F24CC2-14F4-465C-B0B4-0096CCCDD798}"/>
    <cellStyle name="Normal 5 4 4 4 3 3 3" xfId="51924" xr:uid="{39385761-80C1-4673-BA61-042325FC380C}"/>
    <cellStyle name="Normal 5 4 4 4 3 4" xfId="16504" xr:uid="{85AB25E5-A279-4DF5-A96D-F792D266ECFC}"/>
    <cellStyle name="Normal 5 4 4 4 3 4 2" xfId="41138" xr:uid="{0097F779-A4B4-40E9-BDF8-92680F29A148}"/>
    <cellStyle name="Normal 5 4 4 4 3 5" xfId="30194" xr:uid="{9560B07B-E6BD-466F-8411-844CFFB9322C}"/>
    <cellStyle name="Normal 5 4 4 4 3 6" xfId="45078" xr:uid="{10849CA1-F735-471F-A6DA-F621142FECB5}"/>
    <cellStyle name="Normal 5 4 4 4 3 7" xfId="9658" xr:uid="{B0EB3719-155C-46F4-9D94-8A7C7D0C6827}"/>
    <cellStyle name="Normal 5 4 4 4 4" xfId="2864" xr:uid="{7F685062-29BE-4D92-A166-28B1AA7245FD}"/>
    <cellStyle name="Normal 5 4 4 4 4 2" xfId="25058" xr:uid="{2D151278-17BB-491C-B6D4-DAC9B8EBDB05}"/>
    <cellStyle name="Normal 5 4 4 4 4 2 2" xfId="38750" xr:uid="{C01BD899-3ABD-42AB-B463-C6B20DC27A3F}"/>
    <cellStyle name="Normal 5 4 4 4 4 2 3" xfId="53634" xr:uid="{8ED6E007-1CA6-45A2-B37A-C559264A0A9B}"/>
    <cellStyle name="Normal 5 4 4 4 4 3" xfId="18214" xr:uid="{504A3A1B-9F34-4E54-AA39-F4187F0DF189}"/>
    <cellStyle name="Normal 5 4 4 4 4 3 2" xfId="41139" xr:uid="{DEF47E12-5923-4C66-83D1-3E2D76224DD8}"/>
    <cellStyle name="Normal 5 4 4 4 4 4" xfId="31904" xr:uid="{AF7F6D26-CC6A-418B-A1C3-496B6EC5F591}"/>
    <cellStyle name="Normal 5 4 4 4 4 5" xfId="46788" xr:uid="{3C3AC3C8-8D33-4D55-BD69-283F75CA260E}"/>
    <cellStyle name="Normal 5 4 4 4 4 6" xfId="11368" xr:uid="{2F36A241-32B3-45FD-9D8A-7EC362223719}"/>
    <cellStyle name="Normal 5 4 4 4 5" xfId="21636" xr:uid="{9C246852-C309-4C5D-86C1-6F2050D4A65D}"/>
    <cellStyle name="Normal 5 4 4 4 5 2" xfId="35328" xr:uid="{29B26E02-7CCC-438F-8CB8-89629811E1A9}"/>
    <cellStyle name="Normal 5 4 4 4 5 3" xfId="50212" xr:uid="{F5785E70-5E35-46BB-9BE7-60530444001C}"/>
    <cellStyle name="Normal 5 4 4 4 6" xfId="14792" xr:uid="{4B8228B9-F2D5-43AD-A875-779985C60909}"/>
    <cellStyle name="Normal 5 4 4 4 6 2" xfId="40990" xr:uid="{ACEDA352-B7AC-4A3A-8C84-580CC036C34D}"/>
    <cellStyle name="Normal 5 4 4 4 7" xfId="28482" xr:uid="{7042B05A-6357-4769-AEFF-89F477C44E1F}"/>
    <cellStyle name="Normal 5 4 4 4 8" xfId="43366" xr:uid="{709990CF-2E44-49B5-B93C-997276EE29FB}"/>
    <cellStyle name="Normal 5 4 4 4 9" xfId="7946" xr:uid="{0D5C1ADE-C2BA-461F-B218-2632603C81E8}"/>
    <cellStyle name="Normal 5 4 4 5" xfId="1300" xr:uid="{BEF3DA10-68D9-40DA-8CE5-7D4E32ABEC34}"/>
    <cellStyle name="Normal 5 4 4 5 2" xfId="9660" xr:uid="{D3DC8B66-B0A2-42F3-9E83-2786CDDBB330}"/>
    <cellStyle name="Normal 5 4 4 5 2 2" xfId="13082" xr:uid="{156ABF5A-5D28-46FF-A2B8-CA650F075949}"/>
    <cellStyle name="Normal 5 4 4 5 2 2 2" xfId="26772" xr:uid="{C24AAAFB-C997-4F61-860C-7FC5359A6113}"/>
    <cellStyle name="Normal 5 4 4 5 2 2 2 2" xfId="40464" xr:uid="{ACC206CC-6F3C-480E-9542-1D1094A3A22C}"/>
    <cellStyle name="Normal 5 4 4 5 2 2 2 3" xfId="55348" xr:uid="{C0CB7B6C-2830-47C9-B012-8108A8D0C8FF}"/>
    <cellStyle name="Normal 5 4 4 5 2 2 3" xfId="19928" xr:uid="{B44DB774-A3EC-47BB-9F08-454FBED73C09}"/>
    <cellStyle name="Normal 5 4 4 5 2 2 4" xfId="33618" xr:uid="{C59270E8-B2E5-4F2D-91DF-D13A524BF67A}"/>
    <cellStyle name="Normal 5 4 4 5 2 2 5" xfId="48502" xr:uid="{382FD311-32AE-4BC3-8421-F572DEB15606}"/>
    <cellStyle name="Normal 5 4 4 5 2 3" xfId="23350" xr:uid="{FCECADBA-08EC-4200-80C6-B943E15DB97F}"/>
    <cellStyle name="Normal 5 4 4 5 2 3 2" xfId="37042" xr:uid="{AAF5E9E8-3E5C-45AF-A16A-26876A2BA6E7}"/>
    <cellStyle name="Normal 5 4 4 5 2 3 3" xfId="51926" xr:uid="{8910148A-3A6C-40B2-AFFE-1A3B458A01DD}"/>
    <cellStyle name="Normal 5 4 4 5 2 4" xfId="16506" xr:uid="{8A7D4DC0-1DD3-4B6E-8C24-E4D96C3134DC}"/>
    <cellStyle name="Normal 5 4 4 5 2 5" xfId="30196" xr:uid="{D13B605E-A4E3-480E-AC68-6F885707BA89}"/>
    <cellStyle name="Normal 5 4 4 5 2 6" xfId="45080" xr:uid="{2DD26F6A-EDE0-4F38-B2F7-09B4E99201A6}"/>
    <cellStyle name="Normal 5 4 4 5 3" xfId="11370" xr:uid="{058216C7-4143-44CD-9812-E7B1E5EAE5D9}"/>
    <cellStyle name="Normal 5 4 4 5 3 2" xfId="25060" xr:uid="{58EC136F-48FD-4A3F-AF62-014F484B261B}"/>
    <cellStyle name="Normal 5 4 4 5 3 2 2" xfId="38752" xr:uid="{D3280000-90D1-4529-9287-44B8F61F5A4A}"/>
    <cellStyle name="Normal 5 4 4 5 3 2 3" xfId="53636" xr:uid="{40DAACE4-FDDF-4533-8D71-06FB7EAD8367}"/>
    <cellStyle name="Normal 5 4 4 5 3 3" xfId="18216" xr:uid="{2829B48F-D590-45F6-A6AA-89A61F25B8AB}"/>
    <cellStyle name="Normal 5 4 4 5 3 4" xfId="31906" xr:uid="{712821DC-2D29-44DE-926E-B30820ED440D}"/>
    <cellStyle name="Normal 5 4 4 5 3 5" xfId="46790" xr:uid="{0080838B-741B-4761-8352-D81D625E11EB}"/>
    <cellStyle name="Normal 5 4 4 5 4" xfId="21638" xr:uid="{D3232A6F-5773-449F-B412-EDB1E32F020C}"/>
    <cellStyle name="Normal 5 4 4 5 4 2" xfId="35330" xr:uid="{4A90FAB6-4A6F-447B-88BE-7C53927C6D2E}"/>
    <cellStyle name="Normal 5 4 4 5 4 3" xfId="50214" xr:uid="{6E85E72A-1CE2-455B-A63D-05E3B0DE04A4}"/>
    <cellStyle name="Normal 5 4 4 5 5" xfId="14794" xr:uid="{7C767B2C-C39D-4807-BC60-6884AA28EF88}"/>
    <cellStyle name="Normal 5 4 4 5 5 2" xfId="40992" xr:uid="{65395C28-2F31-4EEF-B3FC-87DF29CD2189}"/>
    <cellStyle name="Normal 5 4 4 5 6" xfId="28484" xr:uid="{82A38679-53F0-4D7F-92C9-7AB4B5B69819}"/>
    <cellStyle name="Normal 5 4 4 5 7" xfId="43368" xr:uid="{1A23F366-710D-4430-88CB-36C00A3FC9EF}"/>
    <cellStyle name="Normal 5 4 4 5 8" xfId="7948" xr:uid="{86F28269-8A83-4E94-ACC8-76219FB17FD8}"/>
    <cellStyle name="Normal 5 4 4 6" xfId="2865" xr:uid="{7A1A4B9D-6315-47D5-956E-915E758AE5B5}"/>
    <cellStyle name="Normal 5 4 4 6 2" xfId="9661" xr:uid="{49646106-BDAB-47E2-A81D-55428ECA0CD4}"/>
    <cellStyle name="Normal 5 4 4 6 2 2" xfId="13083" xr:uid="{C409FE6C-342F-45BD-A49E-6C7D6713F35B}"/>
    <cellStyle name="Normal 5 4 4 6 2 2 2" xfId="26773" xr:uid="{2155B578-BB32-4015-88FC-76CB1F0E65C3}"/>
    <cellStyle name="Normal 5 4 4 6 2 2 2 2" xfId="40465" xr:uid="{E15F33AC-F046-4D8F-A12A-E5B9B7408ED6}"/>
    <cellStyle name="Normal 5 4 4 6 2 2 2 3" xfId="55349" xr:uid="{55EB5D2B-8B3C-4962-A3C1-B9CA01D113AC}"/>
    <cellStyle name="Normal 5 4 4 6 2 2 3" xfId="19929" xr:uid="{B91F593F-94FB-4AE9-8456-A16BC9BE1A8A}"/>
    <cellStyle name="Normal 5 4 4 6 2 2 4" xfId="33619" xr:uid="{10C01451-D353-448E-9CCA-4F8EFBDDFB8A}"/>
    <cellStyle name="Normal 5 4 4 6 2 2 5" xfId="48503" xr:uid="{5923E985-5852-421A-9BCB-C0F2034AC12D}"/>
    <cellStyle name="Normal 5 4 4 6 2 3" xfId="23351" xr:uid="{D421BE36-4400-4A64-99DD-509C45A9EB7B}"/>
    <cellStyle name="Normal 5 4 4 6 2 3 2" xfId="37043" xr:uid="{846DD7F5-09B6-43A6-9FE5-B8797019EE0E}"/>
    <cellStyle name="Normal 5 4 4 6 2 3 3" xfId="51927" xr:uid="{D069F90A-9021-47F2-9F29-C0E6A2BDC14F}"/>
    <cellStyle name="Normal 5 4 4 6 2 4" xfId="16507" xr:uid="{3335E449-1914-4A07-830A-2BF2F09715EF}"/>
    <cellStyle name="Normal 5 4 4 6 2 5" xfId="30197" xr:uid="{8B1F3156-0BE2-4343-BC4D-F6C02A88A56C}"/>
    <cellStyle name="Normal 5 4 4 6 2 6" xfId="45081" xr:uid="{92177759-E968-402E-AB48-561BF5636A8C}"/>
    <cellStyle name="Normal 5 4 4 6 3" xfId="11371" xr:uid="{C12A9DF5-EFC1-4CE2-9B3E-1C42638C42B1}"/>
    <cellStyle name="Normal 5 4 4 6 3 2" xfId="25061" xr:uid="{8DBC17CF-1D93-460E-B661-A5FF3198BDD0}"/>
    <cellStyle name="Normal 5 4 4 6 3 2 2" xfId="38753" xr:uid="{A00F6356-D4FE-4A7A-AFED-2EEC4DB7F2B6}"/>
    <cellStyle name="Normal 5 4 4 6 3 2 3" xfId="53637" xr:uid="{5745D5CE-7542-4FD2-B1FE-CCE66D0E9285}"/>
    <cellStyle name="Normal 5 4 4 6 3 3" xfId="18217" xr:uid="{DE7B2D99-D371-47F0-A303-838DA4422046}"/>
    <cellStyle name="Normal 5 4 4 6 3 4" xfId="31907" xr:uid="{7A612917-060E-448F-956F-3387DF50657E}"/>
    <cellStyle name="Normal 5 4 4 6 3 5" xfId="46791" xr:uid="{7B90D6FA-5816-47F0-80F1-9F7730FD2CB2}"/>
    <cellStyle name="Normal 5 4 4 6 4" xfId="21639" xr:uid="{3CB106D2-F9D0-402E-8035-055BA10D3131}"/>
    <cellStyle name="Normal 5 4 4 6 4 2" xfId="35331" xr:uid="{2931373D-7425-48B2-B0A4-F1D977495EED}"/>
    <cellStyle name="Normal 5 4 4 6 4 3" xfId="50215" xr:uid="{36436F24-055F-461D-BDFA-DCA18121E354}"/>
    <cellStyle name="Normal 5 4 4 6 5" xfId="14795" xr:uid="{995DDB87-A90E-485B-B528-4FEFD1CA358B}"/>
    <cellStyle name="Normal 5 4 4 6 5 2" xfId="41140" xr:uid="{8E51B1B7-BF48-4C1C-94A0-D02246861B77}"/>
    <cellStyle name="Normal 5 4 4 6 6" xfId="28485" xr:uid="{B374295A-0CDE-4359-AE36-C9C92FE08234}"/>
    <cellStyle name="Normal 5 4 4 6 7" xfId="43369" xr:uid="{CD798FEC-3448-40D5-A2D2-3817B74298A9}"/>
    <cellStyle name="Normal 5 4 4 6 8" xfId="7949" xr:uid="{F111DA2D-E5C7-4892-A05A-F29DC2FD2F3B}"/>
    <cellStyle name="Normal 5 4 4 7" xfId="2866" xr:uid="{AA1729CB-C362-4D65-9958-773A5F931422}"/>
    <cellStyle name="Normal 5 4 4 7 2" xfId="13069" xr:uid="{617B3914-0DF5-49B7-A37F-C5D462128CFE}"/>
    <cellStyle name="Normal 5 4 4 7 2 2" xfId="26759" xr:uid="{39D5C1B4-1979-4F12-820B-3B10B4D58C44}"/>
    <cellStyle name="Normal 5 4 4 7 2 2 2" xfId="40451" xr:uid="{BCB7CD5F-9D61-4D11-9CFA-B169C7A6B5BC}"/>
    <cellStyle name="Normal 5 4 4 7 2 2 3" xfId="55335" xr:uid="{2CA58BBB-5A11-4E6C-92C4-7056FB8018D1}"/>
    <cellStyle name="Normal 5 4 4 7 2 3" xfId="19915" xr:uid="{17FB8AF3-3EEA-4388-8D33-226B078252E3}"/>
    <cellStyle name="Normal 5 4 4 7 2 4" xfId="33605" xr:uid="{8E3635E4-678F-4447-BFC1-E737460165A7}"/>
    <cellStyle name="Normal 5 4 4 7 2 5" xfId="48489" xr:uid="{143790CA-F391-4063-81FB-BDF597BAF05D}"/>
    <cellStyle name="Normal 5 4 4 7 3" xfId="23337" xr:uid="{C6A8E48D-D60F-49B9-8B50-0A979B5E22BD}"/>
    <cellStyle name="Normal 5 4 4 7 3 2" xfId="37029" xr:uid="{4026A3CA-A3E5-4FE9-8EF7-04A1E7457948}"/>
    <cellStyle name="Normal 5 4 4 7 3 3" xfId="51913" xr:uid="{9A167F8F-FB33-4A9E-93B5-DC7721616CC3}"/>
    <cellStyle name="Normal 5 4 4 7 4" xfId="16493" xr:uid="{BAE05855-DB86-42D6-8EB6-C4D40595CA26}"/>
    <cellStyle name="Normal 5 4 4 7 4 2" xfId="41141" xr:uid="{8ACB0231-DBE8-493D-BF15-A478BF2AE334}"/>
    <cellStyle name="Normal 5 4 4 7 5" xfId="30183" xr:uid="{C06822F5-7791-4AA5-A088-8F5FA528FEA6}"/>
    <cellStyle name="Normal 5 4 4 7 6" xfId="45067" xr:uid="{42EE8577-234B-4817-A656-F9A0F77F203C}"/>
    <cellStyle name="Normal 5 4 4 7 7" xfId="9647" xr:uid="{49DABBB7-6B70-4AD8-B428-AD1772382641}"/>
    <cellStyle name="Normal 5 4 4 8" xfId="11357" xr:uid="{0598C24A-D867-4A30-97B5-716320B93592}"/>
    <cellStyle name="Normal 5 4 4 8 2" xfId="25047" xr:uid="{4C6B8CE4-7048-4F72-ABA9-A1F661E16170}"/>
    <cellStyle name="Normal 5 4 4 8 2 2" xfId="38739" xr:uid="{06E956C3-C858-4740-81E3-EF2C271FCEF9}"/>
    <cellStyle name="Normal 5 4 4 8 2 3" xfId="53623" xr:uid="{347DE120-69B1-4E16-8176-C7A2ABCEE7F7}"/>
    <cellStyle name="Normal 5 4 4 8 3" xfId="18203" xr:uid="{1AAA3144-3188-4F50-97E5-1645448EA0CF}"/>
    <cellStyle name="Normal 5 4 4 8 4" xfId="31893" xr:uid="{30190BD2-2465-42AC-8257-E755A083D9FA}"/>
    <cellStyle name="Normal 5 4 4 8 5" xfId="46777" xr:uid="{F22C4E98-33C2-4212-8A48-2C69EDA07D4E}"/>
    <cellStyle name="Normal 5 4 4 9" xfId="21625" xr:uid="{D6936F7A-24A8-433C-8ECD-44301E0EDC8D}"/>
    <cellStyle name="Normal 5 4 4 9 2" xfId="35317" xr:uid="{42D70876-134E-4484-A712-525199344736}"/>
    <cellStyle name="Normal 5 4 4 9 3" xfId="50201" xr:uid="{E554F9B3-171F-4AD8-B669-D0B7504046AE}"/>
    <cellStyle name="Normal 5 4 5" xfId="305" xr:uid="{51677491-D2A1-4F19-96FF-3FAF69C66D86}"/>
    <cellStyle name="Normal 5 4 5 10" xfId="14796" xr:uid="{164F5F7E-85F2-4395-952C-C554FA0F6A9E}"/>
    <cellStyle name="Normal 5 4 5 10 2" xfId="40786" xr:uid="{BC70F1F7-7A06-4ED3-B13C-E60174757C7A}"/>
    <cellStyle name="Normal 5 4 5 11" xfId="28486" xr:uid="{9C5F7825-F69F-444E-858F-8D53151B2163}"/>
    <cellStyle name="Normal 5 4 5 12" xfId="43370" xr:uid="{6E8A626B-0D13-465C-840A-695E17CD525C}"/>
    <cellStyle name="Normal 5 4 5 13" xfId="7950" xr:uid="{FFEB6356-61B2-4F23-AAAF-D3433080B470}"/>
    <cellStyle name="Normal 5 4 5 2" xfId="561" xr:uid="{25953AED-7223-4E59-87A6-BE8937B9F21D}"/>
    <cellStyle name="Normal 5 4 5 2 10" xfId="43371" xr:uid="{25512188-B51E-49DA-B9C0-15B491060A44}"/>
    <cellStyle name="Normal 5 4 5 2 11" xfId="7951" xr:uid="{9792446F-FA51-4554-81BD-664068527586}"/>
    <cellStyle name="Normal 5 4 5 2 2" xfId="562" xr:uid="{A96E210B-8088-48A5-9B62-681C360AE754}"/>
    <cellStyle name="Normal 5 4 5 2 2 2" xfId="1301" xr:uid="{7DA4572D-6FA2-4105-A4A5-69FCE30B3E3B}"/>
    <cellStyle name="Normal 5 4 5 2 2 2 2" xfId="1302" xr:uid="{1A2973D7-7B49-472F-AFE3-0FF3AD6678E0}"/>
    <cellStyle name="Normal 5 4 5 2 2 2 2 2" xfId="13087" xr:uid="{F19D612A-CDD6-4706-8BA5-9C862ACA41CD}"/>
    <cellStyle name="Normal 5 4 5 2 2 2 2 2 2" xfId="26777" xr:uid="{9B58CD21-FD6D-47BD-9881-2024A41CCAD7}"/>
    <cellStyle name="Normal 5 4 5 2 2 2 2 2 2 2" xfId="40469" xr:uid="{175C39A8-E76D-498C-A57D-F7AEA6AA8515}"/>
    <cellStyle name="Normal 5 4 5 2 2 2 2 2 2 3" xfId="55353" xr:uid="{352207EE-AC52-4BE0-A2B3-1FFF56484AC8}"/>
    <cellStyle name="Normal 5 4 5 2 2 2 2 2 3" xfId="19933" xr:uid="{BAEFBE46-D091-4EB2-9588-ED2BEB0E6749}"/>
    <cellStyle name="Normal 5 4 5 2 2 2 2 2 4" xfId="33623" xr:uid="{52FDB78F-5945-437B-A697-D52A6A464EF2}"/>
    <cellStyle name="Normal 5 4 5 2 2 2 2 2 5" xfId="48507" xr:uid="{6CD2BD0C-147C-4112-A3EC-2D9350C7207D}"/>
    <cellStyle name="Normal 5 4 5 2 2 2 2 3" xfId="23355" xr:uid="{806F9A74-5250-4057-8303-4CD2C53E0C31}"/>
    <cellStyle name="Normal 5 4 5 2 2 2 2 3 2" xfId="37047" xr:uid="{BE930DEA-2CD2-4A72-B95B-73BD605C21A8}"/>
    <cellStyle name="Normal 5 4 5 2 2 2 2 3 3" xfId="51931" xr:uid="{57EA40C4-6846-4187-98BE-A03A8581ACEE}"/>
    <cellStyle name="Normal 5 4 5 2 2 2 2 4" xfId="16511" xr:uid="{2815D033-2A88-4CE9-891D-E09BD5B76105}"/>
    <cellStyle name="Normal 5 4 5 2 2 2 2 4 2" xfId="40994" xr:uid="{2872BF31-0BD5-40CB-8BF3-78508458D11A}"/>
    <cellStyle name="Normal 5 4 5 2 2 2 2 5" xfId="30201" xr:uid="{73688388-C2EF-4D87-902F-A8D5AA497863}"/>
    <cellStyle name="Normal 5 4 5 2 2 2 2 6" xfId="45085" xr:uid="{2E14F036-646D-4BB8-9AFE-28D1E7047E83}"/>
    <cellStyle name="Normal 5 4 5 2 2 2 2 7" xfId="9665" xr:uid="{09C6D905-9E35-498A-B5DB-EB7C462DCF40}"/>
    <cellStyle name="Normal 5 4 5 2 2 2 3" xfId="11375" xr:uid="{1F931CE6-AFDC-4ED9-B142-4481AFBA654C}"/>
    <cellStyle name="Normal 5 4 5 2 2 2 3 2" xfId="25065" xr:uid="{7D970BFD-F210-4212-9A73-280CF4C496EF}"/>
    <cellStyle name="Normal 5 4 5 2 2 2 3 2 2" xfId="38757" xr:uid="{26CE3371-BAE7-47F9-9945-C581B971B876}"/>
    <cellStyle name="Normal 5 4 5 2 2 2 3 2 3" xfId="53641" xr:uid="{55159B7A-3401-4AB3-9C22-4DC2C5B52CFD}"/>
    <cellStyle name="Normal 5 4 5 2 2 2 3 3" xfId="18221" xr:uid="{FAE13344-3139-489D-903B-C861D7145231}"/>
    <cellStyle name="Normal 5 4 5 2 2 2 3 4" xfId="31911" xr:uid="{D9F366FC-DE97-447B-997D-35749F0CCAAC}"/>
    <cellStyle name="Normal 5 4 5 2 2 2 3 5" xfId="46795" xr:uid="{BB39CF03-F543-4F05-AFF2-A9DE47680F71}"/>
    <cellStyle name="Normal 5 4 5 2 2 2 4" xfId="21643" xr:uid="{805FEB35-F182-4F5E-A0A1-7AE61022945F}"/>
    <cellStyle name="Normal 5 4 5 2 2 2 4 2" xfId="35335" xr:uid="{F855B82D-26F5-4D3F-8BD6-979C1B4D5E1B}"/>
    <cellStyle name="Normal 5 4 5 2 2 2 4 3" xfId="50219" xr:uid="{9AE2F994-C5C2-434B-B1CF-A4675E711A99}"/>
    <cellStyle name="Normal 5 4 5 2 2 2 5" xfId="14799" xr:uid="{7C5D8F17-4651-4860-B719-52D92EDE66C5}"/>
    <cellStyle name="Normal 5 4 5 2 2 2 5 2" xfId="40993" xr:uid="{5C13D33F-45A2-49DB-A000-58FB6F28AF5E}"/>
    <cellStyle name="Normal 5 4 5 2 2 2 6" xfId="28489" xr:uid="{824EBFCB-F79C-404A-BD49-A0BB6EA45517}"/>
    <cellStyle name="Normal 5 4 5 2 2 2 7" xfId="43373" xr:uid="{35535727-4C2A-4DA6-894C-08091B8161A5}"/>
    <cellStyle name="Normal 5 4 5 2 2 2 8" xfId="7953" xr:uid="{538FCCC3-5D74-42F1-8BA9-A0DD2F8899A8}"/>
    <cellStyle name="Normal 5 4 5 2 2 3" xfId="1303" xr:uid="{B6837FC2-E08E-4FFD-8E7E-B40CF51EB7F1}"/>
    <cellStyle name="Normal 5 4 5 2 2 3 2" xfId="13086" xr:uid="{39854765-610F-4082-A2AE-023677E4709A}"/>
    <cellStyle name="Normal 5 4 5 2 2 3 2 2" xfId="26776" xr:uid="{7434302B-5481-4654-8C29-C434B686728A}"/>
    <cellStyle name="Normal 5 4 5 2 2 3 2 2 2" xfId="40468" xr:uid="{C284C82A-744A-4543-860E-D061C7A33F72}"/>
    <cellStyle name="Normal 5 4 5 2 2 3 2 2 3" xfId="55352" xr:uid="{34FE5125-11B0-4B87-B47B-07F1D218966E}"/>
    <cellStyle name="Normal 5 4 5 2 2 3 2 3" xfId="19932" xr:uid="{B26E748E-53E9-41B1-BC9F-B9A3E73CFA2C}"/>
    <cellStyle name="Normal 5 4 5 2 2 3 2 4" xfId="33622" xr:uid="{7071F465-098A-4C4A-94D1-DB6B86292F02}"/>
    <cellStyle name="Normal 5 4 5 2 2 3 2 5" xfId="48506" xr:uid="{A37E22EF-7081-475A-ACA6-543BB387B030}"/>
    <cellStyle name="Normal 5 4 5 2 2 3 3" xfId="23354" xr:uid="{EE2D1640-5C50-406A-97A9-F37DD5AC4377}"/>
    <cellStyle name="Normal 5 4 5 2 2 3 3 2" xfId="37046" xr:uid="{EB380312-CA45-44E3-A3FE-8EC9F222DFE4}"/>
    <cellStyle name="Normal 5 4 5 2 2 3 3 3" xfId="51930" xr:uid="{30848663-5298-4771-B1ED-C3B4EC27BD71}"/>
    <cellStyle name="Normal 5 4 5 2 2 3 4" xfId="16510" xr:uid="{24E789CC-AB59-4A45-9FFA-72CE2C522F8F}"/>
    <cellStyle name="Normal 5 4 5 2 2 3 4 2" xfId="40995" xr:uid="{2BA9D117-5BD3-4FED-81F9-B0B3DE70D574}"/>
    <cellStyle name="Normal 5 4 5 2 2 3 5" xfId="30200" xr:uid="{1C5872C9-6422-425D-A109-AECB0204CEAD}"/>
    <cellStyle name="Normal 5 4 5 2 2 3 6" xfId="45084" xr:uid="{5DBE8B6F-910F-4472-B01E-28CAD47AC5F4}"/>
    <cellStyle name="Normal 5 4 5 2 2 3 7" xfId="9664" xr:uid="{11381109-6CB1-4120-966D-836DAB54E9E8}"/>
    <cellStyle name="Normal 5 4 5 2 2 4" xfId="11374" xr:uid="{20D0105C-11C6-4356-B959-AA27DF70EFB6}"/>
    <cellStyle name="Normal 5 4 5 2 2 4 2" xfId="25064" xr:uid="{57B1DEB6-5F0A-4C51-95F3-1F81F6EE5EE5}"/>
    <cellStyle name="Normal 5 4 5 2 2 4 2 2" xfId="38756" xr:uid="{F8DA1304-83C0-4A1B-BA1F-BF81F3F04983}"/>
    <cellStyle name="Normal 5 4 5 2 2 4 2 3" xfId="53640" xr:uid="{28CDD43F-681F-498A-97D7-B1D17AB171CE}"/>
    <cellStyle name="Normal 5 4 5 2 2 4 3" xfId="18220" xr:uid="{7E038707-F623-4F0D-A2A7-EC1CA4990EFF}"/>
    <cellStyle name="Normal 5 4 5 2 2 4 4" xfId="31910" xr:uid="{94699DF4-D7C4-43E2-B404-DB0DD1102B03}"/>
    <cellStyle name="Normal 5 4 5 2 2 4 5" xfId="46794" xr:uid="{ED4F3F0A-516D-4062-ADC3-AC25075BB251}"/>
    <cellStyle name="Normal 5 4 5 2 2 5" xfId="21642" xr:uid="{B14AB782-BF89-4567-AB71-8435FB4029A8}"/>
    <cellStyle name="Normal 5 4 5 2 2 5 2" xfId="35334" xr:uid="{8D25BE76-6317-4785-81BC-FE40F88718A0}"/>
    <cellStyle name="Normal 5 4 5 2 2 5 3" xfId="50218" xr:uid="{ED833826-2A28-40BA-8244-218B432F913C}"/>
    <cellStyle name="Normal 5 4 5 2 2 6" xfId="14798" xr:uid="{F422E5FD-10C7-4F71-A134-D9ACCCFC2655}"/>
    <cellStyle name="Normal 5 4 5 2 2 6 2" xfId="40838" xr:uid="{B430CCC9-8CB6-43FD-9DB1-1CA6BD4F6693}"/>
    <cellStyle name="Normal 5 4 5 2 2 7" xfId="28488" xr:uid="{898E9E02-39C3-452A-BF1A-A66EB02F02EB}"/>
    <cellStyle name="Normal 5 4 5 2 2 8" xfId="43372" xr:uid="{5CC8C070-AE19-4C70-B190-0307DDD7752B}"/>
    <cellStyle name="Normal 5 4 5 2 2 9" xfId="7952" xr:uid="{B4F3200F-25FC-44C5-A33F-A95D209C30CC}"/>
    <cellStyle name="Normal 5 4 5 2 3" xfId="1304" xr:uid="{FB0223AA-D979-4E81-9ECD-67C56ACDD101}"/>
    <cellStyle name="Normal 5 4 5 2 3 2" xfId="1305" xr:uid="{9BC7F74F-EB5D-467B-893D-359FB26FAB30}"/>
    <cellStyle name="Normal 5 4 5 2 3 2 2" xfId="13088" xr:uid="{08CB37BC-C8C4-45B0-82F7-5FC6124598E0}"/>
    <cellStyle name="Normal 5 4 5 2 3 2 2 2" xfId="26778" xr:uid="{20269FF4-0C33-4073-A913-27F68829F615}"/>
    <cellStyle name="Normal 5 4 5 2 3 2 2 2 2" xfId="40470" xr:uid="{21611FBC-D329-46CE-93A6-9FD4E60872E7}"/>
    <cellStyle name="Normal 5 4 5 2 3 2 2 2 3" xfId="55354" xr:uid="{CA8950B8-DB27-4167-AB11-87495D59F666}"/>
    <cellStyle name="Normal 5 4 5 2 3 2 2 3" xfId="19934" xr:uid="{BC10C07D-5B23-48DC-8D20-447C0270E00F}"/>
    <cellStyle name="Normal 5 4 5 2 3 2 2 4" xfId="33624" xr:uid="{AEB8421C-C86D-4410-804A-75D771F72FA8}"/>
    <cellStyle name="Normal 5 4 5 2 3 2 2 5" xfId="48508" xr:uid="{3ADF3C0E-A567-4DB1-BD0E-E46B562CFB71}"/>
    <cellStyle name="Normal 5 4 5 2 3 2 3" xfId="23356" xr:uid="{00894A90-B1A7-4783-8633-8F51B454FD8E}"/>
    <cellStyle name="Normal 5 4 5 2 3 2 3 2" xfId="37048" xr:uid="{1F1AB894-93DB-427D-BF3E-CC12E37090D2}"/>
    <cellStyle name="Normal 5 4 5 2 3 2 3 3" xfId="51932" xr:uid="{53923586-5C35-41EE-8767-1461ED551A22}"/>
    <cellStyle name="Normal 5 4 5 2 3 2 4" xfId="16512" xr:uid="{2871418B-D41C-4352-AF16-A6705EC18A51}"/>
    <cellStyle name="Normal 5 4 5 2 3 2 4 2" xfId="40997" xr:uid="{28D6F289-98F4-4BBE-9BF4-90AE0E32A695}"/>
    <cellStyle name="Normal 5 4 5 2 3 2 5" xfId="30202" xr:uid="{B714C089-A783-4E6C-929F-4D45C6356C38}"/>
    <cellStyle name="Normal 5 4 5 2 3 2 6" xfId="45086" xr:uid="{F0A9EC7A-19A0-40F5-AB14-F9B27E8D09A6}"/>
    <cellStyle name="Normal 5 4 5 2 3 2 7" xfId="9666" xr:uid="{4E4AF74B-1920-4569-8299-2C4E5CDA1F1E}"/>
    <cellStyle name="Normal 5 4 5 2 3 3" xfId="11376" xr:uid="{559E1956-2463-4CD1-BF15-77358A4D9DBE}"/>
    <cellStyle name="Normal 5 4 5 2 3 3 2" xfId="25066" xr:uid="{9D4DBC6A-3976-4CFA-AECA-9F0727E68B5C}"/>
    <cellStyle name="Normal 5 4 5 2 3 3 2 2" xfId="38758" xr:uid="{767AD7B9-D2A7-436B-8DFF-722B609C167C}"/>
    <cellStyle name="Normal 5 4 5 2 3 3 2 3" xfId="53642" xr:uid="{6019FF22-ED74-45FE-91D8-FE9A1FA48141}"/>
    <cellStyle name="Normal 5 4 5 2 3 3 3" xfId="18222" xr:uid="{13E5A2A7-BB8B-4166-983A-6BC0967533E8}"/>
    <cellStyle name="Normal 5 4 5 2 3 3 4" xfId="31912" xr:uid="{D73046DF-016F-4D67-B135-9A31B9DD91FC}"/>
    <cellStyle name="Normal 5 4 5 2 3 3 5" xfId="46796" xr:uid="{EC478FA9-D336-4502-B973-BA16880806ED}"/>
    <cellStyle name="Normal 5 4 5 2 3 4" xfId="21644" xr:uid="{27ED74A9-40CE-4522-8692-7C90B80E922F}"/>
    <cellStyle name="Normal 5 4 5 2 3 4 2" xfId="35336" xr:uid="{9AC16368-B94A-4CF0-A104-BA780A586565}"/>
    <cellStyle name="Normal 5 4 5 2 3 4 3" xfId="50220" xr:uid="{4C7CA08B-618A-4C41-812F-BAF55C24A19C}"/>
    <cellStyle name="Normal 5 4 5 2 3 5" xfId="14800" xr:uid="{345D3088-5435-4A10-9948-53229F2166BC}"/>
    <cellStyle name="Normal 5 4 5 2 3 5 2" xfId="40996" xr:uid="{364BFC68-0FAB-499A-919A-E9DA99EA0B6C}"/>
    <cellStyle name="Normal 5 4 5 2 3 6" xfId="28490" xr:uid="{2D73E337-BFD0-4463-9C60-A170D5043F54}"/>
    <cellStyle name="Normal 5 4 5 2 3 7" xfId="43374" xr:uid="{47F35313-28C8-4387-A840-10B1C0EED9D2}"/>
    <cellStyle name="Normal 5 4 5 2 3 8" xfId="7954" xr:uid="{CDFAB270-206D-4196-AD90-30BAA80D1CD9}"/>
    <cellStyle name="Normal 5 4 5 2 4" xfId="1306" xr:uid="{454D2B25-485C-4467-A35F-F18EEF930496}"/>
    <cellStyle name="Normal 5 4 5 2 4 2" xfId="9667" xr:uid="{797099D4-0A20-4FFE-AA3F-835188E39A94}"/>
    <cellStyle name="Normal 5 4 5 2 4 2 2" xfId="13089" xr:uid="{1429EFF9-A869-4F35-9B2B-2FDE2B8E59C0}"/>
    <cellStyle name="Normal 5 4 5 2 4 2 2 2" xfId="26779" xr:uid="{9967ABC3-0C96-426A-8BD8-D8BD2D3B870C}"/>
    <cellStyle name="Normal 5 4 5 2 4 2 2 2 2" xfId="40471" xr:uid="{2F0552E7-DC86-44FA-B50A-053CDEBBAB09}"/>
    <cellStyle name="Normal 5 4 5 2 4 2 2 2 3" xfId="55355" xr:uid="{9F2E3E1F-3FF4-42C7-8A35-AE2B79A3D4CF}"/>
    <cellStyle name="Normal 5 4 5 2 4 2 2 3" xfId="19935" xr:uid="{6F1806A5-BD8A-4A0F-A6B8-16F53523DE75}"/>
    <cellStyle name="Normal 5 4 5 2 4 2 2 4" xfId="33625" xr:uid="{9D8861DA-8876-4502-9C18-56D9B20AFFCD}"/>
    <cellStyle name="Normal 5 4 5 2 4 2 2 5" xfId="48509" xr:uid="{9FC85459-BD17-4E05-AB64-50F09EC6D0BC}"/>
    <cellStyle name="Normal 5 4 5 2 4 2 3" xfId="23357" xr:uid="{BF627332-B56C-4766-A307-F20E2D3A4749}"/>
    <cellStyle name="Normal 5 4 5 2 4 2 3 2" xfId="37049" xr:uid="{5BF21087-1549-42CF-BAD4-7C1AD7480997}"/>
    <cellStyle name="Normal 5 4 5 2 4 2 3 3" xfId="51933" xr:uid="{19B4F234-B279-403C-B995-ABBEF09985D3}"/>
    <cellStyle name="Normal 5 4 5 2 4 2 4" xfId="16513" xr:uid="{B5FA6CDC-E943-4084-B7F4-F1A263B51B3A}"/>
    <cellStyle name="Normal 5 4 5 2 4 2 5" xfId="30203" xr:uid="{2D3A6C4D-8302-4B9C-88E6-4705ABA95C23}"/>
    <cellStyle name="Normal 5 4 5 2 4 2 6" xfId="45087" xr:uid="{8D561422-FB33-4978-A32F-1CC19FF71437}"/>
    <cellStyle name="Normal 5 4 5 2 4 3" xfId="11377" xr:uid="{DC12839E-0937-4402-AD86-CFE355C50C29}"/>
    <cellStyle name="Normal 5 4 5 2 4 3 2" xfId="25067" xr:uid="{2DA9E20B-3C68-48DF-8894-76F053AF0535}"/>
    <cellStyle name="Normal 5 4 5 2 4 3 2 2" xfId="38759" xr:uid="{B1676B51-2762-4CB9-9C2D-275A6C381B11}"/>
    <cellStyle name="Normal 5 4 5 2 4 3 2 3" xfId="53643" xr:uid="{86163D4A-25B0-45F7-91FF-B654AB39086E}"/>
    <cellStyle name="Normal 5 4 5 2 4 3 3" xfId="18223" xr:uid="{43086469-AF72-4E8B-B448-5A9DE7D68CD9}"/>
    <cellStyle name="Normal 5 4 5 2 4 3 4" xfId="31913" xr:uid="{6B74D3F7-ABC9-45E1-914B-BA356E2FCBE0}"/>
    <cellStyle name="Normal 5 4 5 2 4 3 5" xfId="46797" xr:uid="{48303F25-0EEC-4773-9F16-146B20089AB0}"/>
    <cellStyle name="Normal 5 4 5 2 4 4" xfId="21645" xr:uid="{B41A1FC8-F512-4DC8-9AEE-278ED06802B6}"/>
    <cellStyle name="Normal 5 4 5 2 4 4 2" xfId="35337" xr:uid="{8568DC92-6413-45CB-A125-F8D689EF25B1}"/>
    <cellStyle name="Normal 5 4 5 2 4 4 3" xfId="50221" xr:uid="{50D06885-AEAA-486E-AC9B-0073BF4F00D1}"/>
    <cellStyle name="Normal 5 4 5 2 4 5" xfId="14801" xr:uid="{655FAD1E-828E-479E-A3D3-D2ED69A7373B}"/>
    <cellStyle name="Normal 5 4 5 2 4 5 2" xfId="40998" xr:uid="{FC47FE7C-BDD2-45E3-90B7-D615E5821ACF}"/>
    <cellStyle name="Normal 5 4 5 2 4 6" xfId="28491" xr:uid="{6A659D2A-1DEA-4D6E-82EA-19DCFF7BFB1B}"/>
    <cellStyle name="Normal 5 4 5 2 4 7" xfId="43375" xr:uid="{BDBDEA65-3233-446B-9C88-EDC96160EB3E}"/>
    <cellStyle name="Normal 5 4 5 2 4 8" xfId="7955" xr:uid="{0631496F-23CB-40FB-9AAB-5CF1D95F369E}"/>
    <cellStyle name="Normal 5 4 5 2 5" xfId="9663" xr:uid="{3DA4E9B4-2C12-4ECF-8066-A4BA7F029B6B}"/>
    <cellStyle name="Normal 5 4 5 2 5 2" xfId="13085" xr:uid="{4E3640C9-3378-48C3-B6F5-52E9C4CE2998}"/>
    <cellStyle name="Normal 5 4 5 2 5 2 2" xfId="26775" xr:uid="{79998135-1956-4543-B9DC-D1266C0932C9}"/>
    <cellStyle name="Normal 5 4 5 2 5 2 2 2" xfId="40467" xr:uid="{559A5AE5-D9C1-4ACF-9C87-34E28BA8D2AC}"/>
    <cellStyle name="Normal 5 4 5 2 5 2 2 3" xfId="55351" xr:uid="{2EDE5F9E-0AB8-494C-9CFF-47C855A05784}"/>
    <cellStyle name="Normal 5 4 5 2 5 2 3" xfId="19931" xr:uid="{E0A88177-4117-40AB-B0D3-64F0CB4A5CE7}"/>
    <cellStyle name="Normal 5 4 5 2 5 2 4" xfId="33621" xr:uid="{BFF82F14-2FD0-4C22-A4B5-0BEF68BC576C}"/>
    <cellStyle name="Normal 5 4 5 2 5 2 5" xfId="48505" xr:uid="{81B79C40-7AD0-4971-B5A4-D8F7F4DF6257}"/>
    <cellStyle name="Normal 5 4 5 2 5 3" xfId="23353" xr:uid="{AE67CF4E-ED91-4009-95B6-91F9551DB877}"/>
    <cellStyle name="Normal 5 4 5 2 5 3 2" xfId="37045" xr:uid="{422655E6-8B93-4B5A-8E94-30662CE1E72F}"/>
    <cellStyle name="Normal 5 4 5 2 5 3 3" xfId="51929" xr:uid="{13A73F52-21A9-401E-B304-36399BDABD66}"/>
    <cellStyle name="Normal 5 4 5 2 5 4" xfId="16509" xr:uid="{69A4697C-0E4E-4DE3-90BA-1E0FCA1A9F56}"/>
    <cellStyle name="Normal 5 4 5 2 5 5" xfId="30199" xr:uid="{592A579D-442C-4BEA-BF7C-51639CE07456}"/>
    <cellStyle name="Normal 5 4 5 2 5 6" xfId="45083" xr:uid="{3FF8D64C-0BF6-4852-AB7B-ED7D77BCACE8}"/>
    <cellStyle name="Normal 5 4 5 2 6" xfId="11373" xr:uid="{296E03A2-81A1-44CD-82C0-E6295282DDDD}"/>
    <cellStyle name="Normal 5 4 5 2 6 2" xfId="25063" xr:uid="{EA0EF843-2AAE-465A-9201-9E7A19716289}"/>
    <cellStyle name="Normal 5 4 5 2 6 2 2" xfId="38755" xr:uid="{4824A733-4BFB-4A6A-8831-B537ED845269}"/>
    <cellStyle name="Normal 5 4 5 2 6 2 3" xfId="53639" xr:uid="{5F818D57-6829-4C71-B8EE-9408637547BA}"/>
    <cellStyle name="Normal 5 4 5 2 6 3" xfId="18219" xr:uid="{48E8F9BD-364D-4817-A51F-1812CE3AE709}"/>
    <cellStyle name="Normal 5 4 5 2 6 4" xfId="31909" xr:uid="{FC7775D1-4B23-480D-95FE-BF9C6D092BF5}"/>
    <cellStyle name="Normal 5 4 5 2 6 5" xfId="46793" xr:uid="{09F1D498-B8C5-45D6-ACC8-93C950CAD557}"/>
    <cellStyle name="Normal 5 4 5 2 7" xfId="21641" xr:uid="{A4D25453-7E02-463A-A327-A60DF76E0DFF}"/>
    <cellStyle name="Normal 5 4 5 2 7 2" xfId="35333" xr:uid="{49546E06-5198-406A-9F37-8E8824CD07B8}"/>
    <cellStyle name="Normal 5 4 5 2 7 3" xfId="50217" xr:uid="{10ACF7B8-E9BA-4E68-8897-7D5EB5180607}"/>
    <cellStyle name="Normal 5 4 5 2 8" xfId="14797" xr:uid="{4D9F144B-D8F4-4C3C-8D91-3BE3826F5ED7}"/>
    <cellStyle name="Normal 5 4 5 2 8 2" xfId="40837" xr:uid="{99332993-9234-4346-BD78-FC24193647E4}"/>
    <cellStyle name="Normal 5 4 5 2 9" xfId="28487" xr:uid="{5B7A7B7A-948C-45E4-9A53-5FB411059897}"/>
    <cellStyle name="Normal 5 4 5 3" xfId="563" xr:uid="{4FB82FFB-CBA1-4B7F-AE87-BFF304DB6B57}"/>
    <cellStyle name="Normal 5 4 5 3 10" xfId="43376" xr:uid="{665C1AD8-E938-46CD-984A-CD4A922B98A7}"/>
    <cellStyle name="Normal 5 4 5 3 11" xfId="7956" xr:uid="{C1680950-86A3-45B3-BF4F-0F6055473D4B}"/>
    <cellStyle name="Normal 5 4 5 3 2" xfId="1307" xr:uid="{FA177769-BDF3-41CB-A03E-72E52D7E5F60}"/>
    <cellStyle name="Normal 5 4 5 3 2 2" xfId="1308" xr:uid="{4E98BC32-3CE3-4C1E-93E3-6FC062E41883}"/>
    <cellStyle name="Normal 5 4 5 3 2 2 2" xfId="9670" xr:uid="{E88F12EE-8515-44DC-BFBE-43FED630D962}"/>
    <cellStyle name="Normal 5 4 5 3 2 2 2 2" xfId="13092" xr:uid="{028D5545-9A33-44CC-A028-B9B8A41CE402}"/>
    <cellStyle name="Normal 5 4 5 3 2 2 2 2 2" xfId="26782" xr:uid="{CACF943A-35E6-459F-8AD9-D8291EC3425F}"/>
    <cellStyle name="Normal 5 4 5 3 2 2 2 2 2 2" xfId="40474" xr:uid="{8302A5CC-F5A8-4B28-96E1-CC00F8C00270}"/>
    <cellStyle name="Normal 5 4 5 3 2 2 2 2 2 3" xfId="55358" xr:uid="{27BFB075-0BB0-4565-B223-A30C88A52263}"/>
    <cellStyle name="Normal 5 4 5 3 2 2 2 2 3" xfId="19938" xr:uid="{EB9F0A76-CF26-4433-BD35-0D0C6346AF86}"/>
    <cellStyle name="Normal 5 4 5 3 2 2 2 2 4" xfId="33628" xr:uid="{DD872E36-29D9-48A1-BE9A-9DF79D65C442}"/>
    <cellStyle name="Normal 5 4 5 3 2 2 2 2 5" xfId="48512" xr:uid="{580EAE79-F2E8-4DDB-A9DF-02FC348BFB9F}"/>
    <cellStyle name="Normal 5 4 5 3 2 2 2 3" xfId="23360" xr:uid="{0038711D-0E0C-4241-8C16-513315C50FCD}"/>
    <cellStyle name="Normal 5 4 5 3 2 2 2 3 2" xfId="37052" xr:uid="{6226242E-DA31-493C-A674-775A1BD364FA}"/>
    <cellStyle name="Normal 5 4 5 3 2 2 2 3 3" xfId="51936" xr:uid="{C0EE0A72-568B-4E22-ACBD-863CBED0688E}"/>
    <cellStyle name="Normal 5 4 5 3 2 2 2 4" xfId="16516" xr:uid="{157FC2B6-D7D7-412C-A4C0-38E511D15E02}"/>
    <cellStyle name="Normal 5 4 5 3 2 2 2 5" xfId="30206" xr:uid="{EDA3BA82-4579-4EF2-88C5-595AB2AB050D}"/>
    <cellStyle name="Normal 5 4 5 3 2 2 2 6" xfId="45090" xr:uid="{7FD3BDCD-07CC-46EF-84F1-81EFDE07170D}"/>
    <cellStyle name="Normal 5 4 5 3 2 2 3" xfId="11380" xr:uid="{BC4189BE-CF1C-4780-947E-96ED0B09A64D}"/>
    <cellStyle name="Normal 5 4 5 3 2 2 3 2" xfId="25070" xr:uid="{B6DC9CA9-928A-4F21-83B5-000D8BD8EC06}"/>
    <cellStyle name="Normal 5 4 5 3 2 2 3 2 2" xfId="38762" xr:uid="{5638920C-1819-4B20-B39F-A0D698A7403A}"/>
    <cellStyle name="Normal 5 4 5 3 2 2 3 2 3" xfId="53646" xr:uid="{1C49C451-5DC7-4A0F-A6A2-55DD9303AA31}"/>
    <cellStyle name="Normal 5 4 5 3 2 2 3 3" xfId="18226" xr:uid="{4AA01009-33E5-400A-BB1C-BB697B7AFA7B}"/>
    <cellStyle name="Normal 5 4 5 3 2 2 3 4" xfId="31916" xr:uid="{0A2F40C7-AC59-4969-AEC0-AFDB26259EF6}"/>
    <cellStyle name="Normal 5 4 5 3 2 2 3 5" xfId="46800" xr:uid="{C4FEDA71-60A1-4A1B-81BA-A465C177467B}"/>
    <cellStyle name="Normal 5 4 5 3 2 2 4" xfId="21648" xr:uid="{033D542E-0352-4859-8E3B-AC3DFD740621}"/>
    <cellStyle name="Normal 5 4 5 3 2 2 4 2" xfId="35340" xr:uid="{ACC54873-31C5-4D6E-8D26-B06A1F78F3B0}"/>
    <cellStyle name="Normal 5 4 5 3 2 2 4 3" xfId="50224" xr:uid="{DC03EA88-7F19-4641-8E3A-8D16F960AAA4}"/>
    <cellStyle name="Normal 5 4 5 3 2 2 5" xfId="14804" xr:uid="{BD4EA859-4C35-4B6E-9794-5CA4E589B973}"/>
    <cellStyle name="Normal 5 4 5 3 2 2 5 2" xfId="41000" xr:uid="{0BB768D6-0E76-4FBC-B18A-80EF6141A267}"/>
    <cellStyle name="Normal 5 4 5 3 2 2 6" xfId="28494" xr:uid="{70E4D960-52B1-468A-B8E8-10ADC5A16873}"/>
    <cellStyle name="Normal 5 4 5 3 2 2 7" xfId="43378" xr:uid="{0ABF1557-035F-421C-928D-8FBF9B07165E}"/>
    <cellStyle name="Normal 5 4 5 3 2 2 8" xfId="7958" xr:uid="{3E1D7DB3-7437-4D93-9D8B-E599F5EDDEF4}"/>
    <cellStyle name="Normal 5 4 5 3 2 3" xfId="9669" xr:uid="{8C79808D-B43C-44E2-902C-2DE8CB9A7CA5}"/>
    <cellStyle name="Normal 5 4 5 3 2 3 2" xfId="13091" xr:uid="{BDFCBC9C-3724-4239-BEF7-4336B477910B}"/>
    <cellStyle name="Normal 5 4 5 3 2 3 2 2" xfId="26781" xr:uid="{C7F6180D-0F84-4243-B6C1-20BC2AEFBC52}"/>
    <cellStyle name="Normal 5 4 5 3 2 3 2 2 2" xfId="40473" xr:uid="{C2651DA5-0B74-47CA-9F6A-E2C2A1E228C3}"/>
    <cellStyle name="Normal 5 4 5 3 2 3 2 2 3" xfId="55357" xr:uid="{9DC329C3-7A88-4FD6-B076-BD0F12053081}"/>
    <cellStyle name="Normal 5 4 5 3 2 3 2 3" xfId="19937" xr:uid="{59AA3CF5-9E51-4FB3-9488-F86340464F41}"/>
    <cellStyle name="Normal 5 4 5 3 2 3 2 4" xfId="33627" xr:uid="{80F6367F-5117-4F6D-B88F-2BB907EE5FB4}"/>
    <cellStyle name="Normal 5 4 5 3 2 3 2 5" xfId="48511" xr:uid="{939D1A6F-54CF-4522-B579-F530C4B562AD}"/>
    <cellStyle name="Normal 5 4 5 3 2 3 3" xfId="23359" xr:uid="{48E8C03A-5596-4F67-9764-401475F2AD1B}"/>
    <cellStyle name="Normal 5 4 5 3 2 3 3 2" xfId="37051" xr:uid="{F67B3711-AEC6-4F8F-BE21-65BCC2DA2D0D}"/>
    <cellStyle name="Normal 5 4 5 3 2 3 3 3" xfId="51935" xr:uid="{9FF069E5-E373-44CE-984E-320F51265CA2}"/>
    <cellStyle name="Normal 5 4 5 3 2 3 4" xfId="16515" xr:uid="{EEC2C5C6-FBFC-443D-9E8D-38BD1EB5AB67}"/>
    <cellStyle name="Normal 5 4 5 3 2 3 5" xfId="30205" xr:uid="{9A3FDDAA-4B22-4131-B9B3-D229583439C6}"/>
    <cellStyle name="Normal 5 4 5 3 2 3 6" xfId="45089" xr:uid="{64DE2D14-E9FA-4048-B40E-6BC0C1616095}"/>
    <cellStyle name="Normal 5 4 5 3 2 4" xfId="11379" xr:uid="{4C800051-4DFA-48D4-8CC6-23EAA6C94C21}"/>
    <cellStyle name="Normal 5 4 5 3 2 4 2" xfId="25069" xr:uid="{2F8D62FE-790B-4A26-8AB4-CB125DFEB5C5}"/>
    <cellStyle name="Normal 5 4 5 3 2 4 2 2" xfId="38761" xr:uid="{A5827DD8-E652-402F-B6F8-CC41B89383A1}"/>
    <cellStyle name="Normal 5 4 5 3 2 4 2 3" xfId="53645" xr:uid="{F34C104E-1B85-4766-85E5-6A39C9E90C8C}"/>
    <cellStyle name="Normal 5 4 5 3 2 4 3" xfId="18225" xr:uid="{ADC40BB8-2348-45D7-A88D-3FFF9E789B91}"/>
    <cellStyle name="Normal 5 4 5 3 2 4 4" xfId="31915" xr:uid="{40AA35B8-0BC0-416E-9C17-E90757B7A0FA}"/>
    <cellStyle name="Normal 5 4 5 3 2 4 5" xfId="46799" xr:uid="{27409A5B-B210-44B1-82F2-6F091B2C23AD}"/>
    <cellStyle name="Normal 5 4 5 3 2 5" xfId="21647" xr:uid="{4CE05FD8-274E-42BD-933A-ECF54C542459}"/>
    <cellStyle name="Normal 5 4 5 3 2 5 2" xfId="35339" xr:uid="{56B71A29-8587-4B15-BE87-FC194B099644}"/>
    <cellStyle name="Normal 5 4 5 3 2 5 3" xfId="50223" xr:uid="{B6A4C4B3-30B2-4E54-9BDA-4EB57CC436E4}"/>
    <cellStyle name="Normal 5 4 5 3 2 6" xfId="14803" xr:uid="{DE34BB74-4002-448E-B560-5653EA7BC951}"/>
    <cellStyle name="Normal 5 4 5 3 2 6 2" xfId="40999" xr:uid="{6D47D32B-E220-4D97-9D34-F7EA53ACC280}"/>
    <cellStyle name="Normal 5 4 5 3 2 7" xfId="28493" xr:uid="{F87B9015-CBB0-4B76-93EC-E328BE3C3FD6}"/>
    <cellStyle name="Normal 5 4 5 3 2 8" xfId="43377" xr:uid="{7D6CFA3F-FE1B-43F6-A1FE-3DE730837F8A}"/>
    <cellStyle name="Normal 5 4 5 3 2 9" xfId="7957" xr:uid="{64843458-08AE-4363-94CB-D84CD4BD0A8A}"/>
    <cellStyle name="Normal 5 4 5 3 3" xfId="1309" xr:uid="{7F7D51E1-B681-4648-857A-FF3BEC4A74D4}"/>
    <cellStyle name="Normal 5 4 5 3 3 2" xfId="9671" xr:uid="{985FFC83-0B92-46C3-9B13-94BEC992D901}"/>
    <cellStyle name="Normal 5 4 5 3 3 2 2" xfId="13093" xr:uid="{7A241BE2-A14F-4578-8F53-CA6A8C728646}"/>
    <cellStyle name="Normal 5 4 5 3 3 2 2 2" xfId="26783" xr:uid="{77600CDA-D65E-462E-9338-53ED7C8AFCD7}"/>
    <cellStyle name="Normal 5 4 5 3 3 2 2 2 2" xfId="40475" xr:uid="{11D078EB-93A6-4455-8F10-EE2624B45FB7}"/>
    <cellStyle name="Normal 5 4 5 3 3 2 2 2 3" xfId="55359" xr:uid="{C5521313-2856-4C57-BD9B-E7D8C08419FC}"/>
    <cellStyle name="Normal 5 4 5 3 3 2 2 3" xfId="19939" xr:uid="{A7F3B29C-3F6A-442D-B095-B37CE8E6183A}"/>
    <cellStyle name="Normal 5 4 5 3 3 2 2 4" xfId="33629" xr:uid="{D931F616-1462-43FE-8A18-C74899C6325A}"/>
    <cellStyle name="Normal 5 4 5 3 3 2 2 5" xfId="48513" xr:uid="{13EAC015-2473-4245-B9F2-C2ADF7671E6F}"/>
    <cellStyle name="Normal 5 4 5 3 3 2 3" xfId="23361" xr:uid="{53381891-C854-42C1-AEFF-EF0C61978730}"/>
    <cellStyle name="Normal 5 4 5 3 3 2 3 2" xfId="37053" xr:uid="{4E88CCA6-D6D7-4CF3-A240-261DA5A0DFEC}"/>
    <cellStyle name="Normal 5 4 5 3 3 2 3 3" xfId="51937" xr:uid="{F47213CC-5FD6-4B44-8ABA-5B5844D7ED54}"/>
    <cellStyle name="Normal 5 4 5 3 3 2 4" xfId="16517" xr:uid="{1F19DC46-FADD-4CD4-8338-7DABD247F57F}"/>
    <cellStyle name="Normal 5 4 5 3 3 2 5" xfId="30207" xr:uid="{5CDCA4B6-465F-49D0-A04F-6C0A4E211E4E}"/>
    <cellStyle name="Normal 5 4 5 3 3 2 6" xfId="45091" xr:uid="{8BAAC265-A58B-4816-AB94-97B297D7563D}"/>
    <cellStyle name="Normal 5 4 5 3 3 3" xfId="11381" xr:uid="{30103A5B-7836-4DE3-B717-EB5FCCF1FDF5}"/>
    <cellStyle name="Normal 5 4 5 3 3 3 2" xfId="25071" xr:uid="{4BAF3614-2D9A-4BEE-9C62-1F8F74166766}"/>
    <cellStyle name="Normal 5 4 5 3 3 3 2 2" xfId="38763" xr:uid="{CF6A804D-9EC0-4216-9CE5-7BC94A7723AE}"/>
    <cellStyle name="Normal 5 4 5 3 3 3 2 3" xfId="53647" xr:uid="{D4BB66F7-DDD6-4508-9E55-EA73A051AA12}"/>
    <cellStyle name="Normal 5 4 5 3 3 3 3" xfId="18227" xr:uid="{E7BA94D6-2E38-45C1-A1C1-2B7C816D3AD3}"/>
    <cellStyle name="Normal 5 4 5 3 3 3 4" xfId="31917" xr:uid="{F65CDA3F-78EC-46E8-9B94-C790782F17F4}"/>
    <cellStyle name="Normal 5 4 5 3 3 3 5" xfId="46801" xr:uid="{0100213F-9DD5-4B8C-8F7C-66045964D646}"/>
    <cellStyle name="Normal 5 4 5 3 3 4" xfId="21649" xr:uid="{1C7F7B4D-1EC1-456B-8E00-4E12628E9394}"/>
    <cellStyle name="Normal 5 4 5 3 3 4 2" xfId="35341" xr:uid="{3EB00382-D657-4CD0-A782-07053FB8FD43}"/>
    <cellStyle name="Normal 5 4 5 3 3 4 3" xfId="50225" xr:uid="{7D139779-2278-4AD7-8527-6ED010FB2AA7}"/>
    <cellStyle name="Normal 5 4 5 3 3 5" xfId="14805" xr:uid="{FDA487D3-0278-44AB-A37B-87B9C680CC98}"/>
    <cellStyle name="Normal 5 4 5 3 3 5 2" xfId="41001" xr:uid="{A1A09B57-CA04-457D-B041-7A7609C47844}"/>
    <cellStyle name="Normal 5 4 5 3 3 6" xfId="28495" xr:uid="{B72F0E28-AEE0-4F1A-AD64-C24FE9251CE7}"/>
    <cellStyle name="Normal 5 4 5 3 3 7" xfId="43379" xr:uid="{A30966BC-BB52-477B-9ADC-CC6F29940A6B}"/>
    <cellStyle name="Normal 5 4 5 3 3 8" xfId="7959" xr:uid="{2BD6C036-5798-4A7B-B75B-9F349548114E}"/>
    <cellStyle name="Normal 5 4 5 3 4" xfId="2867" xr:uid="{E3839AC7-723D-4E28-8E99-BD2A0FE7E7AB}"/>
    <cellStyle name="Normal 5 4 5 3 4 2" xfId="9672" xr:uid="{8079FB02-590B-4376-9260-398A5A573A7A}"/>
    <cellStyle name="Normal 5 4 5 3 4 2 2" xfId="13094" xr:uid="{2ACB5082-1BB3-456E-A7A9-CCAC5D5468A5}"/>
    <cellStyle name="Normal 5 4 5 3 4 2 2 2" xfId="26784" xr:uid="{0F5F3F3C-9717-4B06-858F-0A3E380A5874}"/>
    <cellStyle name="Normal 5 4 5 3 4 2 2 2 2" xfId="40476" xr:uid="{6832AB39-1F73-42A3-A28E-E2E1BBE5B475}"/>
    <cellStyle name="Normal 5 4 5 3 4 2 2 2 3" xfId="55360" xr:uid="{D2572339-A993-4E59-B61E-D0E3ADDE53A8}"/>
    <cellStyle name="Normal 5 4 5 3 4 2 2 3" xfId="19940" xr:uid="{13AE92FE-F332-48E0-B389-59E8C478C8A9}"/>
    <cellStyle name="Normal 5 4 5 3 4 2 2 4" xfId="33630" xr:uid="{02ED79EC-3AB4-47EF-B5DF-D905FF34714E}"/>
    <cellStyle name="Normal 5 4 5 3 4 2 2 5" xfId="48514" xr:uid="{73354718-7765-44B0-904B-DB9860BB3CED}"/>
    <cellStyle name="Normal 5 4 5 3 4 2 3" xfId="23362" xr:uid="{54B0C1CE-BB8F-4560-918B-600BD02609D3}"/>
    <cellStyle name="Normal 5 4 5 3 4 2 3 2" xfId="37054" xr:uid="{4824FBF0-E11F-4F25-AA68-93E61284EA78}"/>
    <cellStyle name="Normal 5 4 5 3 4 2 3 3" xfId="51938" xr:uid="{D5F235DD-3176-4AD2-9C60-1C23072B4B3A}"/>
    <cellStyle name="Normal 5 4 5 3 4 2 4" xfId="16518" xr:uid="{CA39995D-B972-495B-B272-975328A4489F}"/>
    <cellStyle name="Normal 5 4 5 3 4 2 5" xfId="30208" xr:uid="{3BA4AC88-5AD0-4701-B75E-1292387A4E37}"/>
    <cellStyle name="Normal 5 4 5 3 4 2 6" xfId="45092" xr:uid="{18476FB8-BBB4-4254-B733-7E175A7A1CD8}"/>
    <cellStyle name="Normal 5 4 5 3 4 3" xfId="11382" xr:uid="{1CCA7B50-FC37-4A55-B3EC-05CE4356D33D}"/>
    <cellStyle name="Normal 5 4 5 3 4 3 2" xfId="25072" xr:uid="{90EBDEB1-890B-4EA8-8B03-DA89C9C2E73B}"/>
    <cellStyle name="Normal 5 4 5 3 4 3 2 2" xfId="38764" xr:uid="{83939F8B-AA4A-4583-9CEF-EAB1B0F1BBA7}"/>
    <cellStyle name="Normal 5 4 5 3 4 3 2 3" xfId="53648" xr:uid="{42E0B50D-1C40-48EF-B0E7-7567BE4C9BB1}"/>
    <cellStyle name="Normal 5 4 5 3 4 3 3" xfId="18228" xr:uid="{6F06906E-B2E2-46D2-982F-8F2E905DE252}"/>
    <cellStyle name="Normal 5 4 5 3 4 3 4" xfId="31918" xr:uid="{677FD6EB-5E61-468A-9198-2F3B038EB94C}"/>
    <cellStyle name="Normal 5 4 5 3 4 3 5" xfId="46802" xr:uid="{A3ECC017-35C4-4F82-9C4A-98342E95D19A}"/>
    <cellStyle name="Normal 5 4 5 3 4 4" xfId="21650" xr:uid="{08C9C00A-2FC7-4C97-BDE4-707384A85F53}"/>
    <cellStyle name="Normal 5 4 5 3 4 4 2" xfId="35342" xr:uid="{578D8FC6-8BD0-4E25-AB44-0F47B0FC3680}"/>
    <cellStyle name="Normal 5 4 5 3 4 4 3" xfId="50226" xr:uid="{78677950-0646-494C-90F4-E71B9274C70A}"/>
    <cellStyle name="Normal 5 4 5 3 4 5" xfId="14806" xr:uid="{C7399935-B3E3-4D15-BBE9-FC8A03390F01}"/>
    <cellStyle name="Normal 5 4 5 3 4 5 2" xfId="41142" xr:uid="{A652B9A8-19F4-4A76-8103-DCBB96F16EBB}"/>
    <cellStyle name="Normal 5 4 5 3 4 6" xfId="28496" xr:uid="{95A42AF9-ACEE-47C2-87C9-64BAA699C1CF}"/>
    <cellStyle name="Normal 5 4 5 3 4 7" xfId="43380" xr:uid="{32236B7C-84F5-49BB-B86D-4D3601A22A70}"/>
    <cellStyle name="Normal 5 4 5 3 4 8" xfId="7960" xr:uid="{B181B460-39D3-4DC4-BF87-BA0BD000B629}"/>
    <cellStyle name="Normal 5 4 5 3 5" xfId="9668" xr:uid="{EA51F2AB-2571-4F0B-A88B-6B17D4DDB7A7}"/>
    <cellStyle name="Normal 5 4 5 3 5 2" xfId="13090" xr:uid="{CC25B521-2F32-4E07-BDAE-9AE1EC9F047D}"/>
    <cellStyle name="Normal 5 4 5 3 5 2 2" xfId="26780" xr:uid="{552B5975-36A5-40BC-8E13-4769E79430E5}"/>
    <cellStyle name="Normal 5 4 5 3 5 2 2 2" xfId="40472" xr:uid="{1B0F17D8-655D-4167-B7D4-48A246B7345F}"/>
    <cellStyle name="Normal 5 4 5 3 5 2 2 3" xfId="55356" xr:uid="{502C4FC1-4268-4F23-AF3A-019DE0C0E9B3}"/>
    <cellStyle name="Normal 5 4 5 3 5 2 3" xfId="19936" xr:uid="{5C915324-576B-4EBA-BF86-F873215BCCEB}"/>
    <cellStyle name="Normal 5 4 5 3 5 2 4" xfId="33626" xr:uid="{C7FE6DD1-395C-40C5-B7E3-AE1B47EC71FF}"/>
    <cellStyle name="Normal 5 4 5 3 5 2 5" xfId="48510" xr:uid="{651E6A9E-2F40-4BD5-BD4B-31292E0221D9}"/>
    <cellStyle name="Normal 5 4 5 3 5 3" xfId="23358" xr:uid="{1DA3D8C7-520A-4E77-8D37-02FCC1482ACD}"/>
    <cellStyle name="Normal 5 4 5 3 5 3 2" xfId="37050" xr:uid="{28BB8D47-6694-47BA-B563-14CF767004C8}"/>
    <cellStyle name="Normal 5 4 5 3 5 3 3" xfId="51934" xr:uid="{B73ED043-5300-4C30-92CA-E312F69C0C2E}"/>
    <cellStyle name="Normal 5 4 5 3 5 4" xfId="16514" xr:uid="{EFD3156A-27CA-4323-8C04-3372BF5DB486}"/>
    <cellStyle name="Normal 5 4 5 3 5 5" xfId="30204" xr:uid="{D650657C-B761-4E45-A469-DEDC936E0996}"/>
    <cellStyle name="Normal 5 4 5 3 5 6" xfId="45088" xr:uid="{15DE3E26-B3B2-43B6-8013-A1DBD31F1737}"/>
    <cellStyle name="Normal 5 4 5 3 6" xfId="11378" xr:uid="{3306DAF8-BDE7-4314-A723-72FB9682E283}"/>
    <cellStyle name="Normal 5 4 5 3 6 2" xfId="25068" xr:uid="{84C44587-EFCA-4803-9072-962779D32CA6}"/>
    <cellStyle name="Normal 5 4 5 3 6 2 2" xfId="38760" xr:uid="{C8F56A94-AFFB-4198-AC42-3653B0351806}"/>
    <cellStyle name="Normal 5 4 5 3 6 2 3" xfId="53644" xr:uid="{42106269-5591-4605-9453-E0995A47856F}"/>
    <cellStyle name="Normal 5 4 5 3 6 3" xfId="18224" xr:uid="{5FD67566-71EC-49C2-849A-B8A1A4A17F4D}"/>
    <cellStyle name="Normal 5 4 5 3 6 4" xfId="31914" xr:uid="{8D01655C-93A4-4984-A651-974E3F7B769F}"/>
    <cellStyle name="Normal 5 4 5 3 6 5" xfId="46798" xr:uid="{724C9C5F-C2C3-463A-A4B4-A6F6B1C1379F}"/>
    <cellStyle name="Normal 5 4 5 3 7" xfId="21646" xr:uid="{6FD4179C-0603-41B0-9152-467F1CACD55F}"/>
    <cellStyle name="Normal 5 4 5 3 7 2" xfId="35338" xr:uid="{6A14A0AB-25BB-4D58-9B3F-A17FCB6C8E64}"/>
    <cellStyle name="Normal 5 4 5 3 7 3" xfId="50222" xr:uid="{543F94E0-8D5E-4936-ADE4-E69FDB7B0733}"/>
    <cellStyle name="Normal 5 4 5 3 8" xfId="14802" xr:uid="{21B3AEFA-54F5-4DF8-8073-6634F036CF71}"/>
    <cellStyle name="Normal 5 4 5 3 8 2" xfId="40839" xr:uid="{71108D5E-6CB8-477B-A479-562CDE1F31FB}"/>
    <cellStyle name="Normal 5 4 5 3 9" xfId="28492" xr:uid="{677A236E-5207-4D54-A495-BE120E8CCDA7}"/>
    <cellStyle name="Normal 5 4 5 4" xfId="1310" xr:uid="{3D86EBDD-1BFD-4A15-914A-7CDC164CCD14}"/>
    <cellStyle name="Normal 5 4 5 4 2" xfId="1311" xr:uid="{C09CF1E7-CC16-4132-97E4-913AB350A206}"/>
    <cellStyle name="Normal 5 4 5 4 2 2" xfId="9674" xr:uid="{6932819F-1486-44CC-9ADB-924F3558D3AE}"/>
    <cellStyle name="Normal 5 4 5 4 2 2 2" xfId="13096" xr:uid="{40A328C7-E915-4792-846E-930B267C4869}"/>
    <cellStyle name="Normal 5 4 5 4 2 2 2 2" xfId="26786" xr:uid="{74185E47-9C56-43A8-9F4E-4C36E9F95ACB}"/>
    <cellStyle name="Normal 5 4 5 4 2 2 2 2 2" xfId="40478" xr:uid="{0E5A676D-7358-49AA-9852-6B73B87AF55E}"/>
    <cellStyle name="Normal 5 4 5 4 2 2 2 2 3" xfId="55362" xr:uid="{2069E0AE-F5D5-4CD5-A63F-C1D3B6F33883}"/>
    <cellStyle name="Normal 5 4 5 4 2 2 2 3" xfId="19942" xr:uid="{A47082A2-8FB3-414E-9217-F42635F886E6}"/>
    <cellStyle name="Normal 5 4 5 4 2 2 2 4" xfId="33632" xr:uid="{0D7F80E2-08FA-4347-AD8F-AE656079BD99}"/>
    <cellStyle name="Normal 5 4 5 4 2 2 2 5" xfId="48516" xr:uid="{471C670B-01EF-4AFB-9772-75D1224EA9C2}"/>
    <cellStyle name="Normal 5 4 5 4 2 2 3" xfId="23364" xr:uid="{C5282300-C124-42DC-9F28-58CD4A1AA2AF}"/>
    <cellStyle name="Normal 5 4 5 4 2 2 3 2" xfId="37056" xr:uid="{EAFD6B6F-6C3C-4949-907A-3CD5B5A5C1A5}"/>
    <cellStyle name="Normal 5 4 5 4 2 2 3 3" xfId="51940" xr:uid="{4BADF888-BD74-4514-843A-CA8725DC80C4}"/>
    <cellStyle name="Normal 5 4 5 4 2 2 4" xfId="16520" xr:uid="{1C866C34-5398-48E6-A4E7-5AB1D82E39F4}"/>
    <cellStyle name="Normal 5 4 5 4 2 2 5" xfId="30210" xr:uid="{D6F845CE-6EC8-41A7-892A-8E61A6430FEB}"/>
    <cellStyle name="Normal 5 4 5 4 2 2 6" xfId="45094" xr:uid="{83405D25-706A-4DDF-B1DB-9853F4D4BC14}"/>
    <cellStyle name="Normal 5 4 5 4 2 3" xfId="11384" xr:uid="{D116DA74-FF44-453C-BBD7-D741295BB58F}"/>
    <cellStyle name="Normal 5 4 5 4 2 3 2" xfId="25074" xr:uid="{82E6B7A4-DE74-402F-99CA-9E7FB2F4A894}"/>
    <cellStyle name="Normal 5 4 5 4 2 3 2 2" xfId="38766" xr:uid="{C4E17752-FCA6-4CB8-8303-31E327C1AD7E}"/>
    <cellStyle name="Normal 5 4 5 4 2 3 2 3" xfId="53650" xr:uid="{7356FB77-13FD-492F-9036-9A4D53F0A9B3}"/>
    <cellStyle name="Normal 5 4 5 4 2 3 3" xfId="18230" xr:uid="{1808AE00-648A-4D64-AC83-D6753147601B}"/>
    <cellStyle name="Normal 5 4 5 4 2 3 4" xfId="31920" xr:uid="{0D7A395D-AB6B-483A-AF3D-34605F6B24F4}"/>
    <cellStyle name="Normal 5 4 5 4 2 3 5" xfId="46804" xr:uid="{A618A6B6-DB67-4958-8329-162BC61E5DB8}"/>
    <cellStyle name="Normal 5 4 5 4 2 4" xfId="21652" xr:uid="{C3C75817-E3B5-4559-ADBC-F5DC3B88818A}"/>
    <cellStyle name="Normal 5 4 5 4 2 4 2" xfId="35344" xr:uid="{0C613B41-89DB-464E-A9F7-B83BC3670A04}"/>
    <cellStyle name="Normal 5 4 5 4 2 4 3" xfId="50228" xr:uid="{51493351-6ADE-4ED3-98B5-BDC560A3C72B}"/>
    <cellStyle name="Normal 5 4 5 4 2 5" xfId="14808" xr:uid="{188C5288-8A80-418C-8E7F-2F63AA18150F}"/>
    <cellStyle name="Normal 5 4 5 4 2 5 2" xfId="41003" xr:uid="{6D694C5A-62A9-4A02-BD56-9FDE63E51AF8}"/>
    <cellStyle name="Normal 5 4 5 4 2 6" xfId="28498" xr:uid="{71966EE9-521A-4B9C-A724-DD6BE30405B6}"/>
    <cellStyle name="Normal 5 4 5 4 2 7" xfId="43382" xr:uid="{0012BA7A-1E67-4CDF-9724-768C242C7F27}"/>
    <cellStyle name="Normal 5 4 5 4 2 8" xfId="7962" xr:uid="{4B5C1A3F-BCF9-4B14-8D74-7E63D0049824}"/>
    <cellStyle name="Normal 5 4 5 4 3" xfId="9673" xr:uid="{3B31E063-D7F1-469E-A28E-B95BCEE917CA}"/>
    <cellStyle name="Normal 5 4 5 4 3 2" xfId="13095" xr:uid="{C60FED5B-E076-4CC4-83A0-23EF350EFD44}"/>
    <cellStyle name="Normal 5 4 5 4 3 2 2" xfId="26785" xr:uid="{DDA796D6-4385-498C-B16F-82F8A86F5987}"/>
    <cellStyle name="Normal 5 4 5 4 3 2 2 2" xfId="40477" xr:uid="{3D1799DA-C990-4D41-8B3B-8F9E33DFC9D6}"/>
    <cellStyle name="Normal 5 4 5 4 3 2 2 3" xfId="55361" xr:uid="{1B4A6734-D4C3-46FF-B7FC-51C5B4896DF0}"/>
    <cellStyle name="Normal 5 4 5 4 3 2 3" xfId="19941" xr:uid="{3BCC8BC5-FC7B-41F3-B147-464765E068D1}"/>
    <cellStyle name="Normal 5 4 5 4 3 2 4" xfId="33631" xr:uid="{E9E0C505-9E17-45AE-8E1A-5394E093041C}"/>
    <cellStyle name="Normal 5 4 5 4 3 2 5" xfId="48515" xr:uid="{95BA7D97-C0ED-434B-9A68-5F255DFAC7D7}"/>
    <cellStyle name="Normal 5 4 5 4 3 3" xfId="23363" xr:uid="{F2076A5E-9872-440E-9507-25F3B26F21F1}"/>
    <cellStyle name="Normal 5 4 5 4 3 3 2" xfId="37055" xr:uid="{F758D31F-013E-40B2-99E5-1D35A653F5EF}"/>
    <cellStyle name="Normal 5 4 5 4 3 3 3" xfId="51939" xr:uid="{C1098C06-28B5-4F3D-81F1-D670A2D93831}"/>
    <cellStyle name="Normal 5 4 5 4 3 4" xfId="16519" xr:uid="{F069D2F4-EB0F-48A7-82E7-2CA55142E6B2}"/>
    <cellStyle name="Normal 5 4 5 4 3 5" xfId="30209" xr:uid="{975318AC-A287-467D-95E7-66C10216421A}"/>
    <cellStyle name="Normal 5 4 5 4 3 6" xfId="45093" xr:uid="{A169B8BF-EAEB-4212-8F83-BE93FC63E1B4}"/>
    <cellStyle name="Normal 5 4 5 4 4" xfId="11383" xr:uid="{594B2403-4BA9-46A0-A0BD-47040BA11082}"/>
    <cellStyle name="Normal 5 4 5 4 4 2" xfId="25073" xr:uid="{8ADC5EB4-B044-44C0-9123-BB5A4322C89F}"/>
    <cellStyle name="Normal 5 4 5 4 4 2 2" xfId="38765" xr:uid="{4F0488EC-4095-44E2-BE7E-7DAAE5290EF6}"/>
    <cellStyle name="Normal 5 4 5 4 4 2 3" xfId="53649" xr:uid="{818FBE71-5CDA-4714-B8AE-C1EBD9F61E16}"/>
    <cellStyle name="Normal 5 4 5 4 4 3" xfId="18229" xr:uid="{595B9E55-F733-4743-9FCB-6061FBF6E60D}"/>
    <cellStyle name="Normal 5 4 5 4 4 4" xfId="31919" xr:uid="{0390CF0A-413C-4684-B3DE-CCA0807F4B01}"/>
    <cellStyle name="Normal 5 4 5 4 4 5" xfId="46803" xr:uid="{3E7F2A8D-3CDC-4DC0-8F59-DB988FE40518}"/>
    <cellStyle name="Normal 5 4 5 4 5" xfId="21651" xr:uid="{1DC82655-B71C-4B7E-AD9B-3650841734ED}"/>
    <cellStyle name="Normal 5 4 5 4 5 2" xfId="35343" xr:uid="{E7AFA671-C35F-4010-BD5B-13186D2E2378}"/>
    <cellStyle name="Normal 5 4 5 4 5 3" xfId="50227" xr:uid="{10CEF085-8489-48DD-B55C-F26CCE3D671A}"/>
    <cellStyle name="Normal 5 4 5 4 6" xfId="14807" xr:uid="{04E5920C-FBCB-4676-923A-8AE36016D54F}"/>
    <cellStyle name="Normal 5 4 5 4 6 2" xfId="41002" xr:uid="{8F03BCEF-9577-4B8B-9EB5-AE96F5621FBC}"/>
    <cellStyle name="Normal 5 4 5 4 7" xfId="28497" xr:uid="{9468D791-A058-44ED-8428-32B4517E8486}"/>
    <cellStyle name="Normal 5 4 5 4 8" xfId="43381" xr:uid="{365EB0C8-C1FF-458F-891C-7689D32A6400}"/>
    <cellStyle name="Normal 5 4 5 4 9" xfId="7961" xr:uid="{A1BF0318-96A3-45AD-9F56-FB7EB26C41FE}"/>
    <cellStyle name="Normal 5 4 5 5" xfId="1312" xr:uid="{B5B565CC-260A-46AE-B492-4C2A6D245958}"/>
    <cellStyle name="Normal 5 4 5 5 2" xfId="9675" xr:uid="{9211924A-19A6-4F3C-AF09-760A4BBA893C}"/>
    <cellStyle name="Normal 5 4 5 5 2 2" xfId="13097" xr:uid="{31D4F63C-0E5F-460A-BECB-3123BA60629D}"/>
    <cellStyle name="Normal 5 4 5 5 2 2 2" xfId="26787" xr:uid="{5FC654F3-5749-457D-80A3-9DC6378D06A9}"/>
    <cellStyle name="Normal 5 4 5 5 2 2 2 2" xfId="40479" xr:uid="{62752719-58E7-4ECE-A843-4C29D9D7B489}"/>
    <cellStyle name="Normal 5 4 5 5 2 2 2 3" xfId="55363" xr:uid="{4B658BAE-2271-4ADE-82EE-1AC072718AA2}"/>
    <cellStyle name="Normal 5 4 5 5 2 2 3" xfId="19943" xr:uid="{0D594561-1315-4710-8647-A684A0376D05}"/>
    <cellStyle name="Normal 5 4 5 5 2 2 4" xfId="33633" xr:uid="{6CB7D1EC-3240-49C8-AF93-757671F3E043}"/>
    <cellStyle name="Normal 5 4 5 5 2 2 5" xfId="48517" xr:uid="{A36360FF-234D-4691-B6A8-12A7DC88CF75}"/>
    <cellStyle name="Normal 5 4 5 5 2 3" xfId="23365" xr:uid="{B8D971DC-943B-4A3C-9919-7B6A23B9EFE1}"/>
    <cellStyle name="Normal 5 4 5 5 2 3 2" xfId="37057" xr:uid="{E44D4291-7923-45E0-9E64-14AF19543E40}"/>
    <cellStyle name="Normal 5 4 5 5 2 3 3" xfId="51941" xr:uid="{92C7419D-B97C-4E07-8D83-5F9C2BFC894F}"/>
    <cellStyle name="Normal 5 4 5 5 2 4" xfId="16521" xr:uid="{831BAD54-FD64-43A5-8281-E6759E9D7351}"/>
    <cellStyle name="Normal 5 4 5 5 2 5" xfId="30211" xr:uid="{776F8ED3-9E48-469F-80F8-796C07EAD6F2}"/>
    <cellStyle name="Normal 5 4 5 5 2 6" xfId="45095" xr:uid="{4E20E565-6BB4-4417-96DC-DD658478DD9B}"/>
    <cellStyle name="Normal 5 4 5 5 3" xfId="11385" xr:uid="{CA411DB0-D464-4B42-9A07-B9DA2D902ECE}"/>
    <cellStyle name="Normal 5 4 5 5 3 2" xfId="25075" xr:uid="{906A2B11-77CD-4DE8-9670-B56031996297}"/>
    <cellStyle name="Normal 5 4 5 5 3 2 2" xfId="38767" xr:uid="{4DB28CE6-26BF-4058-9A0A-D28DD02043E1}"/>
    <cellStyle name="Normal 5 4 5 5 3 2 3" xfId="53651" xr:uid="{D71D615A-17D3-4EBF-B9DE-282CE641DE62}"/>
    <cellStyle name="Normal 5 4 5 5 3 3" xfId="18231" xr:uid="{F6F2F44C-E8CE-44BD-AA44-2F97B7CE1ABC}"/>
    <cellStyle name="Normal 5 4 5 5 3 4" xfId="31921" xr:uid="{97D7EF23-EC08-413A-AA31-847949EC3602}"/>
    <cellStyle name="Normal 5 4 5 5 3 5" xfId="46805" xr:uid="{061734B1-33F1-4217-974C-6D7AF2C7A1E9}"/>
    <cellStyle name="Normal 5 4 5 5 4" xfId="21653" xr:uid="{EC2D8A55-00D9-408A-BE16-2AA86326D514}"/>
    <cellStyle name="Normal 5 4 5 5 4 2" xfId="35345" xr:uid="{E144C35A-81D1-491A-8F84-50A5F693CCE5}"/>
    <cellStyle name="Normal 5 4 5 5 4 3" xfId="50229" xr:uid="{30F5C8C0-835F-41D3-B03F-813F60F06983}"/>
    <cellStyle name="Normal 5 4 5 5 5" xfId="14809" xr:uid="{94AFA531-CDB0-4A17-B51C-A3AFE453FF84}"/>
    <cellStyle name="Normal 5 4 5 5 5 2" xfId="41004" xr:uid="{9B1082CC-F546-4757-88D6-70E96AC6E0C2}"/>
    <cellStyle name="Normal 5 4 5 5 6" xfId="28499" xr:uid="{0FEB57EE-B2B6-44A5-8E27-B8DE63559B5B}"/>
    <cellStyle name="Normal 5 4 5 5 7" xfId="43383" xr:uid="{F8699B6C-0965-4E70-A3CA-71FDEB2B078C}"/>
    <cellStyle name="Normal 5 4 5 5 8" xfId="7963" xr:uid="{F38205C5-9B8B-4AFF-8340-FC892B4A2C0E}"/>
    <cellStyle name="Normal 5 4 5 6" xfId="2868" xr:uid="{03C2F070-25EE-4AFE-A1EE-55CCC5779F34}"/>
    <cellStyle name="Normal 5 4 5 6 2" xfId="9676" xr:uid="{B2209544-1AF4-4817-889D-66D746348B9D}"/>
    <cellStyle name="Normal 5 4 5 6 2 2" xfId="13098" xr:uid="{7FA77F07-11E6-4558-8746-9A6E1E912B3D}"/>
    <cellStyle name="Normal 5 4 5 6 2 2 2" xfId="26788" xr:uid="{0606C05F-590B-4AE3-8F17-D9651565565B}"/>
    <cellStyle name="Normal 5 4 5 6 2 2 2 2" xfId="40480" xr:uid="{61D0B5D6-51D7-48C3-86AA-D86741E813DF}"/>
    <cellStyle name="Normal 5 4 5 6 2 2 2 3" xfId="55364" xr:uid="{8CC8DF46-5706-4ECD-B6DF-24495BC00EA8}"/>
    <cellStyle name="Normal 5 4 5 6 2 2 3" xfId="19944" xr:uid="{C5544CD5-156B-479B-8DC6-805CF04F1746}"/>
    <cellStyle name="Normal 5 4 5 6 2 2 4" xfId="33634" xr:uid="{5D3A8359-8447-4A14-8D74-265A79E1F22F}"/>
    <cellStyle name="Normal 5 4 5 6 2 2 5" xfId="48518" xr:uid="{02D4ACE7-97FB-4FF7-9D67-3A397BB9E02D}"/>
    <cellStyle name="Normal 5 4 5 6 2 3" xfId="23366" xr:uid="{0AF8E2FD-795D-4A2E-83F1-72074C9D0234}"/>
    <cellStyle name="Normal 5 4 5 6 2 3 2" xfId="37058" xr:uid="{C1E7CE8F-E134-4D0B-8DC0-CA95F5D32356}"/>
    <cellStyle name="Normal 5 4 5 6 2 3 3" xfId="51942" xr:uid="{A51BC4C4-0375-4226-9AAB-3A771E87C8AD}"/>
    <cellStyle name="Normal 5 4 5 6 2 4" xfId="16522" xr:uid="{FE073092-396E-44F1-ACA7-666F1552D127}"/>
    <cellStyle name="Normal 5 4 5 6 2 5" xfId="30212" xr:uid="{EC7E41D1-EDC3-452A-A8E1-9583BC5C7DF6}"/>
    <cellStyle name="Normal 5 4 5 6 2 6" xfId="45096" xr:uid="{D6626402-2AB1-4BC2-9956-30E638F0EC4E}"/>
    <cellStyle name="Normal 5 4 5 6 3" xfId="11386" xr:uid="{CED02E2E-72D2-40FC-80AD-F63C8BB9B73E}"/>
    <cellStyle name="Normal 5 4 5 6 3 2" xfId="25076" xr:uid="{D51194CE-A8CC-4D67-8F8B-70950EBE005F}"/>
    <cellStyle name="Normal 5 4 5 6 3 2 2" xfId="38768" xr:uid="{245D869C-7EE0-44E2-87FE-0A0117AA068B}"/>
    <cellStyle name="Normal 5 4 5 6 3 2 3" xfId="53652" xr:uid="{482F1A06-0FF6-40DC-8449-091664547268}"/>
    <cellStyle name="Normal 5 4 5 6 3 3" xfId="18232" xr:uid="{2DF92178-92CA-4A24-B17D-13016EB03BAE}"/>
    <cellStyle name="Normal 5 4 5 6 3 4" xfId="31922" xr:uid="{1387885E-51E7-4D78-9EB3-C58FE62C840B}"/>
    <cellStyle name="Normal 5 4 5 6 3 5" xfId="46806" xr:uid="{04DE9708-D5CC-481F-88E5-85724DABF607}"/>
    <cellStyle name="Normal 5 4 5 6 4" xfId="21654" xr:uid="{F821EDED-9C4F-45E1-9294-74492163E1A0}"/>
    <cellStyle name="Normal 5 4 5 6 4 2" xfId="35346" xr:uid="{A6708A03-38D8-441F-A7F7-2E86B6191CE7}"/>
    <cellStyle name="Normal 5 4 5 6 4 3" xfId="50230" xr:uid="{78B09C44-3239-49F9-96A6-9AB93418BB08}"/>
    <cellStyle name="Normal 5 4 5 6 5" xfId="14810" xr:uid="{04F6B219-E3DA-4847-898C-99C0B99D3E63}"/>
    <cellStyle name="Normal 5 4 5 6 5 2" xfId="41143" xr:uid="{5950D027-C880-4003-840A-9365B3511F3D}"/>
    <cellStyle name="Normal 5 4 5 6 6" xfId="28500" xr:uid="{ABC17177-D22E-466A-A150-F9272095CCC5}"/>
    <cellStyle name="Normal 5 4 5 6 7" xfId="43384" xr:uid="{DD2FC316-8A14-4766-8FB1-1C318327BA7A}"/>
    <cellStyle name="Normal 5 4 5 6 8" xfId="7964" xr:uid="{E225AFE0-5A67-4900-8F1C-A6143E581681}"/>
    <cellStyle name="Normal 5 4 5 7" xfId="9662" xr:uid="{8E39CFEE-A70B-4767-A71C-3F090709A560}"/>
    <cellStyle name="Normal 5 4 5 7 2" xfId="13084" xr:uid="{07456147-7E3B-4D75-8228-929783DB3698}"/>
    <cellStyle name="Normal 5 4 5 7 2 2" xfId="26774" xr:uid="{4C010A0A-3B84-4876-B95B-F847A7B23A48}"/>
    <cellStyle name="Normal 5 4 5 7 2 2 2" xfId="40466" xr:uid="{A0A30423-A3F6-4D96-8508-48C5BE780B56}"/>
    <cellStyle name="Normal 5 4 5 7 2 2 3" xfId="55350" xr:uid="{4EEB45F9-F06D-4605-8A94-5E969A0E7404}"/>
    <cellStyle name="Normal 5 4 5 7 2 3" xfId="19930" xr:uid="{792291F0-EFF2-4400-A992-4852C625A15D}"/>
    <cellStyle name="Normal 5 4 5 7 2 4" xfId="33620" xr:uid="{6B7492D4-6284-4FFA-BA67-EF5C322358D7}"/>
    <cellStyle name="Normal 5 4 5 7 2 5" xfId="48504" xr:uid="{1E3E8AFC-DE6E-4703-B2C0-8B5DCACB181A}"/>
    <cellStyle name="Normal 5 4 5 7 3" xfId="23352" xr:uid="{16629F47-2353-4F67-B625-95E36E39D280}"/>
    <cellStyle name="Normal 5 4 5 7 3 2" xfId="37044" xr:uid="{D06773A3-53BC-4426-A0D6-812E04E08E06}"/>
    <cellStyle name="Normal 5 4 5 7 3 3" xfId="51928" xr:uid="{67F98B40-C191-4258-9CC2-0DED5F330C21}"/>
    <cellStyle name="Normal 5 4 5 7 4" xfId="16508" xr:uid="{416E4342-F59B-4D90-B8D2-60FBBC4A452D}"/>
    <cellStyle name="Normal 5 4 5 7 5" xfId="30198" xr:uid="{921E3862-434D-4B59-B8FC-A10DDD96EBEA}"/>
    <cellStyle name="Normal 5 4 5 7 6" xfId="45082" xr:uid="{5FA5BEB7-440A-4C54-8339-33ECCB2F6E28}"/>
    <cellStyle name="Normal 5 4 5 8" xfId="11372" xr:uid="{5E8147D4-F29A-44F9-BDF1-3A80977C7F83}"/>
    <cellStyle name="Normal 5 4 5 8 2" xfId="25062" xr:uid="{EA0CDE95-A919-4A07-86DC-15C3A830B637}"/>
    <cellStyle name="Normal 5 4 5 8 2 2" xfId="38754" xr:uid="{590E80D8-DD36-4805-8215-AF6DE2AADB89}"/>
    <cellStyle name="Normal 5 4 5 8 2 3" xfId="53638" xr:uid="{5F254110-9EEE-4061-9A79-633018552EE7}"/>
    <cellStyle name="Normal 5 4 5 8 3" xfId="18218" xr:uid="{707CBBCD-728E-428F-9CFD-94F353BE2044}"/>
    <cellStyle name="Normal 5 4 5 8 4" xfId="31908" xr:uid="{C1A0A705-4166-47E6-8766-81BF9CC6F4AB}"/>
    <cellStyle name="Normal 5 4 5 8 5" xfId="46792" xr:uid="{C2B7E3F7-474B-4138-8365-A1455B285234}"/>
    <cellStyle name="Normal 5 4 5 9" xfId="21640" xr:uid="{D69B80E7-22FC-493F-A51D-30B08B365EFC}"/>
    <cellStyle name="Normal 5 4 5 9 2" xfId="35332" xr:uid="{6D1F2F39-F94A-451A-A4F5-55DBC2FD6C4C}"/>
    <cellStyle name="Normal 5 4 5 9 3" xfId="50216" xr:uid="{BE699A1A-F883-4A75-90F1-035373392E5E}"/>
    <cellStyle name="Normal 5 4 6" xfId="306" xr:uid="{E93E7F98-DA86-41FE-B8E9-8DFD9407487D}"/>
    <cellStyle name="Normal 5 4 6 10" xfId="43385" xr:uid="{E8402D0A-DD75-4F4F-BC2E-FDF16C09D6ED}"/>
    <cellStyle name="Normal 5 4 6 11" xfId="7965" xr:uid="{09821CCF-92AD-472F-8821-81B126BF7766}"/>
    <cellStyle name="Normal 5 4 6 2" xfId="564" xr:uid="{1B7E6D67-C5DF-43B0-A0B6-51FB3A92F0B0}"/>
    <cellStyle name="Normal 5 4 6 2 2" xfId="1313" xr:uid="{F2CD6A6B-2718-492B-B94C-B28CFA8EBCD2}"/>
    <cellStyle name="Normal 5 4 6 2 2 2" xfId="1314" xr:uid="{886C3085-750A-4F4E-9D1E-A469DD3F54C1}"/>
    <cellStyle name="Normal 5 4 6 2 2 2 2" xfId="13101" xr:uid="{5219E72C-DC10-497C-B2C2-E1DB842437C5}"/>
    <cellStyle name="Normal 5 4 6 2 2 2 2 2" xfId="26791" xr:uid="{7F0EB133-60AC-4E09-A02D-0F501F26649C}"/>
    <cellStyle name="Normal 5 4 6 2 2 2 2 2 2" xfId="40483" xr:uid="{9799D70C-09AA-4DEE-A3E0-6D285521729F}"/>
    <cellStyle name="Normal 5 4 6 2 2 2 2 2 3" xfId="55367" xr:uid="{2B5BBF03-67FE-4C1F-872B-E2098AC3C573}"/>
    <cellStyle name="Normal 5 4 6 2 2 2 2 3" xfId="19947" xr:uid="{0030AA39-6245-446A-8743-2FF6B594030B}"/>
    <cellStyle name="Normal 5 4 6 2 2 2 2 4" xfId="33637" xr:uid="{4B50C3EA-0760-471C-B354-314409B2D766}"/>
    <cellStyle name="Normal 5 4 6 2 2 2 2 5" xfId="48521" xr:uid="{64812F32-0664-4017-AF49-32E52C9C2B1A}"/>
    <cellStyle name="Normal 5 4 6 2 2 2 3" xfId="23369" xr:uid="{1E084735-051D-44D8-A651-BD0D369C7680}"/>
    <cellStyle name="Normal 5 4 6 2 2 2 3 2" xfId="37061" xr:uid="{FB247181-6842-48C1-9FEB-A92BD60E670F}"/>
    <cellStyle name="Normal 5 4 6 2 2 2 3 3" xfId="51945" xr:uid="{F75C97F9-A393-4664-8B01-68F2F420856F}"/>
    <cellStyle name="Normal 5 4 6 2 2 2 4" xfId="16525" xr:uid="{F1D8F030-52B5-481E-BBE7-7A815E439DB5}"/>
    <cellStyle name="Normal 5 4 6 2 2 2 4 2" xfId="41006" xr:uid="{43B4AA9F-1516-4332-9F5B-4AACE300ADEF}"/>
    <cellStyle name="Normal 5 4 6 2 2 2 5" xfId="30215" xr:uid="{AF405DF5-504A-4577-966E-C93BBC11A6B6}"/>
    <cellStyle name="Normal 5 4 6 2 2 2 6" xfId="45099" xr:uid="{C1509103-2C92-415D-BE9B-DBFCCBFA586B}"/>
    <cellStyle name="Normal 5 4 6 2 2 2 7" xfId="9679" xr:uid="{D0C6A911-6107-4477-819C-8367B4D077FB}"/>
    <cellStyle name="Normal 5 4 6 2 2 3" xfId="11389" xr:uid="{FC181AD3-2A5E-48C5-8DEF-545DCF094AC2}"/>
    <cellStyle name="Normal 5 4 6 2 2 3 2" xfId="25079" xr:uid="{CB831307-C51C-4608-9631-91D5DD5F92B6}"/>
    <cellStyle name="Normal 5 4 6 2 2 3 2 2" xfId="38771" xr:uid="{64D5175E-B25C-4F42-8439-EB2E078F1F36}"/>
    <cellStyle name="Normal 5 4 6 2 2 3 2 3" xfId="53655" xr:uid="{8ED46F4A-B475-40B2-A1C0-47D8F1A71C93}"/>
    <cellStyle name="Normal 5 4 6 2 2 3 3" xfId="18235" xr:uid="{F8A7C3F3-3DD9-41ED-A380-20DB24414157}"/>
    <cellStyle name="Normal 5 4 6 2 2 3 4" xfId="31925" xr:uid="{B0197D66-C121-4510-83F6-4DF57EE9FCA4}"/>
    <cellStyle name="Normal 5 4 6 2 2 3 5" xfId="46809" xr:uid="{2520EDF9-AB7E-4432-94E6-2146E68ED6D8}"/>
    <cellStyle name="Normal 5 4 6 2 2 4" xfId="21657" xr:uid="{ED9F7388-EC1F-42BD-AA02-BD60985D6A44}"/>
    <cellStyle name="Normal 5 4 6 2 2 4 2" xfId="35349" xr:uid="{24B757F6-EE09-43F7-A658-90E24C62B72E}"/>
    <cellStyle name="Normal 5 4 6 2 2 4 3" xfId="50233" xr:uid="{A493AD78-2D6D-4D8D-B088-111C0143FDD8}"/>
    <cellStyle name="Normal 5 4 6 2 2 5" xfId="14813" xr:uid="{171D5E1D-7F4B-4549-81B0-69251DE58736}"/>
    <cellStyle name="Normal 5 4 6 2 2 5 2" xfId="41005" xr:uid="{FF29ACF6-14D9-48E5-8377-92F7ECD811E1}"/>
    <cellStyle name="Normal 5 4 6 2 2 6" xfId="28503" xr:uid="{CAABAD2B-FC45-41DC-BBA1-325CDE6B0310}"/>
    <cellStyle name="Normal 5 4 6 2 2 7" xfId="43387" xr:uid="{F01FAFD7-1D0C-4213-844A-20E79361E3C6}"/>
    <cellStyle name="Normal 5 4 6 2 2 8" xfId="7967" xr:uid="{B8BF2066-9804-4AC4-94CD-884A51AC3462}"/>
    <cellStyle name="Normal 5 4 6 2 3" xfId="1315" xr:uid="{206F9AB0-9D1E-49C1-AE8E-2A9220E88F96}"/>
    <cellStyle name="Normal 5 4 6 2 3 2" xfId="13100" xr:uid="{E1C7331C-32A0-470B-99CE-5086E84E909E}"/>
    <cellStyle name="Normal 5 4 6 2 3 2 2" xfId="26790" xr:uid="{8A7A57DC-2F43-49A8-9852-8C8A26CB9A30}"/>
    <cellStyle name="Normal 5 4 6 2 3 2 2 2" xfId="40482" xr:uid="{CF869225-5A13-4DF0-828C-A35004DF57EF}"/>
    <cellStyle name="Normal 5 4 6 2 3 2 2 3" xfId="55366" xr:uid="{1DA4A143-B46F-4B55-9A8A-7EA8689D7EE2}"/>
    <cellStyle name="Normal 5 4 6 2 3 2 3" xfId="19946" xr:uid="{28C36472-D75D-41AD-A189-7AD88E1DB1FE}"/>
    <cellStyle name="Normal 5 4 6 2 3 2 4" xfId="33636" xr:uid="{EF151706-6191-49C7-9645-29394870638C}"/>
    <cellStyle name="Normal 5 4 6 2 3 2 5" xfId="48520" xr:uid="{CDD945E9-1B8F-4DD5-A03D-CA4D82E7E65D}"/>
    <cellStyle name="Normal 5 4 6 2 3 3" xfId="23368" xr:uid="{8C14EC8C-9031-4515-AD50-AFE97E1DE9EE}"/>
    <cellStyle name="Normal 5 4 6 2 3 3 2" xfId="37060" xr:uid="{51FE7369-E7A8-4392-87CB-DB8AF96B0236}"/>
    <cellStyle name="Normal 5 4 6 2 3 3 3" xfId="51944" xr:uid="{987D012E-94A2-4C1A-AD24-E3BF6E39D19F}"/>
    <cellStyle name="Normal 5 4 6 2 3 4" xfId="16524" xr:uid="{90CA972D-E469-4361-8AEC-396E94CAB54D}"/>
    <cellStyle name="Normal 5 4 6 2 3 4 2" xfId="41007" xr:uid="{A02E8999-A45A-49C1-B23C-D510BB59823B}"/>
    <cellStyle name="Normal 5 4 6 2 3 5" xfId="30214" xr:uid="{278ABC2D-D130-43B3-B1FB-60E01D81D0A8}"/>
    <cellStyle name="Normal 5 4 6 2 3 6" xfId="45098" xr:uid="{4F127DDF-0078-468F-A1E9-FE7DCA1AFA66}"/>
    <cellStyle name="Normal 5 4 6 2 3 7" xfId="9678" xr:uid="{2C3F09E8-F9D6-4EF0-87EE-0E49C7DEEFC3}"/>
    <cellStyle name="Normal 5 4 6 2 4" xfId="2869" xr:uid="{C5256FF4-FEB4-4A5C-B805-C80DBEA75591}"/>
    <cellStyle name="Normal 5 4 6 2 4 2" xfId="25078" xr:uid="{6936897F-D07A-4BBC-8ADD-2951F107AF99}"/>
    <cellStyle name="Normal 5 4 6 2 4 2 2" xfId="38770" xr:uid="{18BDBCA1-C783-4D52-A75F-77A7D40CA6B7}"/>
    <cellStyle name="Normal 5 4 6 2 4 2 3" xfId="53654" xr:uid="{239AE2FF-F06A-4454-BA65-875516FEB2C3}"/>
    <cellStyle name="Normal 5 4 6 2 4 3" xfId="18234" xr:uid="{2E65B83B-1962-42FE-B33C-1EA784694624}"/>
    <cellStyle name="Normal 5 4 6 2 4 3 2" xfId="41144" xr:uid="{5C4D2C1E-4787-4AC3-A7D5-550515A6242F}"/>
    <cellStyle name="Normal 5 4 6 2 4 4" xfId="31924" xr:uid="{1785ADC9-4493-4358-860C-399FFF16A6F7}"/>
    <cellStyle name="Normal 5 4 6 2 4 5" xfId="46808" xr:uid="{B85367A5-DBE4-4F81-989A-DF2BD0EA4E44}"/>
    <cellStyle name="Normal 5 4 6 2 4 6" xfId="11388" xr:uid="{1988DC8D-BC5B-4F01-92BA-EDBAE1B7D7BF}"/>
    <cellStyle name="Normal 5 4 6 2 5" xfId="21656" xr:uid="{CDAD65E7-0859-4FC3-8984-C5160274D33A}"/>
    <cellStyle name="Normal 5 4 6 2 5 2" xfId="35348" xr:uid="{438282C3-4CA0-47D9-AC9C-74BB85F4B178}"/>
    <cellStyle name="Normal 5 4 6 2 5 3" xfId="50232" xr:uid="{BB58AB65-5901-41DA-AD80-C7BE7C0E23D4}"/>
    <cellStyle name="Normal 5 4 6 2 6" xfId="14812" xr:uid="{A0127916-EE07-42AF-BB8D-845312CB3A08}"/>
    <cellStyle name="Normal 5 4 6 2 6 2" xfId="40840" xr:uid="{097656E0-EE11-4F9E-A2AC-909C1C7D12AB}"/>
    <cellStyle name="Normal 5 4 6 2 7" xfId="28502" xr:uid="{C262DE2F-80BB-40DE-AEBF-36EB48DE246E}"/>
    <cellStyle name="Normal 5 4 6 2 8" xfId="43386" xr:uid="{A05B2D01-52D0-4FAA-B3AB-4AFA5BA9AF97}"/>
    <cellStyle name="Normal 5 4 6 2 9" xfId="7966" xr:uid="{6A0FA1CD-F20F-4D9C-A16D-AABDA18A327B}"/>
    <cellStyle name="Normal 5 4 6 3" xfId="1316" xr:uid="{2F9ABCBC-38D2-4A3C-8671-12384342959B}"/>
    <cellStyle name="Normal 5 4 6 3 2" xfId="1317" xr:uid="{31E6494F-C3F9-4C3F-A232-C8564C6CA46C}"/>
    <cellStyle name="Normal 5 4 6 3 2 2" xfId="13102" xr:uid="{DBABCC0C-1107-4DD4-BC04-55299F5765BF}"/>
    <cellStyle name="Normal 5 4 6 3 2 2 2" xfId="26792" xr:uid="{AAC33721-463B-4EB0-ABA9-885DE2AB45C1}"/>
    <cellStyle name="Normal 5 4 6 3 2 2 2 2" xfId="40484" xr:uid="{066CFD83-4ABD-4AB0-9E05-B54AEA7A8F1E}"/>
    <cellStyle name="Normal 5 4 6 3 2 2 2 3" xfId="55368" xr:uid="{DD4E6665-23CA-440B-91BC-1A511735A0D8}"/>
    <cellStyle name="Normal 5 4 6 3 2 2 3" xfId="19948" xr:uid="{C90F5544-992E-4E33-9B35-078EE08A6FC8}"/>
    <cellStyle name="Normal 5 4 6 3 2 2 4" xfId="33638" xr:uid="{24BEFB5C-B055-4467-8CB6-F77281B1725D}"/>
    <cellStyle name="Normal 5 4 6 3 2 2 5" xfId="48522" xr:uid="{D36EFB89-BB96-4405-842E-5B7E503A08F6}"/>
    <cellStyle name="Normal 5 4 6 3 2 3" xfId="23370" xr:uid="{BD92853E-C514-4116-B355-920F4B81E80B}"/>
    <cellStyle name="Normal 5 4 6 3 2 3 2" xfId="37062" xr:uid="{000D034D-25D3-4A7A-973D-41BE88ACFDD8}"/>
    <cellStyle name="Normal 5 4 6 3 2 3 3" xfId="51946" xr:uid="{34CC8805-D2D4-437C-8763-0B3C2B1815C6}"/>
    <cellStyle name="Normal 5 4 6 3 2 4" xfId="16526" xr:uid="{E8919AAC-1134-4AFA-93B4-771938582C1B}"/>
    <cellStyle name="Normal 5 4 6 3 2 4 2" xfId="41009" xr:uid="{AD130E59-EFCF-4648-8718-BF3C912EF88B}"/>
    <cellStyle name="Normal 5 4 6 3 2 5" xfId="30216" xr:uid="{7E2C31E8-185C-4943-9238-E87C28CA4735}"/>
    <cellStyle name="Normal 5 4 6 3 2 6" xfId="45100" xr:uid="{AFC01044-658F-4945-9292-8F486FB2081F}"/>
    <cellStyle name="Normal 5 4 6 3 2 7" xfId="9680" xr:uid="{5FD7FE02-066D-4DE2-A43D-8D48BA77F1B6}"/>
    <cellStyle name="Normal 5 4 6 3 3" xfId="11390" xr:uid="{9733C8AA-A2EE-42AE-974B-BD3FC85F4817}"/>
    <cellStyle name="Normal 5 4 6 3 3 2" xfId="25080" xr:uid="{811236B4-4ABE-4A16-9243-F48B32422A12}"/>
    <cellStyle name="Normal 5 4 6 3 3 2 2" xfId="38772" xr:uid="{8D72E8CF-56E4-4BCF-AC0C-F9119EAE2617}"/>
    <cellStyle name="Normal 5 4 6 3 3 2 3" xfId="53656" xr:uid="{82D5310F-2806-4C21-9EFA-BF03716C4B84}"/>
    <cellStyle name="Normal 5 4 6 3 3 3" xfId="18236" xr:uid="{4BB53960-6D32-4357-A9E3-2A0DDB886C03}"/>
    <cellStyle name="Normal 5 4 6 3 3 4" xfId="31926" xr:uid="{9D88405B-8B85-4B18-BD54-25CF84DBAAF9}"/>
    <cellStyle name="Normal 5 4 6 3 3 5" xfId="46810" xr:uid="{F254A6A8-871D-467D-8CCB-7076A205FF1E}"/>
    <cellStyle name="Normal 5 4 6 3 4" xfId="21658" xr:uid="{444270B0-F718-44EA-B319-FADBD7FBDB02}"/>
    <cellStyle name="Normal 5 4 6 3 4 2" xfId="35350" xr:uid="{A6F5FC67-854F-4425-85BC-34A4B2F7A989}"/>
    <cellStyle name="Normal 5 4 6 3 4 3" xfId="50234" xr:uid="{542E854C-08E9-43C1-AFA5-5FE0CF1936EF}"/>
    <cellStyle name="Normal 5 4 6 3 5" xfId="14814" xr:uid="{3B17E986-08A4-480B-BAC8-3D638138F86F}"/>
    <cellStyle name="Normal 5 4 6 3 5 2" xfId="41008" xr:uid="{7CD4D401-04FB-4AA9-9806-38246923C64B}"/>
    <cellStyle name="Normal 5 4 6 3 6" xfId="28504" xr:uid="{E0403355-2F6B-4736-83AD-EBCABC7B94FA}"/>
    <cellStyle name="Normal 5 4 6 3 7" xfId="43388" xr:uid="{4EE5FA68-053D-4E57-ACBE-5B2BF0D82A9B}"/>
    <cellStyle name="Normal 5 4 6 3 8" xfId="7968" xr:uid="{82A6874F-60DD-4370-81FF-747C3F92DB50}"/>
    <cellStyle name="Normal 5 4 6 4" xfId="1318" xr:uid="{79988B56-F5A7-4ED1-B5AC-03B0BC7ED813}"/>
    <cellStyle name="Normal 5 4 6 4 2" xfId="9681" xr:uid="{93DA1931-EE2D-4C37-B539-DDC908F437AF}"/>
    <cellStyle name="Normal 5 4 6 4 2 2" xfId="13103" xr:uid="{8409F9AB-1EDD-406F-92A8-D70532CA423F}"/>
    <cellStyle name="Normal 5 4 6 4 2 2 2" xfId="26793" xr:uid="{542D02BD-931E-4DE5-B2E6-796A38CC7FF5}"/>
    <cellStyle name="Normal 5 4 6 4 2 2 2 2" xfId="40485" xr:uid="{CB5B75B6-0835-42C5-BF1B-92DB42A02776}"/>
    <cellStyle name="Normal 5 4 6 4 2 2 2 3" xfId="55369" xr:uid="{ECA2A081-B673-4313-B273-4E63249456A8}"/>
    <cellStyle name="Normal 5 4 6 4 2 2 3" xfId="19949" xr:uid="{36631311-D9E1-42CA-9F4C-26DEB51B7AB1}"/>
    <cellStyle name="Normal 5 4 6 4 2 2 4" xfId="33639" xr:uid="{CA64DA36-729C-4A30-803E-F0C6B7E70202}"/>
    <cellStyle name="Normal 5 4 6 4 2 2 5" xfId="48523" xr:uid="{0CB73E6E-F955-4FCB-9F87-01EA1C56BB3A}"/>
    <cellStyle name="Normal 5 4 6 4 2 3" xfId="23371" xr:uid="{A332F607-9496-4E2A-9997-DCFAA5DA3C7C}"/>
    <cellStyle name="Normal 5 4 6 4 2 3 2" xfId="37063" xr:uid="{ECF4E0AF-9B67-4635-A26A-34E9EBFD96D2}"/>
    <cellStyle name="Normal 5 4 6 4 2 3 3" xfId="51947" xr:uid="{84851BF1-3458-4824-AAFE-C04B814BEDF4}"/>
    <cellStyle name="Normal 5 4 6 4 2 4" xfId="16527" xr:uid="{16AF067D-1B65-4217-8745-0CDA5251A883}"/>
    <cellStyle name="Normal 5 4 6 4 2 5" xfId="30217" xr:uid="{38933B00-E540-417F-A3B3-CD3B6BB4E0C3}"/>
    <cellStyle name="Normal 5 4 6 4 2 6" xfId="45101" xr:uid="{F3033BE7-8ED3-412B-96FA-71357BA79E1B}"/>
    <cellStyle name="Normal 5 4 6 4 3" xfId="11391" xr:uid="{81032E13-8592-4EF3-8043-F72065ECD0AA}"/>
    <cellStyle name="Normal 5 4 6 4 3 2" xfId="25081" xr:uid="{42786916-1EE7-419C-9C08-BC919EB21B8C}"/>
    <cellStyle name="Normal 5 4 6 4 3 2 2" xfId="38773" xr:uid="{D86311C9-E8A2-438C-A68B-E3A2AA37FC17}"/>
    <cellStyle name="Normal 5 4 6 4 3 2 3" xfId="53657" xr:uid="{65013C2B-F7EE-4C18-9BFB-1B5523B2B288}"/>
    <cellStyle name="Normal 5 4 6 4 3 3" xfId="18237" xr:uid="{1017CEFA-987F-46EC-922E-B6B277DEACE4}"/>
    <cellStyle name="Normal 5 4 6 4 3 4" xfId="31927" xr:uid="{64827691-33DC-49F9-853A-59A804B3A0AF}"/>
    <cellStyle name="Normal 5 4 6 4 3 5" xfId="46811" xr:uid="{F52800D5-CAA7-41EF-B188-570E3FCFC492}"/>
    <cellStyle name="Normal 5 4 6 4 4" xfId="21659" xr:uid="{A97A500E-0F40-43EA-BB58-538797D1BEE5}"/>
    <cellStyle name="Normal 5 4 6 4 4 2" xfId="35351" xr:uid="{58804F15-3471-4F58-B732-638DAC2FE357}"/>
    <cellStyle name="Normal 5 4 6 4 4 3" xfId="50235" xr:uid="{181E299C-AC5E-4140-8087-6EE91491FA72}"/>
    <cellStyle name="Normal 5 4 6 4 5" xfId="14815" xr:uid="{DB07B973-50E3-4C97-9AF6-14B2C1074CFD}"/>
    <cellStyle name="Normal 5 4 6 4 5 2" xfId="41010" xr:uid="{78B3CF50-2362-4231-9E7F-ADD99BA3340E}"/>
    <cellStyle name="Normal 5 4 6 4 6" xfId="28505" xr:uid="{03675074-FB42-4D81-9542-4EC98BBA82D5}"/>
    <cellStyle name="Normal 5 4 6 4 7" xfId="43389" xr:uid="{32D925E7-8E45-4854-9E6B-1928471BD402}"/>
    <cellStyle name="Normal 5 4 6 4 8" xfId="7969" xr:uid="{188B6541-2B8C-4842-B2AF-74B2BA5BEDA9}"/>
    <cellStyle name="Normal 5 4 6 5" xfId="2870" xr:uid="{0A1423DE-B193-4D5F-A140-F21BB7BD16D7}"/>
    <cellStyle name="Normal 5 4 6 5 2" xfId="13099" xr:uid="{687B31BA-23C0-4F44-BDFB-1CDEB421C861}"/>
    <cellStyle name="Normal 5 4 6 5 2 2" xfId="26789" xr:uid="{84EF56EA-858F-477F-A4D5-D2718999F6CE}"/>
    <cellStyle name="Normal 5 4 6 5 2 2 2" xfId="40481" xr:uid="{122BD3A1-0FAD-4809-9CBA-39B24F26F77E}"/>
    <cellStyle name="Normal 5 4 6 5 2 2 3" xfId="55365" xr:uid="{4A236344-949C-42F5-9AB1-087C4DC47BA2}"/>
    <cellStyle name="Normal 5 4 6 5 2 3" xfId="19945" xr:uid="{009C7F32-4F5A-4860-A0B7-1A04FC4BB201}"/>
    <cellStyle name="Normal 5 4 6 5 2 4" xfId="33635" xr:uid="{8109E46F-468A-4BB4-A327-4493F81F57F3}"/>
    <cellStyle name="Normal 5 4 6 5 2 5" xfId="48519" xr:uid="{D8D7FA70-034B-49C8-9A65-41975543C406}"/>
    <cellStyle name="Normal 5 4 6 5 3" xfId="23367" xr:uid="{2D9AE220-4AAE-4C91-BCFC-E232F7D093EA}"/>
    <cellStyle name="Normal 5 4 6 5 3 2" xfId="37059" xr:uid="{0923E15F-E9C4-4712-A9BB-6303F7144001}"/>
    <cellStyle name="Normal 5 4 6 5 3 3" xfId="51943" xr:uid="{A5C2DEC0-9AF7-439F-AE94-D9DB663646EE}"/>
    <cellStyle name="Normal 5 4 6 5 4" xfId="16523" xr:uid="{CF37EE58-623D-4073-97B8-0F40B9CA4D6B}"/>
    <cellStyle name="Normal 5 4 6 5 4 2" xfId="41145" xr:uid="{829F5708-7A35-434E-B4A0-C11876B2EDE0}"/>
    <cellStyle name="Normal 5 4 6 5 5" xfId="30213" xr:uid="{EE076208-F2AF-4DB9-8756-D3A786D0B3AE}"/>
    <cellStyle name="Normal 5 4 6 5 6" xfId="45097" xr:uid="{31A96516-5EE1-446B-91BC-7900D0BC03B9}"/>
    <cellStyle name="Normal 5 4 6 5 7" xfId="9677" xr:uid="{4BBF5ED4-7A39-45CE-A3F0-4E34510B5476}"/>
    <cellStyle name="Normal 5 4 6 6" xfId="11387" xr:uid="{25FD0A80-3DEA-48D6-865D-8C2C56E94EFA}"/>
    <cellStyle name="Normal 5 4 6 6 2" xfId="25077" xr:uid="{DFFE3CF5-F044-4906-AE4C-D40B21A85BAA}"/>
    <cellStyle name="Normal 5 4 6 6 2 2" xfId="38769" xr:uid="{9B41A70D-0328-4CB9-990B-C9B9BFB19E2C}"/>
    <cellStyle name="Normal 5 4 6 6 2 3" xfId="53653" xr:uid="{82665E16-6D8F-485E-83C9-435BC504CBEF}"/>
    <cellStyle name="Normal 5 4 6 6 3" xfId="18233" xr:uid="{B34AE71B-BBCF-4176-A331-9A7F47963E10}"/>
    <cellStyle name="Normal 5 4 6 6 4" xfId="31923" xr:uid="{2FD7B81E-8DB8-42B2-AE6F-7EF48F225EC9}"/>
    <cellStyle name="Normal 5 4 6 6 5" xfId="46807" xr:uid="{3F87CB0F-E612-4163-AF80-8FE42DB3D3C4}"/>
    <cellStyle name="Normal 5 4 6 7" xfId="21655" xr:uid="{C42C9CC7-4CF3-466D-AB21-E1FDBFF22BFA}"/>
    <cellStyle name="Normal 5 4 6 7 2" xfId="35347" xr:uid="{12EED3D1-EAD0-4D33-B3C7-ED85D72D0A2C}"/>
    <cellStyle name="Normal 5 4 6 7 3" xfId="50231" xr:uid="{AD645B94-15D6-49E7-ACB2-C30B43977185}"/>
    <cellStyle name="Normal 5 4 6 8" xfId="14811" xr:uid="{C8BF6947-01BF-4B19-A8FD-3934A446F059}"/>
    <cellStyle name="Normal 5 4 6 8 2" xfId="40787" xr:uid="{E3578785-9A39-448E-8329-BCDB670C21B3}"/>
    <cellStyle name="Normal 5 4 6 9" xfId="28501" xr:uid="{BEEE2773-9D2E-46ED-8F3B-C4F6B9FE1EF0}"/>
    <cellStyle name="Normal 5 4 7" xfId="565" xr:uid="{6B60259C-9C75-4ACC-A214-A452016F8F6F}"/>
    <cellStyle name="Normal 5 4 7 10" xfId="43390" xr:uid="{05614FE9-DB7C-401C-BD32-2F7556FEBCAA}"/>
    <cellStyle name="Normal 5 4 7 11" xfId="7970" xr:uid="{9C6EBA4A-58C8-43F0-A237-8A8B5B1AB087}"/>
    <cellStyle name="Normal 5 4 7 2" xfId="1319" xr:uid="{0237FEC1-13EB-4EF8-99B8-E52759EBD389}"/>
    <cellStyle name="Normal 5 4 7 2 2" xfId="1320" xr:uid="{B0C13389-AAAF-4A16-BB95-A8EE00F0AFCA}"/>
    <cellStyle name="Normal 5 4 7 2 2 2" xfId="9684" xr:uid="{95D4E449-6FFA-40F5-8B39-F49B579F8247}"/>
    <cellStyle name="Normal 5 4 7 2 2 2 2" xfId="13106" xr:uid="{767349CA-B51A-484C-849E-03BEF052FAED}"/>
    <cellStyle name="Normal 5 4 7 2 2 2 2 2" xfId="26796" xr:uid="{29615B80-E84C-4B70-B302-3AA1500C844B}"/>
    <cellStyle name="Normal 5 4 7 2 2 2 2 2 2" xfId="40488" xr:uid="{C26F8172-2331-414C-9C43-AB87AB938EE0}"/>
    <cellStyle name="Normal 5 4 7 2 2 2 2 2 3" xfId="55372" xr:uid="{5D32C57C-472C-4C0E-96B2-F75A76EAEC57}"/>
    <cellStyle name="Normal 5 4 7 2 2 2 2 3" xfId="19952" xr:uid="{962F0414-CA27-41C7-830E-7AA45B85E109}"/>
    <cellStyle name="Normal 5 4 7 2 2 2 2 4" xfId="33642" xr:uid="{86397F97-6F6A-430E-8C8A-1AE734CB1D11}"/>
    <cellStyle name="Normal 5 4 7 2 2 2 2 5" xfId="48526" xr:uid="{9E9C5A02-9DB7-422A-AA78-6DD1DF866D55}"/>
    <cellStyle name="Normal 5 4 7 2 2 2 3" xfId="23374" xr:uid="{91815DD9-6B86-4589-928C-361AA52DDC94}"/>
    <cellStyle name="Normal 5 4 7 2 2 2 3 2" xfId="37066" xr:uid="{2E56DBA1-A1B4-4F8A-8794-5C0B34646C7C}"/>
    <cellStyle name="Normal 5 4 7 2 2 2 3 3" xfId="51950" xr:uid="{C4B2FBC3-8A6A-46D2-880C-CC585335CC43}"/>
    <cellStyle name="Normal 5 4 7 2 2 2 4" xfId="16530" xr:uid="{00EA2976-0DDA-4406-B4FC-959955FA5D20}"/>
    <cellStyle name="Normal 5 4 7 2 2 2 5" xfId="30220" xr:uid="{65B121EE-9C10-4F52-8CBC-1DCE60BD1A1B}"/>
    <cellStyle name="Normal 5 4 7 2 2 2 6" xfId="45104" xr:uid="{A8D85652-3D9C-401A-9E8F-46E4C8147720}"/>
    <cellStyle name="Normal 5 4 7 2 2 3" xfId="11394" xr:uid="{1EBD5375-B5F3-4233-9134-3677DC2AC784}"/>
    <cellStyle name="Normal 5 4 7 2 2 3 2" xfId="25084" xr:uid="{D5806951-D229-4D9B-A9B6-3108D086C09A}"/>
    <cellStyle name="Normal 5 4 7 2 2 3 2 2" xfId="38776" xr:uid="{3DD2E532-FFED-48E4-BC63-E17761E0F6D4}"/>
    <cellStyle name="Normal 5 4 7 2 2 3 2 3" xfId="53660" xr:uid="{44D71851-4044-4396-9E76-5A75F404DCC8}"/>
    <cellStyle name="Normal 5 4 7 2 2 3 3" xfId="18240" xr:uid="{992BBAB7-591F-49A7-A9D7-6479A410D779}"/>
    <cellStyle name="Normal 5 4 7 2 2 3 4" xfId="31930" xr:uid="{7AE4BDE1-5C04-4F4A-B261-E0894F27CABA}"/>
    <cellStyle name="Normal 5 4 7 2 2 3 5" xfId="46814" xr:uid="{ADC6CC26-A951-42FE-AFC9-F59B06ECD90E}"/>
    <cellStyle name="Normal 5 4 7 2 2 4" xfId="21662" xr:uid="{B7A251E0-702C-4B3F-A134-EB12390F5D11}"/>
    <cellStyle name="Normal 5 4 7 2 2 4 2" xfId="35354" xr:uid="{BD16A830-2D63-4B4A-8717-5A72B6B14C4A}"/>
    <cellStyle name="Normal 5 4 7 2 2 4 3" xfId="50238" xr:uid="{6D5FADD2-FD17-4871-9D36-A8F794697FC7}"/>
    <cellStyle name="Normal 5 4 7 2 2 5" xfId="14818" xr:uid="{7F96EF3F-7612-43D2-BA0F-53D95328073F}"/>
    <cellStyle name="Normal 5 4 7 2 2 5 2" xfId="41012" xr:uid="{4216C331-A93E-4741-BDC8-87D12012425A}"/>
    <cellStyle name="Normal 5 4 7 2 2 6" xfId="28508" xr:uid="{B5140D38-BCD8-49E8-86C1-984344879BC4}"/>
    <cellStyle name="Normal 5 4 7 2 2 7" xfId="43392" xr:uid="{544B116B-418E-4F17-833E-3946AE09F4ED}"/>
    <cellStyle name="Normal 5 4 7 2 2 8" xfId="7972" xr:uid="{13E3100E-A623-42D8-8587-DDEFCD6BEBC1}"/>
    <cellStyle name="Normal 5 4 7 2 3" xfId="4421" xr:uid="{38B0D8FF-4C7D-4CAC-B548-298B541198E5}"/>
    <cellStyle name="Normal 5 4 7 2 3 2" xfId="13105" xr:uid="{EE01A374-FE48-4230-9EA2-2C017D27D6D2}"/>
    <cellStyle name="Normal 5 4 7 2 3 2 2" xfId="26795" xr:uid="{19219F42-53AF-43C6-B55D-758D264D24CC}"/>
    <cellStyle name="Normal 5 4 7 2 3 2 2 2" xfId="40487" xr:uid="{3891DBBD-D8E7-43AB-B77A-486218BB666A}"/>
    <cellStyle name="Normal 5 4 7 2 3 2 2 3" xfId="55371" xr:uid="{5DB65C4F-05F4-40B0-8AD3-248D26C75FD7}"/>
    <cellStyle name="Normal 5 4 7 2 3 2 3" xfId="19951" xr:uid="{E99AFBC3-B0D3-48D6-B6C7-72BD8D55371C}"/>
    <cellStyle name="Normal 5 4 7 2 3 2 4" xfId="33641" xr:uid="{A8830CB8-B4FB-4F56-9E91-96AE400B7498}"/>
    <cellStyle name="Normal 5 4 7 2 3 2 5" xfId="48525" xr:uid="{F932BCAD-4AF7-4550-8E5A-CB019112723C}"/>
    <cellStyle name="Normal 5 4 7 2 3 3" xfId="23373" xr:uid="{B6AA395D-C74B-4210-BA46-F0B2184551AC}"/>
    <cellStyle name="Normal 5 4 7 2 3 3 2" xfId="37065" xr:uid="{B7DBEA96-F5B1-4830-BCA9-3BD59D607515}"/>
    <cellStyle name="Normal 5 4 7 2 3 3 3" xfId="51949" xr:uid="{AE6D2985-8EE1-4E9A-B205-F83AF5854F37}"/>
    <cellStyle name="Normal 5 4 7 2 3 4" xfId="16529" xr:uid="{2C1408AC-B616-4B85-84ED-EF9800AAAB20}"/>
    <cellStyle name="Normal 5 4 7 2 3 4 2" xfId="41339" xr:uid="{5800BB8A-EFC3-403B-930B-5C9AAB7128EA}"/>
    <cellStyle name="Normal 5 4 7 2 3 5" xfId="30219" xr:uid="{A3A9DE1E-F6D0-42F0-8673-EE4C253AF92A}"/>
    <cellStyle name="Normal 5 4 7 2 3 6" xfId="45103" xr:uid="{FAAFE4D8-9D89-4E62-8C1F-4990AD2BD446}"/>
    <cellStyle name="Normal 5 4 7 2 3 7" xfId="9683" xr:uid="{F850522C-D59F-49F6-8FA8-CDC9FCABD468}"/>
    <cellStyle name="Normal 5 4 7 2 4" xfId="11393" xr:uid="{667ADBE2-71D7-45C8-84D1-A48DD93C73AB}"/>
    <cellStyle name="Normal 5 4 7 2 4 2" xfId="25083" xr:uid="{EC694A4B-59EA-4E77-9C36-9C345E6B960F}"/>
    <cellStyle name="Normal 5 4 7 2 4 2 2" xfId="38775" xr:uid="{B0057D85-69E1-46E9-B920-68D4DF13BF72}"/>
    <cellStyle name="Normal 5 4 7 2 4 2 3" xfId="53659" xr:uid="{385FBD98-D3E6-49AC-BD4D-D1C00C63BC99}"/>
    <cellStyle name="Normal 5 4 7 2 4 3" xfId="18239" xr:uid="{94ADBBC0-0D2B-4E30-A61C-047321E41D96}"/>
    <cellStyle name="Normal 5 4 7 2 4 4" xfId="31929" xr:uid="{1A677364-C69E-4DF3-A87F-49CDAB886526}"/>
    <cellStyle name="Normal 5 4 7 2 4 5" xfId="46813" xr:uid="{43D44822-D10D-41AA-BE4C-08599BD22A6E}"/>
    <cellStyle name="Normal 5 4 7 2 5" xfId="21661" xr:uid="{E2F888A0-A682-4B79-A33A-81501C9A0E47}"/>
    <cellStyle name="Normal 5 4 7 2 5 2" xfId="35353" xr:uid="{C25E6627-D495-4108-B637-503FF3C6473A}"/>
    <cellStyle name="Normal 5 4 7 2 5 3" xfId="50237" xr:uid="{4FFF23DF-458D-4F3E-A454-BE2BBFC8A6F5}"/>
    <cellStyle name="Normal 5 4 7 2 6" xfId="14817" xr:uid="{6181A225-5DD7-403A-91C2-F0D0FBD0A252}"/>
    <cellStyle name="Normal 5 4 7 2 6 2" xfId="41011" xr:uid="{E56E7CDC-00C9-4BC8-BF77-61995803A409}"/>
    <cellStyle name="Normal 5 4 7 2 7" xfId="28507" xr:uid="{24DCC75C-2326-4276-968A-8019F8B77A32}"/>
    <cellStyle name="Normal 5 4 7 2 8" xfId="43391" xr:uid="{B5BD654A-5C71-4788-9F66-4EA5B54BBA76}"/>
    <cellStyle name="Normal 5 4 7 2 9" xfId="7971" xr:uid="{A1FC607E-8D50-416B-AA04-0E03C0C7A939}"/>
    <cellStyle name="Normal 5 4 7 3" xfId="1321" xr:uid="{91CD4837-F3A8-4101-8AFB-B1A9D3DF2B95}"/>
    <cellStyle name="Normal 5 4 7 3 2" xfId="9685" xr:uid="{6BBD2A1A-F152-45AC-92BC-B65DF4EA1B21}"/>
    <cellStyle name="Normal 5 4 7 3 2 2" xfId="13107" xr:uid="{5CE60BD5-3960-42D4-83A5-4995EE9ADB13}"/>
    <cellStyle name="Normal 5 4 7 3 2 2 2" xfId="26797" xr:uid="{525C4C90-7827-41B5-BBB3-BC1C1447EEE7}"/>
    <cellStyle name="Normal 5 4 7 3 2 2 2 2" xfId="40489" xr:uid="{CF1BDC04-0986-4193-8CD3-E8E7DC401C70}"/>
    <cellStyle name="Normal 5 4 7 3 2 2 2 3" xfId="55373" xr:uid="{FD43EEF2-A85B-4ED0-9E61-D028C4F44701}"/>
    <cellStyle name="Normal 5 4 7 3 2 2 3" xfId="19953" xr:uid="{A06CCDB5-E1E5-43C0-AD34-FE2A437C698F}"/>
    <cellStyle name="Normal 5 4 7 3 2 2 4" xfId="33643" xr:uid="{5DA7C7AC-21CD-4499-A834-340E560B1C0B}"/>
    <cellStyle name="Normal 5 4 7 3 2 2 5" xfId="48527" xr:uid="{07090B5D-D758-4E3B-970D-61484FDB8A64}"/>
    <cellStyle name="Normal 5 4 7 3 2 3" xfId="23375" xr:uid="{A0387E81-5929-434E-BC34-637CE9B266E3}"/>
    <cellStyle name="Normal 5 4 7 3 2 3 2" xfId="37067" xr:uid="{0FEA9BB2-462F-4F6D-904A-E477D582CCE1}"/>
    <cellStyle name="Normal 5 4 7 3 2 3 3" xfId="51951" xr:uid="{48EBC4CD-DCE5-4F2E-ACEA-9BD315FDB83B}"/>
    <cellStyle name="Normal 5 4 7 3 2 4" xfId="16531" xr:uid="{031CDCD6-2C66-4095-8F5C-C36C50DC72DC}"/>
    <cellStyle name="Normal 5 4 7 3 2 5" xfId="30221" xr:uid="{438E3AF6-0BAA-461F-B1AE-AAFB87B998BD}"/>
    <cellStyle name="Normal 5 4 7 3 2 6" xfId="45105" xr:uid="{A3B29911-F3AA-4E4D-A177-8C64DE863BA4}"/>
    <cellStyle name="Normal 5 4 7 3 3" xfId="11395" xr:uid="{5EA95F92-E121-4A77-B7BF-35E1CE0754BB}"/>
    <cellStyle name="Normal 5 4 7 3 3 2" xfId="25085" xr:uid="{97B5368C-5BEB-49CE-87DB-C39CDA8129A7}"/>
    <cellStyle name="Normal 5 4 7 3 3 2 2" xfId="38777" xr:uid="{46CBF52A-975F-4873-B05A-4E89CAC5A54F}"/>
    <cellStyle name="Normal 5 4 7 3 3 2 3" xfId="53661" xr:uid="{F750D226-1E3C-4CEA-B8A1-71A578F6495B}"/>
    <cellStyle name="Normal 5 4 7 3 3 3" xfId="18241" xr:uid="{8DA25F11-2F55-4289-A57F-0837399C99B8}"/>
    <cellStyle name="Normal 5 4 7 3 3 4" xfId="31931" xr:uid="{708CA193-86D0-4BC7-A8AA-D3E49CA3E7DB}"/>
    <cellStyle name="Normal 5 4 7 3 3 5" xfId="46815" xr:uid="{E4B9023F-4036-4D34-8D98-436258798DE7}"/>
    <cellStyle name="Normal 5 4 7 3 4" xfId="21663" xr:uid="{AFDA9A69-61EE-4597-A50C-D3B6BD1346E3}"/>
    <cellStyle name="Normal 5 4 7 3 4 2" xfId="35355" xr:uid="{D7D267E8-AB00-4051-AB75-FC3E31BEE4C9}"/>
    <cellStyle name="Normal 5 4 7 3 4 3" xfId="50239" xr:uid="{09C9EC71-8E69-47BD-9687-4F41DE4B5A11}"/>
    <cellStyle name="Normal 5 4 7 3 5" xfId="14819" xr:uid="{BE2491D7-2E50-489C-B5DA-D4823DF1D28F}"/>
    <cellStyle name="Normal 5 4 7 3 5 2" xfId="41013" xr:uid="{5EFF9305-0FCF-4740-93C6-4587ECF9AAB8}"/>
    <cellStyle name="Normal 5 4 7 3 6" xfId="28509" xr:uid="{799F0630-1BD8-48E4-8F47-E2D6BED45D85}"/>
    <cellStyle name="Normal 5 4 7 3 7" xfId="43393" xr:uid="{7E04EE50-FE9E-498C-95F8-8E785DD4746B}"/>
    <cellStyle name="Normal 5 4 7 3 8" xfId="7973" xr:uid="{AA60C161-BA7A-422C-BB91-8B0E7150E7B0}"/>
    <cellStyle name="Normal 5 4 7 4" xfId="2871" xr:uid="{B27EDB71-EB16-441C-8D39-03AC428994C0}"/>
    <cellStyle name="Normal 5 4 7 4 2" xfId="4586" xr:uid="{05255D6E-D2FF-43D8-92E8-9745A4CB7BD9}"/>
    <cellStyle name="Normal 5 4 7 4 2 2" xfId="13108" xr:uid="{FA9C14FE-89BF-45C4-B8CC-7F47481ACC66}"/>
    <cellStyle name="Normal 5 4 7 4 2 2 2" xfId="26798" xr:uid="{47901803-24D4-474F-BB32-617FF537EB42}"/>
    <cellStyle name="Normal 5 4 7 4 2 2 2 2" xfId="40490" xr:uid="{6ADFAC62-2A83-4996-A821-34AC4642B928}"/>
    <cellStyle name="Normal 5 4 7 4 2 2 2 3" xfId="55374" xr:uid="{11C929D6-F099-479B-9A4C-1EB46BF648C9}"/>
    <cellStyle name="Normal 5 4 7 4 2 2 3" xfId="19954" xr:uid="{C8A2A709-C31E-4EB5-8DC9-1FD570F818FA}"/>
    <cellStyle name="Normal 5 4 7 4 2 2 4" xfId="33644" xr:uid="{EEDB6979-DAE2-47ED-A8D1-EDDB39BFB5CA}"/>
    <cellStyle name="Normal 5 4 7 4 2 2 5" xfId="48528" xr:uid="{41EAF7DD-BBD1-42C4-AC3D-4D0B01F98EBC}"/>
    <cellStyle name="Normal 5 4 7 4 2 3" xfId="23376" xr:uid="{A1E1EC77-2FE0-4319-8EAD-6C3E08AED92B}"/>
    <cellStyle name="Normal 5 4 7 4 2 3 2" xfId="37068" xr:uid="{BD42EB26-FA14-4780-BC6C-68CA69C8ADA7}"/>
    <cellStyle name="Normal 5 4 7 4 2 3 3" xfId="51952" xr:uid="{3659D859-EB24-4277-9ACA-B8839E1932FC}"/>
    <cellStyle name="Normal 5 4 7 4 2 4" xfId="16532" xr:uid="{FCAB5667-D090-45D9-B468-9CFBFC320FEE}"/>
    <cellStyle name="Normal 5 4 7 4 2 4 2" xfId="41360" xr:uid="{80B427C1-134A-45DF-9931-3C342964D86D}"/>
    <cellStyle name="Normal 5 4 7 4 2 5" xfId="30222" xr:uid="{796416E7-25F3-4CEB-B678-CB05182E4A0D}"/>
    <cellStyle name="Normal 5 4 7 4 2 6" xfId="45106" xr:uid="{C2F30625-A95B-42A1-BBDD-7BD1D2DE3B5F}"/>
    <cellStyle name="Normal 5 4 7 4 2 7" xfId="9686" xr:uid="{6BFB7BE5-6A0C-4F67-A728-BEB1B6FC7D33}"/>
    <cellStyle name="Normal 5 4 7 4 3" xfId="4687" xr:uid="{005B0E83-2FB8-4BE2-B785-2D8F7AC63DF2}"/>
    <cellStyle name="Normal 5 4 7 4 3 2" xfId="25086" xr:uid="{B76FAB1B-6AA2-4525-81F1-BA363C575B80}"/>
    <cellStyle name="Normal 5 4 7 4 3 2 2" xfId="38778" xr:uid="{AE3950FB-8D6C-415D-B3BB-C0A5265A91A5}"/>
    <cellStyle name="Normal 5 4 7 4 3 2 3" xfId="53662" xr:uid="{F8F619A4-A810-4531-9817-2E6B84EABB7A}"/>
    <cellStyle name="Normal 5 4 7 4 3 3" xfId="18242" xr:uid="{AEBD046D-ABFB-45CF-8308-16D7F99FE223}"/>
    <cellStyle name="Normal 5 4 7 4 3 3 2" xfId="41376" xr:uid="{D69C4868-D876-41C6-BBB0-1BD4DF03F398}"/>
    <cellStyle name="Normal 5 4 7 4 3 4" xfId="31932" xr:uid="{E628BEF7-6CC9-4814-9ED5-92BFC77BC902}"/>
    <cellStyle name="Normal 5 4 7 4 3 5" xfId="46816" xr:uid="{7D063B57-0FCD-4DBE-854B-4157ADF75F13}"/>
    <cellStyle name="Normal 5 4 7 4 3 6" xfId="11396" xr:uid="{99EFE9BD-F604-4B68-BF9D-72DC168FA8D0}"/>
    <cellStyle name="Normal 5 4 7 4 4" xfId="4613" xr:uid="{EBC60462-EEA3-4AFF-87EF-F1873206A85F}"/>
    <cellStyle name="Normal 5 4 7 4 4 2" xfId="41370" xr:uid="{EE685A07-1E5C-4453-9923-C963F791D13D}"/>
    <cellStyle name="Normal 5 4 7 4 4 3" xfId="35356" xr:uid="{85DB3CB3-5835-4147-A725-CE66393A1FD4}"/>
    <cellStyle name="Normal 5 4 7 4 4 4" xfId="50240" xr:uid="{A8F0C371-5669-4F22-B194-2AEEC055E793}"/>
    <cellStyle name="Normal 5 4 7 4 4 5" xfId="21664" xr:uid="{37C8AB49-C1D8-4A9B-9188-5810466ED55F}"/>
    <cellStyle name="Normal 5 4 7 4 5" xfId="14820" xr:uid="{B9B7A603-91F9-4E78-94F0-9B89CC34A96B}"/>
    <cellStyle name="Normal 5 4 7 4 5 2" xfId="41146" xr:uid="{D2A15D81-29E9-487A-987B-6EC02DCF4B04}"/>
    <cellStyle name="Normal 5 4 7 4 6" xfId="28510" xr:uid="{049E71C6-E16A-4BC6-B72F-6EB029897674}"/>
    <cellStyle name="Normal 5 4 7 4 7" xfId="43394" xr:uid="{40BB7528-9330-429E-BEE4-DC3BC9D0A7F1}"/>
    <cellStyle name="Normal 5 4 7 4 8" xfId="7974" xr:uid="{20DACAEF-EF70-43F3-AED1-F0C717E943E5}"/>
    <cellStyle name="Normal 5 4 7 5" xfId="9682" xr:uid="{AB9A273F-F7CE-42B7-81BA-CAAD2C0DE846}"/>
    <cellStyle name="Normal 5 4 7 5 2" xfId="13104" xr:uid="{29433836-F1C9-45A4-AC5C-26A6E131975C}"/>
    <cellStyle name="Normal 5 4 7 5 2 2" xfId="26794" xr:uid="{18760E5B-C215-4B2A-AC4E-3F453C483E23}"/>
    <cellStyle name="Normal 5 4 7 5 2 2 2" xfId="40486" xr:uid="{6971B325-9756-49DF-B539-C9500ED555E4}"/>
    <cellStyle name="Normal 5 4 7 5 2 2 3" xfId="55370" xr:uid="{AC0BECA2-FD8B-46F2-B1E5-4C68BAB31BDB}"/>
    <cellStyle name="Normal 5 4 7 5 2 3" xfId="19950" xr:uid="{C64C1751-F664-47AA-8161-953A2B9B2D9D}"/>
    <cellStyle name="Normal 5 4 7 5 2 4" xfId="33640" xr:uid="{0A6FB4A7-89C2-4B44-A6E1-77AD9A25BB2F}"/>
    <cellStyle name="Normal 5 4 7 5 2 5" xfId="48524" xr:uid="{526494E9-89B0-42B6-96D2-5E4E5C15059E}"/>
    <cellStyle name="Normal 5 4 7 5 3" xfId="23372" xr:uid="{F4636157-D2CD-4F18-9A6D-3CE47CD43469}"/>
    <cellStyle name="Normal 5 4 7 5 3 2" xfId="37064" xr:uid="{7C56C8DC-EEBB-4C38-8034-05D877D99D57}"/>
    <cellStyle name="Normal 5 4 7 5 3 3" xfId="51948" xr:uid="{5B03DB55-215F-4DDF-AFF6-8BA1FF9BB018}"/>
    <cellStyle name="Normal 5 4 7 5 4" xfId="16528" xr:uid="{D493035A-D9EF-496C-88BF-6BA553DF6B19}"/>
    <cellStyle name="Normal 5 4 7 5 5" xfId="30218" xr:uid="{C00EBDD5-6D1A-4B98-BE92-F2D49E743693}"/>
    <cellStyle name="Normal 5 4 7 5 6" xfId="45102" xr:uid="{7D3148DC-9991-4D5A-8E3E-BF12E8BF45A9}"/>
    <cellStyle name="Normal 5 4 7 6" xfId="11392" xr:uid="{A6367978-BE3B-4D5E-861B-BDE61519CF72}"/>
    <cellStyle name="Normal 5 4 7 6 2" xfId="25082" xr:uid="{482374C9-E19C-487A-AAC7-33DA9CAB5B36}"/>
    <cellStyle name="Normal 5 4 7 6 2 2" xfId="38774" xr:uid="{AFCAC337-A81D-4D98-BC15-89F411584961}"/>
    <cellStyle name="Normal 5 4 7 6 2 3" xfId="53658" xr:uid="{C176F0E8-B0B9-4943-9C4C-75B794EC88AB}"/>
    <cellStyle name="Normal 5 4 7 6 3" xfId="18238" xr:uid="{FE185459-705F-4ECA-BFE2-04ADCB08E888}"/>
    <cellStyle name="Normal 5 4 7 6 4" xfId="31928" xr:uid="{B2081EC6-DE50-428C-86AB-1892C7FA5BAB}"/>
    <cellStyle name="Normal 5 4 7 6 5" xfId="46812" xr:uid="{9DE3802E-A45A-4F08-82B3-F0B0B70B2173}"/>
    <cellStyle name="Normal 5 4 7 7" xfId="21660" xr:uid="{5F5F8BCD-2D5F-43FB-81D9-C468EBAB0090}"/>
    <cellStyle name="Normal 5 4 7 7 2" xfId="35352" xr:uid="{F8CAB798-DDFA-4A6B-AC5A-A0DA057E868F}"/>
    <cellStyle name="Normal 5 4 7 7 3" xfId="50236" xr:uid="{93FF1197-1D96-4C68-9C07-90053AC9476A}"/>
    <cellStyle name="Normal 5 4 7 8" xfId="14816" xr:uid="{BDB6285F-8F64-4857-831B-339D5C64F72A}"/>
    <cellStyle name="Normal 5 4 7 8 2" xfId="40841" xr:uid="{E8F199DA-4B76-4753-8F07-1C7A8FAA57B8}"/>
    <cellStyle name="Normal 5 4 7 9" xfId="28506" xr:uid="{5D033E3D-CFED-4AE2-B5B3-F562C9271608}"/>
    <cellStyle name="Normal 5 4 8" xfId="1322" xr:uid="{B1FA491D-A1A3-42F1-AF83-8CE03011048F}"/>
    <cellStyle name="Normal 5 4 8 2" xfId="1323" xr:uid="{667250EF-2481-439B-ACF2-5ED5A2ADDDDC}"/>
    <cellStyle name="Normal 5 4 8 2 2" xfId="9688" xr:uid="{C30CE690-99A2-49D7-83EE-8CF8EEF11285}"/>
    <cellStyle name="Normal 5 4 8 2 2 2" xfId="13110" xr:uid="{A0A995DA-9EE9-4550-B19F-66808E5461D7}"/>
    <cellStyle name="Normal 5 4 8 2 2 2 2" xfId="26800" xr:uid="{39F65AF2-3D27-4021-8889-98D1C8BC2194}"/>
    <cellStyle name="Normal 5 4 8 2 2 2 2 2" xfId="40492" xr:uid="{A2AF53E0-B1C0-4600-B063-BEDC38593F93}"/>
    <cellStyle name="Normal 5 4 8 2 2 2 2 3" xfId="55376" xr:uid="{F6AA6B47-E411-4991-BD19-7D6734CA6976}"/>
    <cellStyle name="Normal 5 4 8 2 2 2 3" xfId="19956" xr:uid="{F1029678-8368-4D85-A77B-AC7AACF5CC9C}"/>
    <cellStyle name="Normal 5 4 8 2 2 2 4" xfId="33646" xr:uid="{649C325D-E582-49E8-8DBD-EDC4F7BFE7F4}"/>
    <cellStyle name="Normal 5 4 8 2 2 2 5" xfId="48530" xr:uid="{E6F8F315-9A84-4581-B372-54BDCB28471D}"/>
    <cellStyle name="Normal 5 4 8 2 2 3" xfId="23378" xr:uid="{5442DEE5-CD86-419E-9D34-D6EFD7A6E4B0}"/>
    <cellStyle name="Normal 5 4 8 2 2 3 2" xfId="37070" xr:uid="{A307EEF1-8ACE-4E5C-B14A-7920C8402106}"/>
    <cellStyle name="Normal 5 4 8 2 2 3 3" xfId="51954" xr:uid="{220F0869-BF03-41F0-A24F-2C5A1E3E31A7}"/>
    <cellStyle name="Normal 5 4 8 2 2 4" xfId="16534" xr:uid="{07538751-EC93-4607-856C-9C297EEB7648}"/>
    <cellStyle name="Normal 5 4 8 2 2 5" xfId="30224" xr:uid="{2BE0C71A-84E3-4AAD-8848-9299265C7063}"/>
    <cellStyle name="Normal 5 4 8 2 2 6" xfId="45108" xr:uid="{BD322078-8E56-4910-9300-3AD4A16E5CF0}"/>
    <cellStyle name="Normal 5 4 8 2 3" xfId="11398" xr:uid="{3E2048E4-402A-466A-9749-C98853AAE4D1}"/>
    <cellStyle name="Normal 5 4 8 2 3 2" xfId="25088" xr:uid="{06BE97CF-6248-4676-AE81-4E56232B5A88}"/>
    <cellStyle name="Normal 5 4 8 2 3 2 2" xfId="38780" xr:uid="{503537FC-48A3-4748-B850-C21CD8884FE2}"/>
    <cellStyle name="Normal 5 4 8 2 3 2 3" xfId="53664" xr:uid="{5F86B027-8F39-493E-82C5-94B1D6DA404C}"/>
    <cellStyle name="Normal 5 4 8 2 3 3" xfId="18244" xr:uid="{9F38D985-15C8-49A1-872F-8E7BDA57CB5A}"/>
    <cellStyle name="Normal 5 4 8 2 3 4" xfId="31934" xr:uid="{4081AAC8-74F0-4F15-A46F-7F9875D293A2}"/>
    <cellStyle name="Normal 5 4 8 2 3 5" xfId="46818" xr:uid="{8B1B4B01-201C-421F-BF6E-28A85D0C8D0A}"/>
    <cellStyle name="Normal 5 4 8 2 4" xfId="21666" xr:uid="{09286EF2-A189-4ECE-9AA5-79334BA10157}"/>
    <cellStyle name="Normal 5 4 8 2 4 2" xfId="35358" xr:uid="{1897C94C-B231-4B0F-A4E5-8B53D8DAAC92}"/>
    <cellStyle name="Normal 5 4 8 2 4 3" xfId="50242" xr:uid="{EFA94023-BE0E-47F0-9CF9-F7B9227CBF72}"/>
    <cellStyle name="Normal 5 4 8 2 5" xfId="14822" xr:uid="{A31D7EFD-4DAD-4589-8415-FE4031308D63}"/>
    <cellStyle name="Normal 5 4 8 2 5 2" xfId="41015" xr:uid="{81BF562B-1E9E-4F69-954D-0AD8637CB8AD}"/>
    <cellStyle name="Normal 5 4 8 2 6" xfId="28512" xr:uid="{86533CA7-3978-4F1E-9188-385D3E3A3360}"/>
    <cellStyle name="Normal 5 4 8 2 7" xfId="43396" xr:uid="{86B05F35-4649-4475-9333-CD8890C783A3}"/>
    <cellStyle name="Normal 5 4 8 2 8" xfId="7976" xr:uid="{FE767396-D6F8-4DFE-A1E1-C7B0228FF29A}"/>
    <cellStyle name="Normal 5 4 8 3" xfId="2872" xr:uid="{911609BD-20DD-46B3-B55F-A35F211E2E1C}"/>
    <cellStyle name="Normal 5 4 8 3 2" xfId="13109" xr:uid="{190A3044-4C5E-4ABF-A33A-FD86E2AB9AA7}"/>
    <cellStyle name="Normal 5 4 8 3 2 2" xfId="26799" xr:uid="{D751225C-00A2-4357-817C-125677D17FCA}"/>
    <cellStyle name="Normal 5 4 8 3 2 2 2" xfId="40491" xr:uid="{0BDC8D09-5C7A-4F1D-9BAD-99C22526A61A}"/>
    <cellStyle name="Normal 5 4 8 3 2 2 3" xfId="55375" xr:uid="{BBE8919A-B09E-43B6-A06C-D3D60380DEA1}"/>
    <cellStyle name="Normal 5 4 8 3 2 3" xfId="19955" xr:uid="{F781345A-E24D-4186-A455-66D679F2E4FE}"/>
    <cellStyle name="Normal 5 4 8 3 2 4" xfId="33645" xr:uid="{4F579C68-8114-4F2D-AE78-489040F582A4}"/>
    <cellStyle name="Normal 5 4 8 3 2 5" xfId="48529" xr:uid="{EEFE54C9-9DC0-4871-AFAF-D853F4345662}"/>
    <cellStyle name="Normal 5 4 8 3 3" xfId="23377" xr:uid="{922DB2C6-D2ED-4152-B340-EFB05D817000}"/>
    <cellStyle name="Normal 5 4 8 3 3 2" xfId="37069" xr:uid="{152FA231-1D1D-4CCC-878E-1B5080C326F8}"/>
    <cellStyle name="Normal 5 4 8 3 3 3" xfId="51953" xr:uid="{DB8C67EE-D91B-496C-9FBE-4E640F124B61}"/>
    <cellStyle name="Normal 5 4 8 3 4" xfId="16533" xr:uid="{10C42927-9B91-44BA-B301-1BA4256EFCEE}"/>
    <cellStyle name="Normal 5 4 8 3 4 2" xfId="41147" xr:uid="{2F461804-9932-45C0-87ED-52438FBA852C}"/>
    <cellStyle name="Normal 5 4 8 3 5" xfId="30223" xr:uid="{BC5C6F19-7B4F-449A-973F-5C89A6A0CAFB}"/>
    <cellStyle name="Normal 5 4 8 3 6" xfId="45107" xr:uid="{9A4B8393-D112-430E-9379-4DEC0AD6599E}"/>
    <cellStyle name="Normal 5 4 8 3 7" xfId="9687" xr:uid="{C2C5C459-E477-4B34-9261-A5A863DE6E52}"/>
    <cellStyle name="Normal 5 4 8 4" xfId="2873" xr:uid="{DD9F73EB-904A-4506-907C-066CB5E8DC4F}"/>
    <cellStyle name="Normal 5 4 8 4 2" xfId="25087" xr:uid="{39EA2BFC-08B0-45F1-A298-CBEEC32F2168}"/>
    <cellStyle name="Normal 5 4 8 4 2 2" xfId="38779" xr:uid="{A4EC5F1E-E73F-4CD6-888D-900342DE3632}"/>
    <cellStyle name="Normal 5 4 8 4 2 3" xfId="53663" xr:uid="{5654791F-288F-4E74-8EC3-96A94B853410}"/>
    <cellStyle name="Normal 5 4 8 4 3" xfId="18243" xr:uid="{62ABF135-5074-4605-BC26-ED8FA3759EBD}"/>
    <cellStyle name="Normal 5 4 8 4 3 2" xfId="41148" xr:uid="{28793BC0-D4F8-4F03-95D6-73ECB76943C5}"/>
    <cellStyle name="Normal 5 4 8 4 4" xfId="31933" xr:uid="{1EE7FAD6-8B21-4491-9103-6273021E064F}"/>
    <cellStyle name="Normal 5 4 8 4 5" xfId="46817" xr:uid="{BA16EAB7-6223-4F6D-AFF4-CF8AE85E8331}"/>
    <cellStyle name="Normal 5 4 8 4 6" xfId="11397" xr:uid="{C71200B9-CEDE-492E-8BC4-60EB80C221F8}"/>
    <cellStyle name="Normal 5 4 8 5" xfId="21665" xr:uid="{C9066E67-8658-481E-B301-F8E1EF83D221}"/>
    <cellStyle name="Normal 5 4 8 5 2" xfId="35357" xr:uid="{03CAEC8F-F205-46AF-9A29-6D32FE6B1A55}"/>
    <cellStyle name="Normal 5 4 8 5 3" xfId="50241" xr:uid="{36396578-2A4E-4694-9294-360BF566820F}"/>
    <cellStyle name="Normal 5 4 8 6" xfId="14821" xr:uid="{1431ED66-CF7A-4EEB-B1DA-2BB9542496E4}"/>
    <cellStyle name="Normal 5 4 8 6 2" xfId="41014" xr:uid="{060075F9-F255-47FD-BEB5-24BE74288652}"/>
    <cellStyle name="Normal 5 4 8 7" xfId="28511" xr:uid="{7B137BDB-C026-49EF-9716-3E8E85A53C64}"/>
    <cellStyle name="Normal 5 4 8 8" xfId="43395" xr:uid="{6175CE07-0F67-4547-88A0-6A8A3B6FE585}"/>
    <cellStyle name="Normal 5 4 8 9" xfId="7975" xr:uid="{92693193-EB40-42A4-B164-C4AAB38F6B7B}"/>
    <cellStyle name="Normal 5 4 9" xfId="1324" xr:uid="{E7EF9958-A9D9-4398-83C1-44F089AFC975}"/>
    <cellStyle name="Normal 5 4 9 2" xfId="9689" xr:uid="{9481B872-4330-45C8-9A11-A6DB431E30CF}"/>
    <cellStyle name="Normal 5 4 9 2 2" xfId="13111" xr:uid="{9C5B2799-E58E-468E-85BA-AED8B30B1233}"/>
    <cellStyle name="Normal 5 4 9 2 2 2" xfId="26801" xr:uid="{C4AD8361-3486-40CC-9EEA-E3CD7CF4D385}"/>
    <cellStyle name="Normal 5 4 9 2 2 2 2" xfId="40493" xr:uid="{179F8B06-0FF0-4866-8475-8733499565B8}"/>
    <cellStyle name="Normal 5 4 9 2 2 2 3" xfId="55377" xr:uid="{B53BE36B-F036-4E60-A377-70CE43F40DE0}"/>
    <cellStyle name="Normal 5 4 9 2 2 3" xfId="19957" xr:uid="{C4B56E43-CEF3-4E27-9A1F-04F70F5E8A21}"/>
    <cellStyle name="Normal 5 4 9 2 2 4" xfId="33647" xr:uid="{6D5433E2-3B86-460C-816E-2DE55C22235D}"/>
    <cellStyle name="Normal 5 4 9 2 2 5" xfId="48531" xr:uid="{94E49A20-DC74-418D-9819-6A75F5301B34}"/>
    <cellStyle name="Normal 5 4 9 2 3" xfId="23379" xr:uid="{C40F8C95-9B2D-4A17-9AB2-D3EE14540F87}"/>
    <cellStyle name="Normal 5 4 9 2 3 2" xfId="37071" xr:uid="{D80B149B-4B01-46E5-8045-050A00D7AA09}"/>
    <cellStyle name="Normal 5 4 9 2 3 3" xfId="51955" xr:uid="{CA3B84B5-F3B3-4321-8AA2-3C7F29F93654}"/>
    <cellStyle name="Normal 5 4 9 2 4" xfId="16535" xr:uid="{4315C409-6995-449A-A8AE-19C18B0A398F}"/>
    <cellStyle name="Normal 5 4 9 2 5" xfId="30225" xr:uid="{274C5F72-E646-43AC-ACCF-4455EC1B8343}"/>
    <cellStyle name="Normal 5 4 9 2 6" xfId="45109" xr:uid="{B9BCE189-CCB3-4BEB-A1A5-78A712ADBA96}"/>
    <cellStyle name="Normal 5 4 9 3" xfId="11399" xr:uid="{09FE04E4-AD1D-4942-8172-783826BBF83A}"/>
    <cellStyle name="Normal 5 4 9 3 2" xfId="25089" xr:uid="{0D73B408-FE4D-4D45-A093-49280276470D}"/>
    <cellStyle name="Normal 5 4 9 3 2 2" xfId="38781" xr:uid="{5A1DDADE-0593-4FF0-9FD3-F6A17629BB92}"/>
    <cellStyle name="Normal 5 4 9 3 2 3" xfId="53665" xr:uid="{556CD003-F6D3-4FDA-9613-82B772610444}"/>
    <cellStyle name="Normal 5 4 9 3 3" xfId="18245" xr:uid="{357D4166-CFBF-4240-BD94-10B13C578DF5}"/>
    <cellStyle name="Normal 5 4 9 3 4" xfId="31935" xr:uid="{1DF0ED9B-13D0-4E13-9F65-7A851389A068}"/>
    <cellStyle name="Normal 5 4 9 3 5" xfId="46819" xr:uid="{FAB4C0E0-F760-4C96-828A-AD7012B9F5F8}"/>
    <cellStyle name="Normal 5 4 9 4" xfId="21667" xr:uid="{F7BB8B50-75E7-49B2-80DD-F83D41CC3E22}"/>
    <cellStyle name="Normal 5 4 9 4 2" xfId="35359" xr:uid="{8101371D-C779-49F4-8D98-E7B46CD90D82}"/>
    <cellStyle name="Normal 5 4 9 4 3" xfId="50243" xr:uid="{B667CA8B-B71E-4240-88BA-C07716D61D4C}"/>
    <cellStyle name="Normal 5 4 9 5" xfId="14823" xr:uid="{E4718C3E-02D2-4C20-9FD2-C9E4234775D4}"/>
    <cellStyle name="Normal 5 4 9 5 2" xfId="41016" xr:uid="{494ACADC-20B2-443C-9806-7FA7B79B6163}"/>
    <cellStyle name="Normal 5 4 9 6" xfId="28513" xr:uid="{CF077EAB-8521-4394-817A-DC9650BADF8B}"/>
    <cellStyle name="Normal 5 4 9 7" xfId="43397" xr:uid="{3692E198-C5DB-4F7E-97AB-6369DD79036B}"/>
    <cellStyle name="Normal 5 4 9 8" xfId="7977" xr:uid="{41525F09-B7F2-4656-8722-1DAFE0600ACC}"/>
    <cellStyle name="Normal 5 5" xfId="102" xr:uid="{1CDACADC-4765-4A85-81EC-3195F80DA4B2}"/>
    <cellStyle name="Normal 5 5 10" xfId="2874" xr:uid="{EB82DE06-51CC-458D-927F-2777EAE2F703}"/>
    <cellStyle name="Normal 5 5 10 2" xfId="13112" xr:uid="{63550CCB-5694-4182-8224-6E14199189CF}"/>
    <cellStyle name="Normal 5 5 10 2 2" xfId="26802" xr:uid="{A690B9E8-BE28-44CA-B686-AEDD5C4F312A}"/>
    <cellStyle name="Normal 5 5 10 2 2 2" xfId="40494" xr:uid="{A568DA5D-F96C-4400-9D53-3E2927BD473B}"/>
    <cellStyle name="Normal 5 5 10 2 2 3" xfId="55378" xr:uid="{9F25AA28-E8A0-4CC5-9ACD-E567161C7D05}"/>
    <cellStyle name="Normal 5 5 10 2 3" xfId="19958" xr:uid="{887761E8-74CB-4634-A4D0-83DC924291BE}"/>
    <cellStyle name="Normal 5 5 10 2 4" xfId="33648" xr:uid="{560F65B2-CC19-4F48-AECC-00BABCB747CD}"/>
    <cellStyle name="Normal 5 5 10 2 5" xfId="48532" xr:uid="{78555CD5-B4FD-4014-990B-A6A8C929ACCF}"/>
    <cellStyle name="Normal 5 5 10 3" xfId="23380" xr:uid="{78C2C56D-0C2E-414A-9C16-92BEA59F2344}"/>
    <cellStyle name="Normal 5 5 10 3 2" xfId="37072" xr:uid="{DC4B2173-C201-4323-B73D-7362E2BBC6A4}"/>
    <cellStyle name="Normal 5 5 10 3 3" xfId="51956" xr:uid="{4DE083B7-11BB-4DF6-BE7A-FBBD3825D13A}"/>
    <cellStyle name="Normal 5 5 10 4" xfId="16536" xr:uid="{BF1E80B1-D807-4D1D-91FF-561FCDFF3855}"/>
    <cellStyle name="Normal 5 5 10 4 2" xfId="41149" xr:uid="{F786E516-EC88-4A4B-849B-73A3ECD0C0FF}"/>
    <cellStyle name="Normal 5 5 10 5" xfId="30226" xr:uid="{A6A73004-207F-48D8-A2D2-1914EAAD87D5}"/>
    <cellStyle name="Normal 5 5 10 6" xfId="45110" xr:uid="{23B79604-4DA4-481B-A1A6-1C3C1A81738E}"/>
    <cellStyle name="Normal 5 5 10 7" xfId="9690" xr:uid="{20623B41-DD99-476F-8F5A-174EAA46A4B8}"/>
    <cellStyle name="Normal 5 5 11" xfId="2875" xr:uid="{1D6B29EF-CB6B-4A4F-96C2-C4ABD4360734}"/>
    <cellStyle name="Normal 5 5 11 2" xfId="25090" xr:uid="{A811E912-199E-41BE-A61F-B1EAA700465A}"/>
    <cellStyle name="Normal 5 5 11 2 2" xfId="38782" xr:uid="{9656FDE8-A7C9-48CC-A683-A2EF3855122E}"/>
    <cellStyle name="Normal 5 5 11 2 3" xfId="53666" xr:uid="{E035E46B-916D-443A-B6E5-45F26525C0F3}"/>
    <cellStyle name="Normal 5 5 11 3" xfId="18246" xr:uid="{9996C92C-6704-4216-BA13-CF86A7F5D2D9}"/>
    <cellStyle name="Normal 5 5 11 3 2" xfId="41150" xr:uid="{77FE0BDF-ACA0-401D-BDC4-A7141A99BDBD}"/>
    <cellStyle name="Normal 5 5 11 4" xfId="31936" xr:uid="{7B62B8C9-670A-405E-B67F-468BC2FB5A9A}"/>
    <cellStyle name="Normal 5 5 11 5" xfId="46820" xr:uid="{C0509EBD-7A5A-405D-AADB-EB3B63B85B72}"/>
    <cellStyle name="Normal 5 5 11 6" xfId="11400" xr:uid="{FE481B2F-B719-4FE9-98CE-C1E110454F90}"/>
    <cellStyle name="Normal 5 5 12" xfId="21668" xr:uid="{81E2439D-FD6F-4F0C-9787-A6AD91255DB2}"/>
    <cellStyle name="Normal 5 5 12 2" xfId="35360" xr:uid="{5BD5C739-CB9B-42C3-9C18-A26B5D61E5A4}"/>
    <cellStyle name="Normal 5 5 12 3" xfId="50244" xr:uid="{6CBF5F61-6890-4AD4-B51C-3229607B3F88}"/>
    <cellStyle name="Normal 5 5 13" xfId="14824" xr:uid="{F9114B22-9FC6-4A3D-BDC1-734E65CE882D}"/>
    <cellStyle name="Normal 5 5 13 2" xfId="40767" xr:uid="{6E04A553-8E18-4A09-819A-145619AE2894}"/>
    <cellStyle name="Normal 5 5 14" xfId="28514" xr:uid="{8D145991-A355-4E4D-8474-F510AE7D7FB3}"/>
    <cellStyle name="Normal 5 5 15" xfId="43398" xr:uid="{99C8CE06-3BF3-4628-805C-670F4B4090D5}"/>
    <cellStyle name="Normal 5 5 16" xfId="7978" xr:uid="{A9D71F22-8846-45A2-BCAC-2C823676CD80}"/>
    <cellStyle name="Normal 5 5 2" xfId="103" xr:uid="{55398B23-27D9-4275-B21E-6B185997111D}"/>
    <cellStyle name="Normal 5 5 2 10" xfId="21669" xr:uid="{E7DE51ED-E7B7-4934-94AC-D3EFE996F95C}"/>
    <cellStyle name="Normal 5 5 2 10 2" xfId="35361" xr:uid="{F2331901-7336-4676-AF1C-F47CE87E015F}"/>
    <cellStyle name="Normal 5 5 2 10 3" xfId="50245" xr:uid="{239A1F18-D959-424C-9595-B8C77C8C3D32}"/>
    <cellStyle name="Normal 5 5 2 11" xfId="14825" xr:uid="{AC2B2CCB-1C7B-4F40-A89C-1C126097E170}"/>
    <cellStyle name="Normal 5 5 2 11 2" xfId="40768" xr:uid="{92D4ADF4-9A0B-4DE1-94CC-B78523CB6536}"/>
    <cellStyle name="Normal 5 5 2 12" xfId="28515" xr:uid="{0C4CEA36-79B8-4FDD-BF71-1A1F4D0EFF4A}"/>
    <cellStyle name="Normal 5 5 2 13" xfId="43399" xr:uid="{9FE84494-5105-4D3D-A0C1-77F38C570BEB}"/>
    <cellStyle name="Normal 5 5 2 14" xfId="7979" xr:uid="{FE793311-6956-45FA-A2C1-27C6B96D1882}"/>
    <cellStyle name="Normal 5 5 2 2" xfId="104" xr:uid="{94C5E109-B9A8-48C6-9A54-92F153874093}"/>
    <cellStyle name="Normal 5 5 2 2 10" xfId="14826" xr:uid="{9DC801B8-45D1-4F54-837F-759D642C751D}"/>
    <cellStyle name="Normal 5 5 2 2 10 2" xfId="40769" xr:uid="{58A34F60-EF70-4912-A6C2-496FF9809794}"/>
    <cellStyle name="Normal 5 5 2 2 11" xfId="28516" xr:uid="{174A22CF-1FCB-4D5C-A731-FD8B84118B8F}"/>
    <cellStyle name="Normal 5 5 2 2 12" xfId="43400" xr:uid="{14C46FBE-46B4-40D2-8C1E-F7DA54DCE451}"/>
    <cellStyle name="Normal 5 5 2 2 13" xfId="7980" xr:uid="{3B0573B3-F885-4E25-8A5C-CC9B73FCD8BE}"/>
    <cellStyle name="Normal 5 5 2 2 2" xfId="307" xr:uid="{9F42A4A5-226C-4955-AE5C-BE9FDBB4B6BB}"/>
    <cellStyle name="Normal 5 5 2 2 2 10" xfId="43401" xr:uid="{9ED3F437-BC46-4788-A950-0497CC52C8C2}"/>
    <cellStyle name="Normal 5 5 2 2 2 11" xfId="7981" xr:uid="{CCC8EBE6-25C5-4A6B-90B3-E407657F37A5}"/>
    <cellStyle name="Normal 5 5 2 2 2 2" xfId="566" xr:uid="{A382E0F7-7AD6-477C-B293-8553F26017C1}"/>
    <cellStyle name="Normal 5 5 2 2 2 2 2" xfId="1325" xr:uid="{0246D1D4-BC86-4047-8888-942D06AF9BFA}"/>
    <cellStyle name="Normal 5 5 2 2 2 2 2 2" xfId="1326" xr:uid="{E703A02C-7A77-4696-AA35-9D1591B74AB4}"/>
    <cellStyle name="Normal 5 5 2 2 2 2 2 2 2" xfId="13117" xr:uid="{170B3C75-782B-47A9-B64C-A4553ECA296D}"/>
    <cellStyle name="Normal 5 5 2 2 2 2 2 2 2 2" xfId="26807" xr:uid="{34FFF97B-5C3F-44E6-8031-7EF48BA497AA}"/>
    <cellStyle name="Normal 5 5 2 2 2 2 2 2 2 2 2" xfId="40499" xr:uid="{8AB2154E-6F81-4CDE-8F00-0412D8B8AFEF}"/>
    <cellStyle name="Normal 5 5 2 2 2 2 2 2 2 2 3" xfId="55383" xr:uid="{991A438E-3E9C-4049-ADEC-D3CBE7BC8C4B}"/>
    <cellStyle name="Normal 5 5 2 2 2 2 2 2 2 3" xfId="19963" xr:uid="{9F557100-F64C-4FB5-99CA-06852E5D3ECE}"/>
    <cellStyle name="Normal 5 5 2 2 2 2 2 2 2 4" xfId="33653" xr:uid="{D564A6CE-A41B-4CAD-9184-DC6B26377777}"/>
    <cellStyle name="Normal 5 5 2 2 2 2 2 2 2 5" xfId="48537" xr:uid="{B6C8B534-21F3-4484-ADCB-A22C7825AAA4}"/>
    <cellStyle name="Normal 5 5 2 2 2 2 2 2 3" xfId="23385" xr:uid="{D4F58B46-2328-4F12-A93A-A0FAF13A93A5}"/>
    <cellStyle name="Normal 5 5 2 2 2 2 2 2 3 2" xfId="37077" xr:uid="{011B3410-79B2-4677-8523-776DCF7E7EBA}"/>
    <cellStyle name="Normal 5 5 2 2 2 2 2 2 3 3" xfId="51961" xr:uid="{B3C51CE8-D3A9-4153-92CF-B0E031EFC3D0}"/>
    <cellStyle name="Normal 5 5 2 2 2 2 2 2 4" xfId="16541" xr:uid="{65EC83EA-7D46-4C81-AD62-637F92CBD5CD}"/>
    <cellStyle name="Normal 5 5 2 2 2 2 2 2 4 2" xfId="41018" xr:uid="{BE55C33F-F238-4B04-8514-4C91D2AFE437}"/>
    <cellStyle name="Normal 5 5 2 2 2 2 2 2 5" xfId="30231" xr:uid="{AE1BCD67-348F-46E8-B9DD-C8F508E3CC88}"/>
    <cellStyle name="Normal 5 5 2 2 2 2 2 2 6" xfId="45115" xr:uid="{F9EC16EF-3EE6-4163-8514-4CCF484E3101}"/>
    <cellStyle name="Normal 5 5 2 2 2 2 2 2 7" xfId="9695" xr:uid="{8133FD8A-30A9-4A64-8094-90BFB1F1D87B}"/>
    <cellStyle name="Normal 5 5 2 2 2 2 2 3" xfId="11405" xr:uid="{FCB7F235-7DDD-453A-AEAC-C4E9E88AED2C}"/>
    <cellStyle name="Normal 5 5 2 2 2 2 2 3 2" xfId="25095" xr:uid="{54760EEA-CEA9-4F42-A039-4FC0B3D628CA}"/>
    <cellStyle name="Normal 5 5 2 2 2 2 2 3 2 2" xfId="38787" xr:uid="{D816A927-365D-47BF-A240-B4BCE480B1B3}"/>
    <cellStyle name="Normal 5 5 2 2 2 2 2 3 2 3" xfId="53671" xr:uid="{3D05038B-042F-45C5-B897-A140786E9402}"/>
    <cellStyle name="Normal 5 5 2 2 2 2 2 3 3" xfId="18251" xr:uid="{AB95F330-DC6B-47D8-90C9-58ED95E5C771}"/>
    <cellStyle name="Normal 5 5 2 2 2 2 2 3 4" xfId="31941" xr:uid="{95A6E215-897A-44CB-B901-594DA9120A6A}"/>
    <cellStyle name="Normal 5 5 2 2 2 2 2 3 5" xfId="46825" xr:uid="{AAFAC700-E231-42E3-98FE-BD646E76EC3F}"/>
    <cellStyle name="Normal 5 5 2 2 2 2 2 4" xfId="21673" xr:uid="{05372EE4-1DD1-4B01-B533-8F8A7804CA73}"/>
    <cellStyle name="Normal 5 5 2 2 2 2 2 4 2" xfId="35365" xr:uid="{25995A92-4ED0-4E09-8A8C-EE5632526D0B}"/>
    <cellStyle name="Normal 5 5 2 2 2 2 2 4 3" xfId="50249" xr:uid="{AC6A3EDB-B6EC-48B8-BAB5-149ADA87FACB}"/>
    <cellStyle name="Normal 5 5 2 2 2 2 2 5" xfId="14829" xr:uid="{01056031-C27F-4D61-919A-DC998893B6DF}"/>
    <cellStyle name="Normal 5 5 2 2 2 2 2 5 2" xfId="41017" xr:uid="{920E362D-2E65-4C86-9DE8-034512CA9C0C}"/>
    <cellStyle name="Normal 5 5 2 2 2 2 2 6" xfId="28519" xr:uid="{F2EDBE9F-CAC6-4E32-B250-D46673E05E1F}"/>
    <cellStyle name="Normal 5 5 2 2 2 2 2 7" xfId="43403" xr:uid="{52345E9A-1ECB-4A36-A839-B3F8A20145A0}"/>
    <cellStyle name="Normal 5 5 2 2 2 2 2 8" xfId="7983" xr:uid="{28A377FE-F165-41A5-A5B9-4C3D306B1523}"/>
    <cellStyle name="Normal 5 5 2 2 2 2 3" xfId="1327" xr:uid="{F0F7BD7F-5AD7-4764-A3A4-894267D0D9B1}"/>
    <cellStyle name="Normal 5 5 2 2 2 2 3 2" xfId="13116" xr:uid="{6A49EEF0-5F83-499B-B166-CC52D760B3BF}"/>
    <cellStyle name="Normal 5 5 2 2 2 2 3 2 2" xfId="26806" xr:uid="{1F651F18-BD67-4E19-8649-9D8EB0A8354D}"/>
    <cellStyle name="Normal 5 5 2 2 2 2 3 2 2 2" xfId="40498" xr:uid="{D29798C3-8346-4745-91BB-15B93212F187}"/>
    <cellStyle name="Normal 5 5 2 2 2 2 3 2 2 3" xfId="55382" xr:uid="{AA1CA6B3-53DC-4BC1-A0BC-D56A48F69A6A}"/>
    <cellStyle name="Normal 5 5 2 2 2 2 3 2 3" xfId="19962" xr:uid="{D96D4812-9F73-4349-B677-34F1D1BFF519}"/>
    <cellStyle name="Normal 5 5 2 2 2 2 3 2 4" xfId="33652" xr:uid="{1427AD1B-BC0C-445A-AA5A-699C8259C192}"/>
    <cellStyle name="Normal 5 5 2 2 2 2 3 2 5" xfId="48536" xr:uid="{6FF7B82A-7AEF-4814-A955-088A0D323A0E}"/>
    <cellStyle name="Normal 5 5 2 2 2 2 3 3" xfId="23384" xr:uid="{12ABF71B-684E-46E6-BEE3-B02CD8E199CD}"/>
    <cellStyle name="Normal 5 5 2 2 2 2 3 3 2" xfId="37076" xr:uid="{8347E9BB-CD33-4A8E-A68A-569F67164E29}"/>
    <cellStyle name="Normal 5 5 2 2 2 2 3 3 3" xfId="51960" xr:uid="{DB3D2D55-65CB-4EC8-ACFE-7F7EF2E7241B}"/>
    <cellStyle name="Normal 5 5 2 2 2 2 3 4" xfId="16540" xr:uid="{777681A4-34D3-4FE6-8194-84E8EEA1634A}"/>
    <cellStyle name="Normal 5 5 2 2 2 2 3 4 2" xfId="41019" xr:uid="{83E33062-BCD3-43FA-A79D-5A42377D0D5B}"/>
    <cellStyle name="Normal 5 5 2 2 2 2 3 5" xfId="30230" xr:uid="{7E9E01D2-4D67-48B5-98FF-9532B03607CB}"/>
    <cellStyle name="Normal 5 5 2 2 2 2 3 6" xfId="45114" xr:uid="{EA6B9C20-D56D-4E87-B96F-8EF6EC0BDF6A}"/>
    <cellStyle name="Normal 5 5 2 2 2 2 3 7" xfId="9694" xr:uid="{06093170-CFE8-4DAF-BEE6-0B4D2121ED2F}"/>
    <cellStyle name="Normal 5 5 2 2 2 2 4" xfId="2876" xr:uid="{395A7034-605A-4E1A-B433-626E5BE76189}"/>
    <cellStyle name="Normal 5 5 2 2 2 2 4 2" xfId="25094" xr:uid="{3F8A692B-C674-4ACF-A522-1E9B543AB197}"/>
    <cellStyle name="Normal 5 5 2 2 2 2 4 2 2" xfId="38786" xr:uid="{5B8D5C84-162E-4394-A6A8-F951397C952F}"/>
    <cellStyle name="Normal 5 5 2 2 2 2 4 2 3" xfId="53670" xr:uid="{24A49EED-4603-4F5F-B70A-D4EC760152D6}"/>
    <cellStyle name="Normal 5 5 2 2 2 2 4 3" xfId="18250" xr:uid="{3DA18EA8-978F-4C95-B172-DDF09A8DF687}"/>
    <cellStyle name="Normal 5 5 2 2 2 2 4 3 2" xfId="41151" xr:uid="{9CD7FDC0-4299-4415-8FDD-2DA4E611AC73}"/>
    <cellStyle name="Normal 5 5 2 2 2 2 4 4" xfId="31940" xr:uid="{5B99E902-ECE8-42D6-9FEA-68800B486A78}"/>
    <cellStyle name="Normal 5 5 2 2 2 2 4 5" xfId="46824" xr:uid="{1CA3DF35-3ADD-44F3-A3C6-B3442100A7B4}"/>
    <cellStyle name="Normal 5 5 2 2 2 2 4 6" xfId="11404" xr:uid="{01CE7E1F-86A9-4812-969F-AE34C5C08FA6}"/>
    <cellStyle name="Normal 5 5 2 2 2 2 5" xfId="21672" xr:uid="{C376BA3D-7CA2-44B1-B2C1-74A45872482E}"/>
    <cellStyle name="Normal 5 5 2 2 2 2 5 2" xfId="35364" xr:uid="{EE901742-743D-4D67-A81F-FBC8A56DC05F}"/>
    <cellStyle name="Normal 5 5 2 2 2 2 5 3" xfId="50248" xr:uid="{B7661408-79C0-480E-A0D0-0E2C944012F9}"/>
    <cellStyle name="Normal 5 5 2 2 2 2 6" xfId="14828" xr:uid="{F295FAFD-5C0A-4115-853F-239CDCFE6C37}"/>
    <cellStyle name="Normal 5 5 2 2 2 2 6 2" xfId="40842" xr:uid="{5100F715-A1A6-4B24-B218-1B0EEE80E08F}"/>
    <cellStyle name="Normal 5 5 2 2 2 2 7" xfId="28518" xr:uid="{DB26D6F4-9325-4D03-BE1A-F2C8C5D760C6}"/>
    <cellStyle name="Normal 5 5 2 2 2 2 8" xfId="43402" xr:uid="{EC8A6D3B-D29C-4C39-B89B-02D38DC23FD1}"/>
    <cellStyle name="Normal 5 5 2 2 2 2 9" xfId="7982" xr:uid="{FD3D1E30-E2E6-4B8B-9D67-A14A24B3D9F0}"/>
    <cellStyle name="Normal 5 5 2 2 2 3" xfId="1328" xr:uid="{5CA57498-4925-44F7-BFF4-635E4E94B09B}"/>
    <cellStyle name="Normal 5 5 2 2 2 3 2" xfId="1329" xr:uid="{F74ABB6D-5279-483B-A468-19B2E8100E4D}"/>
    <cellStyle name="Normal 5 5 2 2 2 3 2 2" xfId="13118" xr:uid="{B18ED454-5805-43C8-9BD0-DDC5E6552EE1}"/>
    <cellStyle name="Normal 5 5 2 2 2 3 2 2 2" xfId="26808" xr:uid="{967915C7-203D-48ED-915C-A83BE1244133}"/>
    <cellStyle name="Normal 5 5 2 2 2 3 2 2 2 2" xfId="40500" xr:uid="{292EA2A7-5458-48C8-9149-88A093762359}"/>
    <cellStyle name="Normal 5 5 2 2 2 3 2 2 2 3" xfId="55384" xr:uid="{B60D4005-4B69-41DA-9B55-1CCC55F3261D}"/>
    <cellStyle name="Normal 5 5 2 2 2 3 2 2 3" xfId="19964" xr:uid="{E2D8E868-5E67-4571-AEB1-8C561E69F894}"/>
    <cellStyle name="Normal 5 5 2 2 2 3 2 2 4" xfId="33654" xr:uid="{757A2F3E-DBFE-4E95-9262-83FDA3887B18}"/>
    <cellStyle name="Normal 5 5 2 2 2 3 2 2 5" xfId="48538" xr:uid="{71D37EA0-8122-47E6-ADF6-BF8C97EB14B8}"/>
    <cellStyle name="Normal 5 5 2 2 2 3 2 3" xfId="23386" xr:uid="{11C5B10B-0910-4ED8-9D01-CEE3D254E403}"/>
    <cellStyle name="Normal 5 5 2 2 2 3 2 3 2" xfId="37078" xr:uid="{B0FCB71C-EB9A-459A-8221-24C4DD14D9E2}"/>
    <cellStyle name="Normal 5 5 2 2 2 3 2 3 3" xfId="51962" xr:uid="{D0E529D0-6F00-4B3D-837E-4B2DC30ACE5A}"/>
    <cellStyle name="Normal 5 5 2 2 2 3 2 4" xfId="16542" xr:uid="{F8F57A1D-BC08-4D72-B991-D9FB97AD1252}"/>
    <cellStyle name="Normal 5 5 2 2 2 3 2 4 2" xfId="41021" xr:uid="{868A565B-6661-487B-98DB-A996D390A65E}"/>
    <cellStyle name="Normal 5 5 2 2 2 3 2 5" xfId="30232" xr:uid="{DF3151FA-3B14-4A9F-AAEB-2B63BCA9389F}"/>
    <cellStyle name="Normal 5 5 2 2 2 3 2 6" xfId="45116" xr:uid="{3F0E95C0-DA18-47E3-AA6C-6B11F7FD4CF6}"/>
    <cellStyle name="Normal 5 5 2 2 2 3 2 7" xfId="9696" xr:uid="{56DA5AD9-2EB0-4EB7-9BC3-D70E8E34FE8F}"/>
    <cellStyle name="Normal 5 5 2 2 2 3 3" xfId="2877" xr:uid="{03A7698C-264E-4519-BF70-46BA145B4F91}"/>
    <cellStyle name="Normal 5 5 2 2 2 3 3 2" xfId="25096" xr:uid="{65E69C54-401B-4D13-9B30-0CD5424A0924}"/>
    <cellStyle name="Normal 5 5 2 2 2 3 3 2 2" xfId="38788" xr:uid="{9C89DB3E-4955-4561-A9E4-81578FBDBD03}"/>
    <cellStyle name="Normal 5 5 2 2 2 3 3 2 3" xfId="53672" xr:uid="{D933F487-4837-4DA4-96B2-C6AEA5245835}"/>
    <cellStyle name="Normal 5 5 2 2 2 3 3 3" xfId="18252" xr:uid="{22CEF375-9767-4E6F-B836-8E6857801BE0}"/>
    <cellStyle name="Normal 5 5 2 2 2 3 3 3 2" xfId="41152" xr:uid="{EC2E5826-53E1-4BDA-87A7-33B8DDFC57FB}"/>
    <cellStyle name="Normal 5 5 2 2 2 3 3 4" xfId="31942" xr:uid="{739296B5-A39E-4C96-B40A-275E7BF899EF}"/>
    <cellStyle name="Normal 5 5 2 2 2 3 3 5" xfId="46826" xr:uid="{DC8B56CC-3CDD-4C8D-BBA5-377CF8A8F324}"/>
    <cellStyle name="Normal 5 5 2 2 2 3 3 6" xfId="11406" xr:uid="{540A350D-5336-4D84-A092-3C5F4D5BB22D}"/>
    <cellStyle name="Normal 5 5 2 2 2 3 4" xfId="2878" xr:uid="{206548F7-B6F5-4BEE-BDA8-915EF1611735}"/>
    <cellStyle name="Normal 5 5 2 2 2 3 4 2" xfId="41153" xr:uid="{38E2DEC6-C42D-40B5-A4EC-CB13D1BC5007}"/>
    <cellStyle name="Normal 5 5 2 2 2 3 4 3" xfId="35366" xr:uid="{1EF4A99B-1B66-4088-8431-6234C7A8CA8D}"/>
    <cellStyle name="Normal 5 5 2 2 2 3 4 4" xfId="50250" xr:uid="{9CE79740-E01A-4777-8BCC-EBFEE9DE0FEB}"/>
    <cellStyle name="Normal 5 5 2 2 2 3 4 5" xfId="21674" xr:uid="{6CC76C92-C949-43D9-BC57-F875C07A27D1}"/>
    <cellStyle name="Normal 5 5 2 2 2 3 5" xfId="14830" xr:uid="{320CA81F-1671-48DE-93AC-5C544DE0032B}"/>
    <cellStyle name="Normal 5 5 2 2 2 3 5 2" xfId="41020" xr:uid="{BC516D27-AA0E-48E4-B907-0A7E3674F2D1}"/>
    <cellStyle name="Normal 5 5 2 2 2 3 6" xfId="28520" xr:uid="{C883E4E0-30BB-490F-9C64-F6F5DF5193BA}"/>
    <cellStyle name="Normal 5 5 2 2 2 3 7" xfId="43404" xr:uid="{C250693D-73BD-49E5-820D-65DC12D7F7DC}"/>
    <cellStyle name="Normal 5 5 2 2 2 3 8" xfId="7984" xr:uid="{10C22632-8D93-4C5D-8BED-73C6171443EA}"/>
    <cellStyle name="Normal 5 5 2 2 2 4" xfId="1330" xr:uid="{EB7CA0B7-AAC1-49B9-BF7A-CF7C6C6C3258}"/>
    <cellStyle name="Normal 5 5 2 2 2 4 2" xfId="9697" xr:uid="{D5D2CE44-867A-454C-91D3-3244560A693B}"/>
    <cellStyle name="Normal 5 5 2 2 2 4 2 2" xfId="13119" xr:uid="{C5D9E190-4BE2-4501-8734-EDD7ECF5E069}"/>
    <cellStyle name="Normal 5 5 2 2 2 4 2 2 2" xfId="26809" xr:uid="{5A63BB24-6FA6-49ED-9DA4-8143976361E8}"/>
    <cellStyle name="Normal 5 5 2 2 2 4 2 2 2 2" xfId="40501" xr:uid="{25B53F77-86D7-4D9E-B97F-F84CE2190B3D}"/>
    <cellStyle name="Normal 5 5 2 2 2 4 2 2 2 3" xfId="55385" xr:uid="{B8C78700-957D-4292-AAB9-CBD5A37C7709}"/>
    <cellStyle name="Normal 5 5 2 2 2 4 2 2 3" xfId="19965" xr:uid="{1AA9B31D-66D2-4FC4-8924-C07ED8AE00F4}"/>
    <cellStyle name="Normal 5 5 2 2 2 4 2 2 4" xfId="33655" xr:uid="{6D1C952E-9518-4624-AB77-B591FA659DA2}"/>
    <cellStyle name="Normal 5 5 2 2 2 4 2 2 5" xfId="48539" xr:uid="{F0648602-8A76-406B-B689-3ECC56904362}"/>
    <cellStyle name="Normal 5 5 2 2 2 4 2 3" xfId="23387" xr:uid="{3FC3F16C-5DE8-4C80-AB64-9B0E7B1766FF}"/>
    <cellStyle name="Normal 5 5 2 2 2 4 2 3 2" xfId="37079" xr:uid="{DB3BDE1C-E3F1-40A3-8E69-3A1D7BE48203}"/>
    <cellStyle name="Normal 5 5 2 2 2 4 2 3 3" xfId="51963" xr:uid="{E3B6E915-05A6-429C-8A0D-5BDC388E5979}"/>
    <cellStyle name="Normal 5 5 2 2 2 4 2 4" xfId="16543" xr:uid="{CCE95DE3-2FE6-4BDE-BFF8-1B492588EA50}"/>
    <cellStyle name="Normal 5 5 2 2 2 4 2 5" xfId="30233" xr:uid="{CDFFF4E4-6A79-4048-9940-8AB09BB6CD62}"/>
    <cellStyle name="Normal 5 5 2 2 2 4 2 6" xfId="45117" xr:uid="{767FECDC-55F0-4702-BD21-02CFC13C6AA1}"/>
    <cellStyle name="Normal 5 5 2 2 2 4 3" xfId="11407" xr:uid="{87D5EFC6-8A20-490E-BA50-F081D6959EA3}"/>
    <cellStyle name="Normal 5 5 2 2 2 4 3 2" xfId="25097" xr:uid="{09557326-8767-4028-93C4-DD756B81EF28}"/>
    <cellStyle name="Normal 5 5 2 2 2 4 3 2 2" xfId="38789" xr:uid="{5BCCCDB5-A5FF-48C5-935E-5F03D2C6BB78}"/>
    <cellStyle name="Normal 5 5 2 2 2 4 3 2 3" xfId="53673" xr:uid="{0F9D3972-91B1-4EEC-AF77-730983C53EA4}"/>
    <cellStyle name="Normal 5 5 2 2 2 4 3 3" xfId="18253" xr:uid="{88B9E650-BD50-45A3-8A7D-BA93BE60A4BF}"/>
    <cellStyle name="Normal 5 5 2 2 2 4 3 4" xfId="31943" xr:uid="{AB49F859-FF59-4BB0-9597-D3042FA29F7A}"/>
    <cellStyle name="Normal 5 5 2 2 2 4 3 5" xfId="46827" xr:uid="{1CFC9906-5E5A-476A-B69C-AC3E4D9C04A7}"/>
    <cellStyle name="Normal 5 5 2 2 2 4 4" xfId="21675" xr:uid="{11A4F636-47E4-4232-9C55-0476AD31FB55}"/>
    <cellStyle name="Normal 5 5 2 2 2 4 4 2" xfId="35367" xr:uid="{BE14E8C3-9EB0-4D2B-9CC2-77F96214184E}"/>
    <cellStyle name="Normal 5 5 2 2 2 4 4 3" xfId="50251" xr:uid="{B4FD9EAF-D66B-43BF-89F1-8B4ED54E5BAB}"/>
    <cellStyle name="Normal 5 5 2 2 2 4 5" xfId="14831" xr:uid="{6A32CA5D-9C29-4213-B397-D3D41C6E15C5}"/>
    <cellStyle name="Normal 5 5 2 2 2 4 5 2" xfId="41022" xr:uid="{61905188-DCBC-4791-9C90-D8428DF2050D}"/>
    <cellStyle name="Normal 5 5 2 2 2 4 6" xfId="28521" xr:uid="{754A2370-BF1F-45A0-863F-23212A7802D0}"/>
    <cellStyle name="Normal 5 5 2 2 2 4 7" xfId="43405" xr:uid="{84A473FA-03A5-49AF-8CCF-B875332B9E21}"/>
    <cellStyle name="Normal 5 5 2 2 2 4 8" xfId="7985" xr:uid="{10B8EC1C-BA58-4DA2-9DEE-0538A2A759D0}"/>
    <cellStyle name="Normal 5 5 2 2 2 5" xfId="2879" xr:uid="{ED6F6A56-7242-4B55-AFE1-2A43C3176872}"/>
    <cellStyle name="Normal 5 5 2 2 2 5 2" xfId="13115" xr:uid="{62C48A90-B9AD-4038-88EA-AA17A9AE8B3C}"/>
    <cellStyle name="Normal 5 5 2 2 2 5 2 2" xfId="26805" xr:uid="{3ABDD739-941E-4818-94EB-9BAAA2EC02B7}"/>
    <cellStyle name="Normal 5 5 2 2 2 5 2 2 2" xfId="40497" xr:uid="{84276D41-921B-4C33-A2DC-F392EE6FD8B1}"/>
    <cellStyle name="Normal 5 5 2 2 2 5 2 2 3" xfId="55381" xr:uid="{07255FEE-F7EE-4ABF-A6BC-FF8E6503D8FC}"/>
    <cellStyle name="Normal 5 5 2 2 2 5 2 3" xfId="19961" xr:uid="{A2505ACF-306D-43CD-84EF-708E13A5B1E2}"/>
    <cellStyle name="Normal 5 5 2 2 2 5 2 4" xfId="33651" xr:uid="{CBBF2ED1-2E94-42C3-8ED6-83F294177324}"/>
    <cellStyle name="Normal 5 5 2 2 2 5 2 5" xfId="48535" xr:uid="{C0348C43-4857-49A9-922D-0C38E9F1190E}"/>
    <cellStyle name="Normal 5 5 2 2 2 5 3" xfId="23383" xr:uid="{539F2756-198D-4670-B17C-4178BB5E4EC1}"/>
    <cellStyle name="Normal 5 5 2 2 2 5 3 2" xfId="37075" xr:uid="{497196BD-510D-48AF-A65C-99EE21388B9F}"/>
    <cellStyle name="Normal 5 5 2 2 2 5 3 3" xfId="51959" xr:uid="{79C90431-F2CB-4DBB-9CE2-F571EB94519F}"/>
    <cellStyle name="Normal 5 5 2 2 2 5 4" xfId="16539" xr:uid="{FBD245A7-EDAC-4358-AFD8-0F1DFB53427C}"/>
    <cellStyle name="Normal 5 5 2 2 2 5 4 2" xfId="41154" xr:uid="{F179EF21-F5FD-4CF8-ADA8-E18FCBAE835E}"/>
    <cellStyle name="Normal 5 5 2 2 2 5 5" xfId="30229" xr:uid="{30C24D0F-B625-477A-B78B-9FF12D3A884E}"/>
    <cellStyle name="Normal 5 5 2 2 2 5 6" xfId="45113" xr:uid="{E8CC199F-C2C3-400A-8C32-BD8A91A0C1E2}"/>
    <cellStyle name="Normal 5 5 2 2 2 5 7" xfId="9693" xr:uid="{0A919CCD-F02C-48F7-BE7C-C19BDEB2B0F9}"/>
    <cellStyle name="Normal 5 5 2 2 2 6" xfId="2880" xr:uid="{97D0B7ED-C55A-4A8A-8880-624DBCB362DD}"/>
    <cellStyle name="Normal 5 5 2 2 2 6 2" xfId="25093" xr:uid="{F7688305-94F3-4195-AAB2-B3973C560F6D}"/>
    <cellStyle name="Normal 5 5 2 2 2 6 2 2" xfId="38785" xr:uid="{675275E5-CF23-4AFF-9B39-8FF6C39825C1}"/>
    <cellStyle name="Normal 5 5 2 2 2 6 2 3" xfId="53669" xr:uid="{FE3F0935-2A7F-4076-A35A-E7C8B8062652}"/>
    <cellStyle name="Normal 5 5 2 2 2 6 3" xfId="18249" xr:uid="{CF7EB574-79A6-4174-A2D1-E3698667ABF6}"/>
    <cellStyle name="Normal 5 5 2 2 2 6 3 2" xfId="41155" xr:uid="{F6088F2A-5CA3-46CE-A5F4-ADBBA5E2C85D}"/>
    <cellStyle name="Normal 5 5 2 2 2 6 4" xfId="31939" xr:uid="{1FCF2C29-82CE-4653-85DA-95345C4AFC6E}"/>
    <cellStyle name="Normal 5 5 2 2 2 6 5" xfId="46823" xr:uid="{EF096276-74C3-48B6-A176-EC2BA915E981}"/>
    <cellStyle name="Normal 5 5 2 2 2 6 6" xfId="11403" xr:uid="{101A061E-7124-4974-9A56-CD7B42891BF1}"/>
    <cellStyle name="Normal 5 5 2 2 2 7" xfId="21671" xr:uid="{E14A8073-D278-49C3-97C7-29DF732837D2}"/>
    <cellStyle name="Normal 5 5 2 2 2 7 2" xfId="35363" xr:uid="{11513045-D3E0-43F2-8426-7D93EA2D5AF6}"/>
    <cellStyle name="Normal 5 5 2 2 2 7 3" xfId="50247" xr:uid="{E6A6952A-880B-43E1-91CB-BC1404BB81B7}"/>
    <cellStyle name="Normal 5 5 2 2 2 8" xfId="14827" xr:uid="{DCE2E210-FF0C-42EC-B69D-77601AF31D71}"/>
    <cellStyle name="Normal 5 5 2 2 2 8 2" xfId="40788" xr:uid="{EB083214-231B-4F9C-8DF7-468C83190BC0}"/>
    <cellStyle name="Normal 5 5 2 2 2 9" xfId="28517" xr:uid="{C3621C0F-EDC8-447B-A041-1E4296C44083}"/>
    <cellStyle name="Normal 5 5 2 2 3" xfId="567" xr:uid="{240CDA74-715D-4C7A-AEE9-923A5C7B2FBB}"/>
    <cellStyle name="Normal 5 5 2 2 3 10" xfId="43406" xr:uid="{53AFCF76-2DFE-4396-BD18-6B6854258E6F}"/>
    <cellStyle name="Normal 5 5 2 2 3 11" xfId="7986" xr:uid="{D48C8D2B-D558-4E56-944F-891B883BFD4A}"/>
    <cellStyle name="Normal 5 5 2 2 3 2" xfId="1331" xr:uid="{2AACAD0B-11A3-4218-B8A7-B9A7D59B6BFB}"/>
    <cellStyle name="Normal 5 5 2 2 3 2 2" xfId="1332" xr:uid="{CCF68E17-C054-4370-869F-5660D316ADE5}"/>
    <cellStyle name="Normal 5 5 2 2 3 2 2 2" xfId="9700" xr:uid="{87E10A69-0C98-4396-941A-FD8C1FE9A098}"/>
    <cellStyle name="Normal 5 5 2 2 3 2 2 2 2" xfId="13122" xr:uid="{00BFE287-F95E-487E-850F-951FAE5F3008}"/>
    <cellStyle name="Normal 5 5 2 2 3 2 2 2 2 2" xfId="26812" xr:uid="{C70D70A7-5C24-4C90-81BA-397486D6E418}"/>
    <cellStyle name="Normal 5 5 2 2 3 2 2 2 2 2 2" xfId="40504" xr:uid="{60FD4803-0B19-455E-841A-6DC5B326B5FF}"/>
    <cellStyle name="Normal 5 5 2 2 3 2 2 2 2 2 3" xfId="55388" xr:uid="{3E63307A-0B7C-4CEE-BA25-254969A1C606}"/>
    <cellStyle name="Normal 5 5 2 2 3 2 2 2 2 3" xfId="19968" xr:uid="{B557C189-B62E-40DC-B860-BEB0A3E93A9A}"/>
    <cellStyle name="Normal 5 5 2 2 3 2 2 2 2 4" xfId="33658" xr:uid="{1B8E2A11-64DD-491A-A575-955A29747C01}"/>
    <cellStyle name="Normal 5 5 2 2 3 2 2 2 2 5" xfId="48542" xr:uid="{34BE5D5A-3835-4D3F-B3D6-DEDF8F769CFB}"/>
    <cellStyle name="Normal 5 5 2 2 3 2 2 2 3" xfId="23390" xr:uid="{8CCECB2D-B51B-4DF7-B10C-BE7D6C128770}"/>
    <cellStyle name="Normal 5 5 2 2 3 2 2 2 3 2" xfId="37082" xr:uid="{A893AEC5-B9EB-4051-8027-3FE0F25B06AE}"/>
    <cellStyle name="Normal 5 5 2 2 3 2 2 2 3 3" xfId="51966" xr:uid="{B7833D45-A2D3-4071-B3CA-A56C4DD94E57}"/>
    <cellStyle name="Normal 5 5 2 2 3 2 2 2 4" xfId="16546" xr:uid="{B8D78EB2-30BA-4BAC-B852-3807C74412B9}"/>
    <cellStyle name="Normal 5 5 2 2 3 2 2 2 5" xfId="30236" xr:uid="{E1D0177D-90D6-4423-BBDD-6F59CE514726}"/>
    <cellStyle name="Normal 5 5 2 2 3 2 2 2 6" xfId="45120" xr:uid="{2929511B-5A40-4406-8563-8262C813186F}"/>
    <cellStyle name="Normal 5 5 2 2 3 2 2 3" xfId="11410" xr:uid="{0BC55812-6960-4A41-A8E0-F5E54F3A1CF7}"/>
    <cellStyle name="Normal 5 5 2 2 3 2 2 3 2" xfId="25100" xr:uid="{D1673ACE-8464-443B-B18D-BFF53BD1196F}"/>
    <cellStyle name="Normal 5 5 2 2 3 2 2 3 2 2" xfId="38792" xr:uid="{FF79F0C4-57EF-4C5D-952A-B5C637950C1D}"/>
    <cellStyle name="Normal 5 5 2 2 3 2 2 3 2 3" xfId="53676" xr:uid="{BF1B5988-FB4A-455F-B1A7-E422454A2B36}"/>
    <cellStyle name="Normal 5 5 2 2 3 2 2 3 3" xfId="18256" xr:uid="{5AC8149E-0B61-4508-ADB7-7999F379E526}"/>
    <cellStyle name="Normal 5 5 2 2 3 2 2 3 4" xfId="31946" xr:uid="{2B75AB09-3666-4A49-81F5-56269A30C892}"/>
    <cellStyle name="Normal 5 5 2 2 3 2 2 3 5" xfId="46830" xr:uid="{B5F9C9F4-0178-4E71-B00E-13B1AEB9D43C}"/>
    <cellStyle name="Normal 5 5 2 2 3 2 2 4" xfId="21678" xr:uid="{62A66526-443C-424C-8A97-4AD669886AA7}"/>
    <cellStyle name="Normal 5 5 2 2 3 2 2 4 2" xfId="35370" xr:uid="{04C8FC0E-4C7D-4E77-8E6E-3D327B19A167}"/>
    <cellStyle name="Normal 5 5 2 2 3 2 2 4 3" xfId="50254" xr:uid="{848E2761-5BB7-45A2-90AC-5AF0A79B1128}"/>
    <cellStyle name="Normal 5 5 2 2 3 2 2 5" xfId="14834" xr:uid="{BDD2EC02-58E1-4BCC-AC17-585942D0E4DA}"/>
    <cellStyle name="Normal 5 5 2 2 3 2 2 5 2" xfId="41024" xr:uid="{84AFD553-721B-4210-9700-35F06A2546C6}"/>
    <cellStyle name="Normal 5 5 2 2 3 2 2 6" xfId="28524" xr:uid="{459F3A9A-8321-45BD-A46E-9B6AC399C8C5}"/>
    <cellStyle name="Normal 5 5 2 2 3 2 2 7" xfId="43408" xr:uid="{A570478D-822C-48DB-9E16-93F64211014F}"/>
    <cellStyle name="Normal 5 5 2 2 3 2 2 8" xfId="7988" xr:uid="{42DB160E-38FD-4A90-B4BB-E1CB2F7F35E5}"/>
    <cellStyle name="Normal 5 5 2 2 3 2 3" xfId="2881" xr:uid="{876A0C15-7F34-4909-B3F3-EDADF337536D}"/>
    <cellStyle name="Normal 5 5 2 2 3 2 3 2" xfId="13121" xr:uid="{B26B3757-12B5-40BA-96A4-4FE368F3F96B}"/>
    <cellStyle name="Normal 5 5 2 2 3 2 3 2 2" xfId="26811" xr:uid="{66CFF9A6-F359-476D-868F-47D152ADE28D}"/>
    <cellStyle name="Normal 5 5 2 2 3 2 3 2 2 2" xfId="40503" xr:uid="{4DF544E9-4EC1-4822-97E2-4591C6750706}"/>
    <cellStyle name="Normal 5 5 2 2 3 2 3 2 2 3" xfId="55387" xr:uid="{F51608C4-2E6C-471A-A3A0-C7444EF17A69}"/>
    <cellStyle name="Normal 5 5 2 2 3 2 3 2 3" xfId="19967" xr:uid="{E20FD9EA-67C5-44E3-888E-47235AAC61EA}"/>
    <cellStyle name="Normal 5 5 2 2 3 2 3 2 4" xfId="33657" xr:uid="{3F78BC8C-CE37-40E2-B00E-20EDCCEF51B6}"/>
    <cellStyle name="Normal 5 5 2 2 3 2 3 2 5" xfId="48541" xr:uid="{342FC6DD-9A20-498C-A8D2-CDE0A4E7BBB4}"/>
    <cellStyle name="Normal 5 5 2 2 3 2 3 3" xfId="23389" xr:uid="{E73EE37C-5F5B-43EA-A4DB-CD2BD909779C}"/>
    <cellStyle name="Normal 5 5 2 2 3 2 3 3 2" xfId="37081" xr:uid="{3CA715CE-8047-4413-9D3C-D4F6F54946A3}"/>
    <cellStyle name="Normal 5 5 2 2 3 2 3 3 3" xfId="51965" xr:uid="{D40809CE-710F-4836-ADA5-DDF7AF6C1D35}"/>
    <cellStyle name="Normal 5 5 2 2 3 2 3 4" xfId="16545" xr:uid="{CD8512B3-717C-48E9-9698-784E0C3F4AD5}"/>
    <cellStyle name="Normal 5 5 2 2 3 2 3 4 2" xfId="41156" xr:uid="{A7AF62E4-8610-42F9-A6E2-4993DEC086B9}"/>
    <cellStyle name="Normal 5 5 2 2 3 2 3 5" xfId="30235" xr:uid="{18BCCD4B-ABFF-4E97-94CB-44C722553ECB}"/>
    <cellStyle name="Normal 5 5 2 2 3 2 3 6" xfId="45119" xr:uid="{53B61388-FA24-4410-A65C-13383A3C3AEA}"/>
    <cellStyle name="Normal 5 5 2 2 3 2 3 7" xfId="9699" xr:uid="{FCF80C24-2804-4D5A-90B8-D23C49F1C3E6}"/>
    <cellStyle name="Normal 5 5 2 2 3 2 4" xfId="2882" xr:uid="{36579538-24D2-4B01-9158-FEDDCD751ADE}"/>
    <cellStyle name="Normal 5 5 2 2 3 2 4 2" xfId="25099" xr:uid="{AE778D68-5A9C-4524-83E0-214003C8F500}"/>
    <cellStyle name="Normal 5 5 2 2 3 2 4 2 2" xfId="38791" xr:uid="{3B6E79D0-D676-4D24-90D6-BCA32E3E0E7A}"/>
    <cellStyle name="Normal 5 5 2 2 3 2 4 2 3" xfId="53675" xr:uid="{3DE672F3-AE33-4BC2-BE15-0B1F1343E361}"/>
    <cellStyle name="Normal 5 5 2 2 3 2 4 3" xfId="18255" xr:uid="{FB45F31C-9F95-4F9C-93A6-F5E657AC1C4A}"/>
    <cellStyle name="Normal 5 5 2 2 3 2 4 3 2" xfId="41157" xr:uid="{2696ABB0-E82D-42BC-963D-3165C45F7CA4}"/>
    <cellStyle name="Normal 5 5 2 2 3 2 4 4" xfId="31945" xr:uid="{EA3A0299-5591-479E-9771-9C7CCD234C8E}"/>
    <cellStyle name="Normal 5 5 2 2 3 2 4 5" xfId="46829" xr:uid="{61261335-4099-4220-9C95-F8227FF51C41}"/>
    <cellStyle name="Normal 5 5 2 2 3 2 4 6" xfId="11409" xr:uid="{4A38014D-7709-4DF8-B0C1-DD7732981BD6}"/>
    <cellStyle name="Normal 5 5 2 2 3 2 5" xfId="21677" xr:uid="{36BEAB42-92D3-491E-AC09-DFADB651B1A5}"/>
    <cellStyle name="Normal 5 5 2 2 3 2 5 2" xfId="35369" xr:uid="{77A84675-D9FB-42EF-9AA9-231C43F2D159}"/>
    <cellStyle name="Normal 5 5 2 2 3 2 5 3" xfId="50253" xr:uid="{4D41E37B-5F80-4945-84FC-DF17364E8EC1}"/>
    <cellStyle name="Normal 5 5 2 2 3 2 6" xfId="14833" xr:uid="{E7A96B77-6CC1-4B73-8286-8058E8474FE7}"/>
    <cellStyle name="Normal 5 5 2 2 3 2 6 2" xfId="41023" xr:uid="{CC121E63-226A-4B1E-90A0-2A0AB1A9CF98}"/>
    <cellStyle name="Normal 5 5 2 2 3 2 7" xfId="28523" xr:uid="{B51EE87E-673D-4228-8F87-2C3DA8DB73CB}"/>
    <cellStyle name="Normal 5 5 2 2 3 2 8" xfId="43407" xr:uid="{7D959BB4-2014-4B34-9AAD-28D255DB271D}"/>
    <cellStyle name="Normal 5 5 2 2 3 2 9" xfId="7987" xr:uid="{6DA05230-58E4-4AAD-B884-A52DB26F080A}"/>
    <cellStyle name="Normal 5 5 2 2 3 3" xfId="1333" xr:uid="{7089A7AA-CC76-45B2-8625-B2875FBC65E9}"/>
    <cellStyle name="Normal 5 5 2 2 3 3 2" xfId="9701" xr:uid="{01ECC2FC-2E76-4B16-9F12-B11036FD3A72}"/>
    <cellStyle name="Normal 5 5 2 2 3 3 2 2" xfId="13123" xr:uid="{84887F73-40B5-4A41-AA25-565160EE937F}"/>
    <cellStyle name="Normal 5 5 2 2 3 3 2 2 2" xfId="26813" xr:uid="{AD6DCD29-6169-4456-83F0-776CD17AA9C9}"/>
    <cellStyle name="Normal 5 5 2 2 3 3 2 2 2 2" xfId="40505" xr:uid="{62E645C8-0C7D-49B2-9BAA-D5B5C882AE6F}"/>
    <cellStyle name="Normal 5 5 2 2 3 3 2 2 2 3" xfId="55389" xr:uid="{8C04EF2A-0629-4CD6-BBAB-760FD4AA3B5F}"/>
    <cellStyle name="Normal 5 5 2 2 3 3 2 2 3" xfId="19969" xr:uid="{486472C8-CD25-4046-BF24-1F3AF9AE2AD4}"/>
    <cellStyle name="Normal 5 5 2 2 3 3 2 2 4" xfId="33659" xr:uid="{CFEFE8FA-720C-45CC-B4EE-2FC792B260E0}"/>
    <cellStyle name="Normal 5 5 2 2 3 3 2 2 5" xfId="48543" xr:uid="{F3978E9A-0D93-46C0-9B9F-331C3CD4E162}"/>
    <cellStyle name="Normal 5 5 2 2 3 3 2 3" xfId="23391" xr:uid="{556049E3-1094-4308-B712-9C059D253587}"/>
    <cellStyle name="Normal 5 5 2 2 3 3 2 3 2" xfId="37083" xr:uid="{B0DEDB79-1E25-43B1-B95F-B9CE6122D4DB}"/>
    <cellStyle name="Normal 5 5 2 2 3 3 2 3 3" xfId="51967" xr:uid="{18C6192E-6061-417A-90E1-FB1B7541B2F3}"/>
    <cellStyle name="Normal 5 5 2 2 3 3 2 4" xfId="16547" xr:uid="{D5B7FDCF-E082-426C-B80B-C987765F5735}"/>
    <cellStyle name="Normal 5 5 2 2 3 3 2 5" xfId="30237" xr:uid="{ED1C9496-DD29-4389-BE16-65AEA8819040}"/>
    <cellStyle name="Normal 5 5 2 2 3 3 2 6" xfId="45121" xr:uid="{8854E97E-3043-4FAA-8DC9-0B91E81D2818}"/>
    <cellStyle name="Normal 5 5 2 2 3 3 3" xfId="11411" xr:uid="{4A45EAB1-54D1-4528-B2AC-28C228A9FDF9}"/>
    <cellStyle name="Normal 5 5 2 2 3 3 3 2" xfId="25101" xr:uid="{57850F2D-FC0A-40E2-98CB-5D2CDB06A547}"/>
    <cellStyle name="Normal 5 5 2 2 3 3 3 2 2" xfId="38793" xr:uid="{47CD4258-38D3-419A-BA60-4DB59DA7F36F}"/>
    <cellStyle name="Normal 5 5 2 2 3 3 3 2 3" xfId="53677" xr:uid="{88979118-6EF3-4390-9478-A4D6F84868A4}"/>
    <cellStyle name="Normal 5 5 2 2 3 3 3 3" xfId="18257" xr:uid="{A7833664-0B90-4654-99C2-7185AA5425BC}"/>
    <cellStyle name="Normal 5 5 2 2 3 3 3 4" xfId="31947" xr:uid="{ACFA1C48-2637-4271-A172-92075B65CF08}"/>
    <cellStyle name="Normal 5 5 2 2 3 3 3 5" xfId="46831" xr:uid="{EC1FC181-3F9F-4A83-9537-C3A154CBBCEC}"/>
    <cellStyle name="Normal 5 5 2 2 3 3 4" xfId="21679" xr:uid="{579AD182-CC90-488F-B292-64B719D930E2}"/>
    <cellStyle name="Normal 5 5 2 2 3 3 4 2" xfId="35371" xr:uid="{2792B58C-3F46-44D3-8365-F07717ACC9BE}"/>
    <cellStyle name="Normal 5 5 2 2 3 3 4 3" xfId="50255" xr:uid="{1F9A947E-5BAB-401E-B83A-3532D7A71BC0}"/>
    <cellStyle name="Normal 5 5 2 2 3 3 5" xfId="14835" xr:uid="{8EC3200A-BAC8-4792-AA3D-BB55E3F2E147}"/>
    <cellStyle name="Normal 5 5 2 2 3 3 5 2" xfId="41025" xr:uid="{EE627A02-64F3-42AC-870C-C38B0F83096F}"/>
    <cellStyle name="Normal 5 5 2 2 3 3 6" xfId="28525" xr:uid="{41120516-3103-4580-A6E6-F9502430CAE3}"/>
    <cellStyle name="Normal 5 5 2 2 3 3 7" xfId="43409" xr:uid="{5A664E8B-3F0C-4889-8E05-9AD4348C0F7D}"/>
    <cellStyle name="Normal 5 5 2 2 3 3 8" xfId="7989" xr:uid="{71F74CCD-4AAB-4CF6-BBBC-D29BEE2C79F5}"/>
    <cellStyle name="Normal 5 5 2 2 3 4" xfId="2883" xr:uid="{B3381590-B09D-4C51-937E-0E0511BDE36A}"/>
    <cellStyle name="Normal 5 5 2 2 3 4 2" xfId="9702" xr:uid="{58E4164A-C8BB-4C1A-8E69-5A3FBA9BA180}"/>
    <cellStyle name="Normal 5 5 2 2 3 4 2 2" xfId="13124" xr:uid="{A5E16D9C-8A23-484C-AE7F-66E01FDBD928}"/>
    <cellStyle name="Normal 5 5 2 2 3 4 2 2 2" xfId="26814" xr:uid="{9D6BD265-851D-4DFB-AA2C-BA662037D3BF}"/>
    <cellStyle name="Normal 5 5 2 2 3 4 2 2 2 2" xfId="40506" xr:uid="{459F81D8-8FAB-4CC4-8F20-9FF5C5AB8CAD}"/>
    <cellStyle name="Normal 5 5 2 2 3 4 2 2 2 3" xfId="55390" xr:uid="{35FF0746-9B44-4743-BE0C-FEA47CE7AB8F}"/>
    <cellStyle name="Normal 5 5 2 2 3 4 2 2 3" xfId="19970" xr:uid="{CB643F41-5E27-4E96-9E8E-3A78290701C7}"/>
    <cellStyle name="Normal 5 5 2 2 3 4 2 2 4" xfId="33660" xr:uid="{DCAB28B8-2165-462D-94B7-FA46863C20AF}"/>
    <cellStyle name="Normal 5 5 2 2 3 4 2 2 5" xfId="48544" xr:uid="{72695B26-C76B-45FE-9C7B-8E24B674B638}"/>
    <cellStyle name="Normal 5 5 2 2 3 4 2 3" xfId="23392" xr:uid="{5AC0D4D5-E5E8-489B-98A0-6ABC498175FF}"/>
    <cellStyle name="Normal 5 5 2 2 3 4 2 3 2" xfId="37084" xr:uid="{36453373-0964-429F-845B-0F8EADA4056C}"/>
    <cellStyle name="Normal 5 5 2 2 3 4 2 3 3" xfId="51968" xr:uid="{E910CD27-FB1F-4CAF-9861-F342F9FB4E9C}"/>
    <cellStyle name="Normal 5 5 2 2 3 4 2 4" xfId="16548" xr:uid="{143A9714-B997-4D32-91C6-87551E380150}"/>
    <cellStyle name="Normal 5 5 2 2 3 4 2 5" xfId="30238" xr:uid="{2D2FA71C-0276-438E-A139-A61820E33B86}"/>
    <cellStyle name="Normal 5 5 2 2 3 4 2 6" xfId="45122" xr:uid="{BBB5E4A2-4622-4681-BC7C-33648127EFCB}"/>
    <cellStyle name="Normal 5 5 2 2 3 4 3" xfId="11412" xr:uid="{AC90177E-B314-4ADF-8C5F-4DA913067697}"/>
    <cellStyle name="Normal 5 5 2 2 3 4 3 2" xfId="25102" xr:uid="{B770D9CE-0026-4E57-8B87-81EDDA314DBB}"/>
    <cellStyle name="Normal 5 5 2 2 3 4 3 2 2" xfId="38794" xr:uid="{31304E35-793C-456E-96B4-AE89D9B993FF}"/>
    <cellStyle name="Normal 5 5 2 2 3 4 3 2 3" xfId="53678" xr:uid="{DC2944E0-EED0-4BC6-A4E7-082824B74057}"/>
    <cellStyle name="Normal 5 5 2 2 3 4 3 3" xfId="18258" xr:uid="{C170957E-0F0E-4AA7-97D1-6AE17886C2B8}"/>
    <cellStyle name="Normal 5 5 2 2 3 4 3 4" xfId="31948" xr:uid="{BE9652D8-F16C-4A7B-B98A-213DB4C276CC}"/>
    <cellStyle name="Normal 5 5 2 2 3 4 3 5" xfId="46832" xr:uid="{ACAFD4C7-5083-45EA-8BE8-7BB1FEDAA1FB}"/>
    <cellStyle name="Normal 5 5 2 2 3 4 4" xfId="21680" xr:uid="{7B5C1DDF-2839-403F-8057-1F91B492B098}"/>
    <cellStyle name="Normal 5 5 2 2 3 4 4 2" xfId="35372" xr:uid="{C09964A9-6ED9-48DF-9D23-435CE8D56763}"/>
    <cellStyle name="Normal 5 5 2 2 3 4 4 3" xfId="50256" xr:uid="{1DC861DD-8FD6-4359-A7AE-A8F6A248B54E}"/>
    <cellStyle name="Normal 5 5 2 2 3 4 5" xfId="14836" xr:uid="{CFB91110-FD11-4943-B207-8902720C1721}"/>
    <cellStyle name="Normal 5 5 2 2 3 4 5 2" xfId="41158" xr:uid="{C211F03A-D1A1-484D-AE1E-037F0B1AED30}"/>
    <cellStyle name="Normal 5 5 2 2 3 4 6" xfId="28526" xr:uid="{DD8F2078-CD84-413A-BDC5-7BEE854D5508}"/>
    <cellStyle name="Normal 5 5 2 2 3 4 7" xfId="43410" xr:uid="{AED7FA9A-E325-4466-B576-5403B2BC308D}"/>
    <cellStyle name="Normal 5 5 2 2 3 4 8" xfId="7990" xr:uid="{0867653A-4FD5-4CEE-A9FF-FFABF18A7B46}"/>
    <cellStyle name="Normal 5 5 2 2 3 5" xfId="2884" xr:uid="{1915B3B5-31DD-42E3-AF6F-CADEA4CEC02F}"/>
    <cellStyle name="Normal 5 5 2 2 3 5 2" xfId="13120" xr:uid="{DC6B23B2-C160-4E74-8674-EAF5B115C9AA}"/>
    <cellStyle name="Normal 5 5 2 2 3 5 2 2" xfId="26810" xr:uid="{A74764F9-CFC8-4135-8460-3F33A97DE1CF}"/>
    <cellStyle name="Normal 5 5 2 2 3 5 2 2 2" xfId="40502" xr:uid="{2CDBD013-AA46-499E-AB82-E7E9A7A73BD0}"/>
    <cellStyle name="Normal 5 5 2 2 3 5 2 2 3" xfId="55386" xr:uid="{6657C91C-E471-47B6-B6D4-38CBCA7AB78C}"/>
    <cellStyle name="Normal 5 5 2 2 3 5 2 3" xfId="19966" xr:uid="{FA5B54B1-58C1-45CB-9A0A-447D48F3364B}"/>
    <cellStyle name="Normal 5 5 2 2 3 5 2 4" xfId="33656" xr:uid="{697CBAB5-97D6-4D0C-9D2F-06FC836BD82B}"/>
    <cellStyle name="Normal 5 5 2 2 3 5 2 5" xfId="48540" xr:uid="{588BAF88-3491-4D1E-8A2F-BBFC00DA1A72}"/>
    <cellStyle name="Normal 5 5 2 2 3 5 3" xfId="23388" xr:uid="{50C732DC-CA8A-4296-8BE3-8AC2E93C1B75}"/>
    <cellStyle name="Normal 5 5 2 2 3 5 3 2" xfId="37080" xr:uid="{41757533-2C2C-48F3-921F-1C03CFC1ADAA}"/>
    <cellStyle name="Normal 5 5 2 2 3 5 3 3" xfId="51964" xr:uid="{8AA4DBB3-094D-44D3-B0D0-A37F14FB0647}"/>
    <cellStyle name="Normal 5 5 2 2 3 5 4" xfId="16544" xr:uid="{8CFAF20B-1F23-4577-B5A7-8541927D4068}"/>
    <cellStyle name="Normal 5 5 2 2 3 5 4 2" xfId="41159" xr:uid="{787D72C7-DF44-42E4-A182-5F530C8BDFBC}"/>
    <cellStyle name="Normal 5 5 2 2 3 5 5" xfId="30234" xr:uid="{A1266021-E086-40A9-8007-F4272CB827D9}"/>
    <cellStyle name="Normal 5 5 2 2 3 5 6" xfId="45118" xr:uid="{8C4D7C1E-4209-4EA6-80C1-7FE4E12D47C7}"/>
    <cellStyle name="Normal 5 5 2 2 3 5 7" xfId="9698" xr:uid="{19508DFB-3EA6-4E26-9BEF-EF8D11DB1AA5}"/>
    <cellStyle name="Normal 5 5 2 2 3 6" xfId="11408" xr:uid="{EDBBFF69-CF9E-4940-AF0D-B01842A52972}"/>
    <cellStyle name="Normal 5 5 2 2 3 6 2" xfId="25098" xr:uid="{5B69A457-A924-41D6-BD78-B451512B2572}"/>
    <cellStyle name="Normal 5 5 2 2 3 6 2 2" xfId="38790" xr:uid="{C7B97ABD-1E60-4444-89F9-BB3F4C3BAA9B}"/>
    <cellStyle name="Normal 5 5 2 2 3 6 2 3" xfId="53674" xr:uid="{B4F56D53-087F-4F57-AD72-F48EC75AB5EA}"/>
    <cellStyle name="Normal 5 5 2 2 3 6 3" xfId="18254" xr:uid="{A14E2866-51D1-41C2-913B-B9AFC3B6BAC7}"/>
    <cellStyle name="Normal 5 5 2 2 3 6 4" xfId="31944" xr:uid="{1C94E52B-DD72-4778-B936-C1BA0F7E7583}"/>
    <cellStyle name="Normal 5 5 2 2 3 6 5" xfId="46828" xr:uid="{64768CD2-434E-4021-8FA7-A2270386540C}"/>
    <cellStyle name="Normal 5 5 2 2 3 7" xfId="21676" xr:uid="{72D37AC8-96AA-42F1-A177-99160F0C6795}"/>
    <cellStyle name="Normal 5 5 2 2 3 7 2" xfId="35368" xr:uid="{6ECF89D4-72E5-4D26-B477-4D4219043819}"/>
    <cellStyle name="Normal 5 5 2 2 3 7 3" xfId="50252" xr:uid="{6813CFB6-5943-441B-A868-FA417011F79D}"/>
    <cellStyle name="Normal 5 5 2 2 3 8" xfId="14832" xr:uid="{D3718B5D-A139-4552-B548-4E49AF3996ED}"/>
    <cellStyle name="Normal 5 5 2 2 3 8 2" xfId="40843" xr:uid="{C889F8A9-3FE3-4B2C-AC35-6E43AC07ED18}"/>
    <cellStyle name="Normal 5 5 2 2 3 9" xfId="28522" xr:uid="{8593CF87-4E15-4FDC-8FCA-B0CE85FF2CF1}"/>
    <cellStyle name="Normal 5 5 2 2 4" xfId="1334" xr:uid="{7DF128CE-9235-4A1E-8529-D9B92F2EF3AA}"/>
    <cellStyle name="Normal 5 5 2 2 4 2" xfId="1335" xr:uid="{971D6A0E-C954-4C14-A7A7-266560108933}"/>
    <cellStyle name="Normal 5 5 2 2 4 2 2" xfId="9704" xr:uid="{728CFDC6-D113-46DC-B876-4A9FF2CB6365}"/>
    <cellStyle name="Normal 5 5 2 2 4 2 2 2" xfId="13126" xr:uid="{60CBEF28-0DC1-4476-B4A4-FF4A89956CF1}"/>
    <cellStyle name="Normal 5 5 2 2 4 2 2 2 2" xfId="26816" xr:uid="{2C5A35A5-5C46-4403-AD80-9F427777FD5B}"/>
    <cellStyle name="Normal 5 5 2 2 4 2 2 2 2 2" xfId="40508" xr:uid="{272B70F1-8911-45C6-9420-36FD2EBF84FB}"/>
    <cellStyle name="Normal 5 5 2 2 4 2 2 2 2 3" xfId="55392" xr:uid="{6B52B418-9A86-482F-A64E-6EE2D0B53398}"/>
    <cellStyle name="Normal 5 5 2 2 4 2 2 2 3" xfId="19972" xr:uid="{57C94E49-ACF6-465E-9F9A-2CBE2B1EB0AD}"/>
    <cellStyle name="Normal 5 5 2 2 4 2 2 2 4" xfId="33662" xr:uid="{8E71E65D-D27C-4C21-9268-2099817D9230}"/>
    <cellStyle name="Normal 5 5 2 2 4 2 2 2 5" xfId="48546" xr:uid="{7222007A-1FF1-4C49-8931-60AEF2D1FB15}"/>
    <cellStyle name="Normal 5 5 2 2 4 2 2 3" xfId="23394" xr:uid="{FA81EE49-BCD4-4E15-8DF1-2B696D9B9694}"/>
    <cellStyle name="Normal 5 5 2 2 4 2 2 3 2" xfId="37086" xr:uid="{D4350551-6AE2-4ED1-A55B-DF03C81565A7}"/>
    <cellStyle name="Normal 5 5 2 2 4 2 2 3 3" xfId="51970" xr:uid="{46525008-C201-41E5-80A0-9EE8C57A0080}"/>
    <cellStyle name="Normal 5 5 2 2 4 2 2 4" xfId="16550" xr:uid="{D2F21E83-0193-4D18-AC6C-88D5BF991974}"/>
    <cellStyle name="Normal 5 5 2 2 4 2 2 5" xfId="30240" xr:uid="{9BEAE227-855A-4A26-9A91-4CDB24E96B82}"/>
    <cellStyle name="Normal 5 5 2 2 4 2 2 6" xfId="45124" xr:uid="{857D3397-538B-466A-9A1D-726F66AE76D4}"/>
    <cellStyle name="Normal 5 5 2 2 4 2 3" xfId="11414" xr:uid="{44877F7A-9C55-4495-AD07-476E7547F87A}"/>
    <cellStyle name="Normal 5 5 2 2 4 2 3 2" xfId="25104" xr:uid="{0CC6560A-06C6-4ACF-8C54-2F8C32374121}"/>
    <cellStyle name="Normal 5 5 2 2 4 2 3 2 2" xfId="38796" xr:uid="{23516422-99B9-4251-B286-0DDAF6357802}"/>
    <cellStyle name="Normal 5 5 2 2 4 2 3 2 3" xfId="53680" xr:uid="{FDA0722C-28C7-4B92-9BE0-36E46030E762}"/>
    <cellStyle name="Normal 5 5 2 2 4 2 3 3" xfId="18260" xr:uid="{A8791FC0-7E24-4F3E-9796-4CC5B2129C3A}"/>
    <cellStyle name="Normal 5 5 2 2 4 2 3 4" xfId="31950" xr:uid="{A1B26D8F-02CB-43D8-8EB4-9FF6E5323640}"/>
    <cellStyle name="Normal 5 5 2 2 4 2 3 5" xfId="46834" xr:uid="{A4C53D59-FC81-4140-9BBE-4C907C92F7B5}"/>
    <cellStyle name="Normal 5 5 2 2 4 2 4" xfId="21682" xr:uid="{D8A3E0A0-03DF-44BF-934C-6190C53F4614}"/>
    <cellStyle name="Normal 5 5 2 2 4 2 4 2" xfId="35374" xr:uid="{36E45AEF-3D55-4112-9625-E987670ED62B}"/>
    <cellStyle name="Normal 5 5 2 2 4 2 4 3" xfId="50258" xr:uid="{9E4EF4BF-8DD0-4C47-BF36-38A63401AB32}"/>
    <cellStyle name="Normal 5 5 2 2 4 2 5" xfId="14838" xr:uid="{2F1D0BB2-0949-43EB-8646-3E612CF5F9B8}"/>
    <cellStyle name="Normal 5 5 2 2 4 2 5 2" xfId="41027" xr:uid="{0F07418B-14E6-4762-A38D-BC46EF95625D}"/>
    <cellStyle name="Normal 5 5 2 2 4 2 6" xfId="28528" xr:uid="{0FC5EFCD-AEDD-4E5B-B101-6492BE04059B}"/>
    <cellStyle name="Normal 5 5 2 2 4 2 7" xfId="43412" xr:uid="{A55C363F-530A-4A03-BA19-B77D3A86972F}"/>
    <cellStyle name="Normal 5 5 2 2 4 2 8" xfId="7992" xr:uid="{D889F74A-A2C2-42F8-A96D-0EA70D8F2197}"/>
    <cellStyle name="Normal 5 5 2 2 4 3" xfId="2885" xr:uid="{992762B5-0DD9-434F-A20A-121BA3181D60}"/>
    <cellStyle name="Normal 5 5 2 2 4 3 2" xfId="13125" xr:uid="{7B574244-61D2-455F-AC84-DB33BD2EBF4E}"/>
    <cellStyle name="Normal 5 5 2 2 4 3 2 2" xfId="26815" xr:uid="{7A894EA6-4430-4734-946B-07D161091EAA}"/>
    <cellStyle name="Normal 5 5 2 2 4 3 2 2 2" xfId="40507" xr:uid="{9DA1A4DB-2E2B-43E8-95E0-4DB8F02F40EE}"/>
    <cellStyle name="Normal 5 5 2 2 4 3 2 2 3" xfId="55391" xr:uid="{F2B61EA4-75E7-42F9-8D93-7EB51191CDEA}"/>
    <cellStyle name="Normal 5 5 2 2 4 3 2 3" xfId="19971" xr:uid="{FDAF5CC5-089F-4844-B643-B949D753840F}"/>
    <cellStyle name="Normal 5 5 2 2 4 3 2 4" xfId="33661" xr:uid="{6559CA26-DC02-491D-A418-A1D7C72E56F7}"/>
    <cellStyle name="Normal 5 5 2 2 4 3 2 5" xfId="48545" xr:uid="{543EA4A5-1162-4E63-B852-23B3458D3892}"/>
    <cellStyle name="Normal 5 5 2 2 4 3 3" xfId="23393" xr:uid="{C9477EF3-59E7-475E-9186-919BD5FB350E}"/>
    <cellStyle name="Normal 5 5 2 2 4 3 3 2" xfId="37085" xr:uid="{8C958FA9-F604-4872-A085-B00C0A8AA144}"/>
    <cellStyle name="Normal 5 5 2 2 4 3 3 3" xfId="51969" xr:uid="{A3A92246-74AD-481C-9401-2860CDB2FF8F}"/>
    <cellStyle name="Normal 5 5 2 2 4 3 4" xfId="16549" xr:uid="{11D59832-53DA-4C07-9A88-D54B6C7139DD}"/>
    <cellStyle name="Normal 5 5 2 2 4 3 4 2" xfId="41160" xr:uid="{00CC7732-91C7-42DB-8638-C6D871666ADF}"/>
    <cellStyle name="Normal 5 5 2 2 4 3 5" xfId="30239" xr:uid="{0AD54838-E26D-4C02-B0A4-437D250AACD3}"/>
    <cellStyle name="Normal 5 5 2 2 4 3 6" xfId="45123" xr:uid="{653AFA2C-D400-4C3C-91D4-4FA8C0596A2A}"/>
    <cellStyle name="Normal 5 5 2 2 4 3 7" xfId="9703" xr:uid="{12AF21F6-82F6-462D-907F-F82E19E7A528}"/>
    <cellStyle name="Normal 5 5 2 2 4 4" xfId="2886" xr:uid="{848B0DE3-67C3-430F-9E59-4F9E4823C72E}"/>
    <cellStyle name="Normal 5 5 2 2 4 4 2" xfId="25103" xr:uid="{12788F30-ABF7-4740-8B62-7B3AF036F1DF}"/>
    <cellStyle name="Normal 5 5 2 2 4 4 2 2" xfId="38795" xr:uid="{6D92D134-D080-4FE7-BD1D-89B5E60AEE16}"/>
    <cellStyle name="Normal 5 5 2 2 4 4 2 3" xfId="53679" xr:uid="{BACE95EE-037F-48D6-8C69-4AC041E75389}"/>
    <cellStyle name="Normal 5 5 2 2 4 4 3" xfId="18259" xr:uid="{97347BE3-310E-4F3A-AE7A-870FA1FAF53F}"/>
    <cellStyle name="Normal 5 5 2 2 4 4 3 2" xfId="41161" xr:uid="{4BC09764-E34B-4608-BF3E-A9A3386D1A6F}"/>
    <cellStyle name="Normal 5 5 2 2 4 4 4" xfId="31949" xr:uid="{9F1498B6-326F-4303-B4C0-130522ECDD8B}"/>
    <cellStyle name="Normal 5 5 2 2 4 4 5" xfId="46833" xr:uid="{DC2085DE-3DE9-4562-950F-3665C32F2DBA}"/>
    <cellStyle name="Normal 5 5 2 2 4 4 6" xfId="11413" xr:uid="{7D3AD01D-66D8-4162-AE3C-21B515387D4F}"/>
    <cellStyle name="Normal 5 5 2 2 4 5" xfId="21681" xr:uid="{BB1E3C3A-784E-4D31-A86D-DA7F702B26B1}"/>
    <cellStyle name="Normal 5 5 2 2 4 5 2" xfId="35373" xr:uid="{2C053932-8BAB-4CBA-81B1-E1363C9E0625}"/>
    <cellStyle name="Normal 5 5 2 2 4 5 3" xfId="50257" xr:uid="{79C480A6-D7EA-4A27-BECD-C8671107F3CF}"/>
    <cellStyle name="Normal 5 5 2 2 4 6" xfId="14837" xr:uid="{4193EAC1-9FF0-4876-96F9-27795379183E}"/>
    <cellStyle name="Normal 5 5 2 2 4 6 2" xfId="41026" xr:uid="{A29EF97C-B7D3-4734-800B-E10E0C83954D}"/>
    <cellStyle name="Normal 5 5 2 2 4 7" xfId="28527" xr:uid="{603DD529-5178-44CA-8B27-4493A472EBBC}"/>
    <cellStyle name="Normal 5 5 2 2 4 8" xfId="43411" xr:uid="{8B9187C0-D907-480C-A704-27881CDF6A05}"/>
    <cellStyle name="Normal 5 5 2 2 4 9" xfId="7991" xr:uid="{A8EA5EA2-92FA-4EC7-8E80-6AB29CCBABC3}"/>
    <cellStyle name="Normal 5 5 2 2 5" xfId="1336" xr:uid="{EF95230E-FE4A-4612-B4E7-71104CB3DD82}"/>
    <cellStyle name="Normal 5 5 2 2 5 2" xfId="2887" xr:uid="{0C1D3212-54DE-4AA8-9114-7962886A7991}"/>
    <cellStyle name="Normal 5 5 2 2 5 2 2" xfId="13127" xr:uid="{6A982CD2-C9C4-49E4-A7E0-47B4F6F8FDCC}"/>
    <cellStyle name="Normal 5 5 2 2 5 2 2 2" xfId="26817" xr:uid="{C7EA023D-9782-4A1D-B090-3E4EE4CBAAD9}"/>
    <cellStyle name="Normal 5 5 2 2 5 2 2 2 2" xfId="40509" xr:uid="{B74BBAF5-D25E-44ED-81F1-D8E8371D6CE2}"/>
    <cellStyle name="Normal 5 5 2 2 5 2 2 2 3" xfId="55393" xr:uid="{0FFB8D3B-CF54-4507-9FC6-B46858CF031E}"/>
    <cellStyle name="Normal 5 5 2 2 5 2 2 3" xfId="19973" xr:uid="{B7392F78-38F7-4C9B-A62B-7B6B4FE0360C}"/>
    <cellStyle name="Normal 5 5 2 2 5 2 2 4" xfId="33663" xr:uid="{632EAE2B-BE2F-423F-9363-F33B4A2C9E6A}"/>
    <cellStyle name="Normal 5 5 2 2 5 2 2 5" xfId="48547" xr:uid="{6327F967-C1C7-45D1-BED7-A2C8D851838E}"/>
    <cellStyle name="Normal 5 5 2 2 5 2 3" xfId="23395" xr:uid="{E5423F8D-4D7A-4E0A-AAF1-38B765888131}"/>
    <cellStyle name="Normal 5 5 2 2 5 2 3 2" xfId="37087" xr:uid="{6D909F50-22E7-40ED-95E9-04DCCF51ED0B}"/>
    <cellStyle name="Normal 5 5 2 2 5 2 3 3" xfId="51971" xr:uid="{FA095C79-9BAF-4D8D-BBA4-8C45E08EB2F7}"/>
    <cellStyle name="Normal 5 5 2 2 5 2 4" xfId="16551" xr:uid="{B47C39BE-0B1D-4DA4-BF83-AD7E9AE00E08}"/>
    <cellStyle name="Normal 5 5 2 2 5 2 4 2" xfId="41162" xr:uid="{7B0964AA-AADD-40BE-8060-669AF6E72801}"/>
    <cellStyle name="Normal 5 5 2 2 5 2 5" xfId="30241" xr:uid="{4AB3B8BA-0AE1-4291-AA1B-2FA3B53F4D2A}"/>
    <cellStyle name="Normal 5 5 2 2 5 2 6" xfId="45125" xr:uid="{50F0E5E2-907B-4873-A45B-EA084E629CD6}"/>
    <cellStyle name="Normal 5 5 2 2 5 2 7" xfId="9705" xr:uid="{B54B569E-F4E3-4DA5-BB12-7406C95B3A8C}"/>
    <cellStyle name="Normal 5 5 2 2 5 3" xfId="2888" xr:uid="{5EEED2FA-D577-4246-A0C6-CF70F6C26229}"/>
    <cellStyle name="Normal 5 5 2 2 5 3 2" xfId="25105" xr:uid="{7BDCE298-6630-43AB-87C1-561134ED56C8}"/>
    <cellStyle name="Normal 5 5 2 2 5 3 2 2" xfId="38797" xr:uid="{B158345F-5E36-4CDD-8C15-79F7489902CD}"/>
    <cellStyle name="Normal 5 5 2 2 5 3 2 3" xfId="53681" xr:uid="{0DFBC77A-EFB6-4F88-978F-DDFA09E51EDD}"/>
    <cellStyle name="Normal 5 5 2 2 5 3 3" xfId="18261" xr:uid="{9A642A73-C643-40C7-B6C5-BF134A39462E}"/>
    <cellStyle name="Normal 5 5 2 2 5 3 3 2" xfId="41163" xr:uid="{7990FAAF-412F-4021-943C-A781F4D9B1BD}"/>
    <cellStyle name="Normal 5 5 2 2 5 3 4" xfId="31951" xr:uid="{72810B9A-E25A-4915-9E8E-C2EC306D19A6}"/>
    <cellStyle name="Normal 5 5 2 2 5 3 5" xfId="46835" xr:uid="{1F53EF50-0CCC-4A82-8BB7-4541FD256238}"/>
    <cellStyle name="Normal 5 5 2 2 5 3 6" xfId="11415" xr:uid="{E7B2583A-3DE9-47DF-878C-EDEB554FC1E3}"/>
    <cellStyle name="Normal 5 5 2 2 5 4" xfId="2889" xr:uid="{90EDC504-9CBF-41EA-92D6-B92573EA7305}"/>
    <cellStyle name="Normal 5 5 2 2 5 4 2" xfId="41164" xr:uid="{D23B0D0E-138D-41B1-88B5-7C9B26E0A918}"/>
    <cellStyle name="Normal 5 5 2 2 5 4 3" xfId="35375" xr:uid="{7EC573EF-15FC-4B4C-89FD-2BC8CE3D64EF}"/>
    <cellStyle name="Normal 5 5 2 2 5 4 4" xfId="50259" xr:uid="{AD6753ED-5771-4603-AAB8-17BB4125BD6E}"/>
    <cellStyle name="Normal 5 5 2 2 5 4 5" xfId="21683" xr:uid="{77656475-30BF-47B9-9A70-1BCDAB3B6845}"/>
    <cellStyle name="Normal 5 5 2 2 5 5" xfId="14839" xr:uid="{CC8EAF45-DBB5-4FF7-8F3D-5DE6CCBFFFF6}"/>
    <cellStyle name="Normal 5 5 2 2 5 5 2" xfId="41028" xr:uid="{24D48FCA-1F8B-437D-A9D6-E22A234A397E}"/>
    <cellStyle name="Normal 5 5 2 2 5 6" xfId="28529" xr:uid="{8EA47021-89D6-46DC-A911-2FA2017E7D5C}"/>
    <cellStyle name="Normal 5 5 2 2 5 7" xfId="43413" xr:uid="{261B5C69-7D19-4127-B0E8-32E315C0CE8B}"/>
    <cellStyle name="Normal 5 5 2 2 5 8" xfId="7993" xr:uid="{5185EFCF-3C6F-4DB5-9D09-50EE6A23E874}"/>
    <cellStyle name="Normal 5 5 2 2 6" xfId="2890" xr:uid="{CDC55849-0D7A-40C9-90D7-1A72E0FC59D4}"/>
    <cellStyle name="Normal 5 5 2 2 6 2" xfId="9706" xr:uid="{9A4E32E4-826B-4E8B-9F71-B4641447118F}"/>
    <cellStyle name="Normal 5 5 2 2 6 2 2" xfId="13128" xr:uid="{44DBADAC-D6FF-4DB0-9BB3-DD4E6032CBAF}"/>
    <cellStyle name="Normal 5 5 2 2 6 2 2 2" xfId="26818" xr:uid="{F3D950A5-D2D9-46EB-8E0B-23E78ED8FCA4}"/>
    <cellStyle name="Normal 5 5 2 2 6 2 2 2 2" xfId="40510" xr:uid="{0D10C247-1B89-4D74-898A-8258412AB3CD}"/>
    <cellStyle name="Normal 5 5 2 2 6 2 2 2 3" xfId="55394" xr:uid="{2A3B253F-C43C-4C25-8C05-37A58BD9FEE2}"/>
    <cellStyle name="Normal 5 5 2 2 6 2 2 3" xfId="19974" xr:uid="{3BC02F41-F446-4A7A-AF59-58E4A32E550C}"/>
    <cellStyle name="Normal 5 5 2 2 6 2 2 4" xfId="33664" xr:uid="{84F689FB-494C-4AC7-8688-5980AB0E35E2}"/>
    <cellStyle name="Normal 5 5 2 2 6 2 2 5" xfId="48548" xr:uid="{4F4BB10E-C3DF-4B8D-8F5F-4B406A64D676}"/>
    <cellStyle name="Normal 5 5 2 2 6 2 3" xfId="23396" xr:uid="{C129AD0D-B042-42F1-9B33-138920DBDB32}"/>
    <cellStyle name="Normal 5 5 2 2 6 2 3 2" xfId="37088" xr:uid="{5B61B213-1B55-4323-97FF-A19A70A0AB36}"/>
    <cellStyle name="Normal 5 5 2 2 6 2 3 3" xfId="51972" xr:uid="{6CEEC683-8AB6-40B2-A811-F9F2F9AF690A}"/>
    <cellStyle name="Normal 5 5 2 2 6 2 4" xfId="16552" xr:uid="{0FF9B1B5-D412-4FE8-BB04-60E9365A723C}"/>
    <cellStyle name="Normal 5 5 2 2 6 2 5" xfId="30242" xr:uid="{DAE6EAB7-244C-46FE-85B3-C1F5A7C8E595}"/>
    <cellStyle name="Normal 5 5 2 2 6 2 6" xfId="45126" xr:uid="{81A77DB5-3075-453F-B8A2-B2E74089C1E5}"/>
    <cellStyle name="Normal 5 5 2 2 6 3" xfId="11416" xr:uid="{412E83AB-8DDA-4143-AD24-91554F11BEAC}"/>
    <cellStyle name="Normal 5 5 2 2 6 3 2" xfId="25106" xr:uid="{EEDC349F-424E-4256-AF81-9D10A3C54606}"/>
    <cellStyle name="Normal 5 5 2 2 6 3 2 2" xfId="38798" xr:uid="{0C3CDA45-95BF-4657-A49B-A0A2E3E344F0}"/>
    <cellStyle name="Normal 5 5 2 2 6 3 2 3" xfId="53682" xr:uid="{DDF8CB0D-49B0-4DD4-8E81-013C17F9C06F}"/>
    <cellStyle name="Normal 5 5 2 2 6 3 3" xfId="18262" xr:uid="{A8C219FB-E092-4DED-85C3-A500C2C16FD7}"/>
    <cellStyle name="Normal 5 5 2 2 6 3 4" xfId="31952" xr:uid="{9CCD4BC2-704F-4234-80CA-D11C89EE4F72}"/>
    <cellStyle name="Normal 5 5 2 2 6 3 5" xfId="46836" xr:uid="{E22980D0-6A5D-4AC1-97DF-76BE8D9772AC}"/>
    <cellStyle name="Normal 5 5 2 2 6 4" xfId="21684" xr:uid="{7F8D7337-8403-4081-875E-80B86C788603}"/>
    <cellStyle name="Normal 5 5 2 2 6 4 2" xfId="35376" xr:uid="{EE890106-4012-49F8-A916-90F56ABFD57D}"/>
    <cellStyle name="Normal 5 5 2 2 6 4 3" xfId="50260" xr:uid="{2E1D872F-620E-4522-B34B-3C8B86EE9098}"/>
    <cellStyle name="Normal 5 5 2 2 6 5" xfId="14840" xr:uid="{F2EA5D2A-CFED-46CF-963C-66ABD0AD8A7D}"/>
    <cellStyle name="Normal 5 5 2 2 6 5 2" xfId="41165" xr:uid="{29B0F32B-7021-4631-8C97-A5FCB38D9297}"/>
    <cellStyle name="Normal 5 5 2 2 6 6" xfId="28530" xr:uid="{75981FF3-C6F3-46D1-99B5-5DA5D07173A9}"/>
    <cellStyle name="Normal 5 5 2 2 6 7" xfId="43414" xr:uid="{1C4D3B4A-E824-4492-BE40-22F01603CE8E}"/>
    <cellStyle name="Normal 5 5 2 2 6 8" xfId="7994" xr:uid="{29A49A6F-C017-4B3A-AE41-DE9B5A3F30D8}"/>
    <cellStyle name="Normal 5 5 2 2 7" xfId="2891" xr:uid="{81C51ED4-7656-44F4-A07B-190E5732D624}"/>
    <cellStyle name="Normal 5 5 2 2 7 2" xfId="13114" xr:uid="{5C24909C-D379-4121-A59C-1393BC7732E9}"/>
    <cellStyle name="Normal 5 5 2 2 7 2 2" xfId="26804" xr:uid="{DC34CA5B-1E88-4E08-8CD2-24E36C9DF330}"/>
    <cellStyle name="Normal 5 5 2 2 7 2 2 2" xfId="40496" xr:uid="{DC054347-7593-4537-A4D7-E94CB0A46820}"/>
    <cellStyle name="Normal 5 5 2 2 7 2 2 3" xfId="55380" xr:uid="{2E25C388-CBFE-485E-95D5-3351560604DB}"/>
    <cellStyle name="Normal 5 5 2 2 7 2 3" xfId="19960" xr:uid="{148F207E-1417-4CC7-8054-53615408D932}"/>
    <cellStyle name="Normal 5 5 2 2 7 2 4" xfId="33650" xr:uid="{8895D66D-0C88-45F8-8A99-9EC13DB59580}"/>
    <cellStyle name="Normal 5 5 2 2 7 2 5" xfId="48534" xr:uid="{F8383403-EBB8-461F-BF68-48EA7B9A8E31}"/>
    <cellStyle name="Normal 5 5 2 2 7 3" xfId="23382" xr:uid="{9DAA2FDE-A8E0-4006-ABB8-080B76C4B1E6}"/>
    <cellStyle name="Normal 5 5 2 2 7 3 2" xfId="37074" xr:uid="{B21AEA79-0CAA-4805-A128-F20B083BB33D}"/>
    <cellStyle name="Normal 5 5 2 2 7 3 3" xfId="51958" xr:uid="{8D401407-46E4-413A-8434-13B5592A786D}"/>
    <cellStyle name="Normal 5 5 2 2 7 4" xfId="16538" xr:uid="{11A85196-600B-4ED6-A5DE-AB7FA138B6C4}"/>
    <cellStyle name="Normal 5 5 2 2 7 4 2" xfId="41166" xr:uid="{49E4E57D-9D27-4173-9608-41E7D2CEDD81}"/>
    <cellStyle name="Normal 5 5 2 2 7 5" xfId="30228" xr:uid="{17BF21A4-6E27-4F19-ADD7-59BC2235D991}"/>
    <cellStyle name="Normal 5 5 2 2 7 6" xfId="45112" xr:uid="{46B0F8F3-E079-4531-84D3-1A486DDCF97D}"/>
    <cellStyle name="Normal 5 5 2 2 7 7" xfId="9692" xr:uid="{2D63F445-39E9-43A9-99B0-7250FD7CE925}"/>
    <cellStyle name="Normal 5 5 2 2 8" xfId="2892" xr:uid="{D00C8D9C-7621-4C0E-A5E9-623A284CB45A}"/>
    <cellStyle name="Normal 5 5 2 2 8 2" xfId="25092" xr:uid="{F82EF515-3119-49CA-B5B4-A0E42A461C54}"/>
    <cellStyle name="Normal 5 5 2 2 8 2 2" xfId="38784" xr:uid="{8886291B-B6D7-4BB5-8E08-5602AACB9627}"/>
    <cellStyle name="Normal 5 5 2 2 8 2 3" xfId="53668" xr:uid="{E7166310-A3A7-47F8-B77A-024003B8E054}"/>
    <cellStyle name="Normal 5 5 2 2 8 3" xfId="18248" xr:uid="{B6ADFE85-E626-4867-91BD-0A015470FF86}"/>
    <cellStyle name="Normal 5 5 2 2 8 3 2" xfId="41167" xr:uid="{1035E4AD-8EFA-4552-A830-2570BEA0C34B}"/>
    <cellStyle name="Normal 5 5 2 2 8 4" xfId="31938" xr:uid="{C6A9341F-2B4F-4206-B2EC-E78C217FD5EA}"/>
    <cellStyle name="Normal 5 5 2 2 8 5" xfId="46822" xr:uid="{DF5E130F-E852-40D0-9881-F9B2EEF69EEE}"/>
    <cellStyle name="Normal 5 5 2 2 8 6" xfId="11402" xr:uid="{B6DC71F9-68B9-4B14-BA67-03563F50A3AA}"/>
    <cellStyle name="Normal 5 5 2 2 9" xfId="21670" xr:uid="{1306648F-7C06-4DA0-BC1C-15BD6A463B15}"/>
    <cellStyle name="Normal 5 5 2 2 9 2" xfId="35362" xr:uid="{7E40B14C-4266-43C9-8561-F65FC54A64B9}"/>
    <cellStyle name="Normal 5 5 2 2 9 3" xfId="50246" xr:uid="{A1C2D71E-4CD2-4AB4-8D56-7E6DC5969EA7}"/>
    <cellStyle name="Normal 5 5 2 3" xfId="308" xr:uid="{FDE5E73E-B7C8-47AF-9C11-1CA6171A802D}"/>
    <cellStyle name="Normal 5 5 2 3 10" xfId="43415" xr:uid="{5D9F466E-447F-4B1C-8AA2-178F7EBF1081}"/>
    <cellStyle name="Normal 5 5 2 3 11" xfId="7995" xr:uid="{2BD74ADF-07AD-400A-874A-27F809AF7E64}"/>
    <cellStyle name="Normal 5 5 2 3 2" xfId="568" xr:uid="{9D70F086-4AD9-41BE-A5A2-71EE538FA414}"/>
    <cellStyle name="Normal 5 5 2 3 2 2" xfId="569" xr:uid="{7F431775-C209-4053-BD85-BB3FF92FF10B}"/>
    <cellStyle name="Normal 5 5 2 3 2 2 2" xfId="1337" xr:uid="{B1542C26-E2F4-4695-81FE-59B4B3031550}"/>
    <cellStyle name="Normal 5 5 2 3 2 2 2 2" xfId="1338" xr:uid="{23A236B8-F2E9-4258-819E-828D5BA804B4}"/>
    <cellStyle name="Normal 5 5 2 3 2 2 2 2 2" xfId="26821" xr:uid="{03D9AF01-052E-4865-8E0D-9847187E2380}"/>
    <cellStyle name="Normal 5 5 2 3 2 2 2 2 2 2" xfId="40513" xr:uid="{F75516DA-107B-454B-9613-0AA1C67B1DBC}"/>
    <cellStyle name="Normal 5 5 2 3 2 2 2 2 2 3" xfId="55397" xr:uid="{F6446B9A-76F0-43C4-BD4D-26955D0D7D3A}"/>
    <cellStyle name="Normal 5 5 2 3 2 2 2 2 3" xfId="19977" xr:uid="{519DDBFF-1268-4325-9810-45131EB575DB}"/>
    <cellStyle name="Normal 5 5 2 3 2 2 2 2 3 2" xfId="41030" xr:uid="{47F6BA35-0B41-4F19-9B53-B55AA89B307F}"/>
    <cellStyle name="Normal 5 5 2 3 2 2 2 2 4" xfId="33667" xr:uid="{FC9FED93-369B-40C8-B029-B16B5D0D3A3A}"/>
    <cellStyle name="Normal 5 5 2 3 2 2 2 2 5" xfId="48551" xr:uid="{261155D4-D994-417A-9E1A-516AEDB8182E}"/>
    <cellStyle name="Normal 5 5 2 3 2 2 2 2 6" xfId="13131" xr:uid="{05EFF99A-2D83-4990-9CC9-9D972FB99D3A}"/>
    <cellStyle name="Normal 5 5 2 3 2 2 2 3" xfId="23399" xr:uid="{B5B58AB8-5296-4348-A402-49743B5B1533}"/>
    <cellStyle name="Normal 5 5 2 3 2 2 2 3 2" xfId="37091" xr:uid="{CE458914-3E6B-49C3-AAD8-9DD5FC130CA3}"/>
    <cellStyle name="Normal 5 5 2 3 2 2 2 3 3" xfId="51975" xr:uid="{457AAD2C-79EC-4E44-AF7C-1A0970F88C8C}"/>
    <cellStyle name="Normal 5 5 2 3 2 2 2 4" xfId="16555" xr:uid="{2B90F4FB-5733-4BDD-A4AB-F9AA88EA18F4}"/>
    <cellStyle name="Normal 5 5 2 3 2 2 2 4 2" xfId="41029" xr:uid="{13DCECF0-C3F1-4791-8CA7-9ADF90281944}"/>
    <cellStyle name="Normal 5 5 2 3 2 2 2 5" xfId="30245" xr:uid="{100F1F9C-7559-44DC-A4DC-0E22E70A3B48}"/>
    <cellStyle name="Normal 5 5 2 3 2 2 2 6" xfId="45129" xr:uid="{263767DF-3418-4B45-B14F-BA40E8871580}"/>
    <cellStyle name="Normal 5 5 2 3 2 2 2 7" xfId="9709" xr:uid="{CCA42B84-1C57-4531-AF8E-3475B35A1505}"/>
    <cellStyle name="Normal 5 5 2 3 2 2 3" xfId="1339" xr:uid="{88D5E02C-6EA4-47C4-A00C-0771CED544B0}"/>
    <cellStyle name="Normal 5 5 2 3 2 2 3 2" xfId="25109" xr:uid="{5A4D1448-904C-4689-B1B1-BF8DA5416564}"/>
    <cellStyle name="Normal 5 5 2 3 2 2 3 2 2" xfId="38801" xr:uid="{F236406F-99B7-497D-9FAE-DBC07DCBE8EE}"/>
    <cellStyle name="Normal 5 5 2 3 2 2 3 2 3" xfId="53685" xr:uid="{D29EC3B2-242D-45BE-A1A5-48B00E4D370A}"/>
    <cellStyle name="Normal 5 5 2 3 2 2 3 3" xfId="18265" xr:uid="{746368B7-809D-43D5-BF03-A31F5C42DA91}"/>
    <cellStyle name="Normal 5 5 2 3 2 2 3 3 2" xfId="41031" xr:uid="{EAB0C4B0-ED25-48BA-846D-B79A34D6771A}"/>
    <cellStyle name="Normal 5 5 2 3 2 2 3 4" xfId="31955" xr:uid="{D4D00CE4-4C83-4688-A130-F9E1A112DF56}"/>
    <cellStyle name="Normal 5 5 2 3 2 2 3 5" xfId="46839" xr:uid="{F8B216A0-7645-4A22-9EDD-5073BB59F346}"/>
    <cellStyle name="Normal 5 5 2 3 2 2 3 6" xfId="11419" xr:uid="{744AC346-29C8-484C-87D1-98B453225B32}"/>
    <cellStyle name="Normal 5 5 2 3 2 2 4" xfId="21687" xr:uid="{9CF6E3E5-3865-4F43-980C-5AA1B6C26036}"/>
    <cellStyle name="Normal 5 5 2 3 2 2 4 2" xfId="35379" xr:uid="{591C3B3B-FF33-47FA-A2C7-34ADB542D5BC}"/>
    <cellStyle name="Normal 5 5 2 3 2 2 4 3" xfId="50263" xr:uid="{161818C7-8CD2-435A-9671-4DFEE0E747CE}"/>
    <cellStyle name="Normal 5 5 2 3 2 2 5" xfId="14843" xr:uid="{2F9E0EA0-E564-4F7D-8F89-F6084FD45A5F}"/>
    <cellStyle name="Normal 5 5 2 3 2 2 5 2" xfId="40845" xr:uid="{CAD674EF-6D0E-4CB0-A11D-BA21512B7BA0}"/>
    <cellStyle name="Normal 5 5 2 3 2 2 6" xfId="28533" xr:uid="{17AFBCC2-8C65-4DC5-83BF-482D199355FF}"/>
    <cellStyle name="Normal 5 5 2 3 2 2 7" xfId="43417" xr:uid="{1BB1FF8E-7115-428E-B7AE-38372E8DF8FA}"/>
    <cellStyle name="Normal 5 5 2 3 2 2 8" xfId="7997" xr:uid="{F8FA796A-2EFB-421B-A361-F1A6B8278E29}"/>
    <cellStyle name="Normal 5 5 2 3 2 3" xfId="1340" xr:uid="{B85AE4C1-8E9F-4CE6-ADE8-63CF81EF5CA4}"/>
    <cellStyle name="Normal 5 5 2 3 2 3 2" xfId="1341" xr:uid="{77970A2F-39DA-4522-A26D-A8724423CC3D}"/>
    <cellStyle name="Normal 5 5 2 3 2 3 2 2" xfId="26820" xr:uid="{B497623F-6FBF-468D-AB55-CE9596BA06F2}"/>
    <cellStyle name="Normal 5 5 2 3 2 3 2 2 2" xfId="40512" xr:uid="{5416836A-0FB5-4B4D-AAA7-6AFAC3BA7E33}"/>
    <cellStyle name="Normal 5 5 2 3 2 3 2 2 3" xfId="55396" xr:uid="{80055574-8267-45EB-9042-80C35EA72F41}"/>
    <cellStyle name="Normal 5 5 2 3 2 3 2 3" xfId="19976" xr:uid="{56FD8B4B-B1A9-4C9D-BA56-89868D7A3673}"/>
    <cellStyle name="Normal 5 5 2 3 2 3 2 3 2" xfId="41033" xr:uid="{5BAC9ACD-9217-45D8-ADA5-AC0E45DEFFA0}"/>
    <cellStyle name="Normal 5 5 2 3 2 3 2 4" xfId="33666" xr:uid="{F42C5DFA-FD8D-42AD-A33E-3952E57DF3B5}"/>
    <cellStyle name="Normal 5 5 2 3 2 3 2 5" xfId="48550" xr:uid="{4A22A1FE-F55E-4838-AE70-20D233352FC5}"/>
    <cellStyle name="Normal 5 5 2 3 2 3 2 6" xfId="13130" xr:uid="{05CD8B93-C5E8-49FE-8E39-25F6BF32C849}"/>
    <cellStyle name="Normal 5 5 2 3 2 3 3" xfId="23398" xr:uid="{036222AB-2833-40D0-AA19-BFF0F31383A9}"/>
    <cellStyle name="Normal 5 5 2 3 2 3 3 2" xfId="37090" xr:uid="{D4367004-2468-423C-BBF5-64996BB15547}"/>
    <cellStyle name="Normal 5 5 2 3 2 3 3 3" xfId="51974" xr:uid="{EEB33D15-0329-408B-8594-5823EE9E7495}"/>
    <cellStyle name="Normal 5 5 2 3 2 3 4" xfId="16554" xr:uid="{F099D8F0-B8C6-408F-AC51-8694460F40B3}"/>
    <cellStyle name="Normal 5 5 2 3 2 3 4 2" xfId="41032" xr:uid="{7697C655-9666-4FB0-A366-305FE3F8B78D}"/>
    <cellStyle name="Normal 5 5 2 3 2 3 5" xfId="30244" xr:uid="{66A61F74-0B97-46AB-B898-75EC52D8459C}"/>
    <cellStyle name="Normal 5 5 2 3 2 3 6" xfId="45128" xr:uid="{114C52E4-EC18-4F9F-B000-99B74C0D728C}"/>
    <cellStyle name="Normal 5 5 2 3 2 3 7" xfId="9708" xr:uid="{785D11EC-B006-4100-ABBD-3987A38114F1}"/>
    <cellStyle name="Normal 5 5 2 3 2 4" xfId="1342" xr:uid="{1B90F59F-2436-49BC-992B-3522EE2EBC30}"/>
    <cellStyle name="Normal 5 5 2 3 2 4 2" xfId="25108" xr:uid="{A0516FEC-1714-4003-A9A2-1A7CACB108E0}"/>
    <cellStyle name="Normal 5 5 2 3 2 4 2 2" xfId="38800" xr:uid="{2065FD82-23F9-4F28-BD31-77F506A8E94B}"/>
    <cellStyle name="Normal 5 5 2 3 2 4 2 3" xfId="53684" xr:uid="{1D4DD863-DE44-4192-85EA-6AD8D52820F6}"/>
    <cellStyle name="Normal 5 5 2 3 2 4 3" xfId="18264" xr:uid="{DF818925-DAA7-4116-97C2-5EC3D241C1F5}"/>
    <cellStyle name="Normal 5 5 2 3 2 4 3 2" xfId="41034" xr:uid="{30011B95-4B21-4F0A-8CA7-6E89467E3F04}"/>
    <cellStyle name="Normal 5 5 2 3 2 4 4" xfId="31954" xr:uid="{434E9A6B-6B85-4ACA-94DC-90361B6860FB}"/>
    <cellStyle name="Normal 5 5 2 3 2 4 5" xfId="46838" xr:uid="{A06DBE4E-B8E1-455C-AACA-F37A57CCA635}"/>
    <cellStyle name="Normal 5 5 2 3 2 4 6" xfId="11418" xr:uid="{EDFFBCCC-DD21-491A-ADBB-893A91144DD3}"/>
    <cellStyle name="Normal 5 5 2 3 2 5" xfId="21686" xr:uid="{3ABD9BAB-7B8B-46F8-963C-4F5A4BEE9934}"/>
    <cellStyle name="Normal 5 5 2 3 2 5 2" xfId="35378" xr:uid="{445F66DB-60D0-4B64-A1A0-A415578019F4}"/>
    <cellStyle name="Normal 5 5 2 3 2 5 3" xfId="50262" xr:uid="{72FCCF1F-746B-4C88-9AC2-B9DA93ADC06F}"/>
    <cellStyle name="Normal 5 5 2 3 2 6" xfId="14842" xr:uid="{3CA392CE-C8F7-4FB5-B3F7-629F5B5F2190}"/>
    <cellStyle name="Normal 5 5 2 3 2 6 2" xfId="40844" xr:uid="{D6E3A2C0-F5C9-429C-B0A2-7A99552937C5}"/>
    <cellStyle name="Normal 5 5 2 3 2 7" xfId="28532" xr:uid="{E7F4A6D3-6FE9-4125-8BE7-CA27E030C3D2}"/>
    <cellStyle name="Normal 5 5 2 3 2 8" xfId="43416" xr:uid="{BBE2C5E4-24AE-4F25-90EE-9CECD05D94B2}"/>
    <cellStyle name="Normal 5 5 2 3 2 9" xfId="7996" xr:uid="{2ED1B4E5-F5D3-45F5-ABCF-03C15EA52087}"/>
    <cellStyle name="Normal 5 5 2 3 3" xfId="570" xr:uid="{F1B0DB98-3244-4498-B904-0447AE836A0C}"/>
    <cellStyle name="Normal 5 5 2 3 3 2" xfId="1343" xr:uid="{0437C134-FE9B-4C87-ABA1-F64820B1830E}"/>
    <cellStyle name="Normal 5 5 2 3 3 2 2" xfId="1344" xr:uid="{DD8DED68-B17B-4006-A5FC-EA30709CAA83}"/>
    <cellStyle name="Normal 5 5 2 3 3 2 2 2" xfId="26822" xr:uid="{5D779DA7-4BD5-4F3C-8998-C41D6D33DA24}"/>
    <cellStyle name="Normal 5 5 2 3 3 2 2 2 2" xfId="40514" xr:uid="{8385D41C-1035-4C24-A3CF-EFEB95A54323}"/>
    <cellStyle name="Normal 5 5 2 3 3 2 2 2 3" xfId="55398" xr:uid="{FAC51060-F2A2-4DFF-9D0B-32850ADD90C2}"/>
    <cellStyle name="Normal 5 5 2 3 3 2 2 3" xfId="19978" xr:uid="{E26249A7-C574-4FCA-A9C4-3DC5918F37BC}"/>
    <cellStyle name="Normal 5 5 2 3 3 2 2 3 2" xfId="41036" xr:uid="{D686246F-75F9-46EF-86DD-2070A289E9F2}"/>
    <cellStyle name="Normal 5 5 2 3 3 2 2 4" xfId="33668" xr:uid="{9AAFF4C2-1DE9-45C6-B658-573CF2B23B33}"/>
    <cellStyle name="Normal 5 5 2 3 3 2 2 5" xfId="48552" xr:uid="{B41CCB31-C62F-4CE5-A269-C157D7F858C4}"/>
    <cellStyle name="Normal 5 5 2 3 3 2 2 6" xfId="13132" xr:uid="{65985530-397A-42D8-8BAE-75FBBFC8779C}"/>
    <cellStyle name="Normal 5 5 2 3 3 2 3" xfId="23400" xr:uid="{A8237EC0-4469-4239-A018-340835C4808F}"/>
    <cellStyle name="Normal 5 5 2 3 3 2 3 2" xfId="37092" xr:uid="{1D9A8C0E-A93C-465E-A7D5-103C1B3D658D}"/>
    <cellStyle name="Normal 5 5 2 3 3 2 3 3" xfId="51976" xr:uid="{B8274A79-E208-4F29-A460-D740CF672C11}"/>
    <cellStyle name="Normal 5 5 2 3 3 2 4" xfId="16556" xr:uid="{08BF8A0B-D4D1-474E-B814-B3388640E3DA}"/>
    <cellStyle name="Normal 5 5 2 3 3 2 4 2" xfId="41035" xr:uid="{156C672F-F43F-472C-B62E-40823B659F1B}"/>
    <cellStyle name="Normal 5 5 2 3 3 2 5" xfId="30246" xr:uid="{C66D2D8C-130E-4FA2-A8CF-ED646611FCFD}"/>
    <cellStyle name="Normal 5 5 2 3 3 2 6" xfId="45130" xr:uid="{4D845CBF-B149-4565-A549-A83135A7B331}"/>
    <cellStyle name="Normal 5 5 2 3 3 2 7" xfId="9710" xr:uid="{60B7E252-996C-46D6-8186-2EB3D375CE4D}"/>
    <cellStyle name="Normal 5 5 2 3 3 3" xfId="1345" xr:uid="{F4C87B24-86AD-41F7-B60B-3DFACAB77CB4}"/>
    <cellStyle name="Normal 5 5 2 3 3 3 2" xfId="25110" xr:uid="{C7936AB6-6F92-4D2D-AB50-FA060968B03F}"/>
    <cellStyle name="Normal 5 5 2 3 3 3 2 2" xfId="38802" xr:uid="{A17B8EB8-2A6D-403C-87C0-B093F5647AF2}"/>
    <cellStyle name="Normal 5 5 2 3 3 3 2 3" xfId="53686" xr:uid="{22A6E677-B50B-4A8E-B91D-3117A26BC6C4}"/>
    <cellStyle name="Normal 5 5 2 3 3 3 3" xfId="18266" xr:uid="{EA631CE0-F426-4ADE-B9C9-D4C26BE51CC6}"/>
    <cellStyle name="Normal 5 5 2 3 3 3 3 2" xfId="41037" xr:uid="{A89BA05C-E0BB-41A4-BC84-D26110C5F873}"/>
    <cellStyle name="Normal 5 5 2 3 3 3 4" xfId="31956" xr:uid="{4F449C49-2A54-44AF-95E8-5805EA1159EC}"/>
    <cellStyle name="Normal 5 5 2 3 3 3 5" xfId="46840" xr:uid="{3A06FD03-B263-4F9A-A125-BBF320BA709D}"/>
    <cellStyle name="Normal 5 5 2 3 3 3 6" xfId="11420" xr:uid="{F53A81B0-360F-4E1B-B8D1-FF0E7C96A73D}"/>
    <cellStyle name="Normal 5 5 2 3 3 4" xfId="2893" xr:uid="{FA2FDA6C-AEA6-4D83-81E6-6CE043D40618}"/>
    <cellStyle name="Normal 5 5 2 3 3 4 2" xfId="41168" xr:uid="{0CF714C1-FE1A-4460-806A-AB4C9A8C49A5}"/>
    <cellStyle name="Normal 5 5 2 3 3 4 3" xfId="35380" xr:uid="{12501373-2BA9-4709-875B-41E8EBB2461D}"/>
    <cellStyle name="Normal 5 5 2 3 3 4 4" xfId="50264" xr:uid="{B3D42FA3-D231-4B13-9D94-DF5E994DF74D}"/>
    <cellStyle name="Normal 5 5 2 3 3 4 5" xfId="21688" xr:uid="{4713757C-D468-4F70-A304-753F46DE4D51}"/>
    <cellStyle name="Normal 5 5 2 3 3 5" xfId="14844" xr:uid="{D1652A4C-51E6-4058-857E-9CA51DD40A8C}"/>
    <cellStyle name="Normal 5 5 2 3 3 5 2" xfId="40846" xr:uid="{BAF48268-D636-4B92-9343-BC17DACF4F98}"/>
    <cellStyle name="Normal 5 5 2 3 3 6" xfId="28534" xr:uid="{BF4541DD-AA2D-42ED-A7DA-9446E4AE989F}"/>
    <cellStyle name="Normal 5 5 2 3 3 7" xfId="43418" xr:uid="{B9C6027D-DFE7-430F-8376-290EFB807E6C}"/>
    <cellStyle name="Normal 5 5 2 3 3 8" xfId="7998" xr:uid="{25FC5568-1908-4287-9282-B8A589B6FAC8}"/>
    <cellStyle name="Normal 5 5 2 3 4" xfId="1346" xr:uid="{18C39100-D409-429D-BF83-894A3B9B905F}"/>
    <cellStyle name="Normal 5 5 2 3 4 2" xfId="1347" xr:uid="{95AD3879-605F-46AE-935F-CB11BA9A9840}"/>
    <cellStyle name="Normal 5 5 2 3 4 2 2" xfId="13133" xr:uid="{C45AD1C3-67C7-4F36-BE43-5F2848394EF2}"/>
    <cellStyle name="Normal 5 5 2 3 4 2 2 2" xfId="26823" xr:uid="{89EDD168-CDCC-41B1-B666-C30B41E25670}"/>
    <cellStyle name="Normal 5 5 2 3 4 2 2 2 2" xfId="40515" xr:uid="{1A5E3F11-73A6-4EF6-9F45-431AC27AA0B4}"/>
    <cellStyle name="Normal 5 5 2 3 4 2 2 2 3" xfId="55399" xr:uid="{F065D635-00B9-46C4-8405-8FDCEFF314E8}"/>
    <cellStyle name="Normal 5 5 2 3 4 2 2 3" xfId="19979" xr:uid="{90302C9E-FD02-492C-BBE8-B08D592F030D}"/>
    <cellStyle name="Normal 5 5 2 3 4 2 2 4" xfId="33669" xr:uid="{44C52532-4AA4-41B3-BEEE-A3BD2D385F04}"/>
    <cellStyle name="Normal 5 5 2 3 4 2 2 5" xfId="48553" xr:uid="{F2FC46F0-E2DF-466C-9CDC-C01B4D743A65}"/>
    <cellStyle name="Normal 5 5 2 3 4 2 3" xfId="23401" xr:uid="{02C68E5C-CE40-40A3-ACAE-C6405DE32BE2}"/>
    <cellStyle name="Normal 5 5 2 3 4 2 3 2" xfId="37093" xr:uid="{7109FCA2-2B83-4F71-91DB-846EC9C852FB}"/>
    <cellStyle name="Normal 5 5 2 3 4 2 3 3" xfId="51977" xr:uid="{BCD18576-1B3F-4893-91C1-9BE64CA322DC}"/>
    <cellStyle name="Normal 5 5 2 3 4 2 4" xfId="16557" xr:uid="{9F0314E9-48B7-4BFA-8093-C721889E0B26}"/>
    <cellStyle name="Normal 5 5 2 3 4 2 4 2" xfId="41039" xr:uid="{2875B6BC-03AA-49CD-B4D5-4FC1AC8F4F91}"/>
    <cellStyle name="Normal 5 5 2 3 4 2 5" xfId="30247" xr:uid="{905E0A52-1320-402D-A941-3AAA33D79FF8}"/>
    <cellStyle name="Normal 5 5 2 3 4 2 6" xfId="45131" xr:uid="{67F8E124-5EBD-4A69-8BE8-37DDB1452C1F}"/>
    <cellStyle name="Normal 5 5 2 3 4 2 7" xfId="9711" xr:uid="{299180F3-874F-43C6-9180-3AC67DB59182}"/>
    <cellStyle name="Normal 5 5 2 3 4 3" xfId="11421" xr:uid="{5C2101D1-7298-40CD-A543-6C02F55F39F9}"/>
    <cellStyle name="Normal 5 5 2 3 4 3 2" xfId="25111" xr:uid="{5983CAF3-2847-4FCE-B887-3EB42E02F82E}"/>
    <cellStyle name="Normal 5 5 2 3 4 3 2 2" xfId="38803" xr:uid="{31C579ED-3A0A-4F9B-81ED-91FD58A78EE8}"/>
    <cellStyle name="Normal 5 5 2 3 4 3 2 3" xfId="53687" xr:uid="{7D35E3FE-2F22-47AE-956A-7ABBE8EDA9FD}"/>
    <cellStyle name="Normal 5 5 2 3 4 3 3" xfId="18267" xr:uid="{6F5DFD8B-4BC9-452D-B523-C49DBA42F8BD}"/>
    <cellStyle name="Normal 5 5 2 3 4 3 4" xfId="31957" xr:uid="{A6D320F9-23B0-451D-BFB6-CF353DC088A4}"/>
    <cellStyle name="Normal 5 5 2 3 4 3 5" xfId="46841" xr:uid="{9C374621-0B07-4C1C-9B44-A1E236419809}"/>
    <cellStyle name="Normal 5 5 2 3 4 4" xfId="21689" xr:uid="{4C2FAB0C-3AD0-4EB6-AFAC-EAAAE85DE33B}"/>
    <cellStyle name="Normal 5 5 2 3 4 4 2" xfId="35381" xr:uid="{4395BC7B-4F32-4948-B4A0-6FE9E4A4A046}"/>
    <cellStyle name="Normal 5 5 2 3 4 4 3" xfId="50265" xr:uid="{975422B1-46B6-4455-A2C6-CE00051DF68A}"/>
    <cellStyle name="Normal 5 5 2 3 4 5" xfId="14845" xr:uid="{3186636D-0355-4C94-8FEB-27A689B52654}"/>
    <cellStyle name="Normal 5 5 2 3 4 5 2" xfId="41038" xr:uid="{66556645-0554-431B-BE25-EE4B6944C29C}"/>
    <cellStyle name="Normal 5 5 2 3 4 6" xfId="28535" xr:uid="{9F18897C-0A6F-4116-9722-8879BD37B865}"/>
    <cellStyle name="Normal 5 5 2 3 4 7" xfId="43419" xr:uid="{2C84CBA6-7A53-45A1-A77F-8D58A2E3EF7B}"/>
    <cellStyle name="Normal 5 5 2 3 4 8" xfId="7999" xr:uid="{F7E75A2E-78FC-432B-A99E-4BC17835F4B9}"/>
    <cellStyle name="Normal 5 5 2 3 5" xfId="1348" xr:uid="{6DC25563-6EEF-41D8-8CEF-90EF9CF4544C}"/>
    <cellStyle name="Normal 5 5 2 3 5 2" xfId="13129" xr:uid="{1FAD6C46-EF72-443E-A8F0-073C37E4D7A6}"/>
    <cellStyle name="Normal 5 5 2 3 5 2 2" xfId="26819" xr:uid="{EF24BBC5-7682-4CC9-A2A1-7150940ADA3F}"/>
    <cellStyle name="Normal 5 5 2 3 5 2 2 2" xfId="40511" xr:uid="{8227B7EB-39CD-4987-8BD3-FFFA8F1FE3CF}"/>
    <cellStyle name="Normal 5 5 2 3 5 2 2 3" xfId="55395" xr:uid="{7C29D687-BC80-4016-A98B-669BD97A9CEF}"/>
    <cellStyle name="Normal 5 5 2 3 5 2 3" xfId="19975" xr:uid="{2F5CA122-C45E-430B-8B00-C2BA43381D8F}"/>
    <cellStyle name="Normal 5 5 2 3 5 2 4" xfId="33665" xr:uid="{507A8433-82E5-48EC-8EF2-D9A2550318B8}"/>
    <cellStyle name="Normal 5 5 2 3 5 2 5" xfId="48549" xr:uid="{D197C385-9237-400C-A5D8-DB84F02D3926}"/>
    <cellStyle name="Normal 5 5 2 3 5 3" xfId="23397" xr:uid="{73252D2B-7F80-45FF-8FB7-5F48E0C1F360}"/>
    <cellStyle name="Normal 5 5 2 3 5 3 2" xfId="37089" xr:uid="{9C8218AA-BC9F-4658-9917-D22F4FA47CAB}"/>
    <cellStyle name="Normal 5 5 2 3 5 3 3" xfId="51973" xr:uid="{A14E7A68-1DC7-4EEF-8E11-AD12D65CEFE8}"/>
    <cellStyle name="Normal 5 5 2 3 5 4" xfId="16553" xr:uid="{4F601A0A-17C6-4637-8311-55A9E36A28D9}"/>
    <cellStyle name="Normal 5 5 2 3 5 4 2" xfId="41040" xr:uid="{44408F81-EE5C-4887-82C8-3240CF00EC9D}"/>
    <cellStyle name="Normal 5 5 2 3 5 5" xfId="30243" xr:uid="{4877905E-B62D-4EB9-99FD-644E19406D50}"/>
    <cellStyle name="Normal 5 5 2 3 5 6" xfId="45127" xr:uid="{C62E798C-B92A-43E8-AC18-EC3D3B080A52}"/>
    <cellStyle name="Normal 5 5 2 3 5 7" xfId="9707" xr:uid="{71122766-A244-4409-838E-6282D0FF4C9B}"/>
    <cellStyle name="Normal 5 5 2 3 6" xfId="2894" xr:uid="{2FC90060-70BB-47CF-BBE1-F944D072AC52}"/>
    <cellStyle name="Normal 5 5 2 3 6 2" xfId="25107" xr:uid="{D7BBE37C-0FB2-42B7-80E7-2FE93D01AC1D}"/>
    <cellStyle name="Normal 5 5 2 3 6 2 2" xfId="38799" xr:uid="{D6C6D27D-CD76-4DC3-8919-BDBB9BFF2E1C}"/>
    <cellStyle name="Normal 5 5 2 3 6 2 3" xfId="53683" xr:uid="{6C80FC06-9431-4371-A219-96D1553A7A7E}"/>
    <cellStyle name="Normal 5 5 2 3 6 3" xfId="18263" xr:uid="{A16FF17D-A859-4D44-B3F0-1A306C924D45}"/>
    <cellStyle name="Normal 5 5 2 3 6 3 2" xfId="41169" xr:uid="{2588625C-8057-4965-9689-78F0CBE04B85}"/>
    <cellStyle name="Normal 5 5 2 3 6 4" xfId="31953" xr:uid="{ABFE19DC-76B2-4EF0-9386-46B40735274E}"/>
    <cellStyle name="Normal 5 5 2 3 6 5" xfId="46837" xr:uid="{699FD836-8CD9-4B56-AD95-DC8C1B649634}"/>
    <cellStyle name="Normal 5 5 2 3 6 6" xfId="11417" xr:uid="{1CDDF5E1-751F-4540-85C4-5577782225BB}"/>
    <cellStyle name="Normal 5 5 2 3 7" xfId="21685" xr:uid="{668CD35C-36B9-4A93-A796-3FBC992D4F07}"/>
    <cellStyle name="Normal 5 5 2 3 7 2" xfId="35377" xr:uid="{9C55E2CE-659D-4821-83F9-0DEFF43C3FC2}"/>
    <cellStyle name="Normal 5 5 2 3 7 3" xfId="50261" xr:uid="{571DB990-D26B-4866-8E7B-7481D454D475}"/>
    <cellStyle name="Normal 5 5 2 3 8" xfId="14841" xr:uid="{636AA2FD-E26D-4509-97FD-9B0AB39A81F3}"/>
    <cellStyle name="Normal 5 5 2 3 8 2" xfId="40789" xr:uid="{A71E6508-70CB-414F-B237-3E0DCF38BC2B}"/>
    <cellStyle name="Normal 5 5 2 3 9" xfId="28531" xr:uid="{9D784674-5539-46A6-9AE4-30B1D15AF7F7}"/>
    <cellStyle name="Normal 5 5 2 4" xfId="309" xr:uid="{28FAA679-B43D-4DF9-9C1B-34AF062ED568}"/>
    <cellStyle name="Normal 5 5 2 4 10" xfId="43420" xr:uid="{39E3CA53-03F3-4062-A279-32750E531FE0}"/>
    <cellStyle name="Normal 5 5 2 4 11" xfId="8000" xr:uid="{6869D675-CC0C-4A32-8DB5-8602473AE00F}"/>
    <cellStyle name="Normal 5 5 2 4 2" xfId="571" xr:uid="{0C7CDB66-B122-440B-A022-44BCC342A5E0}"/>
    <cellStyle name="Normal 5 5 2 4 2 2" xfId="1349" xr:uid="{EA3EA219-6BA9-43B9-861E-C77F178E3243}"/>
    <cellStyle name="Normal 5 5 2 4 2 2 2" xfId="1350" xr:uid="{72347E07-67C0-4376-BC68-E9B28867AD4F}"/>
    <cellStyle name="Normal 5 5 2 4 2 2 2 2" xfId="13136" xr:uid="{AAD8591C-5E22-4062-A81D-19E58308FB4B}"/>
    <cellStyle name="Normal 5 5 2 4 2 2 2 2 2" xfId="26826" xr:uid="{E866E90F-4B85-4A83-9F7B-9EB413481E62}"/>
    <cellStyle name="Normal 5 5 2 4 2 2 2 2 2 2" xfId="40518" xr:uid="{6B8D0DA1-9F19-4364-B075-44C3200FC8DD}"/>
    <cellStyle name="Normal 5 5 2 4 2 2 2 2 2 3" xfId="55402" xr:uid="{1CB4712D-5ADA-4DFF-AAB6-68E2CC5B3943}"/>
    <cellStyle name="Normal 5 5 2 4 2 2 2 2 3" xfId="19982" xr:uid="{E4B6638A-6E9C-45B6-9328-5CDB5CDBA5B7}"/>
    <cellStyle name="Normal 5 5 2 4 2 2 2 2 4" xfId="33672" xr:uid="{18322102-AF15-4618-B1EC-5A85CBCFD242}"/>
    <cellStyle name="Normal 5 5 2 4 2 2 2 2 5" xfId="48556" xr:uid="{5A98B4A8-3C76-44B2-826D-F43063C87A6E}"/>
    <cellStyle name="Normal 5 5 2 4 2 2 2 3" xfId="23404" xr:uid="{108817DE-51D2-4A95-B8BB-24FB0EAE8882}"/>
    <cellStyle name="Normal 5 5 2 4 2 2 2 3 2" xfId="37096" xr:uid="{40EAE956-3DF0-43AA-B2CD-3EA2F2588A2A}"/>
    <cellStyle name="Normal 5 5 2 4 2 2 2 3 3" xfId="51980" xr:uid="{3BCB1101-A22D-4244-AAF5-025B8D482E0E}"/>
    <cellStyle name="Normal 5 5 2 4 2 2 2 4" xfId="16560" xr:uid="{C8DB70EC-5693-4035-9460-41F4AC72F735}"/>
    <cellStyle name="Normal 5 5 2 4 2 2 2 4 2" xfId="41042" xr:uid="{A21A8B22-8C14-4C7D-BF30-F9FEBEF9D0D3}"/>
    <cellStyle name="Normal 5 5 2 4 2 2 2 5" xfId="30250" xr:uid="{85FF9C2A-2D16-40D4-A8E1-A75D2350A7FC}"/>
    <cellStyle name="Normal 5 5 2 4 2 2 2 6" xfId="45134" xr:uid="{422814E0-4E86-4807-A4EF-5E33DE40EA0A}"/>
    <cellStyle name="Normal 5 5 2 4 2 2 2 7" xfId="9714" xr:uid="{DE73CA89-EF91-43F7-936C-A955D9E957D7}"/>
    <cellStyle name="Normal 5 5 2 4 2 2 3" xfId="11424" xr:uid="{A43C3EB7-6B6D-4C66-ABBF-79C982C72213}"/>
    <cellStyle name="Normal 5 5 2 4 2 2 3 2" xfId="25114" xr:uid="{D5B26BFE-0875-4987-BCD6-394479A2F8D2}"/>
    <cellStyle name="Normal 5 5 2 4 2 2 3 2 2" xfId="38806" xr:uid="{F141B513-D8D4-4CEB-9B4C-7E88B651BBCE}"/>
    <cellStyle name="Normal 5 5 2 4 2 2 3 2 3" xfId="53690" xr:uid="{12182D96-AD49-4EDB-8537-55F0EF6FB1CD}"/>
    <cellStyle name="Normal 5 5 2 4 2 2 3 3" xfId="18270" xr:uid="{62855989-5E9D-4597-980F-5CAFA3A19A2E}"/>
    <cellStyle name="Normal 5 5 2 4 2 2 3 4" xfId="31960" xr:uid="{2D23EBE2-3328-49C9-B0D6-BBD4F565A11E}"/>
    <cellStyle name="Normal 5 5 2 4 2 2 3 5" xfId="46844" xr:uid="{A2C8F0E5-F746-4BFD-89D1-BF804AF570D9}"/>
    <cellStyle name="Normal 5 5 2 4 2 2 4" xfId="21692" xr:uid="{5220877A-DCCE-41E0-A0A5-9CF3CAA77C6D}"/>
    <cellStyle name="Normal 5 5 2 4 2 2 4 2" xfId="35384" xr:uid="{C942BA5A-7B5F-4301-9B53-5B088A29F02A}"/>
    <cellStyle name="Normal 5 5 2 4 2 2 4 3" xfId="50268" xr:uid="{FEEAB9EA-609E-4838-9937-03AF1981F1C0}"/>
    <cellStyle name="Normal 5 5 2 4 2 2 5" xfId="14848" xr:uid="{8DC36478-10ED-4BED-B827-FBC8614B9F7E}"/>
    <cellStyle name="Normal 5 5 2 4 2 2 5 2" xfId="41041" xr:uid="{83D82FFB-3305-4CFB-B772-BA379668D034}"/>
    <cellStyle name="Normal 5 5 2 4 2 2 6" xfId="28538" xr:uid="{2288A2F3-96FC-442C-BB14-A9581CAC12A6}"/>
    <cellStyle name="Normal 5 5 2 4 2 2 7" xfId="43422" xr:uid="{E03673E9-C3A1-4194-9AEB-B8DEABB10899}"/>
    <cellStyle name="Normal 5 5 2 4 2 2 8" xfId="8002" xr:uid="{8FAD4CF8-F05B-43DE-A71C-086858FA9F77}"/>
    <cellStyle name="Normal 5 5 2 4 2 3" xfId="1351" xr:uid="{7FE82717-FB07-40D1-9360-2283B6E653C9}"/>
    <cellStyle name="Normal 5 5 2 4 2 3 2" xfId="13135" xr:uid="{44B469DC-FD1D-4AAD-803E-ECF1D8BC14B1}"/>
    <cellStyle name="Normal 5 5 2 4 2 3 2 2" xfId="26825" xr:uid="{20771F47-E954-46A9-9805-7ABBEF3C4605}"/>
    <cellStyle name="Normal 5 5 2 4 2 3 2 2 2" xfId="40517" xr:uid="{DFC39864-B7DA-4269-90D9-01F3117D1FC8}"/>
    <cellStyle name="Normal 5 5 2 4 2 3 2 2 3" xfId="55401" xr:uid="{9E707C26-268A-481D-8D50-85B5F6D157D9}"/>
    <cellStyle name="Normal 5 5 2 4 2 3 2 3" xfId="19981" xr:uid="{28C469A4-21E0-4B64-8224-FF9758F048E3}"/>
    <cellStyle name="Normal 5 5 2 4 2 3 2 4" xfId="33671" xr:uid="{28B741DA-CCFB-4E43-A25C-349D6614C6DF}"/>
    <cellStyle name="Normal 5 5 2 4 2 3 2 5" xfId="48555" xr:uid="{A92A86D8-46E5-4C97-BA92-0C9C588E64D9}"/>
    <cellStyle name="Normal 5 5 2 4 2 3 3" xfId="23403" xr:uid="{AD6855DB-E39B-417D-90C2-7B39972079E0}"/>
    <cellStyle name="Normal 5 5 2 4 2 3 3 2" xfId="37095" xr:uid="{352A081D-C44F-4F76-BA0F-520950A11D77}"/>
    <cellStyle name="Normal 5 5 2 4 2 3 3 3" xfId="51979" xr:uid="{D4BDB678-EE7F-433D-B519-BDE394E3D4DD}"/>
    <cellStyle name="Normal 5 5 2 4 2 3 4" xfId="16559" xr:uid="{368416BA-5AF9-45FB-AED9-BEB7114014F3}"/>
    <cellStyle name="Normal 5 5 2 4 2 3 4 2" xfId="41043" xr:uid="{420546C6-60D9-4A1C-B71A-CBF88DC84C84}"/>
    <cellStyle name="Normal 5 5 2 4 2 3 5" xfId="30249" xr:uid="{D9FD9FB9-48EA-44BE-91D9-E88371DEBEDC}"/>
    <cellStyle name="Normal 5 5 2 4 2 3 6" xfId="45133" xr:uid="{68398C98-A92D-4B42-BFB4-EF50304940C7}"/>
    <cellStyle name="Normal 5 5 2 4 2 3 7" xfId="9713" xr:uid="{1F0EA7F1-E729-4F0C-B90B-CA4EA92E7A5E}"/>
    <cellStyle name="Normal 5 5 2 4 2 4" xfId="2895" xr:uid="{39CA955D-39C4-410A-9283-0C70810B8028}"/>
    <cellStyle name="Normal 5 5 2 4 2 4 2" xfId="25113" xr:uid="{0F899152-64E1-414C-90F5-01423F99F0C5}"/>
    <cellStyle name="Normal 5 5 2 4 2 4 2 2" xfId="38805" xr:uid="{D1C31318-E699-4D23-B357-2D6C1D3393E1}"/>
    <cellStyle name="Normal 5 5 2 4 2 4 2 3" xfId="53689" xr:uid="{E68AC225-925D-4041-9B6D-1CD4D27B8A15}"/>
    <cellStyle name="Normal 5 5 2 4 2 4 3" xfId="18269" xr:uid="{44D9162A-2567-4522-922E-0BBFCA92B1D2}"/>
    <cellStyle name="Normal 5 5 2 4 2 4 3 2" xfId="41170" xr:uid="{D8C1639A-D8BD-48D9-848C-03AF7218152B}"/>
    <cellStyle name="Normal 5 5 2 4 2 4 4" xfId="31959" xr:uid="{69893285-2C9B-4846-B678-34B13B7EE86A}"/>
    <cellStyle name="Normal 5 5 2 4 2 4 5" xfId="46843" xr:uid="{36773883-833C-4853-8EA2-7C9470B493EF}"/>
    <cellStyle name="Normal 5 5 2 4 2 4 6" xfId="11423" xr:uid="{EB72F53A-711C-4A66-8683-225B22859133}"/>
    <cellStyle name="Normal 5 5 2 4 2 5" xfId="21691" xr:uid="{698A8AFB-FF2F-4F6A-B4AF-6165EFAD1BF6}"/>
    <cellStyle name="Normal 5 5 2 4 2 5 2" xfId="35383" xr:uid="{3DA55BBD-6CC3-4D04-903F-7C065507EF1C}"/>
    <cellStyle name="Normal 5 5 2 4 2 5 3" xfId="50267" xr:uid="{E2126E87-028D-49AE-B352-CA3E13B09EF6}"/>
    <cellStyle name="Normal 5 5 2 4 2 6" xfId="14847" xr:uid="{4C846F4A-56FE-4FEA-B7B1-2A48230136DF}"/>
    <cellStyle name="Normal 5 5 2 4 2 6 2" xfId="40847" xr:uid="{2E26A50E-5F2B-494C-BFC0-5B4F3843A81B}"/>
    <cellStyle name="Normal 5 5 2 4 2 7" xfId="28537" xr:uid="{19928BA3-8B59-4BFC-B534-8A363EC087C3}"/>
    <cellStyle name="Normal 5 5 2 4 2 8" xfId="43421" xr:uid="{6E6D282A-857F-4907-A71A-A40121973A6A}"/>
    <cellStyle name="Normal 5 5 2 4 2 9" xfId="8001" xr:uid="{7FFFB620-F33C-4EE1-B09C-02DB57B7C562}"/>
    <cellStyle name="Normal 5 5 2 4 3" xfId="1352" xr:uid="{6DE11869-84D6-4959-AD2F-C10EDDF6E592}"/>
    <cellStyle name="Normal 5 5 2 4 3 2" xfId="1353" xr:uid="{ED307D42-737A-4F39-88AD-689BB0E842C2}"/>
    <cellStyle name="Normal 5 5 2 4 3 2 2" xfId="13137" xr:uid="{F53815AE-781B-47B1-9424-CABFA56DD683}"/>
    <cellStyle name="Normal 5 5 2 4 3 2 2 2" xfId="26827" xr:uid="{4C8A8E22-E28B-4809-A464-4C85425AD2F6}"/>
    <cellStyle name="Normal 5 5 2 4 3 2 2 2 2" xfId="40519" xr:uid="{B09E96DA-7C19-444E-885C-AD95E4DAEE16}"/>
    <cellStyle name="Normal 5 5 2 4 3 2 2 2 3" xfId="55403" xr:uid="{EF7E70DD-90C3-4B70-B96C-D5A9921DCE79}"/>
    <cellStyle name="Normal 5 5 2 4 3 2 2 3" xfId="19983" xr:uid="{3613FF17-1B11-4FEE-962D-F5C3F73D2E99}"/>
    <cellStyle name="Normal 5 5 2 4 3 2 2 4" xfId="33673" xr:uid="{C160ABC6-DABA-4703-8368-6ABE55760006}"/>
    <cellStyle name="Normal 5 5 2 4 3 2 2 5" xfId="48557" xr:uid="{8D0946DB-9894-4D6A-A667-684667D0B47A}"/>
    <cellStyle name="Normal 5 5 2 4 3 2 3" xfId="23405" xr:uid="{61C9111F-CACD-4283-97A3-9D9E101DF5E4}"/>
    <cellStyle name="Normal 5 5 2 4 3 2 3 2" xfId="37097" xr:uid="{9B507962-B286-4265-B9E3-0BBF12465E78}"/>
    <cellStyle name="Normal 5 5 2 4 3 2 3 3" xfId="51981" xr:uid="{FADA0F65-6B5F-46BB-877A-855F6803F0CA}"/>
    <cellStyle name="Normal 5 5 2 4 3 2 4" xfId="16561" xr:uid="{314AD80F-8436-48F3-939A-406105B69CA8}"/>
    <cellStyle name="Normal 5 5 2 4 3 2 4 2" xfId="41045" xr:uid="{EEA3E995-89FD-4626-AF6E-573EC0A82256}"/>
    <cellStyle name="Normal 5 5 2 4 3 2 5" xfId="30251" xr:uid="{7D4B7030-7D8E-44D9-B6CB-8BD00EC274E5}"/>
    <cellStyle name="Normal 5 5 2 4 3 2 6" xfId="45135" xr:uid="{017A32D6-7292-4516-B4E9-4F46ECB1C592}"/>
    <cellStyle name="Normal 5 5 2 4 3 2 7" xfId="9715" xr:uid="{752A88E9-8FAD-4729-8172-79AC2CDF881E}"/>
    <cellStyle name="Normal 5 5 2 4 3 3" xfId="11425" xr:uid="{DB530427-5C1F-4753-A3A1-5BA86DD3BD1A}"/>
    <cellStyle name="Normal 5 5 2 4 3 3 2" xfId="25115" xr:uid="{E1C2E336-70DF-4DB2-BEB5-53CBBE45562D}"/>
    <cellStyle name="Normal 5 5 2 4 3 3 2 2" xfId="38807" xr:uid="{0F1F8470-7479-4876-9C41-7900368F6382}"/>
    <cellStyle name="Normal 5 5 2 4 3 3 2 3" xfId="53691" xr:uid="{E584BA73-B65D-49C4-842C-FD9B7649AEF3}"/>
    <cellStyle name="Normal 5 5 2 4 3 3 3" xfId="18271" xr:uid="{7413580F-5BE3-410F-9333-F8AA0C3D11CF}"/>
    <cellStyle name="Normal 5 5 2 4 3 3 4" xfId="31961" xr:uid="{487F05EF-BD94-4368-917C-C20C67011A51}"/>
    <cellStyle name="Normal 5 5 2 4 3 3 5" xfId="46845" xr:uid="{C38847EA-7BBF-4A25-8226-714381127CA3}"/>
    <cellStyle name="Normal 5 5 2 4 3 4" xfId="21693" xr:uid="{FD96DF56-AF64-4469-A4EF-9ED19597451C}"/>
    <cellStyle name="Normal 5 5 2 4 3 4 2" xfId="35385" xr:uid="{26E5F3E4-3C57-46DB-A0C7-DEDF7EE16201}"/>
    <cellStyle name="Normal 5 5 2 4 3 4 3" xfId="50269" xr:uid="{7AC12560-DC30-4A4C-B878-11BBAEAC9AA1}"/>
    <cellStyle name="Normal 5 5 2 4 3 5" xfId="14849" xr:uid="{59B2923F-47AE-45F9-A900-A4977B034F30}"/>
    <cellStyle name="Normal 5 5 2 4 3 5 2" xfId="41044" xr:uid="{DD9E43DB-4B37-49CC-A66F-EE1794BE9014}"/>
    <cellStyle name="Normal 5 5 2 4 3 6" xfId="28539" xr:uid="{4FFE5791-FA01-4FBE-82D8-B22470FA5828}"/>
    <cellStyle name="Normal 5 5 2 4 3 7" xfId="43423" xr:uid="{70A3E012-568E-4A89-833B-F3D35B73E189}"/>
    <cellStyle name="Normal 5 5 2 4 3 8" xfId="8003" xr:uid="{1C8D2B96-C22C-402F-BF38-D7B332E887C2}"/>
    <cellStyle name="Normal 5 5 2 4 4" xfId="1354" xr:uid="{5C3E42FE-BB9D-4C5B-AA46-0C8AA7BD541C}"/>
    <cellStyle name="Normal 5 5 2 4 4 2" xfId="9716" xr:uid="{21D76E8B-8A50-4180-9F6A-5D4CAC25D2E9}"/>
    <cellStyle name="Normal 5 5 2 4 4 2 2" xfId="13138" xr:uid="{E229332C-AE3C-4D38-B0EF-CB2CA70E5C84}"/>
    <cellStyle name="Normal 5 5 2 4 4 2 2 2" xfId="26828" xr:uid="{509C0FD5-BE02-41DA-9505-105FB364C420}"/>
    <cellStyle name="Normal 5 5 2 4 4 2 2 2 2" xfId="40520" xr:uid="{C72CE27D-EF98-4439-9BC1-7CEF21E88514}"/>
    <cellStyle name="Normal 5 5 2 4 4 2 2 2 3" xfId="55404" xr:uid="{71FC3572-A3E5-4A18-8302-8B88617F09F3}"/>
    <cellStyle name="Normal 5 5 2 4 4 2 2 3" xfId="19984" xr:uid="{5546390A-1944-4CF4-A67D-F4888A2FCA9F}"/>
    <cellStyle name="Normal 5 5 2 4 4 2 2 4" xfId="33674" xr:uid="{B2955D05-E165-4254-B249-0370A06204D1}"/>
    <cellStyle name="Normal 5 5 2 4 4 2 2 5" xfId="48558" xr:uid="{356C9A80-58F6-4F68-B8D6-190A52D2A17F}"/>
    <cellStyle name="Normal 5 5 2 4 4 2 3" xfId="23406" xr:uid="{2B762A8D-E403-4D7E-8CD4-14B317284E09}"/>
    <cellStyle name="Normal 5 5 2 4 4 2 3 2" xfId="37098" xr:uid="{FB98F959-425D-47FD-A21D-DE082C67A064}"/>
    <cellStyle name="Normal 5 5 2 4 4 2 3 3" xfId="51982" xr:uid="{572CC4BF-3CFD-40B9-8495-FC49FD3F47A9}"/>
    <cellStyle name="Normal 5 5 2 4 4 2 4" xfId="16562" xr:uid="{2A676D31-3A04-4FCB-B014-749515D8CE27}"/>
    <cellStyle name="Normal 5 5 2 4 4 2 5" xfId="30252" xr:uid="{96C36FB7-A100-4D3A-915D-F1B0D5DFF710}"/>
    <cellStyle name="Normal 5 5 2 4 4 2 6" xfId="45136" xr:uid="{15A06152-123E-4B41-ABB1-78D3230564F9}"/>
    <cellStyle name="Normal 5 5 2 4 4 3" xfId="11426" xr:uid="{C6602107-8D47-48A5-B42C-850FD1EA9B7D}"/>
    <cellStyle name="Normal 5 5 2 4 4 3 2" xfId="25116" xr:uid="{78E375E4-FD25-49B5-A9BC-705CAFA47E89}"/>
    <cellStyle name="Normal 5 5 2 4 4 3 2 2" xfId="38808" xr:uid="{4155003D-3759-4803-B57E-E27C62000AB1}"/>
    <cellStyle name="Normal 5 5 2 4 4 3 2 3" xfId="53692" xr:uid="{A05AF7B2-1EFE-48D5-B35D-C86C61D5D215}"/>
    <cellStyle name="Normal 5 5 2 4 4 3 3" xfId="18272" xr:uid="{F372D497-D4A8-49D9-B5F4-4CC57BB5A940}"/>
    <cellStyle name="Normal 5 5 2 4 4 3 4" xfId="31962" xr:uid="{0C1254CB-B79C-43D8-B3EC-63EE619F1EFD}"/>
    <cellStyle name="Normal 5 5 2 4 4 3 5" xfId="46846" xr:uid="{5479D9E3-8D43-4C62-BBE9-8F5DB5005C6D}"/>
    <cellStyle name="Normal 5 5 2 4 4 4" xfId="21694" xr:uid="{71407CD2-36E4-4F8D-9BDC-D337184DE034}"/>
    <cellStyle name="Normal 5 5 2 4 4 4 2" xfId="35386" xr:uid="{F22F90D0-052E-4C5A-B818-3B27DB3FD3BD}"/>
    <cellStyle name="Normal 5 5 2 4 4 4 3" xfId="50270" xr:uid="{7C8BFCEF-2CAF-47BF-BE9D-0ED2728AB3AC}"/>
    <cellStyle name="Normal 5 5 2 4 4 5" xfId="14850" xr:uid="{E5B97066-C3B1-4923-9DDE-062E5E692D44}"/>
    <cellStyle name="Normal 5 5 2 4 4 5 2" xfId="41046" xr:uid="{441452B3-8F28-44B4-BAB3-98573173DFE3}"/>
    <cellStyle name="Normal 5 5 2 4 4 6" xfId="28540" xr:uid="{79CA1021-8B11-4428-965F-FCFBDC144849}"/>
    <cellStyle name="Normal 5 5 2 4 4 7" xfId="43424" xr:uid="{C9EAC3FC-123C-4D9F-B75E-0821D1A959FB}"/>
    <cellStyle name="Normal 5 5 2 4 4 8" xfId="8004" xr:uid="{7587AC19-2B6C-4153-9A3B-B197FE22DA30}"/>
    <cellStyle name="Normal 5 5 2 4 5" xfId="2896" xr:uid="{956E45C5-B50B-4270-B752-AB7C60F1136A}"/>
    <cellStyle name="Normal 5 5 2 4 5 2" xfId="13134" xr:uid="{2E33DB7D-C1A5-4C4C-9BA5-ED9CAB5BCD69}"/>
    <cellStyle name="Normal 5 5 2 4 5 2 2" xfId="26824" xr:uid="{74C41E43-E4C1-4FE8-AC85-6ED3012A291D}"/>
    <cellStyle name="Normal 5 5 2 4 5 2 2 2" xfId="40516" xr:uid="{FD0D2947-B2F9-468E-9041-151EC57D546C}"/>
    <cellStyle name="Normal 5 5 2 4 5 2 2 3" xfId="55400" xr:uid="{05BD25EE-DDEC-41F3-BC4F-291F396413E4}"/>
    <cellStyle name="Normal 5 5 2 4 5 2 3" xfId="19980" xr:uid="{0E604C81-02B9-46FF-81ED-2C547C49ADC3}"/>
    <cellStyle name="Normal 5 5 2 4 5 2 4" xfId="33670" xr:uid="{B62779B6-7302-4C11-BC49-2878C38B11C2}"/>
    <cellStyle name="Normal 5 5 2 4 5 2 5" xfId="48554" xr:uid="{6FEA5969-C94E-4692-8444-71EC3A77416D}"/>
    <cellStyle name="Normal 5 5 2 4 5 3" xfId="23402" xr:uid="{C69396CF-4F58-442D-B154-62147D1F9631}"/>
    <cellStyle name="Normal 5 5 2 4 5 3 2" xfId="37094" xr:uid="{85A9B288-62A1-496C-BB32-D092F47C54A4}"/>
    <cellStyle name="Normal 5 5 2 4 5 3 3" xfId="51978" xr:uid="{5BF7E8BC-21E2-4B45-A08E-E87284065CAD}"/>
    <cellStyle name="Normal 5 5 2 4 5 4" xfId="16558" xr:uid="{6E004F7F-53DA-45BF-A7C7-4C64572E2160}"/>
    <cellStyle name="Normal 5 5 2 4 5 4 2" xfId="41171" xr:uid="{F9B2715D-EF74-4EB2-951B-3545041B6B5D}"/>
    <cellStyle name="Normal 5 5 2 4 5 5" xfId="30248" xr:uid="{1ED5FC6A-BE07-45CC-AB22-6CF6B27F96C7}"/>
    <cellStyle name="Normal 5 5 2 4 5 6" xfId="45132" xr:uid="{E9614045-24B4-4EAC-9209-6F59B385A684}"/>
    <cellStyle name="Normal 5 5 2 4 5 7" xfId="9712" xr:uid="{F7000C68-83C6-4F2C-AECB-2E9CA8DD26DF}"/>
    <cellStyle name="Normal 5 5 2 4 6" xfId="11422" xr:uid="{40E569A1-E7C2-48EB-962E-DD10EDB116AD}"/>
    <cellStyle name="Normal 5 5 2 4 6 2" xfId="25112" xr:uid="{7C6A8951-4BCE-4359-B0B6-542870E38D1A}"/>
    <cellStyle name="Normal 5 5 2 4 6 2 2" xfId="38804" xr:uid="{139962A0-1595-4540-820E-6CA1D932D7D9}"/>
    <cellStyle name="Normal 5 5 2 4 6 2 3" xfId="53688" xr:uid="{EE048F06-3030-4D82-BB24-EF81D1273090}"/>
    <cellStyle name="Normal 5 5 2 4 6 3" xfId="18268" xr:uid="{85EC530A-F423-485B-9F47-38756B9FCEC8}"/>
    <cellStyle name="Normal 5 5 2 4 6 4" xfId="31958" xr:uid="{D2A7AAE9-355D-49B5-ACC6-4DA77E5376F8}"/>
    <cellStyle name="Normal 5 5 2 4 6 5" xfId="46842" xr:uid="{78496CD6-BE30-470B-9C46-C798992E155D}"/>
    <cellStyle name="Normal 5 5 2 4 7" xfId="21690" xr:uid="{A02FF14D-1C17-4856-A478-F3068F91F3DC}"/>
    <cellStyle name="Normal 5 5 2 4 7 2" xfId="35382" xr:uid="{2AA24A7F-9671-4CCC-AD75-A56BE3656F6E}"/>
    <cellStyle name="Normal 5 5 2 4 7 3" xfId="50266" xr:uid="{60B6B417-70AF-4406-BC0E-E36236203B7F}"/>
    <cellStyle name="Normal 5 5 2 4 8" xfId="14846" xr:uid="{E03C4D92-6CD3-4BAF-9736-C676DBC54DFB}"/>
    <cellStyle name="Normal 5 5 2 4 8 2" xfId="40790" xr:uid="{78DB5F69-DE40-48B9-9670-7FB21F29E9C4}"/>
    <cellStyle name="Normal 5 5 2 4 9" xfId="28536" xr:uid="{B4AADFD4-7230-4D4F-9D63-1CFC9331045F}"/>
    <cellStyle name="Normal 5 5 2 5" xfId="310" xr:uid="{E07DE0B8-D43D-49B7-B117-DF05FA2E960F}"/>
    <cellStyle name="Normal 5 5 2 5 2" xfId="1355" xr:uid="{D791D520-6951-47CC-989A-A765B68F0F9D}"/>
    <cellStyle name="Normal 5 5 2 5 2 2" xfId="1356" xr:uid="{53774FA0-3213-4224-A0E7-26D1D468B257}"/>
    <cellStyle name="Normal 5 5 2 5 2 2 2" xfId="13140" xr:uid="{0297F1FE-EE73-41C0-AF92-507DF45646A5}"/>
    <cellStyle name="Normal 5 5 2 5 2 2 2 2" xfId="26830" xr:uid="{9392EE4C-4AD1-415C-A569-A655DD26EDB6}"/>
    <cellStyle name="Normal 5 5 2 5 2 2 2 2 2" xfId="40522" xr:uid="{62287DE2-005E-42D1-B948-91AEE2F56DC7}"/>
    <cellStyle name="Normal 5 5 2 5 2 2 2 2 3" xfId="55406" xr:uid="{3910ED93-691F-4848-A940-FD07FD94790F}"/>
    <cellStyle name="Normal 5 5 2 5 2 2 2 3" xfId="19986" xr:uid="{5C5CE13C-5B21-464D-AA9D-9BA26E680B55}"/>
    <cellStyle name="Normal 5 5 2 5 2 2 2 4" xfId="33676" xr:uid="{CA41080D-5B4D-4A08-9ACC-AD686A19A3DD}"/>
    <cellStyle name="Normal 5 5 2 5 2 2 2 5" xfId="48560" xr:uid="{E89C4B76-8C0F-4100-BC1D-71324F444312}"/>
    <cellStyle name="Normal 5 5 2 5 2 2 3" xfId="23408" xr:uid="{3CCBD275-3F4F-4422-A4DE-F5B7CAE4BAF4}"/>
    <cellStyle name="Normal 5 5 2 5 2 2 3 2" xfId="37100" xr:uid="{756C3A04-B792-4517-9309-97A3C306ECBE}"/>
    <cellStyle name="Normal 5 5 2 5 2 2 3 3" xfId="51984" xr:uid="{E73B35E9-CACB-4023-B6BB-83C14510BCB9}"/>
    <cellStyle name="Normal 5 5 2 5 2 2 4" xfId="16564" xr:uid="{933DBC42-92FF-4DDB-83A6-6E4527E1FE89}"/>
    <cellStyle name="Normal 5 5 2 5 2 2 4 2" xfId="41048" xr:uid="{2C1B8560-64A5-4E02-9DEC-DCF0E69576BA}"/>
    <cellStyle name="Normal 5 5 2 5 2 2 5" xfId="30254" xr:uid="{681C7B4B-A538-4E31-A888-41E88E682D68}"/>
    <cellStyle name="Normal 5 5 2 5 2 2 6" xfId="45138" xr:uid="{77399CB1-DCB4-4A91-8FF3-17637DC42511}"/>
    <cellStyle name="Normal 5 5 2 5 2 2 7" xfId="9718" xr:uid="{6EF177E0-A5B7-41A9-A9D7-BD2767D76A1B}"/>
    <cellStyle name="Normal 5 5 2 5 2 3" xfId="11428" xr:uid="{284129EC-53ED-4FD5-903E-FD73154985B7}"/>
    <cellStyle name="Normal 5 5 2 5 2 3 2" xfId="25118" xr:uid="{97BB6070-2C74-411C-943A-493523C36317}"/>
    <cellStyle name="Normal 5 5 2 5 2 3 2 2" xfId="38810" xr:uid="{65248770-B16D-4608-A907-E4AB4E05F7DA}"/>
    <cellStyle name="Normal 5 5 2 5 2 3 2 3" xfId="53694" xr:uid="{58BB08BB-FC99-495D-82C7-074548F3E91D}"/>
    <cellStyle name="Normal 5 5 2 5 2 3 3" xfId="18274" xr:uid="{24351462-B7E5-4D4D-A45E-1CD0C1826476}"/>
    <cellStyle name="Normal 5 5 2 5 2 3 4" xfId="31964" xr:uid="{99E30FE6-8402-4439-8C64-563711025A44}"/>
    <cellStyle name="Normal 5 5 2 5 2 3 5" xfId="46848" xr:uid="{02CE1018-85D1-487D-8ACC-7A84D015BF76}"/>
    <cellStyle name="Normal 5 5 2 5 2 4" xfId="21696" xr:uid="{B408BC43-435B-40C1-9D2C-795E8BB6F320}"/>
    <cellStyle name="Normal 5 5 2 5 2 4 2" xfId="35388" xr:uid="{694572FC-2707-412A-BC3F-1D9C4BCC180A}"/>
    <cellStyle name="Normal 5 5 2 5 2 4 3" xfId="50272" xr:uid="{BF514EED-688F-4909-B02F-73C5D032577E}"/>
    <cellStyle name="Normal 5 5 2 5 2 5" xfId="14852" xr:uid="{E164B483-FE95-4624-B723-626161CE110B}"/>
    <cellStyle name="Normal 5 5 2 5 2 5 2" xfId="41047" xr:uid="{B860B570-9972-416C-A9C2-2620839E9203}"/>
    <cellStyle name="Normal 5 5 2 5 2 6" xfId="28542" xr:uid="{2E8A7674-B3CA-4428-B33A-D76675BA739E}"/>
    <cellStyle name="Normal 5 5 2 5 2 7" xfId="43426" xr:uid="{FD3AF3E6-C1B0-42A2-8D5A-4D763C1BE34D}"/>
    <cellStyle name="Normal 5 5 2 5 2 8" xfId="8006" xr:uid="{B01145B8-7296-4115-B63D-BD66C8B7883F}"/>
    <cellStyle name="Normal 5 5 2 5 3" xfId="1357" xr:uid="{A9038262-FA0F-46F5-B8DC-8C6FE854CEC8}"/>
    <cellStyle name="Normal 5 5 2 5 3 2" xfId="13139" xr:uid="{70BABEF4-6D60-4FFB-B4A4-254C27A33690}"/>
    <cellStyle name="Normal 5 5 2 5 3 2 2" xfId="26829" xr:uid="{048C8A52-F3A3-4593-8C57-029EBDEF55A0}"/>
    <cellStyle name="Normal 5 5 2 5 3 2 2 2" xfId="40521" xr:uid="{2DD784BE-EED5-4A3D-B613-50A4041B69C7}"/>
    <cellStyle name="Normal 5 5 2 5 3 2 2 3" xfId="55405" xr:uid="{78F208F9-BB32-45D3-9642-C754DE71C2B1}"/>
    <cellStyle name="Normal 5 5 2 5 3 2 3" xfId="19985" xr:uid="{5D043FA6-AC34-4C0E-AA6C-49D5A77DA112}"/>
    <cellStyle name="Normal 5 5 2 5 3 2 4" xfId="33675" xr:uid="{61B5D2BC-F769-40AE-967A-B114E7FF7B96}"/>
    <cellStyle name="Normal 5 5 2 5 3 2 5" xfId="48559" xr:uid="{6368DF48-1BA0-4ECB-B300-2FF2AF5259FE}"/>
    <cellStyle name="Normal 5 5 2 5 3 3" xfId="23407" xr:uid="{DC83A41B-F6DF-4511-9BE0-F2529A4237C1}"/>
    <cellStyle name="Normal 5 5 2 5 3 3 2" xfId="37099" xr:uid="{2C6B70F9-C05C-4743-8B95-EE0A19688613}"/>
    <cellStyle name="Normal 5 5 2 5 3 3 3" xfId="51983" xr:uid="{7FA02937-603D-4345-82C4-774B7FAA6037}"/>
    <cellStyle name="Normal 5 5 2 5 3 4" xfId="16563" xr:uid="{1235234D-0BD6-49AA-B460-08981B8A8EEE}"/>
    <cellStyle name="Normal 5 5 2 5 3 4 2" xfId="41049" xr:uid="{125C0C1C-9AAB-4357-94B6-31D755E1FC5E}"/>
    <cellStyle name="Normal 5 5 2 5 3 5" xfId="30253" xr:uid="{122EF399-7565-48DA-91BB-43FF0177F3DB}"/>
    <cellStyle name="Normal 5 5 2 5 3 6" xfId="45137" xr:uid="{46D43BCA-9AF2-4DCE-B257-8F588B8AD0B3}"/>
    <cellStyle name="Normal 5 5 2 5 3 7" xfId="9717" xr:uid="{C2C65D33-3838-4ACF-B3B9-08559B2CD6D2}"/>
    <cellStyle name="Normal 5 5 2 5 4" xfId="2897" xr:uid="{113AFA37-FE16-4174-A098-960D1A75BB24}"/>
    <cellStyle name="Normal 5 5 2 5 4 2" xfId="25117" xr:uid="{5C5AA410-CA7C-43D0-BC0D-A17C611DD328}"/>
    <cellStyle name="Normal 5 5 2 5 4 2 2" xfId="38809" xr:uid="{3BB57A5B-82D9-4A88-A018-68B6A80099D6}"/>
    <cellStyle name="Normal 5 5 2 5 4 2 3" xfId="53693" xr:uid="{5E08F208-D566-449F-A36D-4C9FF9A984F3}"/>
    <cellStyle name="Normal 5 5 2 5 4 3" xfId="18273" xr:uid="{6FC49350-80B1-4C6D-9807-2B7CCA5B9283}"/>
    <cellStyle name="Normal 5 5 2 5 4 3 2" xfId="41172" xr:uid="{E6B3BFC1-AE86-494F-8487-550529F7832D}"/>
    <cellStyle name="Normal 5 5 2 5 4 4" xfId="31963" xr:uid="{04F713BB-1732-4DDE-9F38-0371050F6A75}"/>
    <cellStyle name="Normal 5 5 2 5 4 5" xfId="46847" xr:uid="{4B491E21-0B97-4EE5-8D87-53AD3992056D}"/>
    <cellStyle name="Normal 5 5 2 5 4 6" xfId="11427" xr:uid="{E0AD3743-8D60-47D5-825C-627655BD54B6}"/>
    <cellStyle name="Normal 5 5 2 5 5" xfId="21695" xr:uid="{443F2662-3D3E-4A95-8494-B11EA3D02344}"/>
    <cellStyle name="Normal 5 5 2 5 5 2" xfId="35387" xr:uid="{0ADC53EF-097C-469D-98BB-F5750EAAE75F}"/>
    <cellStyle name="Normal 5 5 2 5 5 3" xfId="50271" xr:uid="{89E67E16-0A4B-4004-BD40-C1E12E916C41}"/>
    <cellStyle name="Normal 5 5 2 5 6" xfId="14851" xr:uid="{2E48D1EC-D6C8-431B-8178-86C445549755}"/>
    <cellStyle name="Normal 5 5 2 5 6 2" xfId="40791" xr:uid="{2B897173-151D-4162-B130-83750ED57AA4}"/>
    <cellStyle name="Normal 5 5 2 5 7" xfId="28541" xr:uid="{DDD77312-23BE-4CC9-B3FA-9B41ADCE4B84}"/>
    <cellStyle name="Normal 5 5 2 5 8" xfId="43425" xr:uid="{31CFF468-A2D2-4828-9D24-69A6EAF24161}"/>
    <cellStyle name="Normal 5 5 2 5 9" xfId="8005" xr:uid="{9DF8B7D9-2568-41B2-9B87-03E344DEC5DD}"/>
    <cellStyle name="Normal 5 5 2 6" xfId="1358" xr:uid="{D358A430-9561-4971-9DAE-F21B93EDBAA9}"/>
    <cellStyle name="Normal 5 5 2 6 2" xfId="1359" xr:uid="{3F583BD4-AB3C-4864-9E9A-115AB8089625}"/>
    <cellStyle name="Normal 5 5 2 6 2 2" xfId="13141" xr:uid="{B116FD7B-01BE-4F60-9BB1-397804B96DC1}"/>
    <cellStyle name="Normal 5 5 2 6 2 2 2" xfId="26831" xr:uid="{E953FFD4-06DD-4D87-A59F-24D57F43EDE5}"/>
    <cellStyle name="Normal 5 5 2 6 2 2 2 2" xfId="40523" xr:uid="{6AC365C5-B69E-4E83-8ED4-3C06EC28BC9B}"/>
    <cellStyle name="Normal 5 5 2 6 2 2 2 3" xfId="55407" xr:uid="{3D952400-7FFA-4B49-B3F1-874F7F7C208F}"/>
    <cellStyle name="Normal 5 5 2 6 2 2 3" xfId="19987" xr:uid="{0B4A377C-E7B6-4BCA-9DBB-CC89148E7629}"/>
    <cellStyle name="Normal 5 5 2 6 2 2 4" xfId="33677" xr:uid="{D86FF451-1B78-459E-82CF-AF9A69F38A23}"/>
    <cellStyle name="Normal 5 5 2 6 2 2 5" xfId="48561" xr:uid="{EFF87DDB-7E88-474E-A9EB-FAA4C6DCEED7}"/>
    <cellStyle name="Normal 5 5 2 6 2 3" xfId="23409" xr:uid="{9260C24E-E7D9-47B7-811E-F348984A35B8}"/>
    <cellStyle name="Normal 5 5 2 6 2 3 2" xfId="37101" xr:uid="{C9343C2A-B8E1-40CF-8519-51E3F8EF9E51}"/>
    <cellStyle name="Normal 5 5 2 6 2 3 3" xfId="51985" xr:uid="{45C12C2B-9AF0-487F-B841-EA29BDDBB8C7}"/>
    <cellStyle name="Normal 5 5 2 6 2 4" xfId="16565" xr:uid="{090506EA-1163-4292-80AD-896097C4E7AD}"/>
    <cellStyle name="Normal 5 5 2 6 2 4 2" xfId="41051" xr:uid="{46CAB3D4-307F-425B-8A07-B4A34C3995DC}"/>
    <cellStyle name="Normal 5 5 2 6 2 5" xfId="30255" xr:uid="{E1DF7FC5-9CE3-4773-AF67-B8659AC16060}"/>
    <cellStyle name="Normal 5 5 2 6 2 6" xfId="45139" xr:uid="{B20D3455-7C80-4AA2-B389-8CC44E68CC08}"/>
    <cellStyle name="Normal 5 5 2 6 2 7" xfId="9719" xr:uid="{24BEB767-6F6E-4B79-AA70-1B638D740377}"/>
    <cellStyle name="Normal 5 5 2 6 3" xfId="2898" xr:uid="{196D4DCA-F80F-4CB8-89DF-7943ACE98CF2}"/>
    <cellStyle name="Normal 5 5 2 6 3 2" xfId="25119" xr:uid="{F5F79EC3-58E1-4662-AD50-5B125720281D}"/>
    <cellStyle name="Normal 5 5 2 6 3 2 2" xfId="38811" xr:uid="{FC169A88-281E-4E1C-8FAD-BB9A27870EF0}"/>
    <cellStyle name="Normal 5 5 2 6 3 2 3" xfId="53695" xr:uid="{EB706C0F-18CE-4C8B-A785-5E259DBC4DBA}"/>
    <cellStyle name="Normal 5 5 2 6 3 3" xfId="18275" xr:uid="{6CF7A5DB-D950-4E7E-A3F9-9E9BE6D97623}"/>
    <cellStyle name="Normal 5 5 2 6 3 3 2" xfId="41173" xr:uid="{7CC1019D-9220-4394-BE9D-E365DF95129D}"/>
    <cellStyle name="Normal 5 5 2 6 3 4" xfId="31965" xr:uid="{8CAE04A6-A59C-4A46-AD0A-C08385C9A316}"/>
    <cellStyle name="Normal 5 5 2 6 3 5" xfId="46849" xr:uid="{264F02D6-4AD7-4DC9-8888-F888F81719F4}"/>
    <cellStyle name="Normal 5 5 2 6 3 6" xfId="11429" xr:uid="{60D9809D-C76B-4A2B-BDA3-30C845A96FB0}"/>
    <cellStyle name="Normal 5 5 2 6 4" xfId="2899" xr:uid="{7D9EC134-E701-4D11-BA4F-3654441FAB98}"/>
    <cellStyle name="Normal 5 5 2 6 4 2" xfId="41174" xr:uid="{E4FA4622-CBDD-4F40-A58F-FFE2D4360D11}"/>
    <cellStyle name="Normal 5 5 2 6 4 3" xfId="35389" xr:uid="{5BE4A121-55D3-4E3C-83EC-21006FC0D859}"/>
    <cellStyle name="Normal 5 5 2 6 4 4" xfId="50273" xr:uid="{7A39C6F7-057F-498B-98BF-85BD280B8B55}"/>
    <cellStyle name="Normal 5 5 2 6 4 5" xfId="21697" xr:uid="{BA883902-2ABD-471F-88B3-F31E51F4DB0E}"/>
    <cellStyle name="Normal 5 5 2 6 5" xfId="14853" xr:uid="{528FCB6A-7444-4967-B04D-73D6746BCEA5}"/>
    <cellStyle name="Normal 5 5 2 6 5 2" xfId="41050" xr:uid="{8A5CF4CC-4930-4755-BFD8-E86AB2BBA989}"/>
    <cellStyle name="Normal 5 5 2 6 6" xfId="28543" xr:uid="{B7D97D69-584D-4B64-8038-6006C658C217}"/>
    <cellStyle name="Normal 5 5 2 6 7" xfId="43427" xr:uid="{48635BEB-EB2F-468E-A465-8AF5AC54D64B}"/>
    <cellStyle name="Normal 5 5 2 6 8" xfId="8007" xr:uid="{2CBF28DB-CB9C-477B-BA0C-1690031070BA}"/>
    <cellStyle name="Normal 5 5 2 7" xfId="1360" xr:uid="{97B8F4BA-7B55-4898-9FD2-17F300478771}"/>
    <cellStyle name="Normal 5 5 2 7 2" xfId="9720" xr:uid="{853FAFAA-EEBD-4E06-ABDB-CEDB20844C20}"/>
    <cellStyle name="Normal 5 5 2 7 2 2" xfId="13142" xr:uid="{9F5A83CA-04F7-4DE3-A1AA-886D88C396E0}"/>
    <cellStyle name="Normal 5 5 2 7 2 2 2" xfId="26832" xr:uid="{4184932C-0A77-4814-8931-79BA75A312F4}"/>
    <cellStyle name="Normal 5 5 2 7 2 2 2 2" xfId="40524" xr:uid="{37B00389-CEFC-42B5-9E0C-1B1A3D891596}"/>
    <cellStyle name="Normal 5 5 2 7 2 2 2 3" xfId="55408" xr:uid="{CBDF7408-6487-413C-B40B-3071FE05F854}"/>
    <cellStyle name="Normal 5 5 2 7 2 2 3" xfId="19988" xr:uid="{3ECEE55C-9BFC-4D3B-9737-5275051C6FB8}"/>
    <cellStyle name="Normal 5 5 2 7 2 2 4" xfId="33678" xr:uid="{0E0BBC9E-6C9D-4703-908F-E84D4C81E204}"/>
    <cellStyle name="Normal 5 5 2 7 2 2 5" xfId="48562" xr:uid="{A849015F-F6DD-4A5C-B150-F6A5396724D2}"/>
    <cellStyle name="Normal 5 5 2 7 2 3" xfId="23410" xr:uid="{51A03D42-D647-4423-AB0E-F33741AA4139}"/>
    <cellStyle name="Normal 5 5 2 7 2 3 2" xfId="37102" xr:uid="{A9294822-D0A9-4456-A70C-94EBD1B43458}"/>
    <cellStyle name="Normal 5 5 2 7 2 3 3" xfId="51986" xr:uid="{DB2F974F-B27C-4B42-9CA8-B42593021422}"/>
    <cellStyle name="Normal 5 5 2 7 2 4" xfId="16566" xr:uid="{5D7F6E3B-E0C2-4111-9F58-2997513FE5C2}"/>
    <cellStyle name="Normal 5 5 2 7 2 5" xfId="30256" xr:uid="{1A52ABC2-A429-4AA3-BDD2-AEC7756BF406}"/>
    <cellStyle name="Normal 5 5 2 7 2 6" xfId="45140" xr:uid="{355A627B-5F0F-434A-B3E6-C1E21AEFAA3F}"/>
    <cellStyle name="Normal 5 5 2 7 3" xfId="11430" xr:uid="{5B1C8DD6-E031-4DF3-B6E4-FB0A8B7434BE}"/>
    <cellStyle name="Normal 5 5 2 7 3 2" xfId="25120" xr:uid="{6B03CEAE-3B35-47B4-8008-E862BE31DA27}"/>
    <cellStyle name="Normal 5 5 2 7 3 2 2" xfId="38812" xr:uid="{C140D196-4FB7-4300-A996-CB21689E4BB2}"/>
    <cellStyle name="Normal 5 5 2 7 3 2 3" xfId="53696" xr:uid="{384FE74C-7512-4FED-BFFB-71B6B57F8C2E}"/>
    <cellStyle name="Normal 5 5 2 7 3 3" xfId="18276" xr:uid="{1742DA6A-7421-4C59-BAD8-74F4C8FCB250}"/>
    <cellStyle name="Normal 5 5 2 7 3 4" xfId="31966" xr:uid="{CFFF28D2-3E0E-4762-98A3-6299ACD3BCC8}"/>
    <cellStyle name="Normal 5 5 2 7 3 5" xfId="46850" xr:uid="{725507D0-DEBF-4896-ADFF-D76F9425A064}"/>
    <cellStyle name="Normal 5 5 2 7 4" xfId="21698" xr:uid="{CD8C6A1B-BB21-48F9-A3D2-DBB69F30C7E0}"/>
    <cellStyle name="Normal 5 5 2 7 4 2" xfId="35390" xr:uid="{886905DF-277F-4135-86F4-9248E43291CB}"/>
    <cellStyle name="Normal 5 5 2 7 4 3" xfId="50274" xr:uid="{23472A4C-259A-4DB4-A771-C411E5A1AF8E}"/>
    <cellStyle name="Normal 5 5 2 7 5" xfId="14854" xr:uid="{D3D775FF-E3B5-4583-B098-71883FACF9AC}"/>
    <cellStyle name="Normal 5 5 2 7 5 2" xfId="41052" xr:uid="{27DE0897-6C6E-468A-A973-10A6153ABB7E}"/>
    <cellStyle name="Normal 5 5 2 7 6" xfId="28544" xr:uid="{F9EA4D93-6182-40EA-B6F4-E6EB9A24BCA8}"/>
    <cellStyle name="Normal 5 5 2 7 7" xfId="43428" xr:uid="{ADC5C9C6-D5D6-46C8-B71F-10BEBC6D12D5}"/>
    <cellStyle name="Normal 5 5 2 7 8" xfId="8008" xr:uid="{CBAF3483-4020-4E9C-B8A6-736976BB82DB}"/>
    <cellStyle name="Normal 5 5 2 8" xfId="2900" xr:uid="{3C66BD6A-4E46-447E-8D47-F1DFCC350668}"/>
    <cellStyle name="Normal 5 5 2 8 2" xfId="13113" xr:uid="{5A3EEAC7-2510-46A7-B315-97AE70888614}"/>
    <cellStyle name="Normal 5 5 2 8 2 2" xfId="26803" xr:uid="{5655F924-E51B-4586-8E99-4EA21BDC65B4}"/>
    <cellStyle name="Normal 5 5 2 8 2 2 2" xfId="40495" xr:uid="{CD2D8203-DE45-444A-8E5A-296590389499}"/>
    <cellStyle name="Normal 5 5 2 8 2 2 3" xfId="55379" xr:uid="{AFC3F21E-5E80-4960-9A0F-AFC261680FE6}"/>
    <cellStyle name="Normal 5 5 2 8 2 3" xfId="19959" xr:uid="{B836DDD9-40C3-4ECC-B16F-1F116E2D882E}"/>
    <cellStyle name="Normal 5 5 2 8 2 4" xfId="33649" xr:uid="{2D2BC4AF-5212-4118-B274-84680E2EFCA1}"/>
    <cellStyle name="Normal 5 5 2 8 2 5" xfId="48533" xr:uid="{3C2E98DB-6454-4511-8896-C7FD2A9B2298}"/>
    <cellStyle name="Normal 5 5 2 8 3" xfId="23381" xr:uid="{26C11C9B-E63B-40F0-90B2-938504EB90EF}"/>
    <cellStyle name="Normal 5 5 2 8 3 2" xfId="37073" xr:uid="{7EEDC59E-0B35-44D5-B8FA-D4BA51F66806}"/>
    <cellStyle name="Normal 5 5 2 8 3 3" xfId="51957" xr:uid="{88FC3379-B96F-45B4-86D8-32A20F574F76}"/>
    <cellStyle name="Normal 5 5 2 8 4" xfId="16537" xr:uid="{9BA17B9A-A670-4E9B-94D8-D46442513439}"/>
    <cellStyle name="Normal 5 5 2 8 4 2" xfId="41175" xr:uid="{0C18428E-4EA9-47CD-BA8E-3FF07AE2B7C0}"/>
    <cellStyle name="Normal 5 5 2 8 5" xfId="30227" xr:uid="{54476530-4364-468F-BA27-4B788A5F9218}"/>
    <cellStyle name="Normal 5 5 2 8 6" xfId="45111" xr:uid="{7F7585D4-9015-4E5E-B544-ECCF57892FA2}"/>
    <cellStyle name="Normal 5 5 2 8 7" xfId="9691" xr:uid="{A0D778CA-B76E-43CC-8CB0-D73F51ADDED0}"/>
    <cellStyle name="Normal 5 5 2 9" xfId="2901" xr:uid="{5DF121EF-5B5C-4622-B27C-768B138EC56F}"/>
    <cellStyle name="Normal 5 5 2 9 2" xfId="25091" xr:uid="{6716782D-2F19-4607-A944-35CAA6650F63}"/>
    <cellStyle name="Normal 5 5 2 9 2 2" xfId="38783" xr:uid="{7490C20B-F840-4E55-9ED9-00DCC7919A25}"/>
    <cellStyle name="Normal 5 5 2 9 2 3" xfId="53667" xr:uid="{80311BF1-D43C-47D9-9E00-71FD22469CF6}"/>
    <cellStyle name="Normal 5 5 2 9 3" xfId="18247" xr:uid="{9F58A2A5-6B2F-44EC-816D-45D1A6E38B48}"/>
    <cellStyle name="Normal 5 5 2 9 3 2" xfId="41176" xr:uid="{065144EB-E91C-462F-9DE8-F223E686AC0B}"/>
    <cellStyle name="Normal 5 5 2 9 4" xfId="31937" xr:uid="{46A811CF-6C02-46F5-AE6A-6A9772AE4A35}"/>
    <cellStyle name="Normal 5 5 2 9 5" xfId="46821" xr:uid="{4DC44E90-4FFE-4DD7-8B77-7672ACF3C479}"/>
    <cellStyle name="Normal 5 5 2 9 6" xfId="11401" xr:uid="{1C328292-96E1-443E-A839-03B963CA6D4C}"/>
    <cellStyle name="Normal 5 5 3" xfId="105" xr:uid="{A89BDC63-54AE-4C0C-979B-716FABBBA704}"/>
    <cellStyle name="Normal 5 5 3 10" xfId="14855" xr:uid="{7370A543-80AC-4C77-AFF2-B1D651D45993}"/>
    <cellStyle name="Normal 5 5 3 10 2" xfId="40770" xr:uid="{19F9D381-A87E-4595-BFE2-6C3209964CE7}"/>
    <cellStyle name="Normal 5 5 3 11" xfId="28545" xr:uid="{BA7A1F87-B8DC-4DD7-A561-CC3AD7960AEB}"/>
    <cellStyle name="Normal 5 5 3 12" xfId="43429" xr:uid="{A0DD2961-79B8-4027-A4D4-45EF3C10878A}"/>
    <cellStyle name="Normal 5 5 3 13" xfId="8009" xr:uid="{5E15E8DF-7378-42D6-B96F-B9E69F5D22C8}"/>
    <cellStyle name="Normal 5 5 3 2" xfId="106" xr:uid="{121D1242-118B-4EE5-B1E9-03402E19B07B}"/>
    <cellStyle name="Normal 5 5 3 2 10" xfId="43430" xr:uid="{CB413865-27E4-4112-A544-35A5F4515080}"/>
    <cellStyle name="Normal 5 5 3 2 11" xfId="8010" xr:uid="{06358DE5-81E1-41B9-B5F1-DF61FCC6E1F7}"/>
    <cellStyle name="Normal 5 5 3 2 2" xfId="572" xr:uid="{D48A2FE0-DD70-4161-BDF1-D3E697840A05}"/>
    <cellStyle name="Normal 5 5 3 2 2 2" xfId="1361" xr:uid="{4FD3544D-968E-4C0E-89E9-50259C6DA29A}"/>
    <cellStyle name="Normal 5 5 3 2 2 2 2" xfId="1362" xr:uid="{00AC8EB6-7D46-46FF-A73E-BC92057FA183}"/>
    <cellStyle name="Normal 5 5 3 2 2 2 2 2" xfId="4471" xr:uid="{1B7BF9CA-AD75-4FEB-B0C1-98E5A8829E26}"/>
    <cellStyle name="Normal 5 5 3 2 2 2 2 2 2" xfId="26836" xr:uid="{5509CB33-CCDB-4816-A48C-077C5434D56F}"/>
    <cellStyle name="Normal 5 5 3 2 2 2 2 2 2 2" xfId="40528" xr:uid="{CC235652-98BD-42BC-B328-E88C4F5EB033}"/>
    <cellStyle name="Normal 5 5 3 2 2 2 2 2 2 3" xfId="55412" xr:uid="{AF882A24-311D-47E4-AEFB-A18A8AB8E66F}"/>
    <cellStyle name="Normal 5 5 3 2 2 2 2 2 3" xfId="19992" xr:uid="{1071D949-B7AA-49CF-BD35-E076F0A5373B}"/>
    <cellStyle name="Normal 5 5 3 2 2 2 2 2 3 2" xfId="41348" xr:uid="{3369797C-AE56-4BC0-9FCF-2B5464371F9D}"/>
    <cellStyle name="Normal 5 5 3 2 2 2 2 2 4" xfId="33682" xr:uid="{243E9C18-5025-40AC-826B-64C864955CAD}"/>
    <cellStyle name="Normal 5 5 3 2 2 2 2 2 5" xfId="48566" xr:uid="{95E5CE04-9E1B-4AEA-A0A8-89CC7C8E37DE}"/>
    <cellStyle name="Normal 5 5 3 2 2 2 2 2 6" xfId="13146" xr:uid="{B6A29540-21B4-4918-AE3E-E3936D031EA1}"/>
    <cellStyle name="Normal 5 5 3 2 2 2 2 3" xfId="23414" xr:uid="{AF10767C-FF33-4EB3-82BE-441DBEC522FB}"/>
    <cellStyle name="Normal 5 5 3 2 2 2 2 3 2" xfId="37106" xr:uid="{EA744875-F70B-4842-996E-7C0E644527B6}"/>
    <cellStyle name="Normal 5 5 3 2 2 2 2 3 3" xfId="51990" xr:uid="{018B9B54-7752-4931-947E-4C5016163537}"/>
    <cellStyle name="Normal 5 5 3 2 2 2 2 4" xfId="16570" xr:uid="{1EC0F2AA-F4F5-47D4-BD9A-46109248C934}"/>
    <cellStyle name="Normal 5 5 3 2 2 2 2 4 2" xfId="41054" xr:uid="{37B84EEF-6F83-4E65-A61B-5525B09EA10F}"/>
    <cellStyle name="Normal 5 5 3 2 2 2 2 5" xfId="30260" xr:uid="{DE0B6BAD-1346-41B3-9AE3-A2964B8DE00F}"/>
    <cellStyle name="Normal 5 5 3 2 2 2 2 6" xfId="45144" xr:uid="{7103AEB0-20B9-4DEE-9B09-E16FA999B1CD}"/>
    <cellStyle name="Normal 5 5 3 2 2 2 2 7" xfId="9724" xr:uid="{86E140BC-A717-4B6B-873B-705847732A20}"/>
    <cellStyle name="Normal 5 5 3 2 2 2 3" xfId="4472" xr:uid="{7A52612A-CA49-460E-B8DD-D950B3C0C4E6}"/>
    <cellStyle name="Normal 5 5 3 2 2 2 3 2" xfId="25124" xr:uid="{B0A1A7FB-4CDE-44E4-8F29-252E633C26ED}"/>
    <cellStyle name="Normal 5 5 3 2 2 2 3 2 2" xfId="38816" xr:uid="{748154DE-FBE0-4695-B21A-A9B85EA35DD0}"/>
    <cellStyle name="Normal 5 5 3 2 2 2 3 2 3" xfId="53700" xr:uid="{279B6CDC-31A1-4B49-952D-3AC397E678C3}"/>
    <cellStyle name="Normal 5 5 3 2 2 2 3 3" xfId="18280" xr:uid="{81353910-71B2-487D-94AB-46C286852308}"/>
    <cellStyle name="Normal 5 5 3 2 2 2 3 3 2" xfId="41349" xr:uid="{F463F19C-3F0C-4CFA-A27F-8B4462A3BF05}"/>
    <cellStyle name="Normal 5 5 3 2 2 2 3 4" xfId="31970" xr:uid="{F5474D4A-83E7-443C-83AD-585CED761168}"/>
    <cellStyle name="Normal 5 5 3 2 2 2 3 5" xfId="46854" xr:uid="{41ED7470-490A-4908-ACD2-3A7DACA72EF8}"/>
    <cellStyle name="Normal 5 5 3 2 2 2 3 6" xfId="11434" xr:uid="{F1F6AC74-6333-41E3-992E-B903EA683E9A}"/>
    <cellStyle name="Normal 5 5 3 2 2 2 4" xfId="21702" xr:uid="{5134051F-9C0E-4C77-9F65-CB3D41E0F344}"/>
    <cellStyle name="Normal 5 5 3 2 2 2 4 2" xfId="35394" xr:uid="{B4C59B13-443C-4110-A43E-7FAF2181E8D6}"/>
    <cellStyle name="Normal 5 5 3 2 2 2 4 3" xfId="50278" xr:uid="{A8C94E3E-F6A5-444A-BC5C-3913ED4D9EE0}"/>
    <cellStyle name="Normal 5 5 3 2 2 2 5" xfId="14858" xr:uid="{838AF7B4-1037-489D-9984-0E8A7F0FBDFF}"/>
    <cellStyle name="Normal 5 5 3 2 2 2 5 2" xfId="41053" xr:uid="{89D27386-2454-4102-AC85-69B58AF896E5}"/>
    <cellStyle name="Normal 5 5 3 2 2 2 6" xfId="28548" xr:uid="{FFFAE59B-FBA7-4A2A-9A4C-C499817D32CB}"/>
    <cellStyle name="Normal 5 5 3 2 2 2 7" xfId="43432" xr:uid="{5CD49D35-CE4C-4C74-B404-42B2283A55B8}"/>
    <cellStyle name="Normal 5 5 3 2 2 2 8" xfId="8012" xr:uid="{19F37206-42ED-4A1D-90C4-B5D0EEEBA61E}"/>
    <cellStyle name="Normal 5 5 3 2 2 3" xfId="1363" xr:uid="{9644A1D0-C6E5-4DD6-9762-E06F67E8384A}"/>
    <cellStyle name="Normal 5 5 3 2 2 3 2" xfId="4473" xr:uid="{1181A90E-325D-4F7B-AA99-9B8D41A1381F}"/>
    <cellStyle name="Normal 5 5 3 2 2 3 2 2" xfId="26835" xr:uid="{6A373593-EEE9-42A5-86A9-2AFF391D2E10}"/>
    <cellStyle name="Normal 5 5 3 2 2 3 2 2 2" xfId="40527" xr:uid="{03940BAD-AEFB-40BE-93E2-BDECC16E8273}"/>
    <cellStyle name="Normal 5 5 3 2 2 3 2 2 3" xfId="55411" xr:uid="{948295B2-0900-4D44-864C-3896D8EB0D46}"/>
    <cellStyle name="Normal 5 5 3 2 2 3 2 3" xfId="19991" xr:uid="{CB8115E1-7F96-4419-BFEC-522E2DE27FD6}"/>
    <cellStyle name="Normal 5 5 3 2 2 3 2 3 2" xfId="41350" xr:uid="{A742F2BF-D8AD-489B-AF8B-5CBE076F2EA3}"/>
    <cellStyle name="Normal 5 5 3 2 2 3 2 4" xfId="33681" xr:uid="{0CE6D307-B0BF-4F8B-BE89-62DDDBE6AF23}"/>
    <cellStyle name="Normal 5 5 3 2 2 3 2 5" xfId="48565" xr:uid="{BCF036EE-3226-4A62-A895-9556E7955E31}"/>
    <cellStyle name="Normal 5 5 3 2 2 3 2 6" xfId="13145" xr:uid="{C11F3FF4-69AE-42C7-8037-BEB31770F1ED}"/>
    <cellStyle name="Normal 5 5 3 2 2 3 3" xfId="23413" xr:uid="{72806001-4785-4400-ACFB-76594BEBF84C}"/>
    <cellStyle name="Normal 5 5 3 2 2 3 3 2" xfId="37105" xr:uid="{CAB2F62B-0F7C-4E12-A512-DC84EE190943}"/>
    <cellStyle name="Normal 5 5 3 2 2 3 3 3" xfId="51989" xr:uid="{935C66D4-22DC-4F85-871B-B0B2831F5C72}"/>
    <cellStyle name="Normal 5 5 3 2 2 3 4" xfId="16569" xr:uid="{F519839C-61CE-4473-987A-4F7EC7B43E7D}"/>
    <cellStyle name="Normal 5 5 3 2 2 3 4 2" xfId="41055" xr:uid="{8E882E01-BFA3-4825-A954-5B40908FF409}"/>
    <cellStyle name="Normal 5 5 3 2 2 3 5" xfId="30259" xr:uid="{671EEEFC-32CB-487E-9F76-2A7D90674741}"/>
    <cellStyle name="Normal 5 5 3 2 2 3 6" xfId="45143" xr:uid="{226782C2-5838-41B9-83ED-EDAF6B650CE2}"/>
    <cellStyle name="Normal 5 5 3 2 2 3 7" xfId="9723" xr:uid="{C1EDB2B8-05D0-46F1-A539-5BACEDA2101C}"/>
    <cellStyle name="Normal 5 5 3 2 2 4" xfId="2902" xr:uid="{8CBBFA16-72B3-4AC8-B0FF-41029B78BBD6}"/>
    <cellStyle name="Normal 5 5 3 2 2 4 2" xfId="25123" xr:uid="{30CAF46F-C60F-4387-A09C-9025AA57CF86}"/>
    <cellStyle name="Normal 5 5 3 2 2 4 2 2" xfId="38815" xr:uid="{BBB33342-45CA-43A6-B824-956898FE7007}"/>
    <cellStyle name="Normal 5 5 3 2 2 4 2 3" xfId="53699" xr:uid="{3D14C0E7-F333-4398-9511-E7A85F3B7DEA}"/>
    <cellStyle name="Normal 5 5 3 2 2 4 3" xfId="18279" xr:uid="{047AF6E7-68D3-41CE-AE1E-518C675815EC}"/>
    <cellStyle name="Normal 5 5 3 2 2 4 3 2" xfId="41177" xr:uid="{BDF04A3F-0B34-4F2C-BAC7-3D0329E348C3}"/>
    <cellStyle name="Normal 5 5 3 2 2 4 4" xfId="31969" xr:uid="{9EF054B2-9982-45B5-9B7D-47E9E36CEAFE}"/>
    <cellStyle name="Normal 5 5 3 2 2 4 5" xfId="46853" xr:uid="{E9F29BF0-9280-4B56-A286-430214441CC0}"/>
    <cellStyle name="Normal 5 5 3 2 2 4 6" xfId="11433" xr:uid="{431DB399-6B1D-48B5-A3F3-7C853DA88B89}"/>
    <cellStyle name="Normal 5 5 3 2 2 5" xfId="21701" xr:uid="{DE0973BC-A193-4249-91B2-F28320042F2A}"/>
    <cellStyle name="Normal 5 5 3 2 2 5 2" xfId="35393" xr:uid="{2C969940-053C-4EDA-B561-BF37A632D078}"/>
    <cellStyle name="Normal 5 5 3 2 2 5 3" xfId="50277" xr:uid="{DF12DC84-8895-4BC6-AA1C-BFC296CE62BF}"/>
    <cellStyle name="Normal 5 5 3 2 2 6" xfId="14857" xr:uid="{52DD59A0-94A7-4125-B086-9186E186EE60}"/>
    <cellStyle name="Normal 5 5 3 2 2 6 2" xfId="40848" xr:uid="{F2C349CC-98F9-4A41-8D48-3F26DA84F265}"/>
    <cellStyle name="Normal 5 5 3 2 2 7" xfId="28547" xr:uid="{FA691796-3838-4344-8866-24F384DF8D8F}"/>
    <cellStyle name="Normal 5 5 3 2 2 8" xfId="43431" xr:uid="{50512D28-90E8-4D60-9527-9E9F9F582818}"/>
    <cellStyle name="Normal 5 5 3 2 2 9" xfId="8011" xr:uid="{2AB94779-FD94-428E-B60B-C9F295F6511A}"/>
    <cellStyle name="Normal 5 5 3 2 3" xfId="1364" xr:uid="{B4CAFCAB-B5BD-406A-B37B-B12234E6BECE}"/>
    <cellStyle name="Normal 5 5 3 2 3 2" xfId="1365" xr:uid="{CEA21F90-0533-41DB-B377-FC6616C686CF}"/>
    <cellStyle name="Normal 5 5 3 2 3 2 2" xfId="4474" xr:uid="{7706E079-58A6-4BA1-A6EF-8BCFE84F52B1}"/>
    <cellStyle name="Normal 5 5 3 2 3 2 2 2" xfId="26837" xr:uid="{756AA4A1-57F9-459B-AB4D-A7486D0FD479}"/>
    <cellStyle name="Normal 5 5 3 2 3 2 2 2 2" xfId="40529" xr:uid="{5FD5D70D-AAE1-4B2C-A7DC-7761E5BFD7E2}"/>
    <cellStyle name="Normal 5 5 3 2 3 2 2 2 3" xfId="55413" xr:uid="{FDD434B4-0B02-47A5-8C75-893C3D7762C4}"/>
    <cellStyle name="Normal 5 5 3 2 3 2 2 3" xfId="19993" xr:uid="{A7450F61-E4A6-4404-A4F9-F2823A3FC857}"/>
    <cellStyle name="Normal 5 5 3 2 3 2 2 3 2" xfId="41351" xr:uid="{1AF7F832-6E5F-4EAF-B7C5-46E26DCAAA2B}"/>
    <cellStyle name="Normal 5 5 3 2 3 2 2 4" xfId="33683" xr:uid="{96D2324E-A8E4-419C-8C82-F0A7F0CD293A}"/>
    <cellStyle name="Normal 5 5 3 2 3 2 2 5" xfId="48567" xr:uid="{CF2AA852-ACF0-4D2F-B146-2840D7781C77}"/>
    <cellStyle name="Normal 5 5 3 2 3 2 2 6" xfId="13147" xr:uid="{C6445BCC-551B-4248-BFA9-DA2911038093}"/>
    <cellStyle name="Normal 5 5 3 2 3 2 3" xfId="23415" xr:uid="{5118E05D-BECF-46D2-B3EA-3E5BED73A564}"/>
    <cellStyle name="Normal 5 5 3 2 3 2 3 2" xfId="37107" xr:uid="{723C0F7C-0842-4D8B-B033-1CF7EF047B61}"/>
    <cellStyle name="Normal 5 5 3 2 3 2 3 3" xfId="51991" xr:uid="{036048E0-54C1-409F-8DC2-0F38ACB65188}"/>
    <cellStyle name="Normal 5 5 3 2 3 2 4" xfId="16571" xr:uid="{6046DC42-C9E6-4523-BAC3-C8D1A01DDEF1}"/>
    <cellStyle name="Normal 5 5 3 2 3 2 4 2" xfId="41057" xr:uid="{BCD2AC1E-5A43-42E3-935E-43634070652C}"/>
    <cellStyle name="Normal 5 5 3 2 3 2 5" xfId="30261" xr:uid="{B30DA4D9-C66B-479A-94A9-4BFC0B0B58AF}"/>
    <cellStyle name="Normal 5 5 3 2 3 2 6" xfId="45145" xr:uid="{A17EFA0A-DDCF-49AD-B90F-E8FAE38DEE4E}"/>
    <cellStyle name="Normal 5 5 3 2 3 2 7" xfId="9725" xr:uid="{71C543B1-C5E0-4E2E-BC8F-128A552A9ABA}"/>
    <cellStyle name="Normal 5 5 3 2 3 3" xfId="2903" xr:uid="{01765576-E739-4CA6-8EB9-A53FB4E4E8E6}"/>
    <cellStyle name="Normal 5 5 3 2 3 3 2" xfId="25125" xr:uid="{DF6E5C7D-8109-48DB-9462-B497530B430F}"/>
    <cellStyle name="Normal 5 5 3 2 3 3 2 2" xfId="38817" xr:uid="{74795336-14F9-4277-B9EC-894321E7E88C}"/>
    <cellStyle name="Normal 5 5 3 2 3 3 2 3" xfId="53701" xr:uid="{88FC3763-F65E-48DB-9D11-3B7BC520CB5A}"/>
    <cellStyle name="Normal 5 5 3 2 3 3 3" xfId="18281" xr:uid="{59C8E903-2E17-44F4-AEE4-5F21CA41EB75}"/>
    <cellStyle name="Normal 5 5 3 2 3 3 3 2" xfId="41178" xr:uid="{F3D347C4-07C6-4BE9-A86A-16F849BBA047}"/>
    <cellStyle name="Normal 5 5 3 2 3 3 4" xfId="31971" xr:uid="{62354E26-9D22-4F9E-82E4-FFE301E652E7}"/>
    <cellStyle name="Normal 5 5 3 2 3 3 5" xfId="46855" xr:uid="{51C41DB4-4C94-436B-8C6B-40DC370D1A2E}"/>
    <cellStyle name="Normal 5 5 3 2 3 3 6" xfId="11435" xr:uid="{30B85092-3CE0-4388-9975-633081C017B2}"/>
    <cellStyle name="Normal 5 5 3 2 3 4" xfId="2904" xr:uid="{FEAEB839-8E2B-4BB1-A196-A5CBAE4D4C21}"/>
    <cellStyle name="Normal 5 5 3 2 3 4 2" xfId="41179" xr:uid="{22DA7453-D2A8-4E41-A9AB-BB4073FDC2AA}"/>
    <cellStyle name="Normal 5 5 3 2 3 4 3" xfId="35395" xr:uid="{22DE94BE-F97A-4BD6-B541-B903C9B8E0FE}"/>
    <cellStyle name="Normal 5 5 3 2 3 4 4" xfId="50279" xr:uid="{C544C367-37D2-4BC4-9598-A54D5927F599}"/>
    <cellStyle name="Normal 5 5 3 2 3 4 5" xfId="21703" xr:uid="{92FEAD31-8DAC-4E1F-8FF1-1F8CC6C994DF}"/>
    <cellStyle name="Normal 5 5 3 2 3 5" xfId="14859" xr:uid="{CB190D0C-F9DC-49F4-AFB1-CB57AA3A021E}"/>
    <cellStyle name="Normal 5 5 3 2 3 5 2" xfId="41056" xr:uid="{5B133596-0DE3-4242-AFC6-846E8B808BE7}"/>
    <cellStyle name="Normal 5 5 3 2 3 6" xfId="28549" xr:uid="{C1CA9234-F1C4-48C2-9AE8-C6A51A158CD2}"/>
    <cellStyle name="Normal 5 5 3 2 3 7" xfId="43433" xr:uid="{2B310ACB-08D7-437B-B2DF-65F801177193}"/>
    <cellStyle name="Normal 5 5 3 2 3 8" xfId="8013" xr:uid="{87A10CC3-FD11-4F57-9923-9B714998DE12}"/>
    <cellStyle name="Normal 5 5 3 2 4" xfId="1366" xr:uid="{40745EA3-A793-4CF8-9C21-1EA84ECC5DEE}"/>
    <cellStyle name="Normal 5 5 3 2 4 2" xfId="4475" xr:uid="{08F3A6CE-FA40-40A9-B739-82A31551AB03}"/>
    <cellStyle name="Normal 5 5 3 2 4 2 2" xfId="13148" xr:uid="{25C97CF8-2A13-44BD-B0CC-C505ACDFFF83}"/>
    <cellStyle name="Normal 5 5 3 2 4 2 2 2" xfId="26838" xr:uid="{BD68AC72-EF35-40E4-9EC3-F4967695BF32}"/>
    <cellStyle name="Normal 5 5 3 2 4 2 2 2 2" xfId="40530" xr:uid="{7DFD5553-9AF7-4492-8642-3B0852F489D2}"/>
    <cellStyle name="Normal 5 5 3 2 4 2 2 2 3" xfId="55414" xr:uid="{BB2170E2-E767-47B5-8914-C98854AE16B0}"/>
    <cellStyle name="Normal 5 5 3 2 4 2 2 3" xfId="19994" xr:uid="{17956556-1CED-42B2-8EE7-32DE686EC09E}"/>
    <cellStyle name="Normal 5 5 3 2 4 2 2 4" xfId="33684" xr:uid="{1EE23BBE-A363-4A02-85C4-22AA250074E2}"/>
    <cellStyle name="Normal 5 5 3 2 4 2 2 5" xfId="48568" xr:uid="{FFBDBAB5-2C21-454D-BFB2-5319183BF6F6}"/>
    <cellStyle name="Normal 5 5 3 2 4 2 3" xfId="23416" xr:uid="{651CA35C-77AC-4C96-8E49-06A64590B234}"/>
    <cellStyle name="Normal 5 5 3 2 4 2 3 2" xfId="37108" xr:uid="{1E6F69BB-44B9-4CC6-891A-57044E738DC0}"/>
    <cellStyle name="Normal 5 5 3 2 4 2 3 3" xfId="51992" xr:uid="{DE4357E7-8D50-4002-BCBA-F406FCCB865D}"/>
    <cellStyle name="Normal 5 5 3 2 4 2 4" xfId="16572" xr:uid="{38E07F4C-8D2C-4826-8069-A733D862F1AE}"/>
    <cellStyle name="Normal 5 5 3 2 4 2 4 2" xfId="41352" xr:uid="{3419261C-4D2D-4B76-8A37-A291428928AA}"/>
    <cellStyle name="Normal 5 5 3 2 4 2 5" xfId="30262" xr:uid="{C3BD6855-AB72-41D3-9971-F0B5347C8FCE}"/>
    <cellStyle name="Normal 5 5 3 2 4 2 6" xfId="45146" xr:uid="{735962CF-01FE-450C-9063-90A008067D84}"/>
    <cellStyle name="Normal 5 5 3 2 4 2 7" xfId="9726" xr:uid="{83560C94-87B9-458C-A01E-1896EE791DC9}"/>
    <cellStyle name="Normal 5 5 3 2 4 3" xfId="11436" xr:uid="{B1B5AFBF-80D2-4786-95CE-04D910872ACB}"/>
    <cellStyle name="Normal 5 5 3 2 4 3 2" xfId="25126" xr:uid="{1B543E56-91F0-4921-9F35-8FEBF9E91ACC}"/>
    <cellStyle name="Normal 5 5 3 2 4 3 2 2" xfId="38818" xr:uid="{5AEA8B1A-0E0F-4470-8158-52F2B9983E84}"/>
    <cellStyle name="Normal 5 5 3 2 4 3 2 3" xfId="53702" xr:uid="{885B8CC7-8AE4-4D4D-920B-54FC49E25075}"/>
    <cellStyle name="Normal 5 5 3 2 4 3 3" xfId="18282" xr:uid="{5E284A9A-5EF9-4033-9C0D-51C422D7DC1F}"/>
    <cellStyle name="Normal 5 5 3 2 4 3 4" xfId="31972" xr:uid="{AC9E1CAD-7014-4BE4-BA97-D3D5F8CD1857}"/>
    <cellStyle name="Normal 5 5 3 2 4 3 5" xfId="46856" xr:uid="{950DD8DB-4DC1-4963-AB7D-09058B6CBB8F}"/>
    <cellStyle name="Normal 5 5 3 2 4 4" xfId="21704" xr:uid="{61E9A46C-7B7A-4419-8CF2-2E0089664E98}"/>
    <cellStyle name="Normal 5 5 3 2 4 4 2" xfId="35396" xr:uid="{E4B585CD-8280-4897-B123-1D62C9A1AFED}"/>
    <cellStyle name="Normal 5 5 3 2 4 4 3" xfId="50280" xr:uid="{AE551FAE-FD52-4DDC-B585-17B2A824AC2F}"/>
    <cellStyle name="Normal 5 5 3 2 4 5" xfId="14860" xr:uid="{B9730C41-51A0-4BAA-8ABC-F67D28E5C7E3}"/>
    <cellStyle name="Normal 5 5 3 2 4 5 2" xfId="41058" xr:uid="{B24AECED-5F6E-4324-B467-E60D55AB5E72}"/>
    <cellStyle name="Normal 5 5 3 2 4 6" xfId="28550" xr:uid="{DCBA1EAB-0A63-4038-8A29-3928BEA3A071}"/>
    <cellStyle name="Normal 5 5 3 2 4 7" xfId="43434" xr:uid="{22E792EA-8A90-4CA7-ACC8-F74243AE8A88}"/>
    <cellStyle name="Normal 5 5 3 2 4 8" xfId="8014" xr:uid="{4E31868B-CC2D-42FE-B451-D4576B499960}"/>
    <cellStyle name="Normal 5 5 3 2 5" xfId="2905" xr:uid="{49100D66-132D-4927-BEAF-93E019C36027}"/>
    <cellStyle name="Normal 5 5 3 2 5 2" xfId="13144" xr:uid="{3F391A3C-34E2-4FD2-A05A-D3E0FA54CA19}"/>
    <cellStyle name="Normal 5 5 3 2 5 2 2" xfId="26834" xr:uid="{5CF4BA0C-5872-490A-98D4-F361EF589CE0}"/>
    <cellStyle name="Normal 5 5 3 2 5 2 2 2" xfId="40526" xr:uid="{A26230E3-BE33-4273-8B3A-A599AF1B5DA4}"/>
    <cellStyle name="Normal 5 5 3 2 5 2 2 3" xfId="55410" xr:uid="{9582F2CA-6B24-4952-9FF4-CA1D6EEC5588}"/>
    <cellStyle name="Normal 5 5 3 2 5 2 3" xfId="19990" xr:uid="{B2DA8155-5AAF-498D-A577-BE98AB68D4C6}"/>
    <cellStyle name="Normal 5 5 3 2 5 2 4" xfId="33680" xr:uid="{40CFA246-98EF-4B9C-9E99-A67BE09DCD42}"/>
    <cellStyle name="Normal 5 5 3 2 5 2 5" xfId="48564" xr:uid="{6386136F-569E-4D8C-9D0C-B76A9CAF9DE7}"/>
    <cellStyle name="Normal 5 5 3 2 5 3" xfId="23412" xr:uid="{C8733EC4-9AD3-4C7F-A0BE-8C49AA4EC2E5}"/>
    <cellStyle name="Normal 5 5 3 2 5 3 2" xfId="37104" xr:uid="{32967690-3917-4ED4-92B1-F35CD6741AC4}"/>
    <cellStyle name="Normal 5 5 3 2 5 3 3" xfId="51988" xr:uid="{E4F28A54-3005-46A1-99A9-3F6131D582A1}"/>
    <cellStyle name="Normal 5 5 3 2 5 4" xfId="16568" xr:uid="{8C27BB2A-DFC7-4BE6-A2AE-DACF5B546285}"/>
    <cellStyle name="Normal 5 5 3 2 5 4 2" xfId="41180" xr:uid="{E21625DB-36C6-47E2-AED5-BC12A21D1BA0}"/>
    <cellStyle name="Normal 5 5 3 2 5 5" xfId="30258" xr:uid="{BA95C250-0378-43E5-8E23-0C82BD2FFA81}"/>
    <cellStyle name="Normal 5 5 3 2 5 6" xfId="45142" xr:uid="{5E80EA91-BA8C-4F59-A4F9-5FE869B792C7}"/>
    <cellStyle name="Normal 5 5 3 2 5 7" xfId="9722" xr:uid="{42BA5294-CE7E-4F8E-9374-1E129384F0F4}"/>
    <cellStyle name="Normal 5 5 3 2 6" xfId="2906" xr:uid="{1BC960D5-730F-46B2-881A-EA394EF6CFEC}"/>
    <cellStyle name="Normal 5 5 3 2 6 2" xfId="25122" xr:uid="{5241328D-C702-412E-9B89-EF43738AD1BC}"/>
    <cellStyle name="Normal 5 5 3 2 6 2 2" xfId="38814" xr:uid="{76BAD12E-C495-4E33-A6BC-2037A04760F6}"/>
    <cellStyle name="Normal 5 5 3 2 6 2 3" xfId="53698" xr:uid="{51A48AD4-01F4-4E59-985D-4A65AFFFC8F7}"/>
    <cellStyle name="Normal 5 5 3 2 6 3" xfId="18278" xr:uid="{A5696A0B-4D55-499C-AAAB-9E6372CDA657}"/>
    <cellStyle name="Normal 5 5 3 2 6 3 2" xfId="41181" xr:uid="{E68C6AC1-4BF6-479F-950A-9B246741F76B}"/>
    <cellStyle name="Normal 5 5 3 2 6 4" xfId="31968" xr:uid="{1F41DCD2-CCE4-44F8-92E8-9B25EFEB3B65}"/>
    <cellStyle name="Normal 5 5 3 2 6 5" xfId="46852" xr:uid="{147AFE09-F2D1-4A97-94F9-F548C5C8FDDF}"/>
    <cellStyle name="Normal 5 5 3 2 6 6" xfId="11432" xr:uid="{23E64909-CDE5-4394-B303-BAC057E394CF}"/>
    <cellStyle name="Normal 5 5 3 2 7" xfId="21700" xr:uid="{F3BD7864-5E8E-4B1B-811D-3D02F0561A3A}"/>
    <cellStyle name="Normal 5 5 3 2 7 2" xfId="35392" xr:uid="{BD579C04-6DCF-465B-BB33-6C6F65E07DF4}"/>
    <cellStyle name="Normal 5 5 3 2 7 3" xfId="50276" xr:uid="{360D995F-CE02-4A8C-BB4A-E816616AD450}"/>
    <cellStyle name="Normal 5 5 3 2 8" xfId="14856" xr:uid="{5FEF6D58-0DE2-470B-B8BD-ED7BBA5A5B74}"/>
    <cellStyle name="Normal 5 5 3 2 8 2" xfId="40771" xr:uid="{2AE28277-1166-4464-8029-ADE402DD2A93}"/>
    <cellStyle name="Normal 5 5 3 2 9" xfId="28546" xr:uid="{1D41C641-C564-46CC-9DBA-02D00B1CC721}"/>
    <cellStyle name="Normal 5 5 3 3" xfId="311" xr:uid="{639322A4-61CA-423C-9516-D3FCB3B4CE41}"/>
    <cellStyle name="Normal 5 5 3 3 10" xfId="43435" xr:uid="{207B6A4A-1C09-464D-896F-9D633AAAC492}"/>
    <cellStyle name="Normal 5 5 3 3 11" xfId="8015" xr:uid="{D7018B34-BFF0-4DF0-B05A-0552F5592B4F}"/>
    <cellStyle name="Normal 5 5 3 3 2" xfId="1367" xr:uid="{4F7B4ACE-7600-4C0A-B82E-016E5A7B7A23}"/>
    <cellStyle name="Normal 5 5 3 3 2 2" xfId="1368" xr:uid="{7E835529-A651-4183-BC1F-491391C73683}"/>
    <cellStyle name="Normal 5 5 3 3 2 2 2" xfId="4476" xr:uid="{DF19B15F-0089-47EA-B36E-468A3A80BAE1}"/>
    <cellStyle name="Normal 5 5 3 3 2 2 2 2" xfId="13151" xr:uid="{9A02EBED-4AC8-48AE-87C6-2E33B75DCF61}"/>
    <cellStyle name="Normal 5 5 3 3 2 2 2 2 2" xfId="26841" xr:uid="{004AD531-13C5-441B-BA72-7981975F3AF2}"/>
    <cellStyle name="Normal 5 5 3 3 2 2 2 2 2 2" xfId="40533" xr:uid="{2C9B3297-45BA-433E-8B94-95FDF2FB4E98}"/>
    <cellStyle name="Normal 5 5 3 3 2 2 2 2 2 3" xfId="55417" xr:uid="{39A75011-DED5-4156-881B-04BF75491A7E}"/>
    <cellStyle name="Normal 5 5 3 3 2 2 2 2 3" xfId="19997" xr:uid="{5D959D24-E7CF-45B7-8F72-0EC00015FD80}"/>
    <cellStyle name="Normal 5 5 3 3 2 2 2 2 4" xfId="33687" xr:uid="{6B59FBBA-364D-425D-81D5-89561595DCCD}"/>
    <cellStyle name="Normal 5 5 3 3 2 2 2 2 5" xfId="48571" xr:uid="{3695AACA-3A18-4440-95BF-DD65CC4D3EAD}"/>
    <cellStyle name="Normal 5 5 3 3 2 2 2 3" xfId="23419" xr:uid="{35A6CD1E-931B-4BAC-901E-EBCDA33E4B6F}"/>
    <cellStyle name="Normal 5 5 3 3 2 2 2 3 2" xfId="37111" xr:uid="{ADFA6623-6EBE-460E-BBDB-068971DEDCF8}"/>
    <cellStyle name="Normal 5 5 3 3 2 2 2 3 3" xfId="51995" xr:uid="{52272229-2B8A-48CF-89C0-B2C70A4A9D58}"/>
    <cellStyle name="Normal 5 5 3 3 2 2 2 4" xfId="16575" xr:uid="{D6B61773-8A7A-424E-A504-B36F910A7721}"/>
    <cellStyle name="Normal 5 5 3 3 2 2 2 4 2" xfId="41353" xr:uid="{AD61ADC2-BED7-41F4-9C2A-349C999BC263}"/>
    <cellStyle name="Normal 5 5 3 3 2 2 2 5" xfId="30265" xr:uid="{359A63A1-1978-40CF-A35F-C8E3C1D1E917}"/>
    <cellStyle name="Normal 5 5 3 3 2 2 2 6" xfId="45149" xr:uid="{93C7C1A4-A8C3-4B98-85B0-AADAEAF56581}"/>
    <cellStyle name="Normal 5 5 3 3 2 2 2 7" xfId="9729" xr:uid="{58DA98E4-927A-4685-BF46-AB96E798A273}"/>
    <cellStyle name="Normal 5 5 3 3 2 2 3" xfId="11439" xr:uid="{524B3D16-006A-4EFB-BE9D-032807F9AA3D}"/>
    <cellStyle name="Normal 5 5 3 3 2 2 3 2" xfId="25129" xr:uid="{16A0D97B-D37D-46D1-A796-DF7B977A9F28}"/>
    <cellStyle name="Normal 5 5 3 3 2 2 3 2 2" xfId="38821" xr:uid="{9C26447D-C374-443B-A1DC-2E76284CA0A7}"/>
    <cellStyle name="Normal 5 5 3 3 2 2 3 2 3" xfId="53705" xr:uid="{B72DAD82-AA6D-4F28-BC76-21D1DC96144F}"/>
    <cellStyle name="Normal 5 5 3 3 2 2 3 3" xfId="18285" xr:uid="{5F500E68-A56E-4FE9-9496-5C23D687A01A}"/>
    <cellStyle name="Normal 5 5 3 3 2 2 3 4" xfId="31975" xr:uid="{5B77CD5E-F59C-44A3-893D-C8877DC0A885}"/>
    <cellStyle name="Normal 5 5 3 3 2 2 3 5" xfId="46859" xr:uid="{5B615533-47DB-4CCC-A24B-3B492B936F93}"/>
    <cellStyle name="Normal 5 5 3 3 2 2 4" xfId="21707" xr:uid="{1B01D322-34D9-4A69-A431-286475978997}"/>
    <cellStyle name="Normal 5 5 3 3 2 2 4 2" xfId="35399" xr:uid="{10822F75-4D48-4EE2-9C69-65AB03A67728}"/>
    <cellStyle name="Normal 5 5 3 3 2 2 4 3" xfId="50283" xr:uid="{BD1A2A74-5C5A-4035-A97F-5FCFFA3D3444}"/>
    <cellStyle name="Normal 5 5 3 3 2 2 5" xfId="14863" xr:uid="{52673CE5-6E8A-4ED6-AE8A-76B7085F2F35}"/>
    <cellStyle name="Normal 5 5 3 3 2 2 5 2" xfId="41060" xr:uid="{B2E2F690-285C-43D1-A10B-5FDE5E493BE0}"/>
    <cellStyle name="Normal 5 5 3 3 2 2 6" xfId="28553" xr:uid="{B33DBE41-3040-45B6-B6D0-43DC0497BA68}"/>
    <cellStyle name="Normal 5 5 3 3 2 2 7" xfId="43437" xr:uid="{2D29638A-692B-4884-81AD-7399AB1A45E2}"/>
    <cellStyle name="Normal 5 5 3 3 2 2 8" xfId="8017" xr:uid="{B4F9AC97-573A-408B-8941-17811CB24E23}"/>
    <cellStyle name="Normal 5 5 3 3 2 3" xfId="2907" xr:uid="{ADA80DA1-4D4A-40F9-935A-5483D866AB50}"/>
    <cellStyle name="Normal 5 5 3 3 2 3 2" xfId="13150" xr:uid="{5957F34C-768D-49D2-99E7-42D4A2B40812}"/>
    <cellStyle name="Normal 5 5 3 3 2 3 2 2" xfId="26840" xr:uid="{E52444C6-12D7-40FD-BB33-D0A9AA570473}"/>
    <cellStyle name="Normal 5 5 3 3 2 3 2 2 2" xfId="40532" xr:uid="{41D260F9-B094-4906-818B-C3BD3F62B0AC}"/>
    <cellStyle name="Normal 5 5 3 3 2 3 2 2 3" xfId="55416" xr:uid="{7A4DB919-D22E-4AE5-9F90-4101A1935196}"/>
    <cellStyle name="Normal 5 5 3 3 2 3 2 3" xfId="19996" xr:uid="{E73EA99C-E6F1-4310-8017-07F5481FCF6A}"/>
    <cellStyle name="Normal 5 5 3 3 2 3 2 4" xfId="33686" xr:uid="{C4068E72-A2A0-4A59-BDD1-EF1F71333D69}"/>
    <cellStyle name="Normal 5 5 3 3 2 3 2 5" xfId="48570" xr:uid="{E0B11153-19E0-49C3-85C6-0FD3A909D018}"/>
    <cellStyle name="Normal 5 5 3 3 2 3 3" xfId="23418" xr:uid="{232047B0-AC13-4FB5-9B25-4B0E44A8109E}"/>
    <cellStyle name="Normal 5 5 3 3 2 3 3 2" xfId="37110" xr:uid="{9D089432-7504-4C59-AA80-220F2D695CCE}"/>
    <cellStyle name="Normal 5 5 3 3 2 3 3 3" xfId="51994" xr:uid="{7B62FA76-8284-4BA3-9437-1AF9099ACCA1}"/>
    <cellStyle name="Normal 5 5 3 3 2 3 4" xfId="16574" xr:uid="{6546DAFC-5BC9-484D-BF74-71DB1606F202}"/>
    <cellStyle name="Normal 5 5 3 3 2 3 4 2" xfId="41182" xr:uid="{3019F744-004B-4904-A565-EFA5E7E95FF9}"/>
    <cellStyle name="Normal 5 5 3 3 2 3 5" xfId="30264" xr:uid="{46AB2B7B-10C0-4600-9D3D-DFD86A8ACD04}"/>
    <cellStyle name="Normal 5 5 3 3 2 3 6" xfId="45148" xr:uid="{9A2A2C6A-47EB-4DEA-9CCC-AB41150C7DD3}"/>
    <cellStyle name="Normal 5 5 3 3 2 3 7" xfId="9728" xr:uid="{A145E659-173B-4671-BDC4-1738052AD3EB}"/>
    <cellStyle name="Normal 5 5 3 3 2 4" xfId="2908" xr:uid="{520DA13E-2CBE-4C79-BE20-6C37209FB010}"/>
    <cellStyle name="Normal 5 5 3 3 2 4 2" xfId="25128" xr:uid="{DF3EB8A4-14FC-4EBA-BF5B-D70D26C0D3AA}"/>
    <cellStyle name="Normal 5 5 3 3 2 4 2 2" xfId="38820" xr:uid="{E5E8F528-CEA4-47EB-B8CC-9CB17B7372EB}"/>
    <cellStyle name="Normal 5 5 3 3 2 4 2 3" xfId="53704" xr:uid="{F31718CB-5469-4292-8B71-D52C0A76808C}"/>
    <cellStyle name="Normal 5 5 3 3 2 4 3" xfId="18284" xr:uid="{CD28548D-720D-478C-98E5-5FEF04E89448}"/>
    <cellStyle name="Normal 5 5 3 3 2 4 3 2" xfId="41183" xr:uid="{5991EA5C-7F68-48E6-BDC8-2F0E3DE4A830}"/>
    <cellStyle name="Normal 5 5 3 3 2 4 4" xfId="31974" xr:uid="{219A7555-02C7-4900-AF25-7F6C61B10496}"/>
    <cellStyle name="Normal 5 5 3 3 2 4 5" xfId="46858" xr:uid="{08F4F5EE-BB53-461A-9ACB-299AFA78E405}"/>
    <cellStyle name="Normal 5 5 3 3 2 4 6" xfId="11438" xr:uid="{B41EEEC6-F22A-4834-A843-A70C4C9BB4DE}"/>
    <cellStyle name="Normal 5 5 3 3 2 5" xfId="21706" xr:uid="{75D15E07-F979-4F93-9761-2E1920299B8F}"/>
    <cellStyle name="Normal 5 5 3 3 2 5 2" xfId="35398" xr:uid="{14E16F26-4AAE-4536-9F80-61A7219D5CEC}"/>
    <cellStyle name="Normal 5 5 3 3 2 5 3" xfId="50282" xr:uid="{A2B69AFC-9BC8-44F2-A981-7C25DFCCC29D}"/>
    <cellStyle name="Normal 5 5 3 3 2 6" xfId="14862" xr:uid="{17992DCB-079D-498D-A056-0BC20120C8F3}"/>
    <cellStyle name="Normal 5 5 3 3 2 6 2" xfId="41059" xr:uid="{99E92E84-8962-4DFD-8D59-F7DD9D45A578}"/>
    <cellStyle name="Normal 5 5 3 3 2 7" xfId="28552" xr:uid="{ABBA390D-0599-403D-8EC5-0AB6E9A888B4}"/>
    <cellStyle name="Normal 5 5 3 3 2 8" xfId="43436" xr:uid="{A44EE721-5561-433C-AF0B-7526343471FD}"/>
    <cellStyle name="Normal 5 5 3 3 2 9" xfId="8016" xr:uid="{607DA3AA-C0EC-43C2-AC55-7EBF2FF63BA4}"/>
    <cellStyle name="Normal 5 5 3 3 3" xfId="1369" xr:uid="{2B039DB7-5E3F-431C-885F-06A95E183F14}"/>
    <cellStyle name="Normal 5 5 3 3 3 2" xfId="4477" xr:uid="{CFDECF8F-E7C7-46ED-BC0F-18A7776F86FD}"/>
    <cellStyle name="Normal 5 5 3 3 3 2 2" xfId="13152" xr:uid="{AB4107B8-6859-4229-9F27-16987414282B}"/>
    <cellStyle name="Normal 5 5 3 3 3 2 2 2" xfId="26842" xr:uid="{70E5AF53-ABD3-47E8-A62E-B65E3039C1B5}"/>
    <cellStyle name="Normal 5 5 3 3 3 2 2 2 2" xfId="40534" xr:uid="{AD124875-B8FF-4C57-ABF2-983FB56948BC}"/>
    <cellStyle name="Normal 5 5 3 3 3 2 2 2 3" xfId="55418" xr:uid="{86E3D5A3-2560-4793-A73C-12465A0FC415}"/>
    <cellStyle name="Normal 5 5 3 3 3 2 2 3" xfId="19998" xr:uid="{84B83436-59C3-49BE-BFB3-B098D94AE002}"/>
    <cellStyle name="Normal 5 5 3 3 3 2 2 4" xfId="33688" xr:uid="{1F5A7B4B-EDFF-4FF3-BFB1-54EE291786FB}"/>
    <cellStyle name="Normal 5 5 3 3 3 2 2 5" xfId="48572" xr:uid="{F47B1549-13B7-4E06-890C-B4E8B93C6634}"/>
    <cellStyle name="Normal 5 5 3 3 3 2 3" xfId="23420" xr:uid="{0ABB26FB-5A60-42B4-B977-ED51F7179C74}"/>
    <cellStyle name="Normal 5 5 3 3 3 2 3 2" xfId="37112" xr:uid="{68E300FA-B52F-4220-9B0F-2C358C24E1E7}"/>
    <cellStyle name="Normal 5 5 3 3 3 2 3 3" xfId="51996" xr:uid="{58BEE105-C6F4-4484-9D78-1F1F11C47E74}"/>
    <cellStyle name="Normal 5 5 3 3 3 2 4" xfId="16576" xr:uid="{C0D63ED1-38A7-4B56-8B57-2CE16AC53501}"/>
    <cellStyle name="Normal 5 5 3 3 3 2 4 2" xfId="41354" xr:uid="{311EC1B4-A290-4A5E-A04F-C8435B201186}"/>
    <cellStyle name="Normal 5 5 3 3 3 2 5" xfId="30266" xr:uid="{5927D37E-0D21-4395-A2F8-914D6C9C7574}"/>
    <cellStyle name="Normal 5 5 3 3 3 2 6" xfId="45150" xr:uid="{C6FDB728-8F6D-4866-8BE6-F8FAA875AC58}"/>
    <cellStyle name="Normal 5 5 3 3 3 2 7" xfId="9730" xr:uid="{AE0F6F19-A7EB-4DBA-A3F1-5F26C8E6243F}"/>
    <cellStyle name="Normal 5 5 3 3 3 3" xfId="11440" xr:uid="{72E7A256-06FE-457E-8659-594F024EDD3D}"/>
    <cellStyle name="Normal 5 5 3 3 3 3 2" xfId="25130" xr:uid="{0A234E0A-213E-440B-84A5-20611C533781}"/>
    <cellStyle name="Normal 5 5 3 3 3 3 2 2" xfId="38822" xr:uid="{80B43106-DBD4-4BC1-9F58-ABC9FE57F430}"/>
    <cellStyle name="Normal 5 5 3 3 3 3 2 3" xfId="53706" xr:uid="{CD8F3089-CF42-4829-9D24-070D53739FD7}"/>
    <cellStyle name="Normal 5 5 3 3 3 3 3" xfId="18286" xr:uid="{54EC3F1F-783B-42F0-9DCF-6A397ED241EE}"/>
    <cellStyle name="Normal 5 5 3 3 3 3 4" xfId="31976" xr:uid="{33BD1F3D-81E8-418B-B821-7CEF7F6C9271}"/>
    <cellStyle name="Normal 5 5 3 3 3 3 5" xfId="46860" xr:uid="{585098D6-39EB-4ACC-BC8B-B6C9B58E001F}"/>
    <cellStyle name="Normal 5 5 3 3 3 4" xfId="21708" xr:uid="{55C769C4-9F62-4AD5-858B-8EBD6B1B107C}"/>
    <cellStyle name="Normal 5 5 3 3 3 4 2" xfId="35400" xr:uid="{27892FCC-129A-4FE7-B022-C713FC751736}"/>
    <cellStyle name="Normal 5 5 3 3 3 4 3" xfId="50284" xr:uid="{DA2754C9-F414-4BB1-ABD5-DD0B5B06B0D7}"/>
    <cellStyle name="Normal 5 5 3 3 3 5" xfId="14864" xr:uid="{ADB3CFD8-5487-4009-96C2-66A2277A0C76}"/>
    <cellStyle name="Normal 5 5 3 3 3 5 2" xfId="41061" xr:uid="{9AA41093-705A-4FF3-84E8-D55B9903BED0}"/>
    <cellStyle name="Normal 5 5 3 3 3 6" xfId="28554" xr:uid="{27255B44-8EA4-4669-960A-5C1E95D20632}"/>
    <cellStyle name="Normal 5 5 3 3 3 7" xfId="43438" xr:uid="{1DE060A6-C8AA-4D70-96E6-24ECABC01C93}"/>
    <cellStyle name="Normal 5 5 3 3 3 8" xfId="8018" xr:uid="{AAE74A88-8D1D-49C9-B774-9E01052B8B6E}"/>
    <cellStyle name="Normal 5 5 3 3 4" xfId="2909" xr:uid="{4F7D0BE1-1926-4DB2-9A53-F52F4CCED65D}"/>
    <cellStyle name="Normal 5 5 3 3 4 2" xfId="9731" xr:uid="{8D6BAFD1-D445-4063-A301-5E9713AD0637}"/>
    <cellStyle name="Normal 5 5 3 3 4 2 2" xfId="13153" xr:uid="{5952C528-590F-4A4F-8946-D3674071B634}"/>
    <cellStyle name="Normal 5 5 3 3 4 2 2 2" xfId="26843" xr:uid="{13831AA3-7AC7-4D9B-B7E1-FE3AB1CACD12}"/>
    <cellStyle name="Normal 5 5 3 3 4 2 2 2 2" xfId="40535" xr:uid="{40E259D2-31D1-4C0C-A954-E7FA95312524}"/>
    <cellStyle name="Normal 5 5 3 3 4 2 2 2 3" xfId="55419" xr:uid="{B4B39038-F454-464F-865A-0F9E5E51AD48}"/>
    <cellStyle name="Normal 5 5 3 3 4 2 2 3" xfId="19999" xr:uid="{3D8DA3C5-7813-4491-868C-ED5590BD6949}"/>
    <cellStyle name="Normal 5 5 3 3 4 2 2 4" xfId="33689" xr:uid="{D6540F3D-415F-4488-9634-F7E021FBE4FD}"/>
    <cellStyle name="Normal 5 5 3 3 4 2 2 5" xfId="48573" xr:uid="{4DDFA8C8-9F74-476D-BC94-63274DF281A6}"/>
    <cellStyle name="Normal 5 5 3 3 4 2 3" xfId="23421" xr:uid="{FF676072-183B-409D-A219-56C59550FB17}"/>
    <cellStyle name="Normal 5 5 3 3 4 2 3 2" xfId="37113" xr:uid="{170E4305-0154-4BAC-B54D-36646B17BC30}"/>
    <cellStyle name="Normal 5 5 3 3 4 2 3 3" xfId="51997" xr:uid="{333430DB-4052-4089-95F2-C1500CE04CCF}"/>
    <cellStyle name="Normal 5 5 3 3 4 2 4" xfId="16577" xr:uid="{4B534C1D-4193-440C-AD37-B84B54F4D6C2}"/>
    <cellStyle name="Normal 5 5 3 3 4 2 5" xfId="30267" xr:uid="{EB4D0990-9388-43BB-A456-C0D741274AC7}"/>
    <cellStyle name="Normal 5 5 3 3 4 2 6" xfId="45151" xr:uid="{264F6EEB-C06B-4461-A0B1-7E38F861D688}"/>
    <cellStyle name="Normal 5 5 3 3 4 3" xfId="11441" xr:uid="{CFDDC0E7-5DA6-41A8-AF04-B3A0B219D483}"/>
    <cellStyle name="Normal 5 5 3 3 4 3 2" xfId="25131" xr:uid="{1E2838DB-4127-430B-AFFC-237F7D3153BA}"/>
    <cellStyle name="Normal 5 5 3 3 4 3 2 2" xfId="38823" xr:uid="{3634F8A9-6CE1-4A64-B2CA-B637EBDFA58E}"/>
    <cellStyle name="Normal 5 5 3 3 4 3 2 3" xfId="53707" xr:uid="{1E3BADB0-025A-4A8B-9390-7314E2F2D2D2}"/>
    <cellStyle name="Normal 5 5 3 3 4 3 3" xfId="18287" xr:uid="{1F1F58DB-64DB-4BB6-A87D-C837972A484E}"/>
    <cellStyle name="Normal 5 5 3 3 4 3 4" xfId="31977" xr:uid="{FC035C47-A4B6-4B9B-826E-C6F1130DA52F}"/>
    <cellStyle name="Normal 5 5 3 3 4 3 5" xfId="46861" xr:uid="{635346CC-F911-4D84-A57C-63ADC72F0EFC}"/>
    <cellStyle name="Normal 5 5 3 3 4 4" xfId="21709" xr:uid="{925D650F-FC4F-40BB-BC03-60F450111020}"/>
    <cellStyle name="Normal 5 5 3 3 4 4 2" xfId="35401" xr:uid="{05AF0902-CEF0-4020-B8E1-F393BF780A36}"/>
    <cellStyle name="Normal 5 5 3 3 4 4 3" xfId="50285" xr:uid="{1B10F721-E838-4F7F-A91C-95FF5C215AD0}"/>
    <cellStyle name="Normal 5 5 3 3 4 5" xfId="14865" xr:uid="{2D79F4A3-7561-4AF1-8390-DE32B28B320C}"/>
    <cellStyle name="Normal 5 5 3 3 4 5 2" xfId="41184" xr:uid="{ACFE77E0-9B8A-4B86-827C-B58172ADC9D9}"/>
    <cellStyle name="Normal 5 5 3 3 4 6" xfId="28555" xr:uid="{9319953D-EC7E-4232-B3D5-D5AF6E6B6CE9}"/>
    <cellStyle name="Normal 5 5 3 3 4 7" xfId="43439" xr:uid="{273ECF48-B14B-4384-B03D-A8FFF0E73138}"/>
    <cellStyle name="Normal 5 5 3 3 4 8" xfId="8019" xr:uid="{7A13F5F4-94B7-4EE0-9AF7-A2B3F7F1B32D}"/>
    <cellStyle name="Normal 5 5 3 3 5" xfId="2910" xr:uid="{7FEEDBC5-E3D7-43B6-B414-33629336A7F4}"/>
    <cellStyle name="Normal 5 5 3 3 5 2" xfId="13149" xr:uid="{B4238B38-D35A-4388-B694-6B8D2BA177D6}"/>
    <cellStyle name="Normal 5 5 3 3 5 2 2" xfId="26839" xr:uid="{A2023CBA-B07A-4DF5-9790-0E0C33DFC65A}"/>
    <cellStyle name="Normal 5 5 3 3 5 2 2 2" xfId="40531" xr:uid="{4B8EB03D-BE83-436A-871A-A0018FCAC9BE}"/>
    <cellStyle name="Normal 5 5 3 3 5 2 2 3" xfId="55415" xr:uid="{355CA800-1FCD-4A27-B323-967AE9A89879}"/>
    <cellStyle name="Normal 5 5 3 3 5 2 3" xfId="19995" xr:uid="{1B3D61ED-E53F-4A7E-B229-16453D10B7F4}"/>
    <cellStyle name="Normal 5 5 3 3 5 2 4" xfId="33685" xr:uid="{E7AE85C9-24D1-4093-8E8D-F5B1F17EB304}"/>
    <cellStyle name="Normal 5 5 3 3 5 2 5" xfId="48569" xr:uid="{1C443BB2-0B3B-49FB-9017-79FDE590D833}"/>
    <cellStyle name="Normal 5 5 3 3 5 3" xfId="23417" xr:uid="{509183EE-D22B-4310-8A24-8C2734EBA2BF}"/>
    <cellStyle name="Normal 5 5 3 3 5 3 2" xfId="37109" xr:uid="{A08F5630-5512-4A3E-A1B8-268D92A99F28}"/>
    <cellStyle name="Normal 5 5 3 3 5 3 3" xfId="51993" xr:uid="{301291DD-99DD-4D62-822B-093F77045444}"/>
    <cellStyle name="Normal 5 5 3 3 5 4" xfId="16573" xr:uid="{F66EA6DB-952E-433B-A701-61C8EC88C45B}"/>
    <cellStyle name="Normal 5 5 3 3 5 4 2" xfId="41185" xr:uid="{EC231EA7-3130-44D3-B240-462836B1078C}"/>
    <cellStyle name="Normal 5 5 3 3 5 5" xfId="30263" xr:uid="{FC6D1A99-69FE-48A9-A7EC-90C38A910D3F}"/>
    <cellStyle name="Normal 5 5 3 3 5 6" xfId="45147" xr:uid="{A94A760F-69C0-4C1A-A2F2-A46327A1F56A}"/>
    <cellStyle name="Normal 5 5 3 3 5 7" xfId="9727" xr:uid="{F44649B5-FD77-47F5-8979-FAC419E41F5B}"/>
    <cellStyle name="Normal 5 5 3 3 6" xfId="11437" xr:uid="{ECA11F2B-0442-40EB-98B9-61A2DBB6EE50}"/>
    <cellStyle name="Normal 5 5 3 3 6 2" xfId="25127" xr:uid="{55F376A8-17EC-4143-91CC-F9C2C364D43E}"/>
    <cellStyle name="Normal 5 5 3 3 6 2 2" xfId="38819" xr:uid="{95A501DE-8364-4A8F-85C6-D4F378372C69}"/>
    <cellStyle name="Normal 5 5 3 3 6 2 3" xfId="53703" xr:uid="{3181C47E-2F78-449B-8A37-2B39BF7BD330}"/>
    <cellStyle name="Normal 5 5 3 3 6 3" xfId="18283" xr:uid="{370A332C-A144-4CE2-8CEF-1DB17929BBDA}"/>
    <cellStyle name="Normal 5 5 3 3 6 4" xfId="31973" xr:uid="{ECE51A21-B778-4E96-8136-0729008F089E}"/>
    <cellStyle name="Normal 5 5 3 3 6 5" xfId="46857" xr:uid="{E902F467-FFD3-4D9B-9E52-B5A5E6B407F3}"/>
    <cellStyle name="Normal 5 5 3 3 7" xfId="21705" xr:uid="{98785A27-CA69-43D4-994F-B2D34B33086B}"/>
    <cellStyle name="Normal 5 5 3 3 7 2" xfId="35397" xr:uid="{72E85017-EEF1-4743-AF8B-6CF14DAD88B5}"/>
    <cellStyle name="Normal 5 5 3 3 7 3" xfId="50281" xr:uid="{0C3614CF-299B-4982-9BC7-163438004C81}"/>
    <cellStyle name="Normal 5 5 3 3 8" xfId="14861" xr:uid="{0773DFCC-56F6-4E29-98C6-E1188E753C5A}"/>
    <cellStyle name="Normal 5 5 3 3 8 2" xfId="40792" xr:uid="{25EC986C-9425-4725-AD65-1BE2EB142710}"/>
    <cellStyle name="Normal 5 5 3 3 9" xfId="28551" xr:uid="{E37A6CFD-9FD3-4CD7-A760-A8EA66EA506E}"/>
    <cellStyle name="Normal 5 5 3 4" xfId="1370" xr:uid="{EB0C9D32-9DEF-4182-B5D4-19500F493AF8}"/>
    <cellStyle name="Normal 5 5 3 4 2" xfId="1371" xr:uid="{6917B68F-5C32-425E-9D79-9A9BB64AEAAD}"/>
    <cellStyle name="Normal 5 5 3 4 2 2" xfId="4478" xr:uid="{AF17A166-26D3-400F-B3E9-84260F41FA5D}"/>
    <cellStyle name="Normal 5 5 3 4 2 2 2" xfId="13155" xr:uid="{528D0FA9-E2B4-420C-B24B-70F36443F638}"/>
    <cellStyle name="Normal 5 5 3 4 2 2 2 2" xfId="26845" xr:uid="{F4C4F610-FE04-495C-BCB5-CAAAC24D66F5}"/>
    <cellStyle name="Normal 5 5 3 4 2 2 2 2 2" xfId="40537" xr:uid="{42611F7C-30E7-42F4-B475-D3B1C9507807}"/>
    <cellStyle name="Normal 5 5 3 4 2 2 2 2 3" xfId="55421" xr:uid="{34C02743-3B98-40D5-8082-8C65375494CA}"/>
    <cellStyle name="Normal 5 5 3 4 2 2 2 3" xfId="20001" xr:uid="{373FD118-483D-4EE1-8667-39EA43F110AF}"/>
    <cellStyle name="Normal 5 5 3 4 2 2 2 4" xfId="33691" xr:uid="{B7C69287-3833-4FC4-8CF8-B56A9F281C03}"/>
    <cellStyle name="Normal 5 5 3 4 2 2 2 5" xfId="48575" xr:uid="{A203B1A0-5C40-47DF-8959-27B457F4CC22}"/>
    <cellStyle name="Normal 5 5 3 4 2 2 3" xfId="23423" xr:uid="{5A307073-804B-4C44-B233-39C213DCD4DA}"/>
    <cellStyle name="Normal 5 5 3 4 2 2 3 2" xfId="37115" xr:uid="{6DBD54AD-1485-47DF-9535-2A37C835A4CD}"/>
    <cellStyle name="Normal 5 5 3 4 2 2 3 3" xfId="51999" xr:uid="{93F36DF6-C21E-4DB4-A75B-2B731E7625FB}"/>
    <cellStyle name="Normal 5 5 3 4 2 2 4" xfId="16579" xr:uid="{505FEEE5-CE42-419C-8EA0-FB8ED0619911}"/>
    <cellStyle name="Normal 5 5 3 4 2 2 4 2" xfId="41355" xr:uid="{6230BEEE-0CE8-4931-A808-5E9CD8AFC70B}"/>
    <cellStyle name="Normal 5 5 3 4 2 2 5" xfId="30269" xr:uid="{39D7FF60-71D0-44FF-8861-DF3405DF492A}"/>
    <cellStyle name="Normal 5 5 3 4 2 2 6" xfId="45153" xr:uid="{42619BEC-5408-423C-B8CA-37F98DC5997F}"/>
    <cellStyle name="Normal 5 5 3 4 2 2 7" xfId="9733" xr:uid="{07E17C1B-901F-434F-A6C8-52CFA06F642B}"/>
    <cellStyle name="Normal 5 5 3 4 2 3" xfId="11443" xr:uid="{0510A074-0F80-41D9-A7AA-5BBF0C2E5209}"/>
    <cellStyle name="Normal 5 5 3 4 2 3 2" xfId="25133" xr:uid="{3D26692F-AE29-4254-B281-4F9069405824}"/>
    <cellStyle name="Normal 5 5 3 4 2 3 2 2" xfId="38825" xr:uid="{C4B55E32-9F81-4C20-B7EE-6CC9B1334163}"/>
    <cellStyle name="Normal 5 5 3 4 2 3 2 3" xfId="53709" xr:uid="{B26DE258-9C47-44A8-A284-DF270D5348DA}"/>
    <cellStyle name="Normal 5 5 3 4 2 3 3" xfId="18289" xr:uid="{47C6F371-4EB6-42D9-8E65-40376C72E240}"/>
    <cellStyle name="Normal 5 5 3 4 2 3 4" xfId="31979" xr:uid="{904AF69A-9151-482F-AAD1-4D0661727F72}"/>
    <cellStyle name="Normal 5 5 3 4 2 3 5" xfId="46863" xr:uid="{B618BA8B-F5B5-455D-9866-778AE2B84948}"/>
    <cellStyle name="Normal 5 5 3 4 2 4" xfId="21711" xr:uid="{E7C90654-8E0B-4C3E-A024-1BB05ACD9050}"/>
    <cellStyle name="Normal 5 5 3 4 2 4 2" xfId="35403" xr:uid="{394CB95B-8F1F-40D4-8B1D-A06EC42A802C}"/>
    <cellStyle name="Normal 5 5 3 4 2 4 3" xfId="50287" xr:uid="{C8E704A0-26DE-4DB5-8576-8783DBBA09F7}"/>
    <cellStyle name="Normal 5 5 3 4 2 5" xfId="14867" xr:uid="{8B74E2FB-0BA6-42A2-B4A8-7F477936F639}"/>
    <cellStyle name="Normal 5 5 3 4 2 5 2" xfId="41063" xr:uid="{42215299-56B0-4870-8C67-97607607B4EE}"/>
    <cellStyle name="Normal 5 5 3 4 2 6" xfId="28557" xr:uid="{2DD97946-077E-44DD-B63A-76696BB8B141}"/>
    <cellStyle name="Normal 5 5 3 4 2 7" xfId="43441" xr:uid="{B2F5C272-3FF5-4ECD-A6DB-64C1FB670279}"/>
    <cellStyle name="Normal 5 5 3 4 2 8" xfId="8021" xr:uid="{09307CCF-0CC8-468B-BB72-C07E4636EAE4}"/>
    <cellStyle name="Normal 5 5 3 4 3" xfId="2911" xr:uid="{5876DCEF-4ADD-417A-A296-0E03EF2CB84D}"/>
    <cellStyle name="Normal 5 5 3 4 3 2" xfId="13154" xr:uid="{0FBE208F-72D7-4252-BC4F-CCA9BB52B8D1}"/>
    <cellStyle name="Normal 5 5 3 4 3 2 2" xfId="26844" xr:uid="{5F92D3AD-1AD0-41AE-855C-626176C34B5C}"/>
    <cellStyle name="Normal 5 5 3 4 3 2 2 2" xfId="40536" xr:uid="{983E1EAE-5149-4DA0-9FA2-9311EC51B232}"/>
    <cellStyle name="Normal 5 5 3 4 3 2 2 3" xfId="55420" xr:uid="{7F482286-924B-45D7-A3E1-A3136605C519}"/>
    <cellStyle name="Normal 5 5 3 4 3 2 3" xfId="20000" xr:uid="{18EE2342-BAB8-47C9-9AD4-9323651B0C65}"/>
    <cellStyle name="Normal 5 5 3 4 3 2 4" xfId="33690" xr:uid="{C3D20188-4B62-4A42-A977-D707590F41CB}"/>
    <cellStyle name="Normal 5 5 3 4 3 2 5" xfId="48574" xr:uid="{C3C09456-5A09-463B-BB0C-C5A77113E10F}"/>
    <cellStyle name="Normal 5 5 3 4 3 3" xfId="23422" xr:uid="{CB85A93C-9DAD-488A-8416-F3F32A6F8E4F}"/>
    <cellStyle name="Normal 5 5 3 4 3 3 2" xfId="37114" xr:uid="{FAC24902-0512-419B-A3D0-6CBF1534CA5D}"/>
    <cellStyle name="Normal 5 5 3 4 3 3 3" xfId="51998" xr:uid="{A4E726C8-5ECD-4384-B956-C807A1353724}"/>
    <cellStyle name="Normal 5 5 3 4 3 4" xfId="16578" xr:uid="{6DD654FD-6280-4EEC-A8BD-91DE5A091DA8}"/>
    <cellStyle name="Normal 5 5 3 4 3 4 2" xfId="41186" xr:uid="{14D5A621-943D-46FC-A0E7-C82214074583}"/>
    <cellStyle name="Normal 5 5 3 4 3 5" xfId="30268" xr:uid="{8FF00BFB-6A84-48F0-9B05-822E8D00D16B}"/>
    <cellStyle name="Normal 5 5 3 4 3 6" xfId="45152" xr:uid="{82CA68C1-721F-47EF-B9FB-89E95B041794}"/>
    <cellStyle name="Normal 5 5 3 4 3 7" xfId="9732" xr:uid="{3D1CBC9B-CBA4-4756-9761-59181A23F27C}"/>
    <cellStyle name="Normal 5 5 3 4 4" xfId="2912" xr:uid="{BFFF1BB9-A477-479F-A973-0D6053646DD7}"/>
    <cellStyle name="Normal 5 5 3 4 4 2" xfId="25132" xr:uid="{F0183EAA-9D45-4B1B-930A-CF679AFFB0ED}"/>
    <cellStyle name="Normal 5 5 3 4 4 2 2" xfId="38824" xr:uid="{32A60F80-C1C4-4C36-BBD5-8B89189D67D9}"/>
    <cellStyle name="Normal 5 5 3 4 4 2 3" xfId="53708" xr:uid="{773FF1FD-3969-45F7-A80D-192304964017}"/>
    <cellStyle name="Normal 5 5 3 4 4 3" xfId="18288" xr:uid="{B7779BD0-343D-4284-A6CC-0535E8F87F7B}"/>
    <cellStyle name="Normal 5 5 3 4 4 3 2" xfId="41187" xr:uid="{4480B9A3-86A8-47E7-AC6B-6506F052AFFF}"/>
    <cellStyle name="Normal 5 5 3 4 4 4" xfId="31978" xr:uid="{E5CBD268-096A-4B54-B07E-B3A5DD417782}"/>
    <cellStyle name="Normal 5 5 3 4 4 5" xfId="46862" xr:uid="{137DF65A-5C6B-4970-8FC0-3B5BE6C1A76D}"/>
    <cellStyle name="Normal 5 5 3 4 4 6" xfId="11442" xr:uid="{14A21A50-F52F-4E66-8CEA-1B400BFA79F6}"/>
    <cellStyle name="Normal 5 5 3 4 5" xfId="21710" xr:uid="{BD770045-33DA-4954-A1CD-5E2035A204BD}"/>
    <cellStyle name="Normal 5 5 3 4 5 2" xfId="35402" xr:uid="{681338F0-990F-4C5E-A8C5-74B454161049}"/>
    <cellStyle name="Normal 5 5 3 4 5 3" xfId="50286" xr:uid="{917E91B7-92AA-48E7-B3AD-2F0A34BE3F31}"/>
    <cellStyle name="Normal 5 5 3 4 6" xfId="14866" xr:uid="{8BE06869-2F8C-48FB-82A9-E3C67C2E6157}"/>
    <cellStyle name="Normal 5 5 3 4 6 2" xfId="41062" xr:uid="{8D8896DF-61F3-4F79-AFA1-9D7E010EA2E4}"/>
    <cellStyle name="Normal 5 5 3 4 7" xfId="28556" xr:uid="{79AA2824-D9E7-4FCF-9447-CCFBD2541A27}"/>
    <cellStyle name="Normal 5 5 3 4 8" xfId="43440" xr:uid="{52141CE0-D024-455F-A1EC-6F7CCB5CC79A}"/>
    <cellStyle name="Normal 5 5 3 4 9" xfId="8020" xr:uid="{FC9ECC7C-183E-43D2-A024-A698037C67B8}"/>
    <cellStyle name="Normal 5 5 3 5" xfId="1372" xr:uid="{35A7913E-6A2B-47AD-A3A2-665C8C68EAFE}"/>
    <cellStyle name="Normal 5 5 3 5 2" xfId="2913" xr:uid="{C38D7A14-E580-48EF-805B-A91F7501BD4C}"/>
    <cellStyle name="Normal 5 5 3 5 2 2" xfId="13156" xr:uid="{B372F59B-8ED0-42D4-85CB-4B670F16B7EA}"/>
    <cellStyle name="Normal 5 5 3 5 2 2 2" xfId="26846" xr:uid="{1C83A73E-FC9D-48DC-9E21-47DE6D3E469A}"/>
    <cellStyle name="Normal 5 5 3 5 2 2 2 2" xfId="40538" xr:uid="{C3FFC358-9881-4F95-B3E7-D47C3DF79E70}"/>
    <cellStyle name="Normal 5 5 3 5 2 2 2 3" xfId="55422" xr:uid="{C8418797-BF17-4306-9686-62EC59842556}"/>
    <cellStyle name="Normal 5 5 3 5 2 2 3" xfId="20002" xr:uid="{EB502684-66FE-4F9B-A7B1-8E672DE9BD58}"/>
    <cellStyle name="Normal 5 5 3 5 2 2 4" xfId="33692" xr:uid="{FA7755E7-1289-484A-8982-91F1D00B4382}"/>
    <cellStyle name="Normal 5 5 3 5 2 2 5" xfId="48576" xr:uid="{A2CCE567-81F1-40C7-8FB7-2659DDE0236C}"/>
    <cellStyle name="Normal 5 5 3 5 2 3" xfId="23424" xr:uid="{18457B09-76E4-49A1-8C5F-0AB3BCB98CEB}"/>
    <cellStyle name="Normal 5 5 3 5 2 3 2" xfId="37116" xr:uid="{0592F0F8-BBA6-42E8-B9BD-668E5BE8146B}"/>
    <cellStyle name="Normal 5 5 3 5 2 3 3" xfId="52000" xr:uid="{8604B10F-72E7-476C-B865-07BCAB97AEE5}"/>
    <cellStyle name="Normal 5 5 3 5 2 4" xfId="16580" xr:uid="{99AA790C-4140-4708-96FC-6EA75D6234F3}"/>
    <cellStyle name="Normal 5 5 3 5 2 4 2" xfId="41188" xr:uid="{8E62449C-74F4-4721-B7B5-431C8ABEA2B9}"/>
    <cellStyle name="Normal 5 5 3 5 2 5" xfId="30270" xr:uid="{BBE0F2C2-9F9E-4EEC-B363-8ACE047BC232}"/>
    <cellStyle name="Normal 5 5 3 5 2 6" xfId="45154" xr:uid="{4425B377-CF06-4C13-9E29-EEF7A12D4DFE}"/>
    <cellStyle name="Normal 5 5 3 5 2 7" xfId="9734" xr:uid="{F1116308-ED53-4DF1-B3F1-A31B9A6B0995}"/>
    <cellStyle name="Normal 5 5 3 5 3" xfId="2914" xr:uid="{68CEFAE5-45B6-4561-A073-41404CE9BE90}"/>
    <cellStyle name="Normal 5 5 3 5 3 2" xfId="25134" xr:uid="{05F7AF3E-FF44-4FFF-8E3B-D3D8BEA1FF06}"/>
    <cellStyle name="Normal 5 5 3 5 3 2 2" xfId="38826" xr:uid="{69B1ADED-0BFD-4375-917E-2201DB7ADAD9}"/>
    <cellStyle name="Normal 5 5 3 5 3 2 3" xfId="53710" xr:uid="{BA338FA7-C39E-4D2D-8443-2BDD2C369491}"/>
    <cellStyle name="Normal 5 5 3 5 3 3" xfId="18290" xr:uid="{6B8BE379-89E6-4B58-8DD4-C108EC0183CB}"/>
    <cellStyle name="Normal 5 5 3 5 3 3 2" xfId="41189" xr:uid="{DB38A91D-0ED4-4903-9FB3-931299BBEA3E}"/>
    <cellStyle name="Normal 5 5 3 5 3 4" xfId="31980" xr:uid="{9EE8838C-ED70-4613-9E45-C3F48940E717}"/>
    <cellStyle name="Normal 5 5 3 5 3 5" xfId="46864" xr:uid="{A859D008-A7BC-4590-A7D6-D4190E49F1B7}"/>
    <cellStyle name="Normal 5 5 3 5 3 6" xfId="11444" xr:uid="{037B186D-2686-416D-8BDE-8B31C52CEC56}"/>
    <cellStyle name="Normal 5 5 3 5 4" xfId="2915" xr:uid="{965E2456-09F8-457A-AE91-55B1B5867983}"/>
    <cellStyle name="Normal 5 5 3 5 4 2" xfId="41190" xr:uid="{BE188CCF-16AF-4DFE-AA42-2352B7A64D7E}"/>
    <cellStyle name="Normal 5 5 3 5 4 3" xfId="35404" xr:uid="{52293975-F776-4C83-8B6B-F45082EA669B}"/>
    <cellStyle name="Normal 5 5 3 5 4 4" xfId="50288" xr:uid="{B740FF37-FD6D-447E-9CE8-4ADAAD34A5FC}"/>
    <cellStyle name="Normal 5 5 3 5 4 5" xfId="21712" xr:uid="{C24768A4-2F49-4EFD-8DC1-D30EA6C7B2A1}"/>
    <cellStyle name="Normal 5 5 3 5 5" xfId="14868" xr:uid="{32A2E2F2-AC3A-4C14-AAD2-0CE2CC85A806}"/>
    <cellStyle name="Normal 5 5 3 5 5 2" xfId="41064" xr:uid="{45C70F96-DB65-487C-A394-C128923495B9}"/>
    <cellStyle name="Normal 5 5 3 5 6" xfId="28558" xr:uid="{CE786CC9-1434-47A2-BA28-DB4D1FA38BEB}"/>
    <cellStyle name="Normal 5 5 3 5 7" xfId="43442" xr:uid="{DE7EFBDC-C19C-400C-A125-2E3441DC1C97}"/>
    <cellStyle name="Normal 5 5 3 5 8" xfId="8022" xr:uid="{A96EFE20-7964-4254-8424-0552FE29B8C4}"/>
    <cellStyle name="Normal 5 5 3 6" xfId="2916" xr:uid="{A8EB2AA0-435D-459B-A349-732705EC0FF8}"/>
    <cellStyle name="Normal 5 5 3 6 2" xfId="9735" xr:uid="{1DE36724-CA59-440C-98B6-BC6B0DD46CFA}"/>
    <cellStyle name="Normal 5 5 3 6 2 2" xfId="13157" xr:uid="{BD2647D5-D1A2-4EE0-839E-2AA1E0A5BECB}"/>
    <cellStyle name="Normal 5 5 3 6 2 2 2" xfId="26847" xr:uid="{152D5FB2-E6D4-4CEF-B986-3D21968F0902}"/>
    <cellStyle name="Normal 5 5 3 6 2 2 2 2" xfId="40539" xr:uid="{E8EB747A-1588-4D26-B2B3-535741221704}"/>
    <cellStyle name="Normal 5 5 3 6 2 2 2 3" xfId="55423" xr:uid="{FFB83681-CE82-45D9-831E-7C408CE9296F}"/>
    <cellStyle name="Normal 5 5 3 6 2 2 3" xfId="20003" xr:uid="{2C9B04FC-E8AB-42CA-9732-1B872155DD6B}"/>
    <cellStyle name="Normal 5 5 3 6 2 2 4" xfId="33693" xr:uid="{CC19577C-4134-445C-9E7C-C794F6FDB538}"/>
    <cellStyle name="Normal 5 5 3 6 2 2 5" xfId="48577" xr:uid="{A89C940C-A9A3-49C5-93C7-B22F41E6C614}"/>
    <cellStyle name="Normal 5 5 3 6 2 3" xfId="23425" xr:uid="{4BE20823-9D18-46AA-9B7F-5A5F1309B48E}"/>
    <cellStyle name="Normal 5 5 3 6 2 3 2" xfId="37117" xr:uid="{C88A7028-1B90-4707-8B7A-3F33F7F2FF44}"/>
    <cellStyle name="Normal 5 5 3 6 2 3 3" xfId="52001" xr:uid="{5F08FDFE-2BAE-45DA-8D57-AB81A3E455D1}"/>
    <cellStyle name="Normal 5 5 3 6 2 4" xfId="16581" xr:uid="{2CFDC639-293E-49D1-AEED-0836B9F93955}"/>
    <cellStyle name="Normal 5 5 3 6 2 5" xfId="30271" xr:uid="{177B7E9C-2CA1-417C-BB61-CEE6D308AAF7}"/>
    <cellStyle name="Normal 5 5 3 6 2 6" xfId="45155" xr:uid="{3A8BF6C2-2E53-4528-91AA-1C39DBA88E5F}"/>
    <cellStyle name="Normal 5 5 3 6 3" xfId="11445" xr:uid="{2983D451-1655-4C5B-85E3-D93B8BEC98CC}"/>
    <cellStyle name="Normal 5 5 3 6 3 2" xfId="25135" xr:uid="{EE1940C1-2F0D-42FE-8F27-DC8CC42E19EB}"/>
    <cellStyle name="Normal 5 5 3 6 3 2 2" xfId="38827" xr:uid="{F3B617D7-3217-499C-8BBA-7B5AB8B352B1}"/>
    <cellStyle name="Normal 5 5 3 6 3 2 3" xfId="53711" xr:uid="{736987E9-22F0-42BD-BF1B-21706C592249}"/>
    <cellStyle name="Normal 5 5 3 6 3 3" xfId="18291" xr:uid="{8EAC55D8-E058-47C4-91B5-7552D177DA22}"/>
    <cellStyle name="Normal 5 5 3 6 3 4" xfId="31981" xr:uid="{CCBC6FA8-30C9-42E2-9A42-D52B44BCF4E1}"/>
    <cellStyle name="Normal 5 5 3 6 3 5" xfId="46865" xr:uid="{E26AA0F5-9C71-497A-8E47-1DBCE9E95437}"/>
    <cellStyle name="Normal 5 5 3 6 4" xfId="21713" xr:uid="{306DA4F6-2F79-47B6-9D9C-BACB5A0B8D11}"/>
    <cellStyle name="Normal 5 5 3 6 4 2" xfId="35405" xr:uid="{65C8D535-A71D-4349-9209-FD0D92DCBC6A}"/>
    <cellStyle name="Normal 5 5 3 6 4 3" xfId="50289" xr:uid="{85AF7F87-15B2-4EC6-90E9-618421A8DB9F}"/>
    <cellStyle name="Normal 5 5 3 6 5" xfId="14869" xr:uid="{4EA6704E-525E-4DF9-85C4-B73CDD30E030}"/>
    <cellStyle name="Normal 5 5 3 6 5 2" xfId="41191" xr:uid="{95C11229-6F28-418C-8CE2-605AB6F2BA4F}"/>
    <cellStyle name="Normal 5 5 3 6 6" xfId="28559" xr:uid="{E8F75875-BA19-41D0-9858-D539D95DFADE}"/>
    <cellStyle name="Normal 5 5 3 6 7" xfId="43443" xr:uid="{37E1E618-EDE3-4F53-8B13-E582F15850AE}"/>
    <cellStyle name="Normal 5 5 3 6 8" xfId="8023" xr:uid="{FBCED6B4-BAF4-4C6C-8E88-4202F4710685}"/>
    <cellStyle name="Normal 5 5 3 7" xfId="2917" xr:uid="{B8AEA634-8B85-49A6-ADB2-F87AFAC31DF7}"/>
    <cellStyle name="Normal 5 5 3 7 2" xfId="13143" xr:uid="{6C6BB55A-2227-429B-B96D-36E527E15476}"/>
    <cellStyle name="Normal 5 5 3 7 2 2" xfId="26833" xr:uid="{15B3CB2A-0819-4977-B105-25C6B26E1E5D}"/>
    <cellStyle name="Normal 5 5 3 7 2 2 2" xfId="40525" xr:uid="{67244AA0-3B0E-42CF-A2F4-AA648530F5DE}"/>
    <cellStyle name="Normal 5 5 3 7 2 2 3" xfId="55409" xr:uid="{F20B255D-F6D1-42E8-AAFE-F2DD5DED6F71}"/>
    <cellStyle name="Normal 5 5 3 7 2 3" xfId="19989" xr:uid="{E99628D7-4D15-454E-9402-7A288B65E881}"/>
    <cellStyle name="Normal 5 5 3 7 2 4" xfId="33679" xr:uid="{269CCA3A-F7D6-4AE0-BBBE-A0251790E041}"/>
    <cellStyle name="Normal 5 5 3 7 2 5" xfId="48563" xr:uid="{A37E15C0-68F4-4B5B-A4DD-6251DA7DE73D}"/>
    <cellStyle name="Normal 5 5 3 7 3" xfId="23411" xr:uid="{14C654C8-5952-4EB4-89CC-F85D196EAB59}"/>
    <cellStyle name="Normal 5 5 3 7 3 2" xfId="37103" xr:uid="{5BE862C7-5B09-4965-B024-FE19438CEA06}"/>
    <cellStyle name="Normal 5 5 3 7 3 3" xfId="51987" xr:uid="{55970733-FB36-4571-BDAF-C9379E57FCE8}"/>
    <cellStyle name="Normal 5 5 3 7 4" xfId="16567" xr:uid="{DB0DFE5D-77F0-47A4-BF9D-C3556CA8CE19}"/>
    <cellStyle name="Normal 5 5 3 7 4 2" xfId="41192" xr:uid="{F53A3FDD-485E-41CE-A71A-36EF5E360652}"/>
    <cellStyle name="Normal 5 5 3 7 5" xfId="30257" xr:uid="{51E6E968-322A-4188-A1EF-0D0322684835}"/>
    <cellStyle name="Normal 5 5 3 7 6" xfId="45141" xr:uid="{FC6BA2F5-A6DA-4939-8570-2C7CDBE80FD5}"/>
    <cellStyle name="Normal 5 5 3 7 7" xfId="9721" xr:uid="{4E7660A0-3BE0-42BC-8F9F-1C5A01B1AACA}"/>
    <cellStyle name="Normal 5 5 3 8" xfId="2918" xr:uid="{B19B4231-C6AB-42E9-BC1E-DC22BB601C7B}"/>
    <cellStyle name="Normal 5 5 3 8 2" xfId="25121" xr:uid="{E4F7D43E-BF7B-4D37-B12D-BFFACDC0C211}"/>
    <cellStyle name="Normal 5 5 3 8 2 2" xfId="38813" xr:uid="{AEA45920-2161-48FD-AC40-F72691A448EF}"/>
    <cellStyle name="Normal 5 5 3 8 2 3" xfId="53697" xr:uid="{66A31378-00ED-48A6-8886-8F68F1CD692A}"/>
    <cellStyle name="Normal 5 5 3 8 3" xfId="18277" xr:uid="{91BBE45F-2B05-4DAC-8AF7-B4F0D66D1277}"/>
    <cellStyle name="Normal 5 5 3 8 3 2" xfId="41193" xr:uid="{9A049D68-95DF-4BFF-A52A-841B831665C5}"/>
    <cellStyle name="Normal 5 5 3 8 4" xfId="31967" xr:uid="{1B7C6DF6-EF88-4421-A55D-79F00B51EE82}"/>
    <cellStyle name="Normal 5 5 3 8 5" xfId="46851" xr:uid="{B3CFC789-9BF8-4FCD-A38C-27E742264DAB}"/>
    <cellStyle name="Normal 5 5 3 8 6" xfId="11431" xr:uid="{77FCA236-34FE-46DF-A60F-9C22D0A06A81}"/>
    <cellStyle name="Normal 5 5 3 9" xfId="21699" xr:uid="{14E31456-D174-4A92-8ECB-B06AB1884465}"/>
    <cellStyle name="Normal 5 5 3 9 2" xfId="35391" xr:uid="{C3E9EB32-22BC-40C9-AB3D-5A360497531A}"/>
    <cellStyle name="Normal 5 5 3 9 3" xfId="50275" xr:uid="{7213BA01-7723-4828-93A3-9172E1EE5F18}"/>
    <cellStyle name="Normal 5 5 4" xfId="107" xr:uid="{5630B116-FE0C-4150-BA47-6764E1F6ACF0}"/>
    <cellStyle name="Normal 5 5 4 10" xfId="14870" xr:uid="{CFB516B4-50D4-40B1-AAC7-6540F24BEE22}"/>
    <cellStyle name="Normal 5 5 4 10 2" xfId="40772" xr:uid="{8CB4A77D-F4C5-4126-BD97-1D731EB4B5D5}"/>
    <cellStyle name="Normal 5 5 4 11" xfId="28560" xr:uid="{321E6DA3-A7B9-4919-982C-78AFB0D99A5E}"/>
    <cellStyle name="Normal 5 5 4 12" xfId="43444" xr:uid="{16FC6C91-6C24-4577-8EBF-22A87AB6F8DA}"/>
    <cellStyle name="Normal 5 5 4 13" xfId="8024" xr:uid="{B7AA5645-A4B3-4508-A955-91F3B95A5ECE}"/>
    <cellStyle name="Normal 5 5 4 2" xfId="573" xr:uid="{4653DC94-E351-4324-89C6-10962C031C6E}"/>
    <cellStyle name="Normal 5 5 4 2 10" xfId="43445" xr:uid="{FDC61EF3-4C5E-437E-A005-9A9AA68B4748}"/>
    <cellStyle name="Normal 5 5 4 2 11" xfId="8025" xr:uid="{6EF10A92-73BD-4F92-B4DD-F59849A0637A}"/>
    <cellStyle name="Normal 5 5 4 2 2" xfId="574" xr:uid="{16406198-80B0-4018-A350-502754DC6ED6}"/>
    <cellStyle name="Normal 5 5 4 2 2 2" xfId="1373" xr:uid="{C58BCB99-6256-4161-B6F9-E5D758154517}"/>
    <cellStyle name="Normal 5 5 4 2 2 2 2" xfId="1374" xr:uid="{40849F99-E040-45A0-B24C-A3FFF95DC9A3}"/>
    <cellStyle name="Normal 5 5 4 2 2 2 2 2" xfId="13161" xr:uid="{02FCE491-91A1-4A20-B188-F74AA8F75C8D}"/>
    <cellStyle name="Normal 5 5 4 2 2 2 2 2 2" xfId="26851" xr:uid="{EFF64FDE-A704-44F5-B3A6-E097D8F50606}"/>
    <cellStyle name="Normal 5 5 4 2 2 2 2 2 2 2" xfId="40543" xr:uid="{D76AFA93-8772-4CCF-907F-EBD7CE9F5A97}"/>
    <cellStyle name="Normal 5 5 4 2 2 2 2 2 2 3" xfId="55427" xr:uid="{1CD3D308-9EFC-451D-AE71-17E0D746AED9}"/>
    <cellStyle name="Normal 5 5 4 2 2 2 2 2 3" xfId="20007" xr:uid="{2133ADE2-817C-4AE2-B01E-A733366614DA}"/>
    <cellStyle name="Normal 5 5 4 2 2 2 2 2 4" xfId="33697" xr:uid="{3F206700-DB0F-4736-814E-DC39B9D45E2C}"/>
    <cellStyle name="Normal 5 5 4 2 2 2 2 2 5" xfId="48581" xr:uid="{2971FA29-3886-46F6-BA99-7BC0801645A8}"/>
    <cellStyle name="Normal 5 5 4 2 2 2 2 3" xfId="23429" xr:uid="{94577835-491B-4DAF-BAF9-A2559C07DDF2}"/>
    <cellStyle name="Normal 5 5 4 2 2 2 2 3 2" xfId="37121" xr:uid="{C8C217CB-0300-4535-BA0A-87400ECC758F}"/>
    <cellStyle name="Normal 5 5 4 2 2 2 2 3 3" xfId="52005" xr:uid="{183F3A6E-A8B0-4BDF-A01E-AC1C2F37228A}"/>
    <cellStyle name="Normal 5 5 4 2 2 2 2 4" xfId="16585" xr:uid="{5B298662-9A47-4A24-AEAE-17BA9F8A360C}"/>
    <cellStyle name="Normal 5 5 4 2 2 2 2 4 2" xfId="41066" xr:uid="{0DCCD334-A379-49C5-BB87-65BDE36CF9CF}"/>
    <cellStyle name="Normal 5 5 4 2 2 2 2 5" xfId="30275" xr:uid="{2A192992-180C-4A95-9A16-6922FA195B61}"/>
    <cellStyle name="Normal 5 5 4 2 2 2 2 6" xfId="45159" xr:uid="{FE728F87-E1D7-462B-A1A6-B95DC9C2D8CB}"/>
    <cellStyle name="Normal 5 5 4 2 2 2 2 7" xfId="9739" xr:uid="{60C04CD6-FBE0-4612-8480-FB97CF2CF63A}"/>
    <cellStyle name="Normal 5 5 4 2 2 2 3" xfId="11449" xr:uid="{973DDCCC-3CDE-49CA-B62A-66F2BD27ECBB}"/>
    <cellStyle name="Normal 5 5 4 2 2 2 3 2" xfId="25139" xr:uid="{9B5E020C-556E-46CE-8180-0FCAC000F649}"/>
    <cellStyle name="Normal 5 5 4 2 2 2 3 2 2" xfId="38831" xr:uid="{DD0755FC-DDE4-48C1-880F-A9BD9612EE1C}"/>
    <cellStyle name="Normal 5 5 4 2 2 2 3 2 3" xfId="53715" xr:uid="{62BBE141-AC51-4A70-82D3-2A40DFF47546}"/>
    <cellStyle name="Normal 5 5 4 2 2 2 3 3" xfId="18295" xr:uid="{E04B07FE-46DB-44D9-B740-94854F9B7130}"/>
    <cellStyle name="Normal 5 5 4 2 2 2 3 4" xfId="31985" xr:uid="{DC1DC549-248D-4563-A685-B9783BAE69D5}"/>
    <cellStyle name="Normal 5 5 4 2 2 2 3 5" xfId="46869" xr:uid="{AF596A2D-C34A-43ED-92E4-FA0892708635}"/>
    <cellStyle name="Normal 5 5 4 2 2 2 4" xfId="21717" xr:uid="{6952E5DC-58A1-4015-A777-F79573FAD52C}"/>
    <cellStyle name="Normal 5 5 4 2 2 2 4 2" xfId="35409" xr:uid="{48581202-46CD-4C69-8A43-45E961A4BB91}"/>
    <cellStyle name="Normal 5 5 4 2 2 2 4 3" xfId="50293" xr:uid="{A1C585E9-8E90-4E6E-8173-E643E9365407}"/>
    <cellStyle name="Normal 5 5 4 2 2 2 5" xfId="14873" xr:uid="{071D5BC3-F97D-4C71-A0DB-124575590FA6}"/>
    <cellStyle name="Normal 5 5 4 2 2 2 5 2" xfId="41065" xr:uid="{AAE194C8-A20D-4E2B-8AC9-F7668CB2B94F}"/>
    <cellStyle name="Normal 5 5 4 2 2 2 6" xfId="28563" xr:uid="{CCF2982A-5376-4B25-A7E7-BBBC85D6BA03}"/>
    <cellStyle name="Normal 5 5 4 2 2 2 7" xfId="43447" xr:uid="{820F7177-9F71-4F1B-B05D-C49AA1D36A97}"/>
    <cellStyle name="Normal 5 5 4 2 2 2 8" xfId="8027" xr:uid="{8117C7CD-1BB9-4F22-9514-E84B462AC63D}"/>
    <cellStyle name="Normal 5 5 4 2 2 3" xfId="1375" xr:uid="{531E13C7-D74D-4D24-93F2-C48055B61341}"/>
    <cellStyle name="Normal 5 5 4 2 2 3 2" xfId="13160" xr:uid="{D946A516-0FF2-41EF-8112-0B1C5F93D2BC}"/>
    <cellStyle name="Normal 5 5 4 2 2 3 2 2" xfId="26850" xr:uid="{BEC0A836-42C8-46C6-A3BF-638FE2FB53B1}"/>
    <cellStyle name="Normal 5 5 4 2 2 3 2 2 2" xfId="40542" xr:uid="{57CAE853-A1ED-4FF1-949E-BEE5B50F04B6}"/>
    <cellStyle name="Normal 5 5 4 2 2 3 2 2 3" xfId="55426" xr:uid="{EF6E71ED-DDD2-4B16-BB4A-0D77035D4F14}"/>
    <cellStyle name="Normal 5 5 4 2 2 3 2 3" xfId="20006" xr:uid="{540CC833-7716-4460-BECC-8B85A861E4E6}"/>
    <cellStyle name="Normal 5 5 4 2 2 3 2 4" xfId="33696" xr:uid="{796B0C65-C266-43D2-A95D-2AE1B967399D}"/>
    <cellStyle name="Normal 5 5 4 2 2 3 2 5" xfId="48580" xr:uid="{0B72351F-6ACD-4E44-80F1-608118AA24E9}"/>
    <cellStyle name="Normal 5 5 4 2 2 3 3" xfId="23428" xr:uid="{14C36A19-E484-4DBE-923B-05EEA8721661}"/>
    <cellStyle name="Normal 5 5 4 2 2 3 3 2" xfId="37120" xr:uid="{7451BDBD-CEC1-40D9-B33E-FBA85C6C8FE9}"/>
    <cellStyle name="Normal 5 5 4 2 2 3 3 3" xfId="52004" xr:uid="{1E7DB0E8-6372-4840-AFB1-8DF69438E842}"/>
    <cellStyle name="Normal 5 5 4 2 2 3 4" xfId="16584" xr:uid="{A87D8FBE-9611-4536-A5B5-FB63A60BCAF3}"/>
    <cellStyle name="Normal 5 5 4 2 2 3 4 2" xfId="41067" xr:uid="{96D55521-C21C-47AA-8911-11C771272FEF}"/>
    <cellStyle name="Normal 5 5 4 2 2 3 5" xfId="30274" xr:uid="{4E37A866-402D-4DE2-879F-256DE01100BB}"/>
    <cellStyle name="Normal 5 5 4 2 2 3 6" xfId="45158" xr:uid="{4D51D6AB-5B6C-43D4-A067-A5AEE6CD8D25}"/>
    <cellStyle name="Normal 5 5 4 2 2 3 7" xfId="9738" xr:uid="{82AE71FD-8DEB-4B09-B97C-20D899F61497}"/>
    <cellStyle name="Normal 5 5 4 2 2 4" xfId="2919" xr:uid="{96111122-A312-4282-8D06-385F64081B44}"/>
    <cellStyle name="Normal 5 5 4 2 2 4 2" xfId="25138" xr:uid="{6AE8FE77-BEE6-4523-BF6A-0B7FAE509988}"/>
    <cellStyle name="Normal 5 5 4 2 2 4 2 2" xfId="38830" xr:uid="{A361BDF0-793E-40CD-BA7E-386225F2C06C}"/>
    <cellStyle name="Normal 5 5 4 2 2 4 2 3" xfId="53714" xr:uid="{08B971FD-7504-442B-B003-FB8F06B89353}"/>
    <cellStyle name="Normal 5 5 4 2 2 4 3" xfId="18294" xr:uid="{9C5F47CE-1DCA-47CA-B2E1-CDD503156110}"/>
    <cellStyle name="Normal 5 5 4 2 2 4 3 2" xfId="41194" xr:uid="{F940BB38-3341-4D5C-B1A6-637852102347}"/>
    <cellStyle name="Normal 5 5 4 2 2 4 4" xfId="31984" xr:uid="{96EAB3CA-14A8-4BCD-A2DB-1003D53FE2F4}"/>
    <cellStyle name="Normal 5 5 4 2 2 4 5" xfId="46868" xr:uid="{53E85950-6E0C-4DAA-9FD5-601249CFA6FE}"/>
    <cellStyle name="Normal 5 5 4 2 2 4 6" xfId="11448" xr:uid="{2A844815-FC44-4921-9A28-F0BE3C5FDD5E}"/>
    <cellStyle name="Normal 5 5 4 2 2 5" xfId="21716" xr:uid="{F13DF222-9BD5-4C0E-9EE4-B443EC3621D1}"/>
    <cellStyle name="Normal 5 5 4 2 2 5 2" xfId="35408" xr:uid="{AB4552A6-CECD-4A72-824A-90F16D14EC58}"/>
    <cellStyle name="Normal 5 5 4 2 2 5 3" xfId="50292" xr:uid="{AA3DD660-AB4D-4B8D-B538-339F39B7EFC6}"/>
    <cellStyle name="Normal 5 5 4 2 2 6" xfId="14872" xr:uid="{2DBC1F5B-F1F6-4B72-920F-122CCFE6160B}"/>
    <cellStyle name="Normal 5 5 4 2 2 6 2" xfId="40850" xr:uid="{EF991D79-A72D-4642-A109-99D8636C95F2}"/>
    <cellStyle name="Normal 5 5 4 2 2 7" xfId="28562" xr:uid="{E0592AEE-32E8-4708-856B-072631B20D2A}"/>
    <cellStyle name="Normal 5 5 4 2 2 8" xfId="43446" xr:uid="{E7F001A7-59BB-48E3-9584-6909714E0E71}"/>
    <cellStyle name="Normal 5 5 4 2 2 9" xfId="8026" xr:uid="{C0CD6C61-D88A-47D7-B0EC-762C7E000AE8}"/>
    <cellStyle name="Normal 5 5 4 2 3" xfId="1376" xr:uid="{82DB4F5B-C56A-4903-977A-8B26837337D6}"/>
    <cellStyle name="Normal 5 5 4 2 3 2" xfId="1377" xr:uid="{06C76751-380A-4D72-AC80-7808ABDCA180}"/>
    <cellStyle name="Normal 5 5 4 2 3 2 2" xfId="13162" xr:uid="{012EA993-9805-4CE4-BBAD-BB5101C3C7C6}"/>
    <cellStyle name="Normal 5 5 4 2 3 2 2 2" xfId="26852" xr:uid="{E92A8D8E-2A41-48B9-9024-08158B7BCB06}"/>
    <cellStyle name="Normal 5 5 4 2 3 2 2 2 2" xfId="40544" xr:uid="{37DCD5B0-330D-497A-A2E5-03E8BCBBFBDF}"/>
    <cellStyle name="Normal 5 5 4 2 3 2 2 2 3" xfId="55428" xr:uid="{D529BB13-66F5-4F16-B143-C047DB92284A}"/>
    <cellStyle name="Normal 5 5 4 2 3 2 2 3" xfId="20008" xr:uid="{7EA2DF56-A617-43C4-BE30-B56B987DF75A}"/>
    <cellStyle name="Normal 5 5 4 2 3 2 2 4" xfId="33698" xr:uid="{51DAE7CA-9B9F-42E6-9F31-13C95F3307FC}"/>
    <cellStyle name="Normal 5 5 4 2 3 2 2 5" xfId="48582" xr:uid="{57E2D387-3BF7-414E-84AC-A54D742B32D2}"/>
    <cellStyle name="Normal 5 5 4 2 3 2 3" xfId="23430" xr:uid="{66DE7657-646D-45E2-98B6-C39B03EA4BAC}"/>
    <cellStyle name="Normal 5 5 4 2 3 2 3 2" xfId="37122" xr:uid="{6A70FE42-BBC3-42E6-9B32-D47D86B9F542}"/>
    <cellStyle name="Normal 5 5 4 2 3 2 3 3" xfId="52006" xr:uid="{CEEA2535-2971-4258-98B6-2D5EE7956B1B}"/>
    <cellStyle name="Normal 5 5 4 2 3 2 4" xfId="16586" xr:uid="{76CFB59C-B641-4AF7-AD2C-E10D405C24FB}"/>
    <cellStyle name="Normal 5 5 4 2 3 2 4 2" xfId="41069" xr:uid="{AF17FB99-B73D-49A6-B34D-227DE6552A98}"/>
    <cellStyle name="Normal 5 5 4 2 3 2 5" xfId="30276" xr:uid="{13A2FAB5-E6F2-4176-8763-45706B5E1226}"/>
    <cellStyle name="Normal 5 5 4 2 3 2 6" xfId="45160" xr:uid="{FFBA648B-B640-415B-9D3E-AA52E507655F}"/>
    <cellStyle name="Normal 5 5 4 2 3 2 7" xfId="9740" xr:uid="{CE77CABB-37D1-4C60-9911-BEB1A1435FD6}"/>
    <cellStyle name="Normal 5 5 4 2 3 3" xfId="11450" xr:uid="{BFF8F963-65AC-400A-8A37-4346DC919829}"/>
    <cellStyle name="Normal 5 5 4 2 3 3 2" xfId="25140" xr:uid="{BA8409AC-B2BE-4AA6-A09D-9DCF612C87C1}"/>
    <cellStyle name="Normal 5 5 4 2 3 3 2 2" xfId="38832" xr:uid="{582139ED-B9EE-4ACF-8BE9-4CEE6A7FDB2A}"/>
    <cellStyle name="Normal 5 5 4 2 3 3 2 3" xfId="53716" xr:uid="{E151BF53-3433-4B02-915A-57766516F51B}"/>
    <cellStyle name="Normal 5 5 4 2 3 3 3" xfId="18296" xr:uid="{1DFFAFB4-87A0-413F-94D1-49C6115BB77D}"/>
    <cellStyle name="Normal 5 5 4 2 3 3 4" xfId="31986" xr:uid="{96E3AE87-295E-4171-8D78-A026519E408D}"/>
    <cellStyle name="Normal 5 5 4 2 3 3 5" xfId="46870" xr:uid="{585740E8-F30C-47C1-A57B-52FF2EB6C19C}"/>
    <cellStyle name="Normal 5 5 4 2 3 4" xfId="21718" xr:uid="{AC42407D-A44A-4E99-AA61-34A36C326836}"/>
    <cellStyle name="Normal 5 5 4 2 3 4 2" xfId="35410" xr:uid="{4FFE62C1-2CF6-46AD-938C-0B9F0CFE6948}"/>
    <cellStyle name="Normal 5 5 4 2 3 4 3" xfId="50294" xr:uid="{E14D9D00-3D1E-4010-A1E4-2D27CAC0869A}"/>
    <cellStyle name="Normal 5 5 4 2 3 5" xfId="14874" xr:uid="{5326B984-A02E-4685-90C8-DEAC1335E151}"/>
    <cellStyle name="Normal 5 5 4 2 3 5 2" xfId="41068" xr:uid="{98CB414D-1EAE-447B-BC0E-F9F47B711BAB}"/>
    <cellStyle name="Normal 5 5 4 2 3 6" xfId="28564" xr:uid="{1C7AB8E7-B281-45F7-A1A4-B03DBA31F178}"/>
    <cellStyle name="Normal 5 5 4 2 3 7" xfId="43448" xr:uid="{D5DEA32F-68EF-4D1D-A4DD-E33DA5985C01}"/>
    <cellStyle name="Normal 5 5 4 2 3 8" xfId="8028" xr:uid="{3106CE6C-3C8E-4FFD-B830-E87D2B363249}"/>
    <cellStyle name="Normal 5 5 4 2 4" xfId="1378" xr:uid="{A6595B44-2500-4158-8550-CC0E2B978BB6}"/>
    <cellStyle name="Normal 5 5 4 2 4 2" xfId="9741" xr:uid="{7DAD33CE-F0C5-4E85-AF0D-4BBFA74F039B}"/>
    <cellStyle name="Normal 5 5 4 2 4 2 2" xfId="13163" xr:uid="{00315026-8CC9-4420-82F8-FD57FD3427A6}"/>
    <cellStyle name="Normal 5 5 4 2 4 2 2 2" xfId="26853" xr:uid="{7DB917E3-19F8-4608-9FE5-448272E159A0}"/>
    <cellStyle name="Normal 5 5 4 2 4 2 2 2 2" xfId="40545" xr:uid="{A1EB6F55-9361-46FB-9C3B-6855993EA26D}"/>
    <cellStyle name="Normal 5 5 4 2 4 2 2 2 3" xfId="55429" xr:uid="{6D7AAC77-283D-4128-BF83-F04834F2899A}"/>
    <cellStyle name="Normal 5 5 4 2 4 2 2 3" xfId="20009" xr:uid="{D1F17C6B-8D75-472E-864D-A78D807EABF5}"/>
    <cellStyle name="Normal 5 5 4 2 4 2 2 4" xfId="33699" xr:uid="{BFC9B69C-5F9D-49B9-83AA-808B7C6F8946}"/>
    <cellStyle name="Normal 5 5 4 2 4 2 2 5" xfId="48583" xr:uid="{67A5E8FF-77D7-4BBD-BD8A-C3789C33A283}"/>
    <cellStyle name="Normal 5 5 4 2 4 2 3" xfId="23431" xr:uid="{54F6A15D-1DFF-4939-890F-EE22052D12D6}"/>
    <cellStyle name="Normal 5 5 4 2 4 2 3 2" xfId="37123" xr:uid="{EFE7B743-91A2-491F-BBAA-2DFA2A1A8F2F}"/>
    <cellStyle name="Normal 5 5 4 2 4 2 3 3" xfId="52007" xr:uid="{69555908-AB19-4728-AC0F-D0325C6B3B06}"/>
    <cellStyle name="Normal 5 5 4 2 4 2 4" xfId="16587" xr:uid="{37909B86-702A-4D38-A1E9-DA2B176E6EE5}"/>
    <cellStyle name="Normal 5 5 4 2 4 2 5" xfId="30277" xr:uid="{3293BDCD-76BD-4EF2-9BC3-F495EF8C115B}"/>
    <cellStyle name="Normal 5 5 4 2 4 2 6" xfId="45161" xr:uid="{244ECE09-EA8D-4010-BDF0-D5533003B6ED}"/>
    <cellStyle name="Normal 5 5 4 2 4 3" xfId="11451" xr:uid="{3C594B7F-A406-4133-B59F-633C0DFACE74}"/>
    <cellStyle name="Normal 5 5 4 2 4 3 2" xfId="25141" xr:uid="{042EF3F2-E81D-4156-9F0F-1519E6280A3F}"/>
    <cellStyle name="Normal 5 5 4 2 4 3 2 2" xfId="38833" xr:uid="{DBE1BC9B-92BC-4168-B8AE-02D50B8D0818}"/>
    <cellStyle name="Normal 5 5 4 2 4 3 2 3" xfId="53717" xr:uid="{67866CD6-70FF-4466-ACE5-91C4B1092039}"/>
    <cellStyle name="Normal 5 5 4 2 4 3 3" xfId="18297" xr:uid="{1464DDF5-C2C9-489D-985D-8449804682B4}"/>
    <cellStyle name="Normal 5 5 4 2 4 3 4" xfId="31987" xr:uid="{20C47B5F-5D31-4495-9B59-E8525F3BD52D}"/>
    <cellStyle name="Normal 5 5 4 2 4 3 5" xfId="46871" xr:uid="{2B74066D-65A7-490B-9956-B87C9D21E39C}"/>
    <cellStyle name="Normal 5 5 4 2 4 4" xfId="21719" xr:uid="{70AB62C8-8491-4A0D-B04B-59BE6B34A6EA}"/>
    <cellStyle name="Normal 5 5 4 2 4 4 2" xfId="35411" xr:uid="{A0DCF620-462F-416F-AE12-7F058F5EDDB5}"/>
    <cellStyle name="Normal 5 5 4 2 4 4 3" xfId="50295" xr:uid="{3F9DEDCE-F4A2-49FE-9FEC-532D28FD83D4}"/>
    <cellStyle name="Normal 5 5 4 2 4 5" xfId="14875" xr:uid="{4341B041-E79C-4CD6-B84D-625BF97FBE6E}"/>
    <cellStyle name="Normal 5 5 4 2 4 5 2" xfId="41070" xr:uid="{72FE49A4-CB24-4B15-BE1E-2FA2573ED5C3}"/>
    <cellStyle name="Normal 5 5 4 2 4 6" xfId="28565" xr:uid="{69433319-372E-43C0-8C33-33DECF280898}"/>
    <cellStyle name="Normal 5 5 4 2 4 7" xfId="43449" xr:uid="{6EA98E55-97EF-45AF-8D7E-5C0BCB3C5047}"/>
    <cellStyle name="Normal 5 5 4 2 4 8" xfId="8029" xr:uid="{10617321-916D-401F-92C6-CDEB547D5FD1}"/>
    <cellStyle name="Normal 5 5 4 2 5" xfId="2920" xr:uid="{A9F568D8-10C8-477D-BFEC-2934DD56DC2C}"/>
    <cellStyle name="Normal 5 5 4 2 5 2" xfId="13159" xr:uid="{0EC4083F-C582-4A45-87F9-1FEAD580031A}"/>
    <cellStyle name="Normal 5 5 4 2 5 2 2" xfId="26849" xr:uid="{C8608083-AB7E-4162-A3C0-E2A6206EA45F}"/>
    <cellStyle name="Normal 5 5 4 2 5 2 2 2" xfId="40541" xr:uid="{706C1DDF-9631-49DA-A734-5C73141C1DB5}"/>
    <cellStyle name="Normal 5 5 4 2 5 2 2 3" xfId="55425" xr:uid="{F5454DEA-DE2C-44FD-8B5D-0FA91C86E946}"/>
    <cellStyle name="Normal 5 5 4 2 5 2 3" xfId="20005" xr:uid="{4B18E025-0487-492F-B109-79E1886EE88A}"/>
    <cellStyle name="Normal 5 5 4 2 5 2 4" xfId="33695" xr:uid="{D192E48D-9504-4989-87FB-55F02F274563}"/>
    <cellStyle name="Normal 5 5 4 2 5 2 5" xfId="48579" xr:uid="{F265C365-90EA-4E61-84F9-B119507FA18A}"/>
    <cellStyle name="Normal 5 5 4 2 5 3" xfId="23427" xr:uid="{D457DF5C-40B4-4B3C-90C9-8E42A296ED3B}"/>
    <cellStyle name="Normal 5 5 4 2 5 3 2" xfId="37119" xr:uid="{E731131D-F344-4F71-8313-F98F29B76C88}"/>
    <cellStyle name="Normal 5 5 4 2 5 3 3" xfId="52003" xr:uid="{D0CD8949-C77B-4A7C-BFD3-E7112B5DE6A9}"/>
    <cellStyle name="Normal 5 5 4 2 5 4" xfId="16583" xr:uid="{9776DA94-0640-4F84-BD44-CDA98F8C1175}"/>
    <cellStyle name="Normal 5 5 4 2 5 4 2" xfId="41195" xr:uid="{DBE6EC29-5276-49B6-9436-8B84F841B6C7}"/>
    <cellStyle name="Normal 5 5 4 2 5 5" xfId="30273" xr:uid="{AD6A8331-206D-48B4-B5DB-A7982675EE54}"/>
    <cellStyle name="Normal 5 5 4 2 5 6" xfId="45157" xr:uid="{ED5CF89C-F0A4-4D8B-8576-42C0F48C9BED}"/>
    <cellStyle name="Normal 5 5 4 2 5 7" xfId="9737" xr:uid="{05FB6E96-45D9-4954-B24B-E8E08FC5F6CC}"/>
    <cellStyle name="Normal 5 5 4 2 6" xfId="11447" xr:uid="{27D4898E-D8E4-404F-8964-645AFE9429C9}"/>
    <cellStyle name="Normal 5 5 4 2 6 2" xfId="25137" xr:uid="{BE9C0EB2-B005-4052-B658-252689D7C835}"/>
    <cellStyle name="Normal 5 5 4 2 6 2 2" xfId="38829" xr:uid="{3156829F-ADBB-4456-B4EB-4C9AAECF36A1}"/>
    <cellStyle name="Normal 5 5 4 2 6 2 3" xfId="53713" xr:uid="{9345AF46-FC7D-40D5-8928-1E8E09B3E04E}"/>
    <cellStyle name="Normal 5 5 4 2 6 3" xfId="18293" xr:uid="{C831C569-33E1-4F99-87C4-B1C974C4E209}"/>
    <cellStyle name="Normal 5 5 4 2 6 4" xfId="31983" xr:uid="{44E89393-E92A-483F-8C3B-DE567BBF9969}"/>
    <cellStyle name="Normal 5 5 4 2 6 5" xfId="46867" xr:uid="{C744F52E-26B0-41F2-87E8-66878AB108A9}"/>
    <cellStyle name="Normal 5 5 4 2 7" xfId="21715" xr:uid="{30FD6F1D-5A04-476C-8E92-2EBDD8BED372}"/>
    <cellStyle name="Normal 5 5 4 2 7 2" xfId="35407" xr:uid="{A99ACE01-51E3-4225-A576-4BCE604CD048}"/>
    <cellStyle name="Normal 5 5 4 2 7 3" xfId="50291" xr:uid="{CE106179-D70C-451E-B2AD-933E5162D2A5}"/>
    <cellStyle name="Normal 5 5 4 2 8" xfId="14871" xr:uid="{10B7FE9A-53EC-4349-AE95-B832E2B566C5}"/>
    <cellStyle name="Normal 5 5 4 2 8 2" xfId="40849" xr:uid="{1EED7A37-EB5D-45F8-BFE0-597A88EBF6DE}"/>
    <cellStyle name="Normal 5 5 4 2 9" xfId="28561" xr:uid="{E34873B9-C905-49BD-B579-1A01BCDC5879}"/>
    <cellStyle name="Normal 5 5 4 3" xfId="575" xr:uid="{7FA16B08-D803-4C91-97FE-73F89BD1CE05}"/>
    <cellStyle name="Normal 5 5 4 3 10" xfId="43450" xr:uid="{35704C41-C4EE-4E44-A639-114285F361D0}"/>
    <cellStyle name="Normal 5 5 4 3 11" xfId="8030" xr:uid="{DC01690B-FDA7-43F3-916B-D7B87CA9F5EC}"/>
    <cellStyle name="Normal 5 5 4 3 2" xfId="1379" xr:uid="{5DB085ED-60C3-4D17-8213-2D7A3113B308}"/>
    <cellStyle name="Normal 5 5 4 3 2 2" xfId="1380" xr:uid="{D9EC9307-8B30-4599-8678-7B5A3AD43EE9}"/>
    <cellStyle name="Normal 5 5 4 3 2 2 2" xfId="9744" xr:uid="{11B1A6C0-4E49-40DE-A464-B5D76B6A16C1}"/>
    <cellStyle name="Normal 5 5 4 3 2 2 2 2" xfId="13166" xr:uid="{AA57B901-F36F-4A6C-8665-CC9C31C5ADB0}"/>
    <cellStyle name="Normal 5 5 4 3 2 2 2 2 2" xfId="26856" xr:uid="{22395734-D1C0-4F11-BA1E-7003AF3B09EA}"/>
    <cellStyle name="Normal 5 5 4 3 2 2 2 2 2 2" xfId="40548" xr:uid="{107A34DE-43D8-4298-8C05-7E1B2988CC56}"/>
    <cellStyle name="Normal 5 5 4 3 2 2 2 2 2 3" xfId="55432" xr:uid="{88913EBF-89D1-41F8-A28C-6F963D9F185B}"/>
    <cellStyle name="Normal 5 5 4 3 2 2 2 2 3" xfId="20012" xr:uid="{F907908C-DB7D-4786-BBCF-BC70B3EB364D}"/>
    <cellStyle name="Normal 5 5 4 3 2 2 2 2 4" xfId="33702" xr:uid="{F9CC203A-8326-4A23-A5CA-FCD063FF7CD1}"/>
    <cellStyle name="Normal 5 5 4 3 2 2 2 2 5" xfId="48586" xr:uid="{38A743F2-1B44-40E3-B5A0-5E07E055224B}"/>
    <cellStyle name="Normal 5 5 4 3 2 2 2 3" xfId="23434" xr:uid="{A761D769-BF9B-412B-A7AE-984A0B9F237D}"/>
    <cellStyle name="Normal 5 5 4 3 2 2 2 3 2" xfId="37126" xr:uid="{1A4A506B-9D57-4292-8035-A7E2BA8595AC}"/>
    <cellStyle name="Normal 5 5 4 3 2 2 2 3 3" xfId="52010" xr:uid="{549740F0-5CBC-4134-929A-D16731F4B64C}"/>
    <cellStyle name="Normal 5 5 4 3 2 2 2 4" xfId="16590" xr:uid="{4318A004-4C0B-4A68-90FD-029CE5BF5D2A}"/>
    <cellStyle name="Normal 5 5 4 3 2 2 2 5" xfId="30280" xr:uid="{7F9D8357-5333-4F5B-B018-29914EE67506}"/>
    <cellStyle name="Normal 5 5 4 3 2 2 2 6" xfId="45164" xr:uid="{17A465C1-B895-420F-8779-AED5252FF3A8}"/>
    <cellStyle name="Normal 5 5 4 3 2 2 3" xfId="11454" xr:uid="{F4C17EE2-4920-40A7-A7D9-33D808C16E76}"/>
    <cellStyle name="Normal 5 5 4 3 2 2 3 2" xfId="25144" xr:uid="{2E484581-C294-47AA-99D6-B9E6A2C09047}"/>
    <cellStyle name="Normal 5 5 4 3 2 2 3 2 2" xfId="38836" xr:uid="{7D125508-15C0-4C49-9727-2CC9C7C2CC9A}"/>
    <cellStyle name="Normal 5 5 4 3 2 2 3 2 3" xfId="53720" xr:uid="{BCF7E1B5-B242-42FA-9134-5B6BA6A79911}"/>
    <cellStyle name="Normal 5 5 4 3 2 2 3 3" xfId="18300" xr:uid="{13CAA92E-72A9-47F7-A02E-9AB9D4AA0EFB}"/>
    <cellStyle name="Normal 5 5 4 3 2 2 3 4" xfId="31990" xr:uid="{0D372D66-E181-4A89-95B5-4EB7796D7026}"/>
    <cellStyle name="Normal 5 5 4 3 2 2 3 5" xfId="46874" xr:uid="{23BD4A73-2541-4F94-B845-853841EB33F6}"/>
    <cellStyle name="Normal 5 5 4 3 2 2 4" xfId="21722" xr:uid="{8249836F-26C6-4831-8E8D-2329FE465FE2}"/>
    <cellStyle name="Normal 5 5 4 3 2 2 4 2" xfId="35414" xr:uid="{AB5D5022-F672-4FB3-8F54-87728B37DFB4}"/>
    <cellStyle name="Normal 5 5 4 3 2 2 4 3" xfId="50298" xr:uid="{62806B27-1E9E-4D00-93F2-3A2EFC2D3265}"/>
    <cellStyle name="Normal 5 5 4 3 2 2 5" xfId="14878" xr:uid="{596752C1-DCBD-4295-BD75-BECBEF764272}"/>
    <cellStyle name="Normal 5 5 4 3 2 2 5 2" xfId="41072" xr:uid="{1BF11DF6-A73D-496A-AB1E-8D2F87C4D01D}"/>
    <cellStyle name="Normal 5 5 4 3 2 2 6" xfId="28568" xr:uid="{D862F00C-89EA-4F4D-B16A-DB1D3BEABE01}"/>
    <cellStyle name="Normal 5 5 4 3 2 2 7" xfId="43452" xr:uid="{991A83BE-DB36-4FB4-8B63-FD927A31C72F}"/>
    <cellStyle name="Normal 5 5 4 3 2 2 8" xfId="8032" xr:uid="{AF24A928-0731-4130-8924-6405007AF741}"/>
    <cellStyle name="Normal 5 5 4 3 2 3" xfId="9743" xr:uid="{B4386F01-0FB1-49F8-9970-88A0368C2242}"/>
    <cellStyle name="Normal 5 5 4 3 2 3 2" xfId="13165" xr:uid="{76DE8385-2AE5-4270-9A71-21DFBB8B3C86}"/>
    <cellStyle name="Normal 5 5 4 3 2 3 2 2" xfId="26855" xr:uid="{F58E05F7-5CCA-4070-8272-A3E4D49395DB}"/>
    <cellStyle name="Normal 5 5 4 3 2 3 2 2 2" xfId="40547" xr:uid="{CB0ED208-9357-48E7-A3FF-66153269ED81}"/>
    <cellStyle name="Normal 5 5 4 3 2 3 2 2 3" xfId="55431" xr:uid="{D7B92E82-5559-4760-A4C5-00564516A3D6}"/>
    <cellStyle name="Normal 5 5 4 3 2 3 2 3" xfId="20011" xr:uid="{BF89F423-E928-4C9F-B3CE-5341329FA190}"/>
    <cellStyle name="Normal 5 5 4 3 2 3 2 4" xfId="33701" xr:uid="{F81A64BC-4665-4CDE-B5E5-862E97F8A19A}"/>
    <cellStyle name="Normal 5 5 4 3 2 3 2 5" xfId="48585" xr:uid="{304F0920-EEF0-46DD-9752-6732892EB181}"/>
    <cellStyle name="Normal 5 5 4 3 2 3 3" xfId="23433" xr:uid="{8694CD86-CBE9-4DFC-ACF6-836B34989A16}"/>
    <cellStyle name="Normal 5 5 4 3 2 3 3 2" xfId="37125" xr:uid="{8379ACF2-35D9-4C2B-A1BB-27153EC24915}"/>
    <cellStyle name="Normal 5 5 4 3 2 3 3 3" xfId="52009" xr:uid="{CA6D6E67-44DE-41D1-9DD0-38831BAF97C0}"/>
    <cellStyle name="Normal 5 5 4 3 2 3 4" xfId="16589" xr:uid="{27378E00-4DD9-4510-9E61-71E6A01D3B73}"/>
    <cellStyle name="Normal 5 5 4 3 2 3 5" xfId="30279" xr:uid="{F91101EA-BA3D-4649-A930-82EDA5F996B8}"/>
    <cellStyle name="Normal 5 5 4 3 2 3 6" xfId="45163" xr:uid="{B88B1FBF-1891-40AE-9ABC-750D5EF45796}"/>
    <cellStyle name="Normal 5 5 4 3 2 4" xfId="11453" xr:uid="{D18F7FC2-506C-4C3D-93EC-7F5AF0D1511F}"/>
    <cellStyle name="Normal 5 5 4 3 2 4 2" xfId="25143" xr:uid="{128BA4B6-9F78-4ECC-A564-B29D5B8426FB}"/>
    <cellStyle name="Normal 5 5 4 3 2 4 2 2" xfId="38835" xr:uid="{AEB5CFEF-689B-4FF8-B345-2A985070641A}"/>
    <cellStyle name="Normal 5 5 4 3 2 4 2 3" xfId="53719" xr:uid="{85BADA91-1334-4AA5-864E-9BC97A7C4CF8}"/>
    <cellStyle name="Normal 5 5 4 3 2 4 3" xfId="18299" xr:uid="{47F9EDDF-6AFF-4ABB-A81E-5280B41C2DDD}"/>
    <cellStyle name="Normal 5 5 4 3 2 4 4" xfId="31989" xr:uid="{AD962488-79B9-4896-A7C5-8B1E5BE196B5}"/>
    <cellStyle name="Normal 5 5 4 3 2 4 5" xfId="46873" xr:uid="{5EC23F42-666E-4239-9677-14B0C27DC0D4}"/>
    <cellStyle name="Normal 5 5 4 3 2 5" xfId="21721" xr:uid="{38B7377B-9F8C-4DA5-A77A-F7CEB252D64A}"/>
    <cellStyle name="Normal 5 5 4 3 2 5 2" xfId="35413" xr:uid="{F90A13A4-D58E-45C9-971B-482D322B9079}"/>
    <cellStyle name="Normal 5 5 4 3 2 5 3" xfId="50297" xr:uid="{72CE0DA5-4DEA-40CC-94FB-5B5FEAA391D8}"/>
    <cellStyle name="Normal 5 5 4 3 2 6" xfId="14877" xr:uid="{D527F7D4-F292-4C72-8DC6-D694F7296147}"/>
    <cellStyle name="Normal 5 5 4 3 2 6 2" xfId="41071" xr:uid="{34531E68-1AD3-4FE7-95B3-C74DD4979D45}"/>
    <cellStyle name="Normal 5 5 4 3 2 7" xfId="28567" xr:uid="{6B8BF677-4248-4E17-9BDC-8802A3091E63}"/>
    <cellStyle name="Normal 5 5 4 3 2 8" xfId="43451" xr:uid="{CF304601-D95C-4763-AD5F-482C3400E427}"/>
    <cellStyle name="Normal 5 5 4 3 2 9" xfId="8031" xr:uid="{613D3653-DB49-4E67-8CC9-7B50B521449C}"/>
    <cellStyle name="Normal 5 5 4 3 3" xfId="1381" xr:uid="{5A501AED-8CE5-48B6-8B95-911C5D564398}"/>
    <cellStyle name="Normal 5 5 4 3 3 2" xfId="9745" xr:uid="{9BE1B4EC-42A9-4F74-884E-D8519C747B1F}"/>
    <cellStyle name="Normal 5 5 4 3 3 2 2" xfId="13167" xr:uid="{28E16756-52E3-4073-B814-2C87C00A727D}"/>
    <cellStyle name="Normal 5 5 4 3 3 2 2 2" xfId="26857" xr:uid="{00FA5711-3B7D-443C-B439-DA6337DD163B}"/>
    <cellStyle name="Normal 5 5 4 3 3 2 2 2 2" xfId="40549" xr:uid="{7C9784D1-9EA6-49CE-AD46-A5D4AEF71BA7}"/>
    <cellStyle name="Normal 5 5 4 3 3 2 2 2 3" xfId="55433" xr:uid="{59C65E46-8C5D-4BEC-8FEB-C98B73EBF937}"/>
    <cellStyle name="Normal 5 5 4 3 3 2 2 3" xfId="20013" xr:uid="{44575E93-1DAF-4FA5-B899-453DFB8044DB}"/>
    <cellStyle name="Normal 5 5 4 3 3 2 2 4" xfId="33703" xr:uid="{E5FB1CE0-CC02-46FE-BBBD-28A260E7A06E}"/>
    <cellStyle name="Normal 5 5 4 3 3 2 2 5" xfId="48587" xr:uid="{94F80311-6777-4B77-ABDB-7646D5CE3C96}"/>
    <cellStyle name="Normal 5 5 4 3 3 2 3" xfId="23435" xr:uid="{B883AA9B-784D-49FF-8F7E-71A57C37256C}"/>
    <cellStyle name="Normal 5 5 4 3 3 2 3 2" xfId="37127" xr:uid="{56D94191-7B9E-4832-A792-A1EC20D75233}"/>
    <cellStyle name="Normal 5 5 4 3 3 2 3 3" xfId="52011" xr:uid="{3CDAFB0B-3EAD-42B0-8303-2E817912FD07}"/>
    <cellStyle name="Normal 5 5 4 3 3 2 4" xfId="16591" xr:uid="{11FD36BE-6631-4418-9229-C3B8FA524A56}"/>
    <cellStyle name="Normal 5 5 4 3 3 2 5" xfId="30281" xr:uid="{C6B175D8-66CB-46D1-A322-EE57209AC3EA}"/>
    <cellStyle name="Normal 5 5 4 3 3 2 6" xfId="45165" xr:uid="{6984FAD6-3174-4C0C-A2B5-B5CAA752E980}"/>
    <cellStyle name="Normal 5 5 4 3 3 3" xfId="11455" xr:uid="{2AE52D9D-2003-4122-A1E7-427C53CEF21A}"/>
    <cellStyle name="Normal 5 5 4 3 3 3 2" xfId="25145" xr:uid="{0F71AF11-50EB-490B-9659-BAE9BB354C85}"/>
    <cellStyle name="Normal 5 5 4 3 3 3 2 2" xfId="38837" xr:uid="{ADA87BD9-E837-4914-9116-B2B214EA0A8E}"/>
    <cellStyle name="Normal 5 5 4 3 3 3 2 3" xfId="53721" xr:uid="{92ABAB0D-9874-48B1-9E05-463A1FE3EE47}"/>
    <cellStyle name="Normal 5 5 4 3 3 3 3" xfId="18301" xr:uid="{C41DC674-D1E0-4D83-869E-7CACC3061C22}"/>
    <cellStyle name="Normal 5 5 4 3 3 3 4" xfId="31991" xr:uid="{41CC7230-5DB4-4128-95C4-D82FADC45C15}"/>
    <cellStyle name="Normal 5 5 4 3 3 3 5" xfId="46875" xr:uid="{82CB21A6-6CEB-4C55-8510-1FE3E12D30D9}"/>
    <cellStyle name="Normal 5 5 4 3 3 4" xfId="21723" xr:uid="{37E13AC3-0FF5-45A3-B17F-E8296C742F06}"/>
    <cellStyle name="Normal 5 5 4 3 3 4 2" xfId="35415" xr:uid="{8FC0620A-D744-4534-AF44-A53A0177D228}"/>
    <cellStyle name="Normal 5 5 4 3 3 4 3" xfId="50299" xr:uid="{04894109-F7DB-469D-81B7-19A94F6123F3}"/>
    <cellStyle name="Normal 5 5 4 3 3 5" xfId="14879" xr:uid="{6C674D17-8A1F-4761-8ACC-5D48C6734418}"/>
    <cellStyle name="Normal 5 5 4 3 3 5 2" xfId="41073" xr:uid="{5BF0E55A-6E23-4EBC-AD93-7059DC3771C4}"/>
    <cellStyle name="Normal 5 5 4 3 3 6" xfId="28569" xr:uid="{9B1E3FA4-541B-4FE0-9C56-82ECF430D361}"/>
    <cellStyle name="Normal 5 5 4 3 3 7" xfId="43453" xr:uid="{7CB79D0A-98B9-4F1D-BDA7-13B5D00D3889}"/>
    <cellStyle name="Normal 5 5 4 3 3 8" xfId="8033" xr:uid="{B12521E9-E41E-42EA-9FEE-34AA2CA7CC1E}"/>
    <cellStyle name="Normal 5 5 4 3 4" xfId="2921" xr:uid="{BFE7E8C0-FF10-4103-923A-25406962FD0D}"/>
    <cellStyle name="Normal 5 5 4 3 4 2" xfId="9746" xr:uid="{604679C9-C2F6-463E-889E-EEE2B357CFD6}"/>
    <cellStyle name="Normal 5 5 4 3 4 2 2" xfId="13168" xr:uid="{77523DDD-3EAD-492A-8C79-AFDCC001F8A2}"/>
    <cellStyle name="Normal 5 5 4 3 4 2 2 2" xfId="26858" xr:uid="{C57E644A-1396-4A8B-B37D-18BF8ABC8371}"/>
    <cellStyle name="Normal 5 5 4 3 4 2 2 2 2" xfId="40550" xr:uid="{A159AF96-AC8E-47DA-A31C-43C2A182ABBB}"/>
    <cellStyle name="Normal 5 5 4 3 4 2 2 2 3" xfId="55434" xr:uid="{9D5E29FA-00AE-49A4-86AC-4FF96DE4B764}"/>
    <cellStyle name="Normal 5 5 4 3 4 2 2 3" xfId="20014" xr:uid="{FEB3B4A3-5F50-408E-A4C1-9A35293F8DB6}"/>
    <cellStyle name="Normal 5 5 4 3 4 2 2 4" xfId="33704" xr:uid="{C5DC2721-AE17-41FF-BDAD-13D0066D2538}"/>
    <cellStyle name="Normal 5 5 4 3 4 2 2 5" xfId="48588" xr:uid="{C8983D59-96D9-4043-90D2-56B283E93604}"/>
    <cellStyle name="Normal 5 5 4 3 4 2 3" xfId="23436" xr:uid="{2415FF8D-0CC4-4157-88B3-6545066A7DC0}"/>
    <cellStyle name="Normal 5 5 4 3 4 2 3 2" xfId="37128" xr:uid="{CD6DF622-C4A5-41A1-A3F5-51CB9DB299A9}"/>
    <cellStyle name="Normal 5 5 4 3 4 2 3 3" xfId="52012" xr:uid="{118F5DAC-6A5D-43D8-8E79-F9F001C72E0D}"/>
    <cellStyle name="Normal 5 5 4 3 4 2 4" xfId="16592" xr:uid="{3670D965-15CD-46CD-927B-DEC082FE8790}"/>
    <cellStyle name="Normal 5 5 4 3 4 2 5" xfId="30282" xr:uid="{1CDF3CD3-93DB-4D26-8E54-3EE2A5767BD7}"/>
    <cellStyle name="Normal 5 5 4 3 4 2 6" xfId="45166" xr:uid="{346C6DCA-17BA-4450-8872-E755547773F9}"/>
    <cellStyle name="Normal 5 5 4 3 4 3" xfId="11456" xr:uid="{CDE38320-A42A-4FDD-A67B-D6C1F6FA0908}"/>
    <cellStyle name="Normal 5 5 4 3 4 3 2" xfId="25146" xr:uid="{D377358E-07C8-429D-9E66-6E791DEF2CE1}"/>
    <cellStyle name="Normal 5 5 4 3 4 3 2 2" xfId="38838" xr:uid="{ABDFBE01-E558-4884-80BE-24BCF9ABB757}"/>
    <cellStyle name="Normal 5 5 4 3 4 3 2 3" xfId="53722" xr:uid="{2F0A1594-EA82-4607-A60E-87E16A0D4CC0}"/>
    <cellStyle name="Normal 5 5 4 3 4 3 3" xfId="18302" xr:uid="{0E2A94F6-03F8-4A55-B6F8-D7078682572E}"/>
    <cellStyle name="Normal 5 5 4 3 4 3 4" xfId="31992" xr:uid="{A8F7E1C6-4732-484C-8417-22D8CD81AFDE}"/>
    <cellStyle name="Normal 5 5 4 3 4 3 5" xfId="46876" xr:uid="{F9F760FD-A14E-4923-B5BF-D2EF914BEE49}"/>
    <cellStyle name="Normal 5 5 4 3 4 4" xfId="21724" xr:uid="{74450F62-68FC-411E-9757-2C0AD1297EAB}"/>
    <cellStyle name="Normal 5 5 4 3 4 4 2" xfId="35416" xr:uid="{E0967958-EACD-4EC6-B1D1-AE059C027535}"/>
    <cellStyle name="Normal 5 5 4 3 4 4 3" xfId="50300" xr:uid="{98DD7054-48F3-4594-966D-41CE673CC8D7}"/>
    <cellStyle name="Normal 5 5 4 3 4 5" xfId="14880" xr:uid="{6CD6B9A9-CD45-49FF-8D63-53215C697BE6}"/>
    <cellStyle name="Normal 5 5 4 3 4 5 2" xfId="41196" xr:uid="{7307ECDE-ABF2-44A4-9A90-C17D8E13A7D3}"/>
    <cellStyle name="Normal 5 5 4 3 4 6" xfId="28570" xr:uid="{8F4F874B-ADF9-4CB5-B6A1-EA78C937374F}"/>
    <cellStyle name="Normal 5 5 4 3 4 7" xfId="43454" xr:uid="{44F6D7F0-81D2-43CE-A9EE-DF2082F37132}"/>
    <cellStyle name="Normal 5 5 4 3 4 8" xfId="8034" xr:uid="{B26FA693-4A94-4EAE-A317-C50F2AA29400}"/>
    <cellStyle name="Normal 5 5 4 3 5" xfId="9742" xr:uid="{6A5FF9B1-9CEE-4BD2-81EF-4FCC5BB90C68}"/>
    <cellStyle name="Normal 5 5 4 3 5 2" xfId="13164" xr:uid="{B1D6ED2E-3380-414D-9500-E8DFFB890581}"/>
    <cellStyle name="Normal 5 5 4 3 5 2 2" xfId="26854" xr:uid="{97FEF18D-16A8-4F78-AED9-C4BED9B3F2F4}"/>
    <cellStyle name="Normal 5 5 4 3 5 2 2 2" xfId="40546" xr:uid="{C17B024E-6F1C-4BAF-AAA1-62D36F7189C1}"/>
    <cellStyle name="Normal 5 5 4 3 5 2 2 3" xfId="55430" xr:uid="{700BA0C5-9C8A-4D53-ABC7-5A3CD83EA241}"/>
    <cellStyle name="Normal 5 5 4 3 5 2 3" xfId="20010" xr:uid="{86BE20C4-BF5E-44F4-A261-7B8B3E86E187}"/>
    <cellStyle name="Normal 5 5 4 3 5 2 4" xfId="33700" xr:uid="{9A0A9208-3EFD-40A1-A794-09118B365EF9}"/>
    <cellStyle name="Normal 5 5 4 3 5 2 5" xfId="48584" xr:uid="{D55C5AF8-8CFE-4B99-A3DB-6CB891512B84}"/>
    <cellStyle name="Normal 5 5 4 3 5 3" xfId="23432" xr:uid="{9FD5E3F5-E54D-4D58-B7C3-AE2C10894389}"/>
    <cellStyle name="Normal 5 5 4 3 5 3 2" xfId="37124" xr:uid="{273835B2-C2D5-44F0-99AE-B59BC5414AF4}"/>
    <cellStyle name="Normal 5 5 4 3 5 3 3" xfId="52008" xr:uid="{98429678-854A-42D0-BA0C-E7566FDF473C}"/>
    <cellStyle name="Normal 5 5 4 3 5 4" xfId="16588" xr:uid="{68FB60F7-A6A0-4FDE-9FF2-B5C4A03FB925}"/>
    <cellStyle name="Normal 5 5 4 3 5 5" xfId="30278" xr:uid="{B815514A-DF5A-47B0-A604-4F95EFD6E642}"/>
    <cellStyle name="Normal 5 5 4 3 5 6" xfId="45162" xr:uid="{75D2B7A0-308A-4581-A78D-37AF135C575B}"/>
    <cellStyle name="Normal 5 5 4 3 6" xfId="11452" xr:uid="{79B6081F-A95A-4D78-86CA-D0E872D8442A}"/>
    <cellStyle name="Normal 5 5 4 3 6 2" xfId="25142" xr:uid="{6C0F7243-071B-40D2-A007-F59D93D16EAC}"/>
    <cellStyle name="Normal 5 5 4 3 6 2 2" xfId="38834" xr:uid="{24B67BB5-1089-4C75-B70A-79AEA47D928B}"/>
    <cellStyle name="Normal 5 5 4 3 6 2 3" xfId="53718" xr:uid="{EBE6C5D0-1997-4745-8CEB-D4CD5DEC9538}"/>
    <cellStyle name="Normal 5 5 4 3 6 3" xfId="18298" xr:uid="{B7DEB5B7-6595-45BB-9CD6-99B00632EF75}"/>
    <cellStyle name="Normal 5 5 4 3 6 4" xfId="31988" xr:uid="{0F9120D1-3982-486E-AE68-952070F71D42}"/>
    <cellStyle name="Normal 5 5 4 3 6 5" xfId="46872" xr:uid="{0F02D6B2-6891-4191-87A9-E25349D6E2C5}"/>
    <cellStyle name="Normal 5 5 4 3 7" xfId="21720" xr:uid="{D1F505A3-6D71-40A9-9F12-A109102D21A6}"/>
    <cellStyle name="Normal 5 5 4 3 7 2" xfId="35412" xr:uid="{98537930-9851-4722-94AE-8B543BF361AE}"/>
    <cellStyle name="Normal 5 5 4 3 7 3" xfId="50296" xr:uid="{511782AE-09F5-4E6E-9804-30D03E952110}"/>
    <cellStyle name="Normal 5 5 4 3 8" xfId="14876" xr:uid="{CDCCF836-731C-4D45-BBBD-F14A0644611D}"/>
    <cellStyle name="Normal 5 5 4 3 8 2" xfId="40851" xr:uid="{C6511983-658E-454D-A440-BE2F64AD9AA0}"/>
    <cellStyle name="Normal 5 5 4 3 9" xfId="28566" xr:uid="{5703544E-921A-4705-A5FE-D599ADE82897}"/>
    <cellStyle name="Normal 5 5 4 4" xfId="1382" xr:uid="{5C495EE2-0E8E-48CD-895C-AC239AA1E53A}"/>
    <cellStyle name="Normal 5 5 4 4 2" xfId="1383" xr:uid="{551858EA-2E98-4894-8E87-ACF422BA5D04}"/>
    <cellStyle name="Normal 5 5 4 4 2 2" xfId="9748" xr:uid="{0AAC6B0F-5A96-4350-B37A-913310AB9F04}"/>
    <cellStyle name="Normal 5 5 4 4 2 2 2" xfId="13170" xr:uid="{528850D8-24AF-4201-BF6A-ACE3BB559980}"/>
    <cellStyle name="Normal 5 5 4 4 2 2 2 2" xfId="26860" xr:uid="{4D2C10D4-9A8D-4895-B13C-7819BDF363B3}"/>
    <cellStyle name="Normal 5 5 4 4 2 2 2 2 2" xfId="40552" xr:uid="{572A262C-351A-4986-87A1-60C4E54CC0EA}"/>
    <cellStyle name="Normal 5 5 4 4 2 2 2 2 3" xfId="55436" xr:uid="{C612E250-6D96-496D-9790-1A2D59D248B3}"/>
    <cellStyle name="Normal 5 5 4 4 2 2 2 3" xfId="20016" xr:uid="{25F1FF81-EBB3-44F6-A787-55763D5D4A49}"/>
    <cellStyle name="Normal 5 5 4 4 2 2 2 4" xfId="33706" xr:uid="{BC3F5AE0-409C-44BE-A23B-D50EF244E0CD}"/>
    <cellStyle name="Normal 5 5 4 4 2 2 2 5" xfId="48590" xr:uid="{D71F84DA-4957-444C-8CEA-163EDA5C1CD5}"/>
    <cellStyle name="Normal 5 5 4 4 2 2 3" xfId="23438" xr:uid="{B889154D-C1D2-41F0-9E2A-08957EC70717}"/>
    <cellStyle name="Normal 5 5 4 4 2 2 3 2" xfId="37130" xr:uid="{B8FB2C95-3E10-4D55-A67B-A7E6B7BFAD2C}"/>
    <cellStyle name="Normal 5 5 4 4 2 2 3 3" xfId="52014" xr:uid="{ABB853CF-51F2-427B-B852-6FDFDB7AFE16}"/>
    <cellStyle name="Normal 5 5 4 4 2 2 4" xfId="16594" xr:uid="{9B39C2FC-3B7D-4FAB-9480-AF4E26A566B9}"/>
    <cellStyle name="Normal 5 5 4 4 2 2 5" xfId="30284" xr:uid="{B0CDB5D1-9F16-4EF6-BF6F-39EC097E901F}"/>
    <cellStyle name="Normal 5 5 4 4 2 2 6" xfId="45168" xr:uid="{F063333A-253A-46F5-8DD7-F1AFAD3DE490}"/>
    <cellStyle name="Normal 5 5 4 4 2 3" xfId="11458" xr:uid="{5B2CB552-7229-4F41-8048-39ED0E031F60}"/>
    <cellStyle name="Normal 5 5 4 4 2 3 2" xfId="25148" xr:uid="{BA6F8D48-7BBB-4881-8FE7-4CFA9BC6F760}"/>
    <cellStyle name="Normal 5 5 4 4 2 3 2 2" xfId="38840" xr:uid="{F3142E53-BA46-461B-9F0E-99E85220F0DB}"/>
    <cellStyle name="Normal 5 5 4 4 2 3 2 3" xfId="53724" xr:uid="{D720AA11-13D2-48D6-9FF2-46C943432B2D}"/>
    <cellStyle name="Normal 5 5 4 4 2 3 3" xfId="18304" xr:uid="{BA58B513-3F5A-4AB3-B4B2-14F5D084179A}"/>
    <cellStyle name="Normal 5 5 4 4 2 3 4" xfId="31994" xr:uid="{F9244AAD-839D-48DE-BE76-AA913B6FFD5B}"/>
    <cellStyle name="Normal 5 5 4 4 2 3 5" xfId="46878" xr:uid="{51216A31-65BD-4F57-B223-5EAA6E7EA981}"/>
    <cellStyle name="Normal 5 5 4 4 2 4" xfId="21726" xr:uid="{CBCE0F4B-BC12-44FE-9AEC-73115F0AADE5}"/>
    <cellStyle name="Normal 5 5 4 4 2 4 2" xfId="35418" xr:uid="{D40AF0EE-71F0-4AD3-BE02-D97118558B80}"/>
    <cellStyle name="Normal 5 5 4 4 2 4 3" xfId="50302" xr:uid="{9D8E8757-4AD2-4B70-B40F-22C78FC4D03F}"/>
    <cellStyle name="Normal 5 5 4 4 2 5" xfId="14882" xr:uid="{978FE0CC-AA63-414B-A506-1555FA988463}"/>
    <cellStyle name="Normal 5 5 4 4 2 5 2" xfId="41075" xr:uid="{0F4374CA-4785-4D68-9C5E-FDB292F6DC19}"/>
    <cellStyle name="Normal 5 5 4 4 2 6" xfId="28572" xr:uid="{2385556F-66BB-45E9-A71A-73202A321C1B}"/>
    <cellStyle name="Normal 5 5 4 4 2 7" xfId="43456" xr:uid="{29E25B7A-FA67-4B93-B58E-4416F11F487B}"/>
    <cellStyle name="Normal 5 5 4 4 2 8" xfId="8036" xr:uid="{88DA2EA0-16BC-4385-8BB4-00B517A40927}"/>
    <cellStyle name="Normal 5 5 4 4 3" xfId="2922" xr:uid="{14BF49DE-81B7-4676-A55E-BE08F31FDC01}"/>
    <cellStyle name="Normal 5 5 4 4 3 2" xfId="13169" xr:uid="{CF77BE0A-2DCB-43BB-B466-6BCCAE6CC283}"/>
    <cellStyle name="Normal 5 5 4 4 3 2 2" xfId="26859" xr:uid="{DC5DE39C-FF5A-4574-8295-DA19BE706FB8}"/>
    <cellStyle name="Normal 5 5 4 4 3 2 2 2" xfId="40551" xr:uid="{4114F6CA-FCD0-46FB-92EE-B8A944FAD93F}"/>
    <cellStyle name="Normal 5 5 4 4 3 2 2 3" xfId="55435" xr:uid="{12D6FD42-C91E-438F-B29F-4C36FD21D264}"/>
    <cellStyle name="Normal 5 5 4 4 3 2 3" xfId="20015" xr:uid="{EB5912F5-C30E-400A-A34F-A81442505F1E}"/>
    <cellStyle name="Normal 5 5 4 4 3 2 4" xfId="33705" xr:uid="{39569A20-F927-4E8A-B17A-03F19CAC61ED}"/>
    <cellStyle name="Normal 5 5 4 4 3 2 5" xfId="48589" xr:uid="{818445E4-9ADB-4229-B9DC-F8A521815E29}"/>
    <cellStyle name="Normal 5 5 4 4 3 3" xfId="23437" xr:uid="{38C4B9FC-29CD-4026-8A93-884DB5E14D23}"/>
    <cellStyle name="Normal 5 5 4 4 3 3 2" xfId="37129" xr:uid="{1CDF6661-87A5-48B0-B62A-F61013B96113}"/>
    <cellStyle name="Normal 5 5 4 4 3 3 3" xfId="52013" xr:uid="{2943936B-08E7-4C50-BCCC-30861BFE5766}"/>
    <cellStyle name="Normal 5 5 4 4 3 4" xfId="16593" xr:uid="{7BFCAD23-B0E4-4941-B26B-9BA26BB424FB}"/>
    <cellStyle name="Normal 5 5 4 4 3 4 2" xfId="41197" xr:uid="{14FB6DDE-7263-437E-A651-E975B76C66E5}"/>
    <cellStyle name="Normal 5 5 4 4 3 5" xfId="30283" xr:uid="{1341AD88-8F3D-4DBD-8E40-DAE14BCC8546}"/>
    <cellStyle name="Normal 5 5 4 4 3 6" xfId="45167" xr:uid="{55D25E32-619F-441A-9C1A-60FF2C254B38}"/>
    <cellStyle name="Normal 5 5 4 4 3 7" xfId="9747" xr:uid="{C5D2CBC6-A039-41F6-ACD2-1BF83A94C642}"/>
    <cellStyle name="Normal 5 5 4 4 4" xfId="2923" xr:uid="{D20D9F5B-6DAE-4566-A65C-E92811BF915A}"/>
    <cellStyle name="Normal 5 5 4 4 4 2" xfId="25147" xr:uid="{BDDE7E9E-4BE7-4FA5-BFC2-15EECB78F434}"/>
    <cellStyle name="Normal 5 5 4 4 4 2 2" xfId="38839" xr:uid="{0A048C9D-DACB-44E9-8AF0-FDC1C6FB4764}"/>
    <cellStyle name="Normal 5 5 4 4 4 2 3" xfId="53723" xr:uid="{99FF1753-1A99-4A9E-BD3A-C8BE4D4F1093}"/>
    <cellStyle name="Normal 5 5 4 4 4 3" xfId="18303" xr:uid="{0C9D76FB-B286-4A2B-918D-D44F0C506C8D}"/>
    <cellStyle name="Normal 5 5 4 4 4 3 2" xfId="41198" xr:uid="{4443C74F-D3DB-420D-B336-F28FBCCFACEF}"/>
    <cellStyle name="Normal 5 5 4 4 4 4" xfId="31993" xr:uid="{885E3A6D-36B1-4470-9FF2-F5BD834A9698}"/>
    <cellStyle name="Normal 5 5 4 4 4 5" xfId="46877" xr:uid="{CBA6A416-3661-48FF-84CC-280A81763115}"/>
    <cellStyle name="Normal 5 5 4 4 4 6" xfId="11457" xr:uid="{77BE4AA3-9E30-49C0-AF60-DF0188C2F71E}"/>
    <cellStyle name="Normal 5 5 4 4 5" xfId="21725" xr:uid="{39B405E3-3007-4609-BB42-D2B7C0064035}"/>
    <cellStyle name="Normal 5 5 4 4 5 2" xfId="35417" xr:uid="{08E1C481-5B55-47A7-B333-37ADAD00BBD0}"/>
    <cellStyle name="Normal 5 5 4 4 5 3" xfId="50301" xr:uid="{15DE5563-FE27-4E0F-A1FA-8E5FA6390850}"/>
    <cellStyle name="Normal 5 5 4 4 6" xfId="14881" xr:uid="{EC7EF90E-0E70-4D9D-ADC6-9765B1104A77}"/>
    <cellStyle name="Normal 5 5 4 4 6 2" xfId="41074" xr:uid="{30F645B9-F16C-4DD3-942D-11F943A71CE0}"/>
    <cellStyle name="Normal 5 5 4 4 7" xfId="28571" xr:uid="{4E8C907C-2724-4427-87E3-8CB85781B7AF}"/>
    <cellStyle name="Normal 5 5 4 4 8" xfId="43455" xr:uid="{4DE932FA-982E-4B4B-8DA9-2F147E50E901}"/>
    <cellStyle name="Normal 5 5 4 4 9" xfId="8035" xr:uid="{CC80B1D7-8566-4BC6-8C93-381187A7CC36}"/>
    <cellStyle name="Normal 5 5 4 5" xfId="1384" xr:uid="{50672755-E66D-4794-BFD2-A5DDD3C9AA31}"/>
    <cellStyle name="Normal 5 5 4 5 2" xfId="9749" xr:uid="{F3C02EF1-D729-4F75-86A2-719A6549312A}"/>
    <cellStyle name="Normal 5 5 4 5 2 2" xfId="13171" xr:uid="{797FEDE2-F5EB-4F62-91AE-608D87AD8F6D}"/>
    <cellStyle name="Normal 5 5 4 5 2 2 2" xfId="26861" xr:uid="{C53B79FC-DEC4-458B-8661-9F5A3DF6F002}"/>
    <cellStyle name="Normal 5 5 4 5 2 2 2 2" xfId="40553" xr:uid="{8678355B-4F88-4992-B806-3898DB11FFD1}"/>
    <cellStyle name="Normal 5 5 4 5 2 2 2 3" xfId="55437" xr:uid="{D0E124E6-A467-40D5-82B0-D1936C1A824F}"/>
    <cellStyle name="Normal 5 5 4 5 2 2 3" xfId="20017" xr:uid="{6A2F0D7C-469E-486F-9232-717A8E9F54D0}"/>
    <cellStyle name="Normal 5 5 4 5 2 2 4" xfId="33707" xr:uid="{13C90B59-9057-45BF-BBCC-F714A113A705}"/>
    <cellStyle name="Normal 5 5 4 5 2 2 5" xfId="48591" xr:uid="{C9F8D69B-08C9-4D3D-8FB8-C7AEB40A6E42}"/>
    <cellStyle name="Normal 5 5 4 5 2 3" xfId="23439" xr:uid="{BF52F387-84F0-48C2-99F1-B58FEC37D461}"/>
    <cellStyle name="Normal 5 5 4 5 2 3 2" xfId="37131" xr:uid="{0C3D4425-E758-41B8-91C3-EF34297EA196}"/>
    <cellStyle name="Normal 5 5 4 5 2 3 3" xfId="52015" xr:uid="{B2BBDB2E-CFE7-4153-AD61-C35E7517D81F}"/>
    <cellStyle name="Normal 5 5 4 5 2 4" xfId="16595" xr:uid="{588DEFE5-2D09-4389-9583-75B4C8DE9517}"/>
    <cellStyle name="Normal 5 5 4 5 2 5" xfId="30285" xr:uid="{7460625D-AE7E-4EE0-B42F-84975AAF3DE0}"/>
    <cellStyle name="Normal 5 5 4 5 2 6" xfId="45169" xr:uid="{974E22A0-27C6-4AC5-AF7E-0BAAB8503705}"/>
    <cellStyle name="Normal 5 5 4 5 3" xfId="11459" xr:uid="{446FEF11-2E31-456A-977D-7F1CD21FA4E2}"/>
    <cellStyle name="Normal 5 5 4 5 3 2" xfId="25149" xr:uid="{4DD6E0B9-E176-4221-8702-1704588188C9}"/>
    <cellStyle name="Normal 5 5 4 5 3 2 2" xfId="38841" xr:uid="{B0A8CC2D-465B-4EA3-AD70-DD0D50D3BEB0}"/>
    <cellStyle name="Normal 5 5 4 5 3 2 3" xfId="53725" xr:uid="{51F21C26-FE56-457E-A181-03AE406381A1}"/>
    <cellStyle name="Normal 5 5 4 5 3 3" xfId="18305" xr:uid="{8590915F-5026-4F31-B63E-B88F29B56722}"/>
    <cellStyle name="Normal 5 5 4 5 3 4" xfId="31995" xr:uid="{BC151A07-DE22-4F7B-BBE1-03996E6F8502}"/>
    <cellStyle name="Normal 5 5 4 5 3 5" xfId="46879" xr:uid="{6B24D630-0986-4208-BCAE-B8E104FB3BAE}"/>
    <cellStyle name="Normal 5 5 4 5 4" xfId="21727" xr:uid="{F3A57A6F-AB8B-4A25-94C5-1AEEECC5FDEB}"/>
    <cellStyle name="Normal 5 5 4 5 4 2" xfId="35419" xr:uid="{500A71B9-9ADB-4720-893C-31A804B39365}"/>
    <cellStyle name="Normal 5 5 4 5 4 3" xfId="50303" xr:uid="{B5BE4468-772A-4C9B-941A-A51659707712}"/>
    <cellStyle name="Normal 5 5 4 5 5" xfId="14883" xr:uid="{E027806E-43F0-45FB-A04B-36517407CE7E}"/>
    <cellStyle name="Normal 5 5 4 5 5 2" xfId="41076" xr:uid="{E53B9702-4B01-4972-8A74-25993487299A}"/>
    <cellStyle name="Normal 5 5 4 5 6" xfId="28573" xr:uid="{84677CEC-3D40-4DB6-BD71-7D5F193ACA4C}"/>
    <cellStyle name="Normal 5 5 4 5 7" xfId="43457" xr:uid="{E09A191F-FA18-4FF9-A29A-8541A27D12F1}"/>
    <cellStyle name="Normal 5 5 4 5 8" xfId="8037" xr:uid="{FF5914E9-851A-4FFE-8232-8C9F1AE776F3}"/>
    <cellStyle name="Normal 5 5 4 6" xfId="2924" xr:uid="{4B19E08C-BE11-4C03-8355-483221CD6362}"/>
    <cellStyle name="Normal 5 5 4 6 2" xfId="9750" xr:uid="{1C7BA66B-95D5-45F3-846B-4A4F1B66534F}"/>
    <cellStyle name="Normal 5 5 4 6 2 2" xfId="13172" xr:uid="{1DB5E43B-358C-4121-8DEB-2D3C7A62ECD4}"/>
    <cellStyle name="Normal 5 5 4 6 2 2 2" xfId="26862" xr:uid="{B2B89EDB-E449-4FEC-98F3-C2ABF3EC1C02}"/>
    <cellStyle name="Normal 5 5 4 6 2 2 2 2" xfId="40554" xr:uid="{106052A7-F12E-44A7-9BE1-9F23E20CCBED}"/>
    <cellStyle name="Normal 5 5 4 6 2 2 2 3" xfId="55438" xr:uid="{0F7C56E4-005D-4AB0-8112-94375BCDAF0A}"/>
    <cellStyle name="Normal 5 5 4 6 2 2 3" xfId="20018" xr:uid="{DDA796B1-1CF4-49AA-82B9-34558CD5CDCF}"/>
    <cellStyle name="Normal 5 5 4 6 2 2 4" xfId="33708" xr:uid="{B4B33C45-7D20-4488-AED0-D6DE36A6602A}"/>
    <cellStyle name="Normal 5 5 4 6 2 2 5" xfId="48592" xr:uid="{B441D0C1-4D20-42B6-804D-36FE3A65839C}"/>
    <cellStyle name="Normal 5 5 4 6 2 3" xfId="23440" xr:uid="{C74AEDF5-7A42-4ACA-B201-6C11C34BEAB2}"/>
    <cellStyle name="Normal 5 5 4 6 2 3 2" xfId="37132" xr:uid="{7B95B8B5-1EB4-4A6E-8DED-C3B9BE18C3A6}"/>
    <cellStyle name="Normal 5 5 4 6 2 3 3" xfId="52016" xr:uid="{290CF2A9-DF0C-4324-B18C-37E4380751C7}"/>
    <cellStyle name="Normal 5 5 4 6 2 4" xfId="16596" xr:uid="{F7C0A94E-6FA1-477E-AC28-C4A968CEE20D}"/>
    <cellStyle name="Normal 5 5 4 6 2 5" xfId="30286" xr:uid="{E0EBB14C-448E-4984-952E-614BE9FCF55E}"/>
    <cellStyle name="Normal 5 5 4 6 2 6" xfId="45170" xr:uid="{F391766C-2CAB-4426-BB35-E9339B8FF8AC}"/>
    <cellStyle name="Normal 5 5 4 6 3" xfId="11460" xr:uid="{79FA3BC8-C29E-4A1A-BA26-CF37CC380A51}"/>
    <cellStyle name="Normal 5 5 4 6 3 2" xfId="25150" xr:uid="{73C32552-5B56-473A-86D4-B49CFDEC5BF8}"/>
    <cellStyle name="Normal 5 5 4 6 3 2 2" xfId="38842" xr:uid="{AC1EAFC8-C717-40C6-BF7A-B76EA9AD7573}"/>
    <cellStyle name="Normal 5 5 4 6 3 2 3" xfId="53726" xr:uid="{EA7C03EA-19E1-4116-B694-C8675EB2B3D9}"/>
    <cellStyle name="Normal 5 5 4 6 3 3" xfId="18306" xr:uid="{373B68FA-4B61-400E-985A-4D97B9965DB6}"/>
    <cellStyle name="Normal 5 5 4 6 3 4" xfId="31996" xr:uid="{1BA1CC94-5919-4E60-9F98-23ED14506149}"/>
    <cellStyle name="Normal 5 5 4 6 3 5" xfId="46880" xr:uid="{37822B7E-EC2E-443D-8826-5D2343798A6B}"/>
    <cellStyle name="Normal 5 5 4 6 4" xfId="21728" xr:uid="{81EFCD5B-2C5E-4B40-930C-3BBDE4B4DE9C}"/>
    <cellStyle name="Normal 5 5 4 6 4 2" xfId="35420" xr:uid="{2176BD1B-2C80-4004-891A-4886685C9709}"/>
    <cellStyle name="Normal 5 5 4 6 4 3" xfId="50304" xr:uid="{4E401E5C-9957-432F-B6D1-8D1C9D819D00}"/>
    <cellStyle name="Normal 5 5 4 6 5" xfId="14884" xr:uid="{E37870EF-28CE-47FD-A8A8-1371248DB45B}"/>
    <cellStyle name="Normal 5 5 4 6 5 2" xfId="41199" xr:uid="{1ABBDABE-CABC-4B0F-8B47-E9FE0CDD8C08}"/>
    <cellStyle name="Normal 5 5 4 6 6" xfId="28574" xr:uid="{927CFFD7-3904-49E1-8CC7-C41620181B05}"/>
    <cellStyle name="Normal 5 5 4 6 7" xfId="43458" xr:uid="{617FF17E-D894-4CCD-8A12-96F910C8188C}"/>
    <cellStyle name="Normal 5 5 4 6 8" xfId="8038" xr:uid="{BF4E97A5-0607-4AEE-BB5D-52DC42A178F8}"/>
    <cellStyle name="Normal 5 5 4 7" xfId="2925" xr:uid="{C558BC6D-DF2B-471E-8E1D-C4089F023C4C}"/>
    <cellStyle name="Normal 5 5 4 7 2" xfId="13158" xr:uid="{CF536E42-09C7-4560-A444-3F65E55D00D2}"/>
    <cellStyle name="Normal 5 5 4 7 2 2" xfId="26848" xr:uid="{F81A5C50-DB28-405D-9249-B375769DD527}"/>
    <cellStyle name="Normal 5 5 4 7 2 2 2" xfId="40540" xr:uid="{6C72964F-A763-43A4-8F0A-605483376838}"/>
    <cellStyle name="Normal 5 5 4 7 2 2 3" xfId="55424" xr:uid="{A15E944C-C111-45E2-9FA9-529937F2A9F6}"/>
    <cellStyle name="Normal 5 5 4 7 2 3" xfId="20004" xr:uid="{48F66CC9-4C49-49B7-9EB2-8A15FBFECF79}"/>
    <cellStyle name="Normal 5 5 4 7 2 4" xfId="33694" xr:uid="{3CA25777-2228-4D13-ABE2-0D866B9720CF}"/>
    <cellStyle name="Normal 5 5 4 7 2 5" xfId="48578" xr:uid="{C756088C-8AB9-44A5-B837-1EBFD3BEBB1F}"/>
    <cellStyle name="Normal 5 5 4 7 3" xfId="23426" xr:uid="{55F0B5E0-393C-4940-BDCF-147BBFDD7D72}"/>
    <cellStyle name="Normal 5 5 4 7 3 2" xfId="37118" xr:uid="{D6F2147C-0F0D-4374-B9CE-3986BE28775F}"/>
    <cellStyle name="Normal 5 5 4 7 3 3" xfId="52002" xr:uid="{94D3BE80-D025-49FD-9D26-C3688799FE21}"/>
    <cellStyle name="Normal 5 5 4 7 4" xfId="16582" xr:uid="{619B2EEB-EF4E-47BF-9F6A-0DCC3A182CBB}"/>
    <cellStyle name="Normal 5 5 4 7 4 2" xfId="41200" xr:uid="{EFFD3B9D-F503-403F-83B1-4D1C7A193ED0}"/>
    <cellStyle name="Normal 5 5 4 7 5" xfId="30272" xr:uid="{C6833924-295B-48BE-9E09-77FE1E9251C5}"/>
    <cellStyle name="Normal 5 5 4 7 6" xfId="45156" xr:uid="{CFECCAA4-1DD0-4D24-BE29-B7043DBDD24F}"/>
    <cellStyle name="Normal 5 5 4 7 7" xfId="9736" xr:uid="{F3E1EA64-F458-424F-9381-A08BED9609B4}"/>
    <cellStyle name="Normal 5 5 4 8" xfId="11446" xr:uid="{16A84DC0-FEB1-4080-A9A7-40FEFC542A76}"/>
    <cellStyle name="Normal 5 5 4 8 2" xfId="25136" xr:uid="{35F20FE8-79DA-4296-A262-0739900EC17A}"/>
    <cellStyle name="Normal 5 5 4 8 2 2" xfId="38828" xr:uid="{DA6C3EA7-D018-479F-B4FC-65F4DBBBCAA3}"/>
    <cellStyle name="Normal 5 5 4 8 2 3" xfId="53712" xr:uid="{CD63EA94-9FB4-4B56-A75B-78578EC02B65}"/>
    <cellStyle name="Normal 5 5 4 8 3" xfId="18292" xr:uid="{579C2FFC-882F-4DE7-AB47-8DB81E27B8E9}"/>
    <cellStyle name="Normal 5 5 4 8 4" xfId="31982" xr:uid="{32C5AD80-DB76-49CA-9D22-02EA5E54E056}"/>
    <cellStyle name="Normal 5 5 4 8 5" xfId="46866" xr:uid="{53513184-EEF0-4C14-BED5-7E885263900F}"/>
    <cellStyle name="Normal 5 5 4 9" xfId="21714" xr:uid="{0327B3CB-ADB3-452A-9BEE-0DEC8DCD0F22}"/>
    <cellStyle name="Normal 5 5 4 9 2" xfId="35406" xr:uid="{CC23CDD6-BC78-4858-867B-77AD1A92C1CE}"/>
    <cellStyle name="Normal 5 5 4 9 3" xfId="50290" xr:uid="{79BE6076-1222-4D8F-9E08-698B754ED996}"/>
    <cellStyle name="Normal 5 5 5" xfId="312" xr:uid="{CB365A24-8C8D-4E1D-B31A-F16D899EA003}"/>
    <cellStyle name="Normal 5 5 5 10" xfId="43459" xr:uid="{5F5EEC84-5CB9-4392-88B2-BD078AC13EAC}"/>
    <cellStyle name="Normal 5 5 5 11" xfId="8039" xr:uid="{29D63823-DDD8-427E-9642-706BA3333215}"/>
    <cellStyle name="Normal 5 5 5 2" xfId="576" xr:uid="{531CBF2F-523A-4C4D-B104-F2D7EF7B4201}"/>
    <cellStyle name="Normal 5 5 5 2 2" xfId="1385" xr:uid="{B5712256-FCBF-40E2-96B4-C51139BB3E45}"/>
    <cellStyle name="Normal 5 5 5 2 2 2" xfId="1386" xr:uid="{10482C98-EB5C-4B1C-B4B9-FCCDA748DD53}"/>
    <cellStyle name="Normal 5 5 5 2 2 2 2" xfId="13175" xr:uid="{99A66CE7-449E-4C2B-A6C0-D6F63484C215}"/>
    <cellStyle name="Normal 5 5 5 2 2 2 2 2" xfId="26865" xr:uid="{6AC02C05-1243-4A1D-B17A-4EDB09FB2E2B}"/>
    <cellStyle name="Normal 5 5 5 2 2 2 2 2 2" xfId="40557" xr:uid="{A8C56F77-0162-496C-9037-2FD11CF94D10}"/>
    <cellStyle name="Normal 5 5 5 2 2 2 2 2 3" xfId="55441" xr:uid="{2BCA61DF-5CC3-4C8E-90AD-3B47424F89D3}"/>
    <cellStyle name="Normal 5 5 5 2 2 2 2 3" xfId="20021" xr:uid="{6E559252-E88C-4659-8472-1AED6E2A3D9C}"/>
    <cellStyle name="Normal 5 5 5 2 2 2 2 4" xfId="33711" xr:uid="{A5AE46DC-10F0-49CC-8DE6-78D0E2524976}"/>
    <cellStyle name="Normal 5 5 5 2 2 2 2 5" xfId="48595" xr:uid="{328B0C7C-2161-45EF-912C-1FE97C2958D5}"/>
    <cellStyle name="Normal 5 5 5 2 2 2 3" xfId="23443" xr:uid="{0FFBC8EA-5F90-44D0-A665-01CBE5924BB7}"/>
    <cellStyle name="Normal 5 5 5 2 2 2 3 2" xfId="37135" xr:uid="{EFD8ED7E-410B-4CD8-B208-89F32666360D}"/>
    <cellStyle name="Normal 5 5 5 2 2 2 3 3" xfId="52019" xr:uid="{6CE8DBDA-D6FB-465C-834D-7CFB8DAF6C9A}"/>
    <cellStyle name="Normal 5 5 5 2 2 2 4" xfId="16599" xr:uid="{6224BFB7-1805-4EA4-BA36-1ABBC1DCEFE5}"/>
    <cellStyle name="Normal 5 5 5 2 2 2 4 2" xfId="41078" xr:uid="{0DD7A104-FE35-48CD-9442-65DBCF0D2B77}"/>
    <cellStyle name="Normal 5 5 5 2 2 2 5" xfId="30289" xr:uid="{629F8282-9073-4402-B148-F04369018539}"/>
    <cellStyle name="Normal 5 5 5 2 2 2 6" xfId="45173" xr:uid="{EAF5D9E0-5FD4-449A-9456-0514252CFCC1}"/>
    <cellStyle name="Normal 5 5 5 2 2 2 7" xfId="9753" xr:uid="{5A9316AD-CEE0-4F16-B242-7CC7F9011E97}"/>
    <cellStyle name="Normal 5 5 5 2 2 3" xfId="11463" xr:uid="{7F09DE89-136F-4C3E-B047-3B08C3DCFC5C}"/>
    <cellStyle name="Normal 5 5 5 2 2 3 2" xfId="25153" xr:uid="{70FFACE5-2E98-429D-9B62-BDF0EF526D16}"/>
    <cellStyle name="Normal 5 5 5 2 2 3 2 2" xfId="38845" xr:uid="{25AD76C8-4A2F-43DF-A905-BD94B895D004}"/>
    <cellStyle name="Normal 5 5 5 2 2 3 2 3" xfId="53729" xr:uid="{A910FC1F-3D25-4507-8C79-BE6218719692}"/>
    <cellStyle name="Normal 5 5 5 2 2 3 3" xfId="18309" xr:uid="{EB198C1F-9473-4766-9283-E920597161D1}"/>
    <cellStyle name="Normal 5 5 5 2 2 3 4" xfId="31999" xr:uid="{6A6DDF3E-2C7F-4027-9F14-9C654D33212C}"/>
    <cellStyle name="Normal 5 5 5 2 2 3 5" xfId="46883" xr:uid="{0B30F637-D374-4F06-8B29-24726C2508C1}"/>
    <cellStyle name="Normal 5 5 5 2 2 4" xfId="21731" xr:uid="{FF3B2441-C63B-4DC5-8876-4B4286EBFA6E}"/>
    <cellStyle name="Normal 5 5 5 2 2 4 2" xfId="35423" xr:uid="{99949962-1F12-4DE0-AF95-C1AAA77C88D4}"/>
    <cellStyle name="Normal 5 5 5 2 2 4 3" xfId="50307" xr:uid="{213478C8-54D5-49E5-AADC-B665FAB99929}"/>
    <cellStyle name="Normal 5 5 5 2 2 5" xfId="14887" xr:uid="{B3107EE8-8FD5-4BD0-AA36-D19DCDCAF35E}"/>
    <cellStyle name="Normal 5 5 5 2 2 5 2" xfId="41077" xr:uid="{6DF71629-B3A5-4CDF-AB4E-79C83F08FED6}"/>
    <cellStyle name="Normal 5 5 5 2 2 6" xfId="28577" xr:uid="{948218D0-B6A2-4FBE-A943-5F8ABA479860}"/>
    <cellStyle name="Normal 5 5 5 2 2 7" xfId="43461" xr:uid="{114CC2EC-C4D9-49FA-9570-814306971571}"/>
    <cellStyle name="Normal 5 5 5 2 2 8" xfId="8041" xr:uid="{2DAAA622-A243-4612-BFC7-03101E911435}"/>
    <cellStyle name="Normal 5 5 5 2 3" xfId="1387" xr:uid="{AB6E8DD1-458E-470C-ADFC-13A063E6FE2D}"/>
    <cellStyle name="Normal 5 5 5 2 3 2" xfId="13174" xr:uid="{EE506CE8-6041-40F0-ABBB-D89A396E214C}"/>
    <cellStyle name="Normal 5 5 5 2 3 2 2" xfId="26864" xr:uid="{BECFBE6B-7E08-44CA-B45E-2ECCD14F39D9}"/>
    <cellStyle name="Normal 5 5 5 2 3 2 2 2" xfId="40556" xr:uid="{812DCD37-A7CF-43C2-B391-4134F1CA8BE6}"/>
    <cellStyle name="Normal 5 5 5 2 3 2 2 3" xfId="55440" xr:uid="{1741310A-7169-447B-B999-9C7BCD6F53CE}"/>
    <cellStyle name="Normal 5 5 5 2 3 2 3" xfId="20020" xr:uid="{593136BA-BB45-41E2-B631-09927CEB8917}"/>
    <cellStyle name="Normal 5 5 5 2 3 2 4" xfId="33710" xr:uid="{C7A464BB-CFAD-46E6-98FB-D5212F990706}"/>
    <cellStyle name="Normal 5 5 5 2 3 2 5" xfId="48594" xr:uid="{D6E0650B-F95A-4184-9597-5F8AB4684996}"/>
    <cellStyle name="Normal 5 5 5 2 3 3" xfId="23442" xr:uid="{7FCFC143-3DD4-4FD3-BFA6-837F5ADF9B9A}"/>
    <cellStyle name="Normal 5 5 5 2 3 3 2" xfId="37134" xr:uid="{1241E552-6676-4D06-B331-C3927C7A9678}"/>
    <cellStyle name="Normal 5 5 5 2 3 3 3" xfId="52018" xr:uid="{60795E10-E772-4E22-A0A0-A2DED2D237B4}"/>
    <cellStyle name="Normal 5 5 5 2 3 4" xfId="16598" xr:uid="{0CA4237A-7029-420E-BF7F-AF5B25F15A5D}"/>
    <cellStyle name="Normal 5 5 5 2 3 4 2" xfId="41079" xr:uid="{DBD688FC-307D-49B3-9609-F57F62DEBC4C}"/>
    <cellStyle name="Normal 5 5 5 2 3 5" xfId="30288" xr:uid="{E90F6064-B83F-40C5-A6C1-F9F611925EF8}"/>
    <cellStyle name="Normal 5 5 5 2 3 6" xfId="45172" xr:uid="{A27279B0-9B3B-4291-90C8-54D5CFE8A259}"/>
    <cellStyle name="Normal 5 5 5 2 3 7" xfId="9752" xr:uid="{9FDEACD4-86C8-45FB-8FBE-0859FB25722D}"/>
    <cellStyle name="Normal 5 5 5 2 4" xfId="2926" xr:uid="{066AD756-0A4B-4C01-86FA-B6EA0021AD8C}"/>
    <cellStyle name="Normal 5 5 5 2 4 2" xfId="25152" xr:uid="{5F8B369A-5C62-4C7E-B1A9-7A30DE8B713E}"/>
    <cellStyle name="Normal 5 5 5 2 4 2 2" xfId="38844" xr:uid="{C6276678-B18B-4A42-B887-01E487650E06}"/>
    <cellStyle name="Normal 5 5 5 2 4 2 3" xfId="53728" xr:uid="{C7CA7FB8-7B92-49AA-A9E8-7459BD4431F3}"/>
    <cellStyle name="Normal 5 5 5 2 4 3" xfId="18308" xr:uid="{EB8572D8-6AE2-4C7C-B257-FB2ADA83FEBD}"/>
    <cellStyle name="Normal 5 5 5 2 4 3 2" xfId="41201" xr:uid="{98734F4C-A665-4AC8-BD6C-722350B52E59}"/>
    <cellStyle name="Normal 5 5 5 2 4 4" xfId="31998" xr:uid="{8D6955B3-9645-4814-B69D-8961FB2114EC}"/>
    <cellStyle name="Normal 5 5 5 2 4 5" xfId="46882" xr:uid="{6EFBD023-D5CB-4EE5-99D2-CBD5873552BA}"/>
    <cellStyle name="Normal 5 5 5 2 4 6" xfId="11462" xr:uid="{F5D22605-CEF3-492D-9CE9-122A0F2B0BEA}"/>
    <cellStyle name="Normal 5 5 5 2 5" xfId="21730" xr:uid="{2D8BC616-15C3-4C72-BF78-4225D60AB77F}"/>
    <cellStyle name="Normal 5 5 5 2 5 2" xfId="35422" xr:uid="{2530A343-CECE-4FE3-BBEB-614E63DB0882}"/>
    <cellStyle name="Normal 5 5 5 2 5 3" xfId="50306" xr:uid="{A6F9CC5B-CD63-4E17-9BBA-9479E4AA5B4D}"/>
    <cellStyle name="Normal 5 5 5 2 6" xfId="14886" xr:uid="{3720C841-5FD5-4ACC-BC9E-739FF5CCB386}"/>
    <cellStyle name="Normal 5 5 5 2 6 2" xfId="40852" xr:uid="{5A7E28FD-BA22-4999-9948-EC4302B37DB1}"/>
    <cellStyle name="Normal 5 5 5 2 7" xfId="28576" xr:uid="{7CE8A04D-5622-40CA-8532-1945C26FB8E5}"/>
    <cellStyle name="Normal 5 5 5 2 8" xfId="43460" xr:uid="{5829CECE-B3B4-4D2E-B36E-93354A669A81}"/>
    <cellStyle name="Normal 5 5 5 2 9" xfId="8040" xr:uid="{E515669A-B117-4119-9689-C7FEC7261465}"/>
    <cellStyle name="Normal 5 5 5 3" xfId="1388" xr:uid="{23EA51AA-4034-4B75-9770-7215B3A9AD35}"/>
    <cellStyle name="Normal 5 5 5 3 2" xfId="1389" xr:uid="{C7F50E2B-BE20-476D-8B4E-2E87C6186BD4}"/>
    <cellStyle name="Normal 5 5 5 3 2 2" xfId="13176" xr:uid="{1B03A869-3354-4B0F-83ED-F21084826A55}"/>
    <cellStyle name="Normal 5 5 5 3 2 2 2" xfId="26866" xr:uid="{E79B6C7D-75DB-47BC-8B33-394CF4247DB3}"/>
    <cellStyle name="Normal 5 5 5 3 2 2 2 2" xfId="40558" xr:uid="{C68A4CD2-EBAD-4915-95B2-56621F000F9E}"/>
    <cellStyle name="Normal 5 5 5 3 2 2 2 3" xfId="55442" xr:uid="{812DDD65-F4AA-4E45-BAF6-86479D8449E7}"/>
    <cellStyle name="Normal 5 5 5 3 2 2 3" xfId="20022" xr:uid="{DD2168FA-C731-476E-8686-335225B54224}"/>
    <cellStyle name="Normal 5 5 5 3 2 2 4" xfId="33712" xr:uid="{08E15F8F-0AD4-44B0-B09A-7E60ED215AAD}"/>
    <cellStyle name="Normal 5 5 5 3 2 2 5" xfId="48596" xr:uid="{948253A9-FD60-4840-8E10-168EFB68BF6B}"/>
    <cellStyle name="Normal 5 5 5 3 2 3" xfId="23444" xr:uid="{60550CFC-E8FA-4939-B416-7CE3CD7C340D}"/>
    <cellStyle name="Normal 5 5 5 3 2 3 2" xfId="37136" xr:uid="{70406EB6-1A2A-43D6-A3A4-FDDAA10E2F17}"/>
    <cellStyle name="Normal 5 5 5 3 2 3 3" xfId="52020" xr:uid="{29F3FF53-8FF3-4113-BE60-AA92E9C39FC7}"/>
    <cellStyle name="Normal 5 5 5 3 2 4" xfId="16600" xr:uid="{53C6130E-AE54-4E27-8CA9-FF563DC94C71}"/>
    <cellStyle name="Normal 5 5 5 3 2 4 2" xfId="41081" xr:uid="{5A7B915A-1A1C-4D26-B552-C22FD9B7397F}"/>
    <cellStyle name="Normal 5 5 5 3 2 5" xfId="30290" xr:uid="{88B4C193-A135-4B68-8EB4-DA5A9263A233}"/>
    <cellStyle name="Normal 5 5 5 3 2 6" xfId="45174" xr:uid="{3893E25C-2DB9-4227-AA44-C1292DE5EA23}"/>
    <cellStyle name="Normal 5 5 5 3 2 7" xfId="9754" xr:uid="{919CEFF9-A3A3-4CCE-8FB3-08C637052E60}"/>
    <cellStyle name="Normal 5 5 5 3 3" xfId="2927" xr:uid="{3A61CC6A-B629-4EBA-8F3C-17B77EE7EFDF}"/>
    <cellStyle name="Normal 5 5 5 3 3 2" xfId="25154" xr:uid="{3B9452F0-087C-4638-A167-49081634038D}"/>
    <cellStyle name="Normal 5 5 5 3 3 2 2" xfId="38846" xr:uid="{5C6F97DD-5AF4-4B74-8D30-0DF3C770E2B8}"/>
    <cellStyle name="Normal 5 5 5 3 3 2 3" xfId="53730" xr:uid="{5D8E4959-BCF8-4668-AD54-9C37066A6858}"/>
    <cellStyle name="Normal 5 5 5 3 3 3" xfId="18310" xr:uid="{3D52629C-CBD0-4F9C-9008-42506FED391A}"/>
    <cellStyle name="Normal 5 5 5 3 3 3 2" xfId="41202" xr:uid="{1D6A64EB-C274-4B92-B6DB-AF27A1DF06BB}"/>
    <cellStyle name="Normal 5 5 5 3 3 4" xfId="32000" xr:uid="{D7CB01BF-4C71-411C-84EE-F9336FD78529}"/>
    <cellStyle name="Normal 5 5 5 3 3 5" xfId="46884" xr:uid="{D90EB6F3-AB74-4E71-B672-DBA9577D7734}"/>
    <cellStyle name="Normal 5 5 5 3 3 6" xfId="11464" xr:uid="{CF2BF641-8207-4689-9CCB-672DCE1B4B66}"/>
    <cellStyle name="Normal 5 5 5 3 4" xfId="2928" xr:uid="{BBA9DA7F-4839-44BD-993E-D6EC60BDC412}"/>
    <cellStyle name="Normal 5 5 5 3 4 2" xfId="41203" xr:uid="{2B7F6A41-EF72-48F6-B1CC-EC25F68EB9C3}"/>
    <cellStyle name="Normal 5 5 5 3 4 3" xfId="35424" xr:uid="{775EE4BC-70D5-4E9F-AA62-5D69D3714BD7}"/>
    <cellStyle name="Normal 5 5 5 3 4 4" xfId="50308" xr:uid="{F783D2F6-12F7-44CC-B58E-66ABEDB1457F}"/>
    <cellStyle name="Normal 5 5 5 3 4 5" xfId="21732" xr:uid="{E388717B-EE4A-404A-BE1F-71644AE0BF01}"/>
    <cellStyle name="Normal 5 5 5 3 5" xfId="14888" xr:uid="{E9817BC2-85C7-472F-AD9E-9945A7900130}"/>
    <cellStyle name="Normal 5 5 5 3 5 2" xfId="41080" xr:uid="{AD3AADC7-FB64-4F93-956B-E3CB10D19105}"/>
    <cellStyle name="Normal 5 5 5 3 6" xfId="28578" xr:uid="{711D25A2-7B80-497B-9A13-78A6F1ADAC6B}"/>
    <cellStyle name="Normal 5 5 5 3 7" xfId="43462" xr:uid="{AE2F68CD-5D17-4C9E-A59D-A2E19B90C1AF}"/>
    <cellStyle name="Normal 5 5 5 3 8" xfId="8042" xr:uid="{2FD6C1F9-7967-4788-9811-1052722268E0}"/>
    <cellStyle name="Normal 5 5 5 4" xfId="1390" xr:uid="{BE9DF7A1-753F-4AC2-A83F-8F5A86C16368}"/>
    <cellStyle name="Normal 5 5 5 4 2" xfId="9755" xr:uid="{F19D9B89-4830-4B94-9ED4-7D20084B9677}"/>
    <cellStyle name="Normal 5 5 5 4 2 2" xfId="13177" xr:uid="{64B7EE8E-3173-4A52-B044-449A38EC6B01}"/>
    <cellStyle name="Normal 5 5 5 4 2 2 2" xfId="26867" xr:uid="{F3FF4A09-A6A3-4750-AF0E-760BA9A4629D}"/>
    <cellStyle name="Normal 5 5 5 4 2 2 2 2" xfId="40559" xr:uid="{B728308B-A6EC-43B6-8C64-9E57D05C2128}"/>
    <cellStyle name="Normal 5 5 5 4 2 2 2 3" xfId="55443" xr:uid="{F7C25024-8E0A-491F-8B77-B5908AF4D9D2}"/>
    <cellStyle name="Normal 5 5 5 4 2 2 3" xfId="20023" xr:uid="{DC12B6E7-4440-4098-A6E0-E4BE2A0D6C1B}"/>
    <cellStyle name="Normal 5 5 5 4 2 2 4" xfId="33713" xr:uid="{37B2A311-FBF2-4244-ABC2-2235051F8DCE}"/>
    <cellStyle name="Normal 5 5 5 4 2 2 5" xfId="48597" xr:uid="{5079F9EE-2F59-4007-9309-82DF50B71A8D}"/>
    <cellStyle name="Normal 5 5 5 4 2 3" xfId="23445" xr:uid="{5BD79D8E-F71A-43A7-922D-3E6B41A3C215}"/>
    <cellStyle name="Normal 5 5 5 4 2 3 2" xfId="37137" xr:uid="{3EC1DEE1-521B-4959-922B-4CED79F6E127}"/>
    <cellStyle name="Normal 5 5 5 4 2 3 3" xfId="52021" xr:uid="{9ABF8AD7-5C31-406C-90D7-1228BD6CBA13}"/>
    <cellStyle name="Normal 5 5 5 4 2 4" xfId="16601" xr:uid="{977F1B86-4194-4938-8DE5-A1600C86D220}"/>
    <cellStyle name="Normal 5 5 5 4 2 5" xfId="30291" xr:uid="{BA31B6D0-6FD5-48B8-AD9C-0F776F464299}"/>
    <cellStyle name="Normal 5 5 5 4 2 6" xfId="45175" xr:uid="{D5FE9221-5B23-4EF7-9DE8-B057E28522B0}"/>
    <cellStyle name="Normal 5 5 5 4 3" xfId="11465" xr:uid="{64121004-8B51-4DFA-9D72-3489DDBDD846}"/>
    <cellStyle name="Normal 5 5 5 4 3 2" xfId="25155" xr:uid="{AB703D16-7D34-47E1-B0F6-FF47B70ACC11}"/>
    <cellStyle name="Normal 5 5 5 4 3 2 2" xfId="38847" xr:uid="{AD247D3E-766D-4B09-BE3E-8E6850845BAA}"/>
    <cellStyle name="Normal 5 5 5 4 3 2 3" xfId="53731" xr:uid="{61E243A2-D8C6-4E9C-8910-D0DE63D864BF}"/>
    <cellStyle name="Normal 5 5 5 4 3 3" xfId="18311" xr:uid="{F65564F3-324B-4385-B4E9-1F210F2EEE9E}"/>
    <cellStyle name="Normal 5 5 5 4 3 4" xfId="32001" xr:uid="{441DD52A-68CA-4305-82BA-3CACBA992EFE}"/>
    <cellStyle name="Normal 5 5 5 4 3 5" xfId="46885" xr:uid="{D960A3E9-C391-4C43-A685-ACE9ADE5AC2F}"/>
    <cellStyle name="Normal 5 5 5 4 4" xfId="21733" xr:uid="{D6A67B03-EE60-4113-B7E3-86852EE7600D}"/>
    <cellStyle name="Normal 5 5 5 4 4 2" xfId="35425" xr:uid="{C29F5513-7880-4475-A74C-18754748E73D}"/>
    <cellStyle name="Normal 5 5 5 4 4 3" xfId="50309" xr:uid="{DCBA5635-4811-4BD7-A737-7D70D77277E6}"/>
    <cellStyle name="Normal 5 5 5 4 5" xfId="14889" xr:uid="{626A1BD5-8620-4EB5-8E92-B51F61F208A5}"/>
    <cellStyle name="Normal 5 5 5 4 5 2" xfId="41082" xr:uid="{061ABBDA-9142-4938-BFE4-6E43044DB0C8}"/>
    <cellStyle name="Normal 5 5 5 4 6" xfId="28579" xr:uid="{1C5E0FB8-5BF7-48E4-A333-763446178A81}"/>
    <cellStyle name="Normal 5 5 5 4 7" xfId="43463" xr:uid="{03D2DF98-C3FA-47F2-A822-09D175513D97}"/>
    <cellStyle name="Normal 5 5 5 4 8" xfId="8043" xr:uid="{39FED75E-CB9C-4A67-8560-0024D420084B}"/>
    <cellStyle name="Normal 5 5 5 5" xfId="2929" xr:uid="{2361BE8E-14C8-4584-BF25-14151515D88F}"/>
    <cellStyle name="Normal 5 5 5 5 2" xfId="13173" xr:uid="{617DA6A6-3B3A-401B-BC02-C9F74D2F5C25}"/>
    <cellStyle name="Normal 5 5 5 5 2 2" xfId="26863" xr:uid="{1F0042A4-4B6D-45EB-965C-5CFCD5CD381F}"/>
    <cellStyle name="Normal 5 5 5 5 2 2 2" xfId="40555" xr:uid="{6F60E517-CAF8-4FF8-A7EA-8F196BE45D9D}"/>
    <cellStyle name="Normal 5 5 5 5 2 2 3" xfId="55439" xr:uid="{4B40F81B-60A1-4B69-BC35-C588C7234627}"/>
    <cellStyle name="Normal 5 5 5 5 2 3" xfId="20019" xr:uid="{A6454275-C1FD-49BE-ACC1-9BA453E5BBBA}"/>
    <cellStyle name="Normal 5 5 5 5 2 4" xfId="33709" xr:uid="{2D60FA4D-7D71-4F89-B1C1-BC0E15AD5612}"/>
    <cellStyle name="Normal 5 5 5 5 2 5" xfId="48593" xr:uid="{20968BB5-F135-468B-A675-F3E8C2A4B0E9}"/>
    <cellStyle name="Normal 5 5 5 5 3" xfId="23441" xr:uid="{C0B85D80-3500-4CC1-9421-6048577CF38C}"/>
    <cellStyle name="Normal 5 5 5 5 3 2" xfId="37133" xr:uid="{34B10D2A-D47B-4431-8CEB-C130C64EEA7C}"/>
    <cellStyle name="Normal 5 5 5 5 3 3" xfId="52017" xr:uid="{ABE6FE5D-9C33-418B-A5A9-C3AD177593EE}"/>
    <cellStyle name="Normal 5 5 5 5 4" xfId="16597" xr:uid="{7298FF20-60A7-4593-9FF3-A58108900391}"/>
    <cellStyle name="Normal 5 5 5 5 4 2" xfId="41204" xr:uid="{374BAC67-199E-428D-920C-DBEB0529C466}"/>
    <cellStyle name="Normal 5 5 5 5 5" xfId="30287" xr:uid="{9E842E1A-5D77-4615-A3B1-7EB721BDDAFC}"/>
    <cellStyle name="Normal 5 5 5 5 6" xfId="45171" xr:uid="{53ECED0C-8D6A-4F75-A597-A8975EC4760F}"/>
    <cellStyle name="Normal 5 5 5 5 7" xfId="9751" xr:uid="{7FE61AEF-683C-49C6-9885-660346AAFF8F}"/>
    <cellStyle name="Normal 5 5 5 6" xfId="2930" xr:uid="{91657C45-82D4-4CF8-B659-BE791812A791}"/>
    <cellStyle name="Normal 5 5 5 6 2" xfId="25151" xr:uid="{DAB4960E-226A-4114-AFA1-BA4E373F6968}"/>
    <cellStyle name="Normal 5 5 5 6 2 2" xfId="38843" xr:uid="{7DF77D01-6FD1-4E7E-AF4D-015B4364E3E4}"/>
    <cellStyle name="Normal 5 5 5 6 2 3" xfId="53727" xr:uid="{02811E8F-7F6D-4419-B5BB-E93475B74A04}"/>
    <cellStyle name="Normal 5 5 5 6 3" xfId="18307" xr:uid="{75283867-BBA7-4515-B2F9-A47F4980D2B7}"/>
    <cellStyle name="Normal 5 5 5 6 3 2" xfId="41205" xr:uid="{B24D3C51-22B2-4DD7-A56A-3991466E5FD6}"/>
    <cellStyle name="Normal 5 5 5 6 4" xfId="31997" xr:uid="{E3B69331-AB64-4FF9-9514-ECFD04B53682}"/>
    <cellStyle name="Normal 5 5 5 6 5" xfId="46881" xr:uid="{F4CCB6E3-8FDF-4E2B-987E-788AEABEF6E6}"/>
    <cellStyle name="Normal 5 5 5 6 6" xfId="11461" xr:uid="{192C4A12-EC36-4E81-BF3A-8C41023AF944}"/>
    <cellStyle name="Normal 5 5 5 7" xfId="21729" xr:uid="{348AE600-CC14-45EB-952C-1561574CB74E}"/>
    <cellStyle name="Normal 5 5 5 7 2" xfId="35421" xr:uid="{4B139BF1-F011-4258-B17D-E6C759A32FF5}"/>
    <cellStyle name="Normal 5 5 5 7 3" xfId="50305" xr:uid="{030BEEBD-016A-4CB8-B386-F3997D29E3CD}"/>
    <cellStyle name="Normal 5 5 5 8" xfId="14885" xr:uid="{333A117D-6866-436E-9008-8F71AB6C936D}"/>
    <cellStyle name="Normal 5 5 5 8 2" xfId="40793" xr:uid="{DE4668BC-90B6-4D9E-BBB5-263892390B2C}"/>
    <cellStyle name="Normal 5 5 5 9" xfId="28575" xr:uid="{CFBC6497-6857-4832-878B-83404FA5ACF3}"/>
    <cellStyle name="Normal 5 5 6" xfId="313" xr:uid="{8FFD98C5-2E9C-4ED6-A493-93E2F0200811}"/>
    <cellStyle name="Normal 5 5 6 10" xfId="43464" xr:uid="{AB4EEFE1-2549-40F8-900E-F04AC77E206A}"/>
    <cellStyle name="Normal 5 5 6 11" xfId="8044" xr:uid="{D23C0650-BC1C-4BBF-80DD-A76DBF230F67}"/>
    <cellStyle name="Normal 5 5 6 2" xfId="1391" xr:uid="{84DD1FB2-FA94-4896-AFDE-4D765CCCFE2A}"/>
    <cellStyle name="Normal 5 5 6 2 2" xfId="1392" xr:uid="{37D09525-6205-42F6-AF4C-16C65F14BE18}"/>
    <cellStyle name="Normal 5 5 6 2 2 2" xfId="9758" xr:uid="{6ACAA704-8C63-412A-AFCD-C695B31783AC}"/>
    <cellStyle name="Normal 5 5 6 2 2 2 2" xfId="13180" xr:uid="{04A38CB8-DA37-43B8-B5A7-D7FC8E43660F}"/>
    <cellStyle name="Normal 5 5 6 2 2 2 2 2" xfId="26870" xr:uid="{8D47809C-D22F-43AA-BA0B-EFCED28DC9A6}"/>
    <cellStyle name="Normal 5 5 6 2 2 2 2 2 2" xfId="40562" xr:uid="{F4E2CAA3-5814-463E-BF61-6A8A76F8D80E}"/>
    <cellStyle name="Normal 5 5 6 2 2 2 2 2 3" xfId="55446" xr:uid="{C44E70D1-AA4B-4EB7-8F7B-742A91B3154F}"/>
    <cellStyle name="Normal 5 5 6 2 2 2 2 3" xfId="20026" xr:uid="{B9BCA3F5-AF10-4766-A1D9-25DD9FE19913}"/>
    <cellStyle name="Normal 5 5 6 2 2 2 2 4" xfId="33716" xr:uid="{AD61A682-AB80-403C-8BEA-F8ADE743172B}"/>
    <cellStyle name="Normal 5 5 6 2 2 2 2 5" xfId="48600" xr:uid="{EB5BFBF9-FA88-43B6-A73C-8A11E4AFCB1E}"/>
    <cellStyle name="Normal 5 5 6 2 2 2 3" xfId="23448" xr:uid="{96471704-13CC-4581-8E1F-BC756B44150F}"/>
    <cellStyle name="Normal 5 5 6 2 2 2 3 2" xfId="37140" xr:uid="{2037547D-0B80-454C-BD51-3DA4251287B1}"/>
    <cellStyle name="Normal 5 5 6 2 2 2 3 3" xfId="52024" xr:uid="{1FD76C26-6331-45F8-985E-45D68B09CC75}"/>
    <cellStyle name="Normal 5 5 6 2 2 2 4" xfId="16604" xr:uid="{791D7D47-747C-4898-8D6B-DF3E0DD5E746}"/>
    <cellStyle name="Normal 5 5 6 2 2 2 5" xfId="30294" xr:uid="{175AB2A8-33E9-447F-B131-D84C73DBB728}"/>
    <cellStyle name="Normal 5 5 6 2 2 2 6" xfId="45178" xr:uid="{6421C303-2F9F-4A56-9D98-A87BE1450D36}"/>
    <cellStyle name="Normal 5 5 6 2 2 3" xfId="11468" xr:uid="{D9D08005-2BB9-4510-845A-10835C8016F9}"/>
    <cellStyle name="Normal 5 5 6 2 2 3 2" xfId="25158" xr:uid="{508BDED2-D2B8-4CE6-8B98-0507844628D6}"/>
    <cellStyle name="Normal 5 5 6 2 2 3 2 2" xfId="38850" xr:uid="{EA461AC0-6A09-4B54-8520-96EF500042AF}"/>
    <cellStyle name="Normal 5 5 6 2 2 3 2 3" xfId="53734" xr:uid="{3EC47DC3-51F4-41EE-930B-1930666D98EB}"/>
    <cellStyle name="Normal 5 5 6 2 2 3 3" xfId="18314" xr:uid="{FF8EBFBE-6317-4403-859E-DDBA71CC292A}"/>
    <cellStyle name="Normal 5 5 6 2 2 3 4" xfId="32004" xr:uid="{AACAA582-296D-44CF-9365-2E8880CDE104}"/>
    <cellStyle name="Normal 5 5 6 2 2 3 5" xfId="46888" xr:uid="{1CE89F69-CAA9-49EB-AABF-904EAD48D64D}"/>
    <cellStyle name="Normal 5 5 6 2 2 4" xfId="21736" xr:uid="{96EBA83C-069C-4BA6-A8FE-8FF1F483A51A}"/>
    <cellStyle name="Normal 5 5 6 2 2 4 2" xfId="35428" xr:uid="{E6530356-DD5F-48C4-9EE1-F1EF83FFD9ED}"/>
    <cellStyle name="Normal 5 5 6 2 2 4 3" xfId="50312" xr:uid="{9B7A8CF8-CEBF-4EE0-8B15-CB5E599D6BF9}"/>
    <cellStyle name="Normal 5 5 6 2 2 5" xfId="14892" xr:uid="{7D69F642-8EFB-41BC-8D7D-5C032DAF0790}"/>
    <cellStyle name="Normal 5 5 6 2 2 5 2" xfId="41084" xr:uid="{F7E33AFC-4CED-4218-9DD0-0EE103B109D5}"/>
    <cellStyle name="Normal 5 5 6 2 2 6" xfId="28582" xr:uid="{EDCF59DD-E6ED-4CD9-B237-3A27048312FB}"/>
    <cellStyle name="Normal 5 5 6 2 2 7" xfId="43466" xr:uid="{E6AB863E-DF3A-4215-B131-02ACD60A0C6F}"/>
    <cellStyle name="Normal 5 5 6 2 2 8" xfId="8046" xr:uid="{A299BF77-5ECD-4313-A354-102249D689A2}"/>
    <cellStyle name="Normal 5 5 6 2 3" xfId="2931" xr:uid="{A140207E-01EF-4E92-B2AA-7678AA848D62}"/>
    <cellStyle name="Normal 5 5 6 2 3 2" xfId="13179" xr:uid="{4439CAB8-0F8B-4448-9469-C4E4EA72E03A}"/>
    <cellStyle name="Normal 5 5 6 2 3 2 2" xfId="26869" xr:uid="{B782B5AC-C0CE-4FB0-8C55-885452AB6770}"/>
    <cellStyle name="Normal 5 5 6 2 3 2 2 2" xfId="40561" xr:uid="{9F9FC626-552C-4001-B1CD-6E02D6CAC1B9}"/>
    <cellStyle name="Normal 5 5 6 2 3 2 2 3" xfId="55445" xr:uid="{EF90C879-2E93-4CC3-BF72-CF32DD4275E6}"/>
    <cellStyle name="Normal 5 5 6 2 3 2 3" xfId="20025" xr:uid="{48789B93-F9A9-4618-B373-5666D7292210}"/>
    <cellStyle name="Normal 5 5 6 2 3 2 4" xfId="33715" xr:uid="{CD36F8DE-F819-4243-B3D6-EEDFBC5174FE}"/>
    <cellStyle name="Normal 5 5 6 2 3 2 5" xfId="48599" xr:uid="{ADDB3C32-4AA6-49CB-946B-0D84917788B7}"/>
    <cellStyle name="Normal 5 5 6 2 3 3" xfId="23447" xr:uid="{2C5265AC-50FF-43A9-9C05-CBC3B9D6EEE7}"/>
    <cellStyle name="Normal 5 5 6 2 3 3 2" xfId="37139" xr:uid="{395639F5-D1A3-4139-8145-5C42F8DC3766}"/>
    <cellStyle name="Normal 5 5 6 2 3 3 3" xfId="52023" xr:uid="{FD5D98DA-BA96-4A29-B8B2-1AA97596FFB2}"/>
    <cellStyle name="Normal 5 5 6 2 3 4" xfId="16603" xr:uid="{CB79D0D1-9462-4237-BEE3-9BCF2A6A6AC9}"/>
    <cellStyle name="Normal 5 5 6 2 3 4 2" xfId="41206" xr:uid="{C64E94B0-BF37-4C63-B381-D521D11C691B}"/>
    <cellStyle name="Normal 5 5 6 2 3 5" xfId="30293" xr:uid="{BD93E52D-C670-45D8-B3BD-44C9508D729C}"/>
    <cellStyle name="Normal 5 5 6 2 3 6" xfId="45177" xr:uid="{CE7FB4D5-BBD9-4F4E-A5E8-0AB0CB0FA17C}"/>
    <cellStyle name="Normal 5 5 6 2 3 7" xfId="9757" xr:uid="{DF9A9F9A-07AC-4943-A611-4EE8029D5834}"/>
    <cellStyle name="Normal 5 5 6 2 4" xfId="2932" xr:uid="{41EB42CB-D27F-4427-AEBD-A463FB9A7301}"/>
    <cellStyle name="Normal 5 5 6 2 4 2" xfId="25157" xr:uid="{76D30B52-C659-4AB0-AC18-4A5FB1E2AB7B}"/>
    <cellStyle name="Normal 5 5 6 2 4 2 2" xfId="38849" xr:uid="{0A038478-BADE-486A-8B20-034F659565E6}"/>
    <cellStyle name="Normal 5 5 6 2 4 2 3" xfId="53733" xr:uid="{EA4CCA10-71BB-4B6A-AF02-BCDA3487ED9E}"/>
    <cellStyle name="Normal 5 5 6 2 4 3" xfId="18313" xr:uid="{A09FD0C7-3832-4379-A08D-B5DC6DC8AD12}"/>
    <cellStyle name="Normal 5 5 6 2 4 3 2" xfId="41207" xr:uid="{96D13211-FF9C-4748-BDCD-F90609D43DFA}"/>
    <cellStyle name="Normal 5 5 6 2 4 4" xfId="32003" xr:uid="{3E9C1594-F780-48DC-95D2-2E6FE473C331}"/>
    <cellStyle name="Normal 5 5 6 2 4 5" xfId="46887" xr:uid="{948A56A2-2E2E-48DD-8E0C-6235DF1043D0}"/>
    <cellStyle name="Normal 5 5 6 2 4 6" xfId="11467" xr:uid="{0C9D7B8C-AAAC-4FB5-A3A7-7CA6C583D1B2}"/>
    <cellStyle name="Normal 5 5 6 2 5" xfId="21735" xr:uid="{9051A1F6-BCB7-4DF8-988F-9AE6BBF34DC6}"/>
    <cellStyle name="Normal 5 5 6 2 5 2" xfId="35427" xr:uid="{97AC0762-B7B8-464C-B75D-1861BB6E5097}"/>
    <cellStyle name="Normal 5 5 6 2 5 3" xfId="50311" xr:uid="{A07CDC8D-D6A0-45C9-B0C6-A177B2E67448}"/>
    <cellStyle name="Normal 5 5 6 2 6" xfId="14891" xr:uid="{5B2B7677-F616-436B-A519-E84213632F96}"/>
    <cellStyle name="Normal 5 5 6 2 6 2" xfId="41083" xr:uid="{9A4FEE12-9FE0-432A-B370-3CB1CEE856D5}"/>
    <cellStyle name="Normal 5 5 6 2 7" xfId="28581" xr:uid="{3D4D58D3-8DF9-4A9B-94E7-3CE8F0BC621E}"/>
    <cellStyle name="Normal 5 5 6 2 8" xfId="43465" xr:uid="{E6C0E352-AF5B-4E24-AC0D-2D7438BF3FD7}"/>
    <cellStyle name="Normal 5 5 6 2 9" xfId="8045" xr:uid="{2CA703A3-7AB3-4897-9DCC-76FC84379358}"/>
    <cellStyle name="Normal 5 5 6 3" xfId="1393" xr:uid="{C5916C88-E4FE-4838-9195-8B98798EEEB2}"/>
    <cellStyle name="Normal 5 5 6 3 2" xfId="9759" xr:uid="{B1812240-2EBB-4BC9-9F05-C1CB1E3804B0}"/>
    <cellStyle name="Normal 5 5 6 3 2 2" xfId="13181" xr:uid="{CB716C91-1FC8-4700-BFFF-B1A04FC1EB90}"/>
    <cellStyle name="Normal 5 5 6 3 2 2 2" xfId="26871" xr:uid="{D99A0F8C-D9D5-44E2-8D3B-DAA80D17A38D}"/>
    <cellStyle name="Normal 5 5 6 3 2 2 2 2" xfId="40563" xr:uid="{0D3DE4D2-CF4E-4247-BBD2-070382A74511}"/>
    <cellStyle name="Normal 5 5 6 3 2 2 2 3" xfId="55447" xr:uid="{C147CEBA-A0F1-4BC9-8F6F-EBFEA41F71EB}"/>
    <cellStyle name="Normal 5 5 6 3 2 2 3" xfId="20027" xr:uid="{59638CBD-BA3E-4A2F-9D17-8BA4A7E5E1D5}"/>
    <cellStyle name="Normal 5 5 6 3 2 2 4" xfId="33717" xr:uid="{6B8F33A3-242C-4EFA-AB3E-659ECE256755}"/>
    <cellStyle name="Normal 5 5 6 3 2 2 5" xfId="48601" xr:uid="{E5653EB1-EE48-4429-973D-B0413615BF1D}"/>
    <cellStyle name="Normal 5 5 6 3 2 3" xfId="23449" xr:uid="{462D273E-26DD-410F-B793-4C767BC395BB}"/>
    <cellStyle name="Normal 5 5 6 3 2 3 2" xfId="37141" xr:uid="{571075D3-DAA3-47E9-9BA3-7FEC381F3D99}"/>
    <cellStyle name="Normal 5 5 6 3 2 3 3" xfId="52025" xr:uid="{E43DA0D9-9134-4476-B779-E5D403949F66}"/>
    <cellStyle name="Normal 5 5 6 3 2 4" xfId="16605" xr:uid="{837C8598-85AA-403E-AE86-A186D60DD19E}"/>
    <cellStyle name="Normal 5 5 6 3 2 5" xfId="30295" xr:uid="{64A604E5-69AE-4F67-9AC6-4F2E7DAEF34E}"/>
    <cellStyle name="Normal 5 5 6 3 2 6" xfId="45179" xr:uid="{EB12C1F0-3377-4E45-9B67-2C4F8DC8BAAA}"/>
    <cellStyle name="Normal 5 5 6 3 3" xfId="11469" xr:uid="{742DFBD7-CB29-4894-AC57-40BE4827ECB0}"/>
    <cellStyle name="Normal 5 5 6 3 3 2" xfId="25159" xr:uid="{141CF9B0-DF92-4C6C-B268-11F3DAC6604D}"/>
    <cellStyle name="Normal 5 5 6 3 3 2 2" xfId="38851" xr:uid="{12259D1F-E3DB-45D2-8DF1-D8E20E78ED17}"/>
    <cellStyle name="Normal 5 5 6 3 3 2 3" xfId="53735" xr:uid="{E4A4101D-4585-46DD-A7BE-25A11533455D}"/>
    <cellStyle name="Normal 5 5 6 3 3 3" xfId="18315" xr:uid="{D71A8EE9-CBF5-4889-872A-8931D3CD3193}"/>
    <cellStyle name="Normal 5 5 6 3 3 4" xfId="32005" xr:uid="{C8D216EC-AF29-4F33-9E56-4E72DEDD1661}"/>
    <cellStyle name="Normal 5 5 6 3 3 5" xfId="46889" xr:uid="{2795DAA1-F3A6-48F9-A5DC-87139110C23D}"/>
    <cellStyle name="Normal 5 5 6 3 4" xfId="21737" xr:uid="{FE0AAC01-0E34-4514-95C9-9B67030A0603}"/>
    <cellStyle name="Normal 5 5 6 3 4 2" xfId="35429" xr:uid="{8DC2FDEF-F32E-4A3C-950A-9DFDC535160F}"/>
    <cellStyle name="Normal 5 5 6 3 4 3" xfId="50313" xr:uid="{FE5159DD-4942-48D2-9F77-D36EB1500A98}"/>
    <cellStyle name="Normal 5 5 6 3 5" xfId="14893" xr:uid="{81DEC7AE-E1C2-4C77-A316-7ADC540CBBFF}"/>
    <cellStyle name="Normal 5 5 6 3 5 2" xfId="41085" xr:uid="{6E950760-BEB7-4B1D-A567-09A82FBBDE64}"/>
    <cellStyle name="Normal 5 5 6 3 6" xfId="28583" xr:uid="{17A5CEA0-981B-4A0B-91B2-49E33FF3FEAA}"/>
    <cellStyle name="Normal 5 5 6 3 7" xfId="43467" xr:uid="{97336DA5-2088-4E6B-ABB7-2B0FC2B900D3}"/>
    <cellStyle name="Normal 5 5 6 3 8" xfId="8047" xr:uid="{21FC61DD-6299-4DDD-837E-EB4D777EE5DA}"/>
    <cellStyle name="Normal 5 5 6 4" xfId="2933" xr:uid="{E6A93FB5-2479-432D-B200-6543C495819A}"/>
    <cellStyle name="Normal 5 5 6 4 2" xfId="9760" xr:uid="{66F8F8A7-AA33-4EF7-8AF8-CD127DF6A3C0}"/>
    <cellStyle name="Normal 5 5 6 4 2 2" xfId="13182" xr:uid="{F7A63258-EC03-4A28-8531-8BBD6CA85AEE}"/>
    <cellStyle name="Normal 5 5 6 4 2 2 2" xfId="26872" xr:uid="{53EB2A50-3114-410E-87B4-760E357CFFF5}"/>
    <cellStyle name="Normal 5 5 6 4 2 2 2 2" xfId="40564" xr:uid="{7CCCD7F3-1FA4-41B0-9D9A-F0E8BCB9080E}"/>
    <cellStyle name="Normal 5 5 6 4 2 2 2 3" xfId="55448" xr:uid="{9BFA8A3C-0C77-4899-A5DF-C189D264628C}"/>
    <cellStyle name="Normal 5 5 6 4 2 2 3" xfId="20028" xr:uid="{414B1F2F-E3AC-481D-9F41-C614639BECA7}"/>
    <cellStyle name="Normal 5 5 6 4 2 2 4" xfId="33718" xr:uid="{EC39E868-423A-4880-95D3-A8632AC9A541}"/>
    <cellStyle name="Normal 5 5 6 4 2 2 5" xfId="48602" xr:uid="{CB6A5980-8B09-4ADD-8685-FB57EF2EF17A}"/>
    <cellStyle name="Normal 5 5 6 4 2 3" xfId="23450" xr:uid="{2F9CA295-52FC-4448-81DE-C30B537B716E}"/>
    <cellStyle name="Normal 5 5 6 4 2 3 2" xfId="37142" xr:uid="{570ED6BD-5BBD-472E-915C-6CC07D6055BA}"/>
    <cellStyle name="Normal 5 5 6 4 2 3 3" xfId="52026" xr:uid="{F8C1783A-1394-4425-9FC6-38540E5D9662}"/>
    <cellStyle name="Normal 5 5 6 4 2 4" xfId="16606" xr:uid="{720AA7CA-C2C1-40C4-A3A9-4D0D7323B722}"/>
    <cellStyle name="Normal 5 5 6 4 2 5" xfId="30296" xr:uid="{CB8F29D8-CE7D-4CE8-8F4F-700BD680FE68}"/>
    <cellStyle name="Normal 5 5 6 4 2 6" xfId="45180" xr:uid="{A26E26A3-D90A-4240-A422-F2648F450225}"/>
    <cellStyle name="Normal 5 5 6 4 3" xfId="11470" xr:uid="{298E1F2D-F7BB-4588-9604-782EC35BD4A1}"/>
    <cellStyle name="Normal 5 5 6 4 3 2" xfId="25160" xr:uid="{7FC63129-13A8-4206-A48D-C075F396EF78}"/>
    <cellStyle name="Normal 5 5 6 4 3 2 2" xfId="38852" xr:uid="{91809A2C-EB7F-44BA-9ED1-13A3C4803E35}"/>
    <cellStyle name="Normal 5 5 6 4 3 2 3" xfId="53736" xr:uid="{49BB773A-5AB6-429C-9EE6-A8B56DC5C1E3}"/>
    <cellStyle name="Normal 5 5 6 4 3 3" xfId="18316" xr:uid="{A218599A-910B-4052-B393-90E35A3BD3DC}"/>
    <cellStyle name="Normal 5 5 6 4 3 4" xfId="32006" xr:uid="{22C3B4E0-5402-4304-8EE9-256F71EA6903}"/>
    <cellStyle name="Normal 5 5 6 4 3 5" xfId="46890" xr:uid="{B6692E6D-3230-4C9E-AE8D-BF0252A89999}"/>
    <cellStyle name="Normal 5 5 6 4 4" xfId="21738" xr:uid="{7217D67C-B6DE-47CF-B842-BCE0D71928EB}"/>
    <cellStyle name="Normal 5 5 6 4 4 2" xfId="35430" xr:uid="{DE2273F6-DB0C-4882-8F3D-7294EDC16040}"/>
    <cellStyle name="Normal 5 5 6 4 4 3" xfId="50314" xr:uid="{B974BE22-2D86-4B44-B25E-62A806064525}"/>
    <cellStyle name="Normal 5 5 6 4 5" xfId="14894" xr:uid="{A963F9BF-8830-4093-85E0-5778CD72ED53}"/>
    <cellStyle name="Normal 5 5 6 4 5 2" xfId="41208" xr:uid="{25EA65D9-45B5-4AAC-8F5C-F17A549A7F75}"/>
    <cellStyle name="Normal 5 5 6 4 6" xfId="28584" xr:uid="{4204D769-2DCF-42C2-BE88-BA229AF1F3D5}"/>
    <cellStyle name="Normal 5 5 6 4 7" xfId="43468" xr:uid="{418F7BC4-B415-4F81-A419-6AB8CD4F4967}"/>
    <cellStyle name="Normal 5 5 6 4 8" xfId="8048" xr:uid="{896BB9A1-9EF3-4F9F-A94A-A03B01F4BE88}"/>
    <cellStyle name="Normal 5 5 6 5" xfId="2934" xr:uid="{C449AD8A-A854-4F5F-8D9D-1C03CF94B657}"/>
    <cellStyle name="Normal 5 5 6 5 2" xfId="13178" xr:uid="{C564F8E2-99DA-4D0D-9108-BCE19FBC415E}"/>
    <cellStyle name="Normal 5 5 6 5 2 2" xfId="26868" xr:uid="{7546551C-E5AA-406E-80B6-DCD538CD4C50}"/>
    <cellStyle name="Normal 5 5 6 5 2 2 2" xfId="40560" xr:uid="{A76DBD87-0CA0-4C66-A58D-862156C9DCE0}"/>
    <cellStyle name="Normal 5 5 6 5 2 2 3" xfId="55444" xr:uid="{FA9E308C-B70D-4A3D-A72E-468398C37252}"/>
    <cellStyle name="Normal 5 5 6 5 2 3" xfId="20024" xr:uid="{271038CD-723A-48D5-ADBF-DE851D050056}"/>
    <cellStyle name="Normal 5 5 6 5 2 4" xfId="33714" xr:uid="{6AAC846C-D13E-498F-911D-AEF9B3727690}"/>
    <cellStyle name="Normal 5 5 6 5 2 5" xfId="48598" xr:uid="{3A10919C-DE52-458D-8B6D-722DACB0668B}"/>
    <cellStyle name="Normal 5 5 6 5 3" xfId="23446" xr:uid="{B1D121E4-3214-4CEA-9A49-043F5581550E}"/>
    <cellStyle name="Normal 5 5 6 5 3 2" xfId="37138" xr:uid="{CB7170F3-69C6-47BA-B3DA-45915B540D10}"/>
    <cellStyle name="Normal 5 5 6 5 3 3" xfId="52022" xr:uid="{FBABDD1A-A45E-4F5E-AD6E-DA388E51FB4F}"/>
    <cellStyle name="Normal 5 5 6 5 4" xfId="16602" xr:uid="{A24A6C2A-39C9-4A01-8253-F017E8D525B7}"/>
    <cellStyle name="Normal 5 5 6 5 4 2" xfId="41209" xr:uid="{BE1DCD20-171B-46E5-BE9C-BE22A6528E7F}"/>
    <cellStyle name="Normal 5 5 6 5 5" xfId="30292" xr:uid="{01B0D23B-400C-41AA-8F3C-FA9C9A36F1B8}"/>
    <cellStyle name="Normal 5 5 6 5 6" xfId="45176" xr:uid="{E84B9A1B-4ED3-4217-B1CD-02E2CC0BEA6F}"/>
    <cellStyle name="Normal 5 5 6 5 7" xfId="9756" xr:uid="{89482870-6198-49F3-801F-3A602A02D902}"/>
    <cellStyle name="Normal 5 5 6 6" xfId="11466" xr:uid="{03D9D894-994C-41C2-91B4-32E3057B8CBF}"/>
    <cellStyle name="Normal 5 5 6 6 2" xfId="25156" xr:uid="{C4A7F604-5609-464B-B99E-FC426A77AD61}"/>
    <cellStyle name="Normal 5 5 6 6 2 2" xfId="38848" xr:uid="{CE100EC6-3F3B-4ACA-8528-631597BABBD0}"/>
    <cellStyle name="Normal 5 5 6 6 2 3" xfId="53732" xr:uid="{3B3DA263-571A-469F-BD36-8F76CA7BF127}"/>
    <cellStyle name="Normal 5 5 6 6 3" xfId="18312" xr:uid="{B6BA1F17-4381-4479-8159-9F668EC0DDBB}"/>
    <cellStyle name="Normal 5 5 6 6 4" xfId="32002" xr:uid="{E06B9C39-1069-4A08-9F6F-4CFA8A6EA60B}"/>
    <cellStyle name="Normal 5 5 6 6 5" xfId="46886" xr:uid="{27E89191-7644-4C8E-A7CA-93B6E24DF648}"/>
    <cellStyle name="Normal 5 5 6 7" xfId="21734" xr:uid="{6CD7413F-B923-4712-B3A8-0F3E2AEA35DC}"/>
    <cellStyle name="Normal 5 5 6 7 2" xfId="35426" xr:uid="{D35F1C89-51B4-48E3-A7F6-14040F7E4AAC}"/>
    <cellStyle name="Normal 5 5 6 7 3" xfId="50310" xr:uid="{720908BF-84D6-4B22-A843-A90F600B3737}"/>
    <cellStyle name="Normal 5 5 6 8" xfId="14890" xr:uid="{50544598-024B-4CDB-A4A2-889F5C6A2C82}"/>
    <cellStyle name="Normal 5 5 6 8 2" xfId="40794" xr:uid="{2E02A511-E12D-43E3-B61A-5A99EBE887F4}"/>
    <cellStyle name="Normal 5 5 6 9" xfId="28580" xr:uid="{F71F6CD9-DDCD-4201-AEC5-07615EF3A4E9}"/>
    <cellStyle name="Normal 5 5 7" xfId="1394" xr:uid="{F8E19AAB-027F-42A0-8073-382D54428BB0}"/>
    <cellStyle name="Normal 5 5 7 2" xfId="1395" xr:uid="{93818457-C69E-41B1-9821-F2BC9DFCAB27}"/>
    <cellStyle name="Normal 5 5 7 2 2" xfId="9762" xr:uid="{62AC9B2E-C82D-4CC5-940D-5CEB0941E854}"/>
    <cellStyle name="Normal 5 5 7 2 2 2" xfId="13184" xr:uid="{AB407C4C-DCD9-4C9F-8BAF-1037F3D09D16}"/>
    <cellStyle name="Normal 5 5 7 2 2 2 2" xfId="26874" xr:uid="{D96C6F7D-EF7F-4EA2-869C-931D975761CA}"/>
    <cellStyle name="Normal 5 5 7 2 2 2 2 2" xfId="40566" xr:uid="{A7CDA6A6-2FBD-474C-8535-548CDC054479}"/>
    <cellStyle name="Normal 5 5 7 2 2 2 2 3" xfId="55450" xr:uid="{CD66D64D-2344-4042-A61F-C346ABA9FCA6}"/>
    <cellStyle name="Normal 5 5 7 2 2 2 3" xfId="20030" xr:uid="{CF9EC8D6-A271-491A-92A5-71C7B677D71D}"/>
    <cellStyle name="Normal 5 5 7 2 2 2 4" xfId="33720" xr:uid="{A9165CBF-20E0-4987-8BA1-F1B55A89A24D}"/>
    <cellStyle name="Normal 5 5 7 2 2 2 5" xfId="48604" xr:uid="{33B05C16-8355-4441-A8DB-BF764B5D9AA2}"/>
    <cellStyle name="Normal 5 5 7 2 2 3" xfId="23452" xr:uid="{D9FAFD18-A788-4A93-BF98-A369ECE4F5BB}"/>
    <cellStyle name="Normal 5 5 7 2 2 3 2" xfId="37144" xr:uid="{BDEAB69A-50CA-4C85-A96E-B3A1CEF9A714}"/>
    <cellStyle name="Normal 5 5 7 2 2 3 3" xfId="52028" xr:uid="{16179CA3-81FC-4173-8EB2-115055B00D0A}"/>
    <cellStyle name="Normal 5 5 7 2 2 4" xfId="16608" xr:uid="{20771188-3498-4128-A1A1-D756F5D471AE}"/>
    <cellStyle name="Normal 5 5 7 2 2 5" xfId="30298" xr:uid="{82328F26-B1B4-4F5F-BFC7-84DFBF6A96C5}"/>
    <cellStyle name="Normal 5 5 7 2 2 6" xfId="45182" xr:uid="{1F0A939F-D7D7-452A-BBC2-1CA462F753D4}"/>
    <cellStyle name="Normal 5 5 7 2 3" xfId="11472" xr:uid="{9AF8E3C1-4D5D-4412-899C-B167CD506AF0}"/>
    <cellStyle name="Normal 5 5 7 2 3 2" xfId="25162" xr:uid="{E9829004-EA41-4956-B6A1-368E1C1A67B5}"/>
    <cellStyle name="Normal 5 5 7 2 3 2 2" xfId="38854" xr:uid="{B8D3C9CA-8CF3-4FBE-A11E-6D0F065F9558}"/>
    <cellStyle name="Normal 5 5 7 2 3 2 3" xfId="53738" xr:uid="{D9DD9120-0D85-494D-BDAE-332C39F2B024}"/>
    <cellStyle name="Normal 5 5 7 2 3 3" xfId="18318" xr:uid="{A4B4A663-7E31-4F00-BC65-74518EEA9FCE}"/>
    <cellStyle name="Normal 5 5 7 2 3 4" xfId="32008" xr:uid="{94C85558-B5C8-473A-BB5E-6A261EF24A89}"/>
    <cellStyle name="Normal 5 5 7 2 3 5" xfId="46892" xr:uid="{D2B411C2-9C06-4F47-BDDA-70316DD22568}"/>
    <cellStyle name="Normal 5 5 7 2 4" xfId="21740" xr:uid="{70B665CE-1568-433F-9D6E-248AB55C8B60}"/>
    <cellStyle name="Normal 5 5 7 2 4 2" xfId="35432" xr:uid="{4848CB9C-0083-4096-850F-4AC32BD226D6}"/>
    <cellStyle name="Normal 5 5 7 2 4 3" xfId="50316" xr:uid="{D2E67384-D1BD-45C6-9ACA-536075AE9BD6}"/>
    <cellStyle name="Normal 5 5 7 2 5" xfId="14896" xr:uid="{FBAE0DEF-CA0F-4846-9C77-BD003E07BCF0}"/>
    <cellStyle name="Normal 5 5 7 2 5 2" xfId="41087" xr:uid="{C170340D-9682-458E-8339-A4A20891A55C}"/>
    <cellStyle name="Normal 5 5 7 2 6" xfId="28586" xr:uid="{17494F25-E70F-4083-B299-BBF190091F67}"/>
    <cellStyle name="Normal 5 5 7 2 7" xfId="43470" xr:uid="{94E98C21-8BCD-4DF7-955E-B0071CAAE78D}"/>
    <cellStyle name="Normal 5 5 7 2 8" xfId="8050" xr:uid="{E2032310-3D4D-4041-AE55-E043750A0605}"/>
    <cellStyle name="Normal 5 5 7 3" xfId="2935" xr:uid="{05907DE0-412B-400F-9525-299FE0816402}"/>
    <cellStyle name="Normal 5 5 7 3 2" xfId="13183" xr:uid="{4E5F686D-4303-4191-80AD-F7C63F89AD5C}"/>
    <cellStyle name="Normal 5 5 7 3 2 2" xfId="26873" xr:uid="{C962012E-EE84-4789-9CF0-72545FBD07A0}"/>
    <cellStyle name="Normal 5 5 7 3 2 2 2" xfId="40565" xr:uid="{5263D597-9DD3-4939-8745-889AC7445AEE}"/>
    <cellStyle name="Normal 5 5 7 3 2 2 3" xfId="55449" xr:uid="{8805A522-1E01-48A2-815F-386B1BAD4183}"/>
    <cellStyle name="Normal 5 5 7 3 2 3" xfId="20029" xr:uid="{88DE3456-2FD3-4F3D-8DE1-70F45AE85FB4}"/>
    <cellStyle name="Normal 5 5 7 3 2 4" xfId="33719" xr:uid="{7D67EA4B-9158-4EB3-8EBF-9888B9B37918}"/>
    <cellStyle name="Normal 5 5 7 3 2 5" xfId="48603" xr:uid="{15DD4934-CAA3-4635-AEAE-A008FD8B6D2A}"/>
    <cellStyle name="Normal 5 5 7 3 3" xfId="23451" xr:uid="{6F06A3E7-C688-4B99-8249-825472B9A20A}"/>
    <cellStyle name="Normal 5 5 7 3 3 2" xfId="37143" xr:uid="{D780A23C-B46D-4BA3-8CCD-9FDC4EE6D625}"/>
    <cellStyle name="Normal 5 5 7 3 3 3" xfId="52027" xr:uid="{C08B38C7-15A1-4712-AC39-DEDA94771F9E}"/>
    <cellStyle name="Normal 5 5 7 3 4" xfId="16607" xr:uid="{71119E3E-4DD8-4583-ADCC-9E5FE836A557}"/>
    <cellStyle name="Normal 5 5 7 3 4 2" xfId="41210" xr:uid="{5FF370B8-7875-4CFB-9C78-7A7AF8C9A7F0}"/>
    <cellStyle name="Normal 5 5 7 3 5" xfId="30297" xr:uid="{7F1DF4CB-2E36-48E9-B57E-02B08366679F}"/>
    <cellStyle name="Normal 5 5 7 3 6" xfId="45181" xr:uid="{5D75C0A6-0258-4E20-BFA0-E9918EDFDE7D}"/>
    <cellStyle name="Normal 5 5 7 3 7" xfId="9761" xr:uid="{94645408-9013-4422-B241-179AA1615E02}"/>
    <cellStyle name="Normal 5 5 7 4" xfId="2936" xr:uid="{754E1033-AF2D-48BB-9C92-41B8B7271073}"/>
    <cellStyle name="Normal 5 5 7 4 2" xfId="25161" xr:uid="{F480D64F-686C-4633-B7FE-FD6AE400531C}"/>
    <cellStyle name="Normal 5 5 7 4 2 2" xfId="38853" xr:uid="{C40923BB-C058-4C7D-9DCD-020DFA79918C}"/>
    <cellStyle name="Normal 5 5 7 4 2 3" xfId="53737" xr:uid="{EF47F3B8-ABF1-49D1-BB8F-90530F849E81}"/>
    <cellStyle name="Normal 5 5 7 4 3" xfId="18317" xr:uid="{046AD509-C6A8-4C7D-BC91-090FE13D32A8}"/>
    <cellStyle name="Normal 5 5 7 4 3 2" xfId="41211" xr:uid="{8F3C6B9E-58AD-456C-AA11-66ED4BADD81D}"/>
    <cellStyle name="Normal 5 5 7 4 4" xfId="32007" xr:uid="{01C2E8F2-16C2-41D2-9CE8-CE8108F423DD}"/>
    <cellStyle name="Normal 5 5 7 4 5" xfId="46891" xr:uid="{80A706BF-49EF-48C4-BCF1-947B65FE68AD}"/>
    <cellStyle name="Normal 5 5 7 4 6" xfId="11471" xr:uid="{D309EE8D-ECBD-4451-B629-D99D88EE7A25}"/>
    <cellStyle name="Normal 5 5 7 5" xfId="21739" xr:uid="{1AA2C5EB-642D-4410-8C87-70076D117804}"/>
    <cellStyle name="Normal 5 5 7 5 2" xfId="35431" xr:uid="{9234B4C2-CFF4-4561-BAE7-DAEA79D2F157}"/>
    <cellStyle name="Normal 5 5 7 5 3" xfId="50315" xr:uid="{47E92E3C-49D4-4FD3-9A49-BBF3171816D8}"/>
    <cellStyle name="Normal 5 5 7 6" xfId="14895" xr:uid="{D0622D64-2F15-4F2B-B111-B030C733D5D0}"/>
    <cellStyle name="Normal 5 5 7 6 2" xfId="41086" xr:uid="{8B3F074E-2B1F-4B9E-BE52-078EBE9BA103}"/>
    <cellStyle name="Normal 5 5 7 7" xfId="28585" xr:uid="{45578F51-E8CC-417C-83E2-56CCC1287128}"/>
    <cellStyle name="Normal 5 5 7 8" xfId="43469" xr:uid="{6AA2C4D2-2F0D-4923-880D-F3516F76CC6B}"/>
    <cellStyle name="Normal 5 5 7 9" xfId="8049" xr:uid="{C6B1382D-B72F-48A1-B174-B9F8C2D0C148}"/>
    <cellStyle name="Normal 5 5 8" xfId="1396" xr:uid="{8FA7A771-077A-45F2-8FDF-AD2D885E5D42}"/>
    <cellStyle name="Normal 5 5 8 2" xfId="2937" xr:uid="{BB6806A1-C03D-4BFD-A98C-6CABEE1018B4}"/>
    <cellStyle name="Normal 5 5 8 2 2" xfId="13185" xr:uid="{EDAE4A4E-56D7-455C-BEFA-D8E2FA386340}"/>
    <cellStyle name="Normal 5 5 8 2 2 2" xfId="26875" xr:uid="{C284F72A-5053-4B13-B28B-98DC8C281607}"/>
    <cellStyle name="Normal 5 5 8 2 2 2 2" xfId="40567" xr:uid="{2BC8519C-89E1-40E9-BD96-D74ABD0DB40C}"/>
    <cellStyle name="Normal 5 5 8 2 2 2 3" xfId="55451" xr:uid="{6BA4FD83-0D2F-4C77-84C6-B858DE6BB9F7}"/>
    <cellStyle name="Normal 5 5 8 2 2 3" xfId="20031" xr:uid="{4A56BDC4-5AC1-4AF4-B520-3324A616C27D}"/>
    <cellStyle name="Normal 5 5 8 2 2 4" xfId="33721" xr:uid="{91434C6C-60D9-4B99-AAC9-69AC4FEAAEB6}"/>
    <cellStyle name="Normal 5 5 8 2 2 5" xfId="48605" xr:uid="{63E857D4-B498-4E73-9486-746D99450C4C}"/>
    <cellStyle name="Normal 5 5 8 2 3" xfId="23453" xr:uid="{3C98BC74-D4C5-4B5E-A45E-96E303F90551}"/>
    <cellStyle name="Normal 5 5 8 2 3 2" xfId="37145" xr:uid="{7EF7D1A5-6427-40F5-A5E8-E4AEC2B2E9F6}"/>
    <cellStyle name="Normal 5 5 8 2 3 3" xfId="52029" xr:uid="{85051E7F-DC58-499B-8D01-47470B3D3BE7}"/>
    <cellStyle name="Normal 5 5 8 2 4" xfId="16609" xr:uid="{3CE68175-C757-46D2-9568-FEF611A4393F}"/>
    <cellStyle name="Normal 5 5 8 2 4 2" xfId="41212" xr:uid="{B9945A8F-5556-42BB-89A9-6CFC1B82C478}"/>
    <cellStyle name="Normal 5 5 8 2 5" xfId="30299" xr:uid="{1130942C-8F9C-48E8-9A58-6609AF003959}"/>
    <cellStyle name="Normal 5 5 8 2 6" xfId="45183" xr:uid="{A2AD8BF2-C26F-4E43-8118-564A6B031360}"/>
    <cellStyle name="Normal 5 5 8 2 7" xfId="9763" xr:uid="{118C9231-3711-4691-AE21-15F55E1A68C5}"/>
    <cellStyle name="Normal 5 5 8 3" xfId="2938" xr:uid="{AF1CAA00-E819-46FA-B86D-F5CB6F4DCDC5}"/>
    <cellStyle name="Normal 5 5 8 3 2" xfId="25163" xr:uid="{E16363B8-E351-40EB-9FB8-49995E685D45}"/>
    <cellStyle name="Normal 5 5 8 3 2 2" xfId="38855" xr:uid="{FFA8BA3F-2FCC-498E-BD6F-156955A69630}"/>
    <cellStyle name="Normal 5 5 8 3 2 3" xfId="53739" xr:uid="{B75E5614-D6DA-41FC-80D2-395C9BB1C2B7}"/>
    <cellStyle name="Normal 5 5 8 3 3" xfId="18319" xr:uid="{110DE86D-8536-4564-AFF7-1F005C50D9C2}"/>
    <cellStyle name="Normal 5 5 8 3 3 2" xfId="41213" xr:uid="{3A280CE7-8E19-4B0C-BDE3-CBFDBE4D9BC9}"/>
    <cellStyle name="Normal 5 5 8 3 4" xfId="32009" xr:uid="{09FDC555-B896-4566-8315-ECA611FBF57F}"/>
    <cellStyle name="Normal 5 5 8 3 5" xfId="46893" xr:uid="{0FCD29EA-B486-4C9D-AA2C-82E44D3736BB}"/>
    <cellStyle name="Normal 5 5 8 3 6" xfId="11473" xr:uid="{0A20F76C-BF63-4F29-B709-5FA71D39693B}"/>
    <cellStyle name="Normal 5 5 8 4" xfId="2939" xr:uid="{2670EFCE-94E9-45AA-B745-9A71FE63BF69}"/>
    <cellStyle name="Normal 5 5 8 4 2" xfId="41214" xr:uid="{B857A32C-FBC1-4F28-9527-A1AC9D6D596B}"/>
    <cellStyle name="Normal 5 5 8 4 3" xfId="35433" xr:uid="{B1CA75E8-787D-420A-853D-B4421195C7E7}"/>
    <cellStyle name="Normal 5 5 8 4 4" xfId="50317" xr:uid="{CD000B23-BE7C-4848-AFDC-21D3E008FF65}"/>
    <cellStyle name="Normal 5 5 8 4 5" xfId="21741" xr:uid="{AEA881A8-06C8-4C3F-81FC-9F666362D1A5}"/>
    <cellStyle name="Normal 5 5 8 5" xfId="14897" xr:uid="{71634EE9-8D41-45D5-A737-B3BD237EA159}"/>
    <cellStyle name="Normal 5 5 8 5 2" xfId="41088" xr:uid="{30750E64-2498-45A9-8760-0874F56DC65D}"/>
    <cellStyle name="Normal 5 5 8 6" xfId="28587" xr:uid="{1B3E3AFA-F3E2-40E5-952F-85AF243A530D}"/>
    <cellStyle name="Normal 5 5 8 7" xfId="43471" xr:uid="{63D3BDEC-34A5-499C-A882-6B71D20601E4}"/>
    <cellStyle name="Normal 5 5 8 8" xfId="8051" xr:uid="{60C39EED-7AD3-4D44-9364-9113646F1803}"/>
    <cellStyle name="Normal 5 5 9" xfId="2940" xr:uid="{44AF6984-6C94-4906-8BD4-201B116AF4DC}"/>
    <cellStyle name="Normal 5 5 9 2" xfId="9764" xr:uid="{A86A18CC-AAB2-463C-8D91-2F0A3A18C2C3}"/>
    <cellStyle name="Normal 5 5 9 2 2" xfId="13186" xr:uid="{D5F78124-E10D-45FE-85B0-C9A00D0C8261}"/>
    <cellStyle name="Normal 5 5 9 2 2 2" xfId="26876" xr:uid="{BB00DD9F-CEC1-4269-8E5D-FB9CC28F6B17}"/>
    <cellStyle name="Normal 5 5 9 2 2 2 2" xfId="40568" xr:uid="{B82687E0-7CAA-4239-A789-34730A11BDCD}"/>
    <cellStyle name="Normal 5 5 9 2 2 2 3" xfId="55452" xr:uid="{7A18B0D7-1FE1-407A-9D26-C6DE58AB4CD4}"/>
    <cellStyle name="Normal 5 5 9 2 2 3" xfId="20032" xr:uid="{8030835D-98CC-4ABE-9BB7-07A67457A538}"/>
    <cellStyle name="Normal 5 5 9 2 2 4" xfId="33722" xr:uid="{3C3F3821-E8B4-4318-8DD9-D8D20D488F4D}"/>
    <cellStyle name="Normal 5 5 9 2 2 5" xfId="48606" xr:uid="{F586C26A-CDD6-4552-AC3E-61CF06A4C17F}"/>
    <cellStyle name="Normal 5 5 9 2 3" xfId="23454" xr:uid="{FBBEEFC2-09DA-4181-8582-924CC849A3E9}"/>
    <cellStyle name="Normal 5 5 9 2 3 2" xfId="37146" xr:uid="{82CFE7B8-878A-4036-9DAB-4B1864A55CA3}"/>
    <cellStyle name="Normal 5 5 9 2 3 3" xfId="52030" xr:uid="{A264D424-BF5D-4C8E-B310-FFE7C1DB2316}"/>
    <cellStyle name="Normal 5 5 9 2 4" xfId="16610" xr:uid="{C2C9BD9D-EB24-4158-9D85-B0C6029D769B}"/>
    <cellStyle name="Normal 5 5 9 2 5" xfId="30300" xr:uid="{149FA7BC-2D6B-4EEE-81E0-FDC5E9E9E414}"/>
    <cellStyle name="Normal 5 5 9 2 6" xfId="45184" xr:uid="{8200F162-8EB0-42C4-9A03-565FEAD990CE}"/>
    <cellStyle name="Normal 5 5 9 3" xfId="11474" xr:uid="{A7167F38-CBEB-456F-A0BA-68B7037E92A1}"/>
    <cellStyle name="Normal 5 5 9 3 2" xfId="25164" xr:uid="{975AD2C4-9EA7-49BB-A52A-ACACB5AC391C}"/>
    <cellStyle name="Normal 5 5 9 3 2 2" xfId="38856" xr:uid="{44BC5527-7513-4084-838C-D4B20C085AA5}"/>
    <cellStyle name="Normal 5 5 9 3 2 3" xfId="53740" xr:uid="{0D24A03A-0BAC-43E3-89CC-A152F9371818}"/>
    <cellStyle name="Normal 5 5 9 3 3" xfId="18320" xr:uid="{63580002-2DC1-4AC1-8FA6-4E8689A30484}"/>
    <cellStyle name="Normal 5 5 9 3 4" xfId="32010" xr:uid="{923C73D0-90A4-43AD-A68C-38FF637FDCEC}"/>
    <cellStyle name="Normal 5 5 9 3 5" xfId="46894" xr:uid="{0162C9AE-5FFD-4834-B1EE-F17D6F1765DA}"/>
    <cellStyle name="Normal 5 5 9 4" xfId="21742" xr:uid="{64DC0EFE-6957-4974-8710-72E089DE1414}"/>
    <cellStyle name="Normal 5 5 9 4 2" xfId="35434" xr:uid="{CAD7B65F-6B5D-4E5A-A784-167ED3531DEA}"/>
    <cellStyle name="Normal 5 5 9 4 3" xfId="50318" xr:uid="{27572A43-B301-4308-B4E4-09C209D4EF78}"/>
    <cellStyle name="Normal 5 5 9 5" xfId="14898" xr:uid="{84A6123C-41EB-4284-8BA6-35885B3A0FA4}"/>
    <cellStyle name="Normal 5 5 9 5 2" xfId="41215" xr:uid="{DC0C0289-C5D3-4A13-8759-6F144600FAA2}"/>
    <cellStyle name="Normal 5 5 9 6" xfId="28588" xr:uid="{02CF245B-2D02-448A-ACB3-5B84E7E501DD}"/>
    <cellStyle name="Normal 5 5 9 7" xfId="43472" xr:uid="{98FF1395-09A5-4D44-89AE-04089F7BF3D1}"/>
    <cellStyle name="Normal 5 5 9 8" xfId="8052" xr:uid="{D04EC3AE-1B68-44B7-8310-052DB195268F}"/>
    <cellStyle name="Normal 5 6" xfId="108" xr:uid="{B59D0B67-FA67-4106-B8DC-178E039FF9A0}"/>
    <cellStyle name="Normal 5 6 10" xfId="2941" xr:uid="{45853102-A06A-4847-B9FF-0800B384DE71}"/>
    <cellStyle name="Normal 5 6 10 2" xfId="41216" xr:uid="{D58DD653-030D-4FED-A68B-577AA922FDB4}"/>
    <cellStyle name="Normal 5 6 10 3" xfId="35435" xr:uid="{4F3D6454-FEBC-4350-B807-D0425BEEB626}"/>
    <cellStyle name="Normal 5 6 10 4" xfId="50319" xr:uid="{9D2F9D7F-D0A9-40C9-A1F3-A0CB05051C97}"/>
    <cellStyle name="Normal 5 6 10 5" xfId="21743" xr:uid="{4DC5815B-59A1-4FCA-ACE4-AEA7E844208E}"/>
    <cellStyle name="Normal 5 6 11" xfId="2942" xr:uid="{DAD934AB-5568-4D44-9C13-BCFFAA5823AA}"/>
    <cellStyle name="Normal 5 6 11 2" xfId="41217" xr:uid="{F403AB8B-F148-4A97-AAF6-5F176720FAAE}"/>
    <cellStyle name="Normal 5 6 11 3" xfId="14899" xr:uid="{4BA08BA2-2E76-4A8F-A795-29D07838DDA4}"/>
    <cellStyle name="Normal 5 6 12" xfId="40773" xr:uid="{CD0EC7D5-489C-4C79-AFDE-ED92EF2FB408}"/>
    <cellStyle name="Normal 5 6 13" xfId="28589" xr:uid="{7061893B-7573-451E-AEA7-8D6F6C9E24E3}"/>
    <cellStyle name="Normal 5 6 14" xfId="43473" xr:uid="{5345DB8E-1427-49A7-B890-E0F424515ACC}"/>
    <cellStyle name="Normal 5 6 15" xfId="8053" xr:uid="{1B88DE13-4B2F-4A34-9BA2-CE87FB430919}"/>
    <cellStyle name="Normal 5 6 2" xfId="109" xr:uid="{A4549569-BD4A-4317-9435-71A1F83C696D}"/>
    <cellStyle name="Normal 5 6 2 10" xfId="14900" xr:uid="{786AF7BE-A79C-4B00-84A1-8038AA683BF7}"/>
    <cellStyle name="Normal 5 6 2 10 2" xfId="40774" xr:uid="{A15420B5-216B-4E81-8E13-AB65069C4677}"/>
    <cellStyle name="Normal 5 6 2 11" xfId="28590" xr:uid="{96F39F3A-3D12-4565-984C-8DDAF47052B1}"/>
    <cellStyle name="Normal 5 6 2 12" xfId="43474" xr:uid="{C4F7BD39-A1DA-4962-9235-8D1258D109BB}"/>
    <cellStyle name="Normal 5 6 2 13" xfId="8054" xr:uid="{C0625340-45F0-4827-9328-FC0D6DE4BC0F}"/>
    <cellStyle name="Normal 5 6 2 2" xfId="314" xr:uid="{41F26FB9-2F06-4AC5-861A-F451AA834E49}"/>
    <cellStyle name="Normal 5 6 2 2 10" xfId="28591" xr:uid="{532785A3-ECD6-4C7F-B2CE-9705786AA6D1}"/>
    <cellStyle name="Normal 5 6 2 2 11" xfId="43475" xr:uid="{715539C9-0F2D-4F47-AE81-E952DFF47637}"/>
    <cellStyle name="Normal 5 6 2 2 12" xfId="8055" xr:uid="{B26E4430-666E-45FF-8D8D-EDE5B8D480C4}"/>
    <cellStyle name="Normal 5 6 2 2 2" xfId="577" xr:uid="{3758D6C3-D6F6-4FF6-918A-0EBA83461CDE}"/>
    <cellStyle name="Normal 5 6 2 2 2 10" xfId="8056" xr:uid="{5E8F7F82-1C2D-4018-AFB6-D05EDF09CF16}"/>
    <cellStyle name="Normal 5 6 2 2 2 2" xfId="578" xr:uid="{6293AAF1-ADA1-4AF8-BA72-D3E60B2E5829}"/>
    <cellStyle name="Normal 5 6 2 2 2 2 2" xfId="1397" xr:uid="{E8308681-96A0-414A-9E01-A0A3FA035030}"/>
    <cellStyle name="Normal 5 6 2 2 2 2 2 2" xfId="13191" xr:uid="{F20D53E7-6BA4-433D-A0CF-95E6D1202DB5}"/>
    <cellStyle name="Normal 5 6 2 2 2 2 2 2 2" xfId="26881" xr:uid="{8DF37A73-4A56-4795-8127-058799866F7F}"/>
    <cellStyle name="Normal 5 6 2 2 2 2 2 2 2 2" xfId="40573" xr:uid="{98AB118D-F98B-4C8D-B56A-7AAB8C59E326}"/>
    <cellStyle name="Normal 5 6 2 2 2 2 2 2 2 3" xfId="55457" xr:uid="{DA98B208-D21A-4746-AC01-D50F5BAE5BD4}"/>
    <cellStyle name="Normal 5 6 2 2 2 2 2 2 3" xfId="20037" xr:uid="{F589C0F2-2CB3-446D-B9F8-A081B471457B}"/>
    <cellStyle name="Normal 5 6 2 2 2 2 2 2 4" xfId="33727" xr:uid="{1EE66368-9283-4B35-9199-6F5C15ABA2D7}"/>
    <cellStyle name="Normal 5 6 2 2 2 2 2 2 5" xfId="48611" xr:uid="{99D0FB13-D850-4E42-8CD7-367DCB3F9D25}"/>
    <cellStyle name="Normal 5 6 2 2 2 2 2 3" xfId="23459" xr:uid="{E4186084-6D97-418F-A43F-5C5BB18A314D}"/>
    <cellStyle name="Normal 5 6 2 2 2 2 2 3 2" xfId="37151" xr:uid="{948D9B74-F3A8-40DE-BF60-F209CAA43FFA}"/>
    <cellStyle name="Normal 5 6 2 2 2 2 2 3 3" xfId="52035" xr:uid="{9425C034-87BE-44CC-ACD3-6284B9166421}"/>
    <cellStyle name="Normal 5 6 2 2 2 2 2 4" xfId="16615" xr:uid="{319D5FFF-2300-44A8-AFCA-EB5B831EB43B}"/>
    <cellStyle name="Normal 5 6 2 2 2 2 2 4 2" xfId="41089" xr:uid="{69A4C36A-CA2B-4B7C-9CAD-D66DF9E7E7F4}"/>
    <cellStyle name="Normal 5 6 2 2 2 2 2 5" xfId="30305" xr:uid="{B205293F-CADB-4694-AE9B-EC3C27D8EF90}"/>
    <cellStyle name="Normal 5 6 2 2 2 2 2 6" xfId="45189" xr:uid="{A0A67FF0-DEFF-49C4-82FE-03B3B579EC0A}"/>
    <cellStyle name="Normal 5 6 2 2 2 2 2 7" xfId="9769" xr:uid="{2D0D3CC7-C761-4139-9B41-E73AC6D82197}"/>
    <cellStyle name="Normal 5 6 2 2 2 2 3" xfId="2943" xr:uid="{27135AF0-608A-488A-B37F-371A8CB3C83C}"/>
    <cellStyle name="Normal 5 6 2 2 2 2 3 2" xfId="25169" xr:uid="{57BFB71A-145B-4F3D-A308-E45A6587CEBC}"/>
    <cellStyle name="Normal 5 6 2 2 2 2 3 2 2" xfId="38861" xr:uid="{546D573C-8193-4E88-9E27-1DDBD35E2782}"/>
    <cellStyle name="Normal 5 6 2 2 2 2 3 2 3" xfId="53745" xr:uid="{5FE05F95-77FA-4ABA-923B-D23F82F6B0AF}"/>
    <cellStyle name="Normal 5 6 2 2 2 2 3 3" xfId="18325" xr:uid="{86EA46F2-8617-4408-80E0-A5460B852BE3}"/>
    <cellStyle name="Normal 5 6 2 2 2 2 3 3 2" xfId="41218" xr:uid="{FA04734E-BC0B-4CA0-9CF4-9A90F6ADBAE7}"/>
    <cellStyle name="Normal 5 6 2 2 2 2 3 4" xfId="32015" xr:uid="{8F67A34F-53B9-4E02-86A0-95C6CEE9A9D5}"/>
    <cellStyle name="Normal 5 6 2 2 2 2 3 5" xfId="46899" xr:uid="{3191571E-06A1-424C-8E00-46ED27F9A788}"/>
    <cellStyle name="Normal 5 6 2 2 2 2 3 6" xfId="11479" xr:uid="{E8DC2F71-6242-4A83-A7B6-D999DFC1AFE6}"/>
    <cellStyle name="Normal 5 6 2 2 2 2 4" xfId="2944" xr:uid="{7B9090CF-D341-49DC-9E7D-0A9CED8533C8}"/>
    <cellStyle name="Normal 5 6 2 2 2 2 4 2" xfId="41219" xr:uid="{EC655939-6D6B-46D3-8347-810A2EE6692C}"/>
    <cellStyle name="Normal 5 6 2 2 2 2 4 3" xfId="35439" xr:uid="{EAB41E27-2A40-4933-96AB-4BC20D549BF9}"/>
    <cellStyle name="Normal 5 6 2 2 2 2 4 4" xfId="50323" xr:uid="{6C97D269-258E-4E04-9C24-92A360626D47}"/>
    <cellStyle name="Normal 5 6 2 2 2 2 4 5" xfId="21747" xr:uid="{06AD53F4-57FE-4DF5-AE3C-E2F88FEA7AAF}"/>
    <cellStyle name="Normal 5 6 2 2 2 2 5" xfId="14903" xr:uid="{3040E3C3-F4FE-4981-9322-CF21E2332FA0}"/>
    <cellStyle name="Normal 5 6 2 2 2 2 5 2" xfId="40854" xr:uid="{400CA3F9-9066-4563-8E0F-ED9BD518A945}"/>
    <cellStyle name="Normal 5 6 2 2 2 2 6" xfId="28593" xr:uid="{61020EC7-4A4B-4E80-8216-4792C1878DA0}"/>
    <cellStyle name="Normal 5 6 2 2 2 2 7" xfId="43477" xr:uid="{4A2DCC3C-E039-4564-A1B5-31965B7CC111}"/>
    <cellStyle name="Normal 5 6 2 2 2 2 8" xfId="8057" xr:uid="{5D636C22-70CE-4BA9-A066-471B157178EB}"/>
    <cellStyle name="Normal 5 6 2 2 2 3" xfId="1398" xr:uid="{C8CD4CF8-F133-4973-BC48-C3B428FD39C3}"/>
    <cellStyle name="Normal 5 6 2 2 2 3 2" xfId="2945" xr:uid="{B93EA8B6-05DB-461A-B844-57FD834C7936}"/>
    <cellStyle name="Normal 5 6 2 2 2 3 2 2" xfId="26880" xr:uid="{BE553EBD-9B8F-4F34-A407-3244F6C88E56}"/>
    <cellStyle name="Normal 5 6 2 2 2 3 2 2 2" xfId="40572" xr:uid="{4F46C0EE-38C1-44BA-8EBD-2513FE57262B}"/>
    <cellStyle name="Normal 5 6 2 2 2 3 2 2 3" xfId="55456" xr:uid="{102BE28C-D0BE-4EA2-8037-E2020C0E9C99}"/>
    <cellStyle name="Normal 5 6 2 2 2 3 2 3" xfId="20036" xr:uid="{9ADDB4EE-B2EF-4E25-8231-D2370B569A7B}"/>
    <cellStyle name="Normal 5 6 2 2 2 3 2 3 2" xfId="41220" xr:uid="{4830612F-39CC-4F95-B91C-FBB572968E39}"/>
    <cellStyle name="Normal 5 6 2 2 2 3 2 4" xfId="33726" xr:uid="{32CB0D94-AB17-42AC-9981-CAE768215094}"/>
    <cellStyle name="Normal 5 6 2 2 2 3 2 5" xfId="48610" xr:uid="{976CC84E-A83A-44AF-85F3-00D718E35D6E}"/>
    <cellStyle name="Normal 5 6 2 2 2 3 2 6" xfId="13190" xr:uid="{EDF2A6A9-DC82-4E2B-B7FC-94C0D4C15633}"/>
    <cellStyle name="Normal 5 6 2 2 2 3 3" xfId="2946" xr:uid="{5E470D5D-ED10-4207-B32B-C7E7100598BD}"/>
    <cellStyle name="Normal 5 6 2 2 2 3 3 2" xfId="41221" xr:uid="{98B8B427-4EEB-4CE0-8497-CB1825E487B3}"/>
    <cellStyle name="Normal 5 6 2 2 2 3 3 3" xfId="37150" xr:uid="{3C9F43E6-7E2F-4595-A241-4719F179E845}"/>
    <cellStyle name="Normal 5 6 2 2 2 3 3 4" xfId="52034" xr:uid="{FC3984A0-C92F-4E52-9524-945FC3F2BA62}"/>
    <cellStyle name="Normal 5 6 2 2 2 3 3 5" xfId="23458" xr:uid="{71E812E4-DFF9-4A0D-AB89-2CAE6AFF129E}"/>
    <cellStyle name="Normal 5 6 2 2 2 3 4" xfId="2947" xr:uid="{56D002DD-8133-45F0-AF34-6F35A7AA601F}"/>
    <cellStyle name="Normal 5 6 2 2 2 3 4 2" xfId="41222" xr:uid="{26B8FCF3-D597-44AD-A61E-EDF43721E352}"/>
    <cellStyle name="Normal 5 6 2 2 2 3 4 3" xfId="16614" xr:uid="{E5BDEEB8-EFCD-4B76-A611-39035ADCE763}"/>
    <cellStyle name="Normal 5 6 2 2 2 3 5" xfId="41090" xr:uid="{8E803470-D38A-4279-9826-C45E17A63F4F}"/>
    <cellStyle name="Normal 5 6 2 2 2 3 6" xfId="30304" xr:uid="{A0A60FCB-2FC2-4B61-82AD-B34136BEF183}"/>
    <cellStyle name="Normal 5 6 2 2 2 3 7" xfId="45188" xr:uid="{E42FCDD4-3B80-4824-995D-236DA0739BEB}"/>
    <cellStyle name="Normal 5 6 2 2 2 3 8" xfId="9768" xr:uid="{5FA141F3-F68D-4055-B749-FC6060BB2322}"/>
    <cellStyle name="Normal 5 6 2 2 2 4" xfId="2948" xr:uid="{21C78967-E017-4448-8C06-4BECC8782841}"/>
    <cellStyle name="Normal 5 6 2 2 2 4 2" xfId="25168" xr:uid="{3054F8AB-7781-484D-9854-1AFCF9F8F746}"/>
    <cellStyle name="Normal 5 6 2 2 2 4 2 2" xfId="38860" xr:uid="{9BCFDF98-6B23-4CD0-AAF0-6C576BE862FC}"/>
    <cellStyle name="Normal 5 6 2 2 2 4 2 3" xfId="53744" xr:uid="{1E51D348-5575-4A03-9472-70400CEBF624}"/>
    <cellStyle name="Normal 5 6 2 2 2 4 3" xfId="18324" xr:uid="{262C1FAB-2650-4884-B39E-532E2D74632A}"/>
    <cellStyle name="Normal 5 6 2 2 2 4 3 2" xfId="41223" xr:uid="{C867869E-79D8-49B2-82EF-F8EFB03DDCB7}"/>
    <cellStyle name="Normal 5 6 2 2 2 4 4" xfId="32014" xr:uid="{28D476B1-8F89-4361-9DAE-4B4DCD12A136}"/>
    <cellStyle name="Normal 5 6 2 2 2 4 5" xfId="46898" xr:uid="{7DF745B3-C630-42A1-9E81-764D6310D8A3}"/>
    <cellStyle name="Normal 5 6 2 2 2 4 6" xfId="11478" xr:uid="{9208FFAB-E2EC-47DB-BAE4-48145AC425E3}"/>
    <cellStyle name="Normal 5 6 2 2 2 5" xfId="2949" xr:uid="{1A95B4F8-B596-4C14-A9F0-723FE32C362D}"/>
    <cellStyle name="Normal 5 6 2 2 2 5 2" xfId="41224" xr:uid="{772D33EA-6D5D-4B39-815F-449313557806}"/>
    <cellStyle name="Normal 5 6 2 2 2 5 3" xfId="35438" xr:uid="{4F1A6C84-C803-4E8B-92E5-B4B949EB2463}"/>
    <cellStyle name="Normal 5 6 2 2 2 5 4" xfId="50322" xr:uid="{11B5A459-174C-46CE-AC54-4292A1A6CA48}"/>
    <cellStyle name="Normal 5 6 2 2 2 5 5" xfId="21746" xr:uid="{E2A2594B-9C66-407F-AFBC-69FC0B14FE1E}"/>
    <cellStyle name="Normal 5 6 2 2 2 6" xfId="2950" xr:uid="{11B87A19-AA53-494C-81CB-A84D6D3DBA4B}"/>
    <cellStyle name="Normal 5 6 2 2 2 6 2" xfId="41225" xr:uid="{7C236A54-421A-49E6-8596-BA424FA0B5E5}"/>
    <cellStyle name="Normal 5 6 2 2 2 6 3" xfId="14902" xr:uid="{97270E02-4552-4311-AC0A-74082CBEC59F}"/>
    <cellStyle name="Normal 5 6 2 2 2 7" xfId="40853" xr:uid="{ECC335AD-F82A-4792-8FFB-914AFB213991}"/>
    <cellStyle name="Normal 5 6 2 2 2 8" xfId="28592" xr:uid="{D00067E0-76CF-4D56-B30C-7666107BA572}"/>
    <cellStyle name="Normal 5 6 2 2 2 9" xfId="43476" xr:uid="{19CD2CA3-D026-4412-BCA4-F35B9363ED7F}"/>
    <cellStyle name="Normal 5 6 2 2 3" xfId="579" xr:uid="{5644E4FD-A464-4A30-B334-DEDD5A4BAC07}"/>
    <cellStyle name="Normal 5 6 2 2 3 2" xfId="1399" xr:uid="{9E8FFFCB-880E-471B-BFB3-F01C4A847415}"/>
    <cellStyle name="Normal 5 6 2 2 3 2 2" xfId="2951" xr:uid="{409E8A4E-0D06-4C95-86E5-A2B00B11E9F9}"/>
    <cellStyle name="Normal 5 6 2 2 3 2 2 2" xfId="26882" xr:uid="{F830CF81-28FB-4CAC-9773-0226966CD1FD}"/>
    <cellStyle name="Normal 5 6 2 2 3 2 2 2 2" xfId="40574" xr:uid="{AE14386A-CE49-4568-AEEF-4DDF75EC009A}"/>
    <cellStyle name="Normal 5 6 2 2 3 2 2 2 3" xfId="55458" xr:uid="{2398CE37-5E7F-437F-BC4D-6C2FB984F9F3}"/>
    <cellStyle name="Normal 5 6 2 2 3 2 2 3" xfId="20038" xr:uid="{E1F8B28F-9728-4E4D-88F8-D09D547F74DC}"/>
    <cellStyle name="Normal 5 6 2 2 3 2 2 3 2" xfId="41226" xr:uid="{76E463D0-9E4B-4370-B49E-4740739BD666}"/>
    <cellStyle name="Normal 5 6 2 2 3 2 2 4" xfId="33728" xr:uid="{E88CCCE6-0502-4551-BE23-5FF3539269D5}"/>
    <cellStyle name="Normal 5 6 2 2 3 2 2 5" xfId="48612" xr:uid="{D3B8A000-D27E-4EE8-98D0-CA6C9D6E4C1C}"/>
    <cellStyle name="Normal 5 6 2 2 3 2 2 6" xfId="13192" xr:uid="{74633A20-79F5-4A9D-A31C-B1DF8B0123B5}"/>
    <cellStyle name="Normal 5 6 2 2 3 2 3" xfId="2952" xr:uid="{00AFF1A0-225E-4054-A3C3-1440B6B11AA6}"/>
    <cellStyle name="Normal 5 6 2 2 3 2 3 2" xfId="41227" xr:uid="{A6C13E94-1E96-416A-AC75-6A78B04D12E2}"/>
    <cellStyle name="Normal 5 6 2 2 3 2 3 3" xfId="37152" xr:uid="{4C18FCEB-6F4C-4960-9934-5B6A61DB9472}"/>
    <cellStyle name="Normal 5 6 2 2 3 2 3 4" xfId="52036" xr:uid="{3717CD06-2DDC-4D78-8507-9A539B36EB54}"/>
    <cellStyle name="Normal 5 6 2 2 3 2 3 5" xfId="23460" xr:uid="{10B13157-586A-426F-8E98-8F4FECAA3D30}"/>
    <cellStyle name="Normal 5 6 2 2 3 2 4" xfId="2953" xr:uid="{BC241281-3718-42CD-B180-1B8A34B5C683}"/>
    <cellStyle name="Normal 5 6 2 2 3 2 4 2" xfId="41228" xr:uid="{804DB0BE-A1B4-4D50-A002-EEE71A0E8E3B}"/>
    <cellStyle name="Normal 5 6 2 2 3 2 4 3" xfId="16616" xr:uid="{B75B63CF-3F1E-4B14-9C4A-6435F754FE9F}"/>
    <cellStyle name="Normal 5 6 2 2 3 2 5" xfId="41091" xr:uid="{187159E8-337F-4F8F-9070-B875464B85BF}"/>
    <cellStyle name="Normal 5 6 2 2 3 2 6" xfId="30306" xr:uid="{FDA30808-3406-4A08-8288-7279E574E1D6}"/>
    <cellStyle name="Normal 5 6 2 2 3 2 7" xfId="45190" xr:uid="{5F1B95C9-A979-4922-A96F-19299CFEDEC3}"/>
    <cellStyle name="Normal 5 6 2 2 3 2 8" xfId="9770" xr:uid="{CBEEEC7D-F89C-4FC2-BE96-0891AEC43F15}"/>
    <cellStyle name="Normal 5 6 2 2 3 3" xfId="2954" xr:uid="{6AAB4F30-5586-4F3A-B757-3A881D107336}"/>
    <cellStyle name="Normal 5 6 2 2 3 3 2" xfId="25170" xr:uid="{31299DC4-CDCA-4E9E-A9FD-132FA228AA48}"/>
    <cellStyle name="Normal 5 6 2 2 3 3 2 2" xfId="38862" xr:uid="{745C6430-1523-4779-9042-62F8F0AEC4C7}"/>
    <cellStyle name="Normal 5 6 2 2 3 3 2 3" xfId="53746" xr:uid="{DCA11A06-B13F-429A-B626-0A8F3E5FCF06}"/>
    <cellStyle name="Normal 5 6 2 2 3 3 3" xfId="18326" xr:uid="{F83D1ED2-C915-4E7D-BE07-3CBC9AB6192D}"/>
    <cellStyle name="Normal 5 6 2 2 3 3 3 2" xfId="41229" xr:uid="{438526A4-D34E-4C07-BF06-786CABD9F005}"/>
    <cellStyle name="Normal 5 6 2 2 3 3 4" xfId="32016" xr:uid="{CC2DDD6D-FF3D-4809-B3A7-6CFC95B32FBE}"/>
    <cellStyle name="Normal 5 6 2 2 3 3 5" xfId="46900" xr:uid="{124F816F-D5AA-49D2-B66B-9CE3ACF4106A}"/>
    <cellStyle name="Normal 5 6 2 2 3 3 6" xfId="11480" xr:uid="{F13B4423-E181-4D2F-AD35-D6F21B55226D}"/>
    <cellStyle name="Normal 5 6 2 2 3 4" xfId="2955" xr:uid="{BBE11D93-3C99-4828-A14B-C5A424C95492}"/>
    <cellStyle name="Normal 5 6 2 2 3 4 2" xfId="41230" xr:uid="{17F9650A-70C7-4450-BEE8-596D98427701}"/>
    <cellStyle name="Normal 5 6 2 2 3 4 3" xfId="35440" xr:uid="{C8C54962-FA2C-4C5F-808B-1A04992BF42F}"/>
    <cellStyle name="Normal 5 6 2 2 3 4 4" xfId="50324" xr:uid="{40D8D98D-D7CD-47D1-9273-A44805AF8C2B}"/>
    <cellStyle name="Normal 5 6 2 2 3 4 5" xfId="21748" xr:uid="{972EEA5F-18C6-499F-A877-21FAF9B68F46}"/>
    <cellStyle name="Normal 5 6 2 2 3 5" xfId="2956" xr:uid="{5D663AFC-01C5-4CB4-B2A5-F4BC0CB22704}"/>
    <cellStyle name="Normal 5 6 2 2 3 5 2" xfId="41231" xr:uid="{37C05E25-570F-4DB5-83A6-A8F98C70ED44}"/>
    <cellStyle name="Normal 5 6 2 2 3 5 3" xfId="14904" xr:uid="{A924A675-BCA1-49A9-B5C2-31AFA8BAC446}"/>
    <cellStyle name="Normal 5 6 2 2 3 6" xfId="40855" xr:uid="{53381330-4C0E-43F8-B630-97F5DAF1B191}"/>
    <cellStyle name="Normal 5 6 2 2 3 7" xfId="28594" xr:uid="{BE8135AF-7BB0-479B-A06F-6D4BC812CF5B}"/>
    <cellStyle name="Normal 5 6 2 2 3 8" xfId="43478" xr:uid="{5603F9C9-A727-4562-BA3D-00DB8EB678BA}"/>
    <cellStyle name="Normal 5 6 2 2 3 9" xfId="8058" xr:uid="{175D0165-02E0-4F41-9649-A447AA6516D7}"/>
    <cellStyle name="Normal 5 6 2 2 4" xfId="1400" xr:uid="{87915CB5-499E-4445-BEA0-F4D23367A946}"/>
    <cellStyle name="Normal 5 6 2 2 4 2" xfId="2957" xr:uid="{9B9D71A1-C437-43D7-AF96-8CC22B9B63F0}"/>
    <cellStyle name="Normal 5 6 2 2 4 2 2" xfId="13193" xr:uid="{8A90D5A5-EC3B-4D8F-B292-248C1F9CA68E}"/>
    <cellStyle name="Normal 5 6 2 2 4 2 2 2" xfId="26883" xr:uid="{BBF86E39-F6CE-4230-954F-30A605CA69AE}"/>
    <cellStyle name="Normal 5 6 2 2 4 2 2 2 2" xfId="40575" xr:uid="{CC39DF2C-2305-471A-9B03-C9CEB448D671}"/>
    <cellStyle name="Normal 5 6 2 2 4 2 2 2 3" xfId="55459" xr:uid="{76D6596A-8783-43D4-A7D8-47461657CE21}"/>
    <cellStyle name="Normal 5 6 2 2 4 2 2 3" xfId="20039" xr:uid="{07C6FCFC-E952-4504-A009-CEC2B6B7BB5B}"/>
    <cellStyle name="Normal 5 6 2 2 4 2 2 4" xfId="33729" xr:uid="{509F7C48-0AC3-4879-B1D8-4B1754F554A2}"/>
    <cellStyle name="Normal 5 6 2 2 4 2 2 5" xfId="48613" xr:uid="{4649E1F1-218D-4690-9F38-38C2D6B58513}"/>
    <cellStyle name="Normal 5 6 2 2 4 2 3" xfId="23461" xr:uid="{0B8985A9-45E1-4D20-B500-265047E3BB6F}"/>
    <cellStyle name="Normal 5 6 2 2 4 2 3 2" xfId="37153" xr:uid="{17E3CACA-56E0-4D1C-9BBF-369FF533BBEF}"/>
    <cellStyle name="Normal 5 6 2 2 4 2 3 3" xfId="52037" xr:uid="{CE45DCAF-C400-407B-934B-56DD2559722B}"/>
    <cellStyle name="Normal 5 6 2 2 4 2 4" xfId="16617" xr:uid="{17098977-6A66-4A37-A38E-FEC64A8DFD2D}"/>
    <cellStyle name="Normal 5 6 2 2 4 2 4 2" xfId="41232" xr:uid="{9D1D4357-00C4-48ED-8E21-3FEE1EE63962}"/>
    <cellStyle name="Normal 5 6 2 2 4 2 5" xfId="30307" xr:uid="{1812FE2B-7FE4-47FD-B859-996DFFF65082}"/>
    <cellStyle name="Normal 5 6 2 2 4 2 6" xfId="45191" xr:uid="{F6DADB73-59C5-41BC-82F3-0E0E0FF8D967}"/>
    <cellStyle name="Normal 5 6 2 2 4 2 7" xfId="9771" xr:uid="{D49615CB-9E10-41CF-972B-A7F1842A4601}"/>
    <cellStyle name="Normal 5 6 2 2 4 3" xfId="2958" xr:uid="{43440314-06F6-485C-B575-A1F31F3D9839}"/>
    <cellStyle name="Normal 5 6 2 2 4 3 2" xfId="25171" xr:uid="{3B9831A7-8E7C-44FD-BF9F-73B7CB902964}"/>
    <cellStyle name="Normal 5 6 2 2 4 3 2 2" xfId="38863" xr:uid="{EBAFEF07-A85E-46F2-92F6-A6BA7AA20B3C}"/>
    <cellStyle name="Normal 5 6 2 2 4 3 2 3" xfId="53747" xr:uid="{CF452193-C75F-4B0B-B1EB-AC004E1B7CF2}"/>
    <cellStyle name="Normal 5 6 2 2 4 3 3" xfId="18327" xr:uid="{A6F76F26-24D6-4942-908E-99C58A133732}"/>
    <cellStyle name="Normal 5 6 2 2 4 3 3 2" xfId="41233" xr:uid="{49D582E0-D52A-435F-B3D5-AE741AC17986}"/>
    <cellStyle name="Normal 5 6 2 2 4 3 4" xfId="32017" xr:uid="{F92C85F8-D91D-4CE0-9F3B-D1CC3500BB7E}"/>
    <cellStyle name="Normal 5 6 2 2 4 3 5" xfId="46901" xr:uid="{F29FD776-E489-4719-AAAE-2D4F3A1F41EA}"/>
    <cellStyle name="Normal 5 6 2 2 4 3 6" xfId="11481" xr:uid="{503DD338-A32E-4F84-82B5-BEDBF514BCDB}"/>
    <cellStyle name="Normal 5 6 2 2 4 4" xfId="2959" xr:uid="{CEA1BCB8-3087-4012-8D0A-3E3270C98A22}"/>
    <cellStyle name="Normal 5 6 2 2 4 4 2" xfId="41234" xr:uid="{1AF8FDBF-C5CE-4E34-849F-8F52FBBA7B29}"/>
    <cellStyle name="Normal 5 6 2 2 4 4 3" xfId="35441" xr:uid="{C2A7C3E8-D5A1-4EF4-A5E2-C699B0DC3326}"/>
    <cellStyle name="Normal 5 6 2 2 4 4 4" xfId="50325" xr:uid="{99764EB4-1699-4F7F-80A6-B98F745FC355}"/>
    <cellStyle name="Normal 5 6 2 2 4 4 5" xfId="21749" xr:uid="{7F0A15F2-79DB-4A64-9662-08FCE47CBA85}"/>
    <cellStyle name="Normal 5 6 2 2 4 5" xfId="14905" xr:uid="{93176ACA-7A2C-4C3C-9147-3CF89A6A3C5B}"/>
    <cellStyle name="Normal 5 6 2 2 4 5 2" xfId="41092" xr:uid="{E739B497-9BE6-4F1D-9ABF-B2087BE29BE3}"/>
    <cellStyle name="Normal 5 6 2 2 4 6" xfId="28595" xr:uid="{C8FC059D-B4F8-4B5D-8D5C-6FA9BA2A748D}"/>
    <cellStyle name="Normal 5 6 2 2 4 7" xfId="43479" xr:uid="{F7DA78DD-1C01-4E7B-A4F4-85AFE0B4445F}"/>
    <cellStyle name="Normal 5 6 2 2 4 8" xfId="8059" xr:uid="{D8A34E9F-C4E9-457A-8976-679261D813CA}"/>
    <cellStyle name="Normal 5 6 2 2 5" xfId="2960" xr:uid="{ED1AF4AD-84BE-47D0-AEA8-9D2301214CDC}"/>
    <cellStyle name="Normal 5 6 2 2 5 2" xfId="2961" xr:uid="{AEA8EDEF-A861-4048-B394-FDE3E093F2A1}"/>
    <cellStyle name="Normal 5 6 2 2 5 2 2" xfId="26879" xr:uid="{A9AFB30E-B6C8-4503-A5A5-4C0C6FDC2B35}"/>
    <cellStyle name="Normal 5 6 2 2 5 2 2 2" xfId="40571" xr:uid="{CC0C7CD6-A405-4E2A-8F25-830DBEF3112B}"/>
    <cellStyle name="Normal 5 6 2 2 5 2 2 3" xfId="55455" xr:uid="{2D523C86-AE09-4FAB-B9EF-984FB48C75E5}"/>
    <cellStyle name="Normal 5 6 2 2 5 2 3" xfId="20035" xr:uid="{D1B82E3F-F022-4057-90DA-E7D73A454841}"/>
    <cellStyle name="Normal 5 6 2 2 5 2 3 2" xfId="41236" xr:uid="{E173C9EF-7A71-457B-B659-05711F36BB40}"/>
    <cellStyle name="Normal 5 6 2 2 5 2 4" xfId="33725" xr:uid="{F1F93A22-7946-4EC2-BC45-5AD87A0EE5E9}"/>
    <cellStyle name="Normal 5 6 2 2 5 2 5" xfId="48609" xr:uid="{5F50E465-A765-4402-AB85-EDBBA59AFE4C}"/>
    <cellStyle name="Normal 5 6 2 2 5 2 6" xfId="13189" xr:uid="{4D21CE96-9DE7-4D10-8197-7F8816461FC7}"/>
    <cellStyle name="Normal 5 6 2 2 5 3" xfId="2962" xr:uid="{45CEF84A-A2C0-40C6-9410-BAAD67F2A17D}"/>
    <cellStyle name="Normal 5 6 2 2 5 3 2" xfId="41237" xr:uid="{AEE51D15-9243-4FD3-ABC9-51E7C94973FE}"/>
    <cellStyle name="Normal 5 6 2 2 5 3 3" xfId="37149" xr:uid="{009EBBDF-9257-451B-ACC8-439F69D2FBA9}"/>
    <cellStyle name="Normal 5 6 2 2 5 3 4" xfId="52033" xr:uid="{C41C4E75-6397-42D6-B880-9FC94D5E9D7C}"/>
    <cellStyle name="Normal 5 6 2 2 5 3 5" xfId="23457" xr:uid="{39CA4BAA-865E-4825-A216-A466A30B0E9E}"/>
    <cellStyle name="Normal 5 6 2 2 5 4" xfId="2963" xr:uid="{D296DD41-98B9-498F-9DBE-25801BABF3EA}"/>
    <cellStyle name="Normal 5 6 2 2 5 4 2" xfId="41238" xr:uid="{11EC6F4D-D051-4EE4-8A1C-D30C1634B793}"/>
    <cellStyle name="Normal 5 6 2 2 5 4 3" xfId="16613" xr:uid="{E89A42C6-B8F7-4C3C-8546-8B913D39B7DC}"/>
    <cellStyle name="Normal 5 6 2 2 5 5" xfId="41235" xr:uid="{6647DA38-4063-4258-90CD-F981BA58980A}"/>
    <cellStyle name="Normal 5 6 2 2 5 6" xfId="30303" xr:uid="{FEF33FAD-F7AC-45B6-8573-4117854E0FA8}"/>
    <cellStyle name="Normal 5 6 2 2 5 7" xfId="45187" xr:uid="{B2571E35-B431-42A0-B2E1-0D7F0B357731}"/>
    <cellStyle name="Normal 5 6 2 2 5 8" xfId="9767" xr:uid="{FFF7626D-971B-4803-8A39-CA8D2AD4E108}"/>
    <cellStyle name="Normal 5 6 2 2 6" xfId="2964" xr:uid="{E3FF0ED1-02BC-41B0-99A7-1A19F61C731C}"/>
    <cellStyle name="Normal 5 6 2 2 6 2" xfId="25167" xr:uid="{DF713E42-B346-4952-9045-17C08731D663}"/>
    <cellStyle name="Normal 5 6 2 2 6 2 2" xfId="38859" xr:uid="{20EEE771-EF26-4EEB-AE44-01F83F093F02}"/>
    <cellStyle name="Normal 5 6 2 2 6 2 3" xfId="53743" xr:uid="{EF8CE179-4ADC-469A-AC1F-E489FE96E82B}"/>
    <cellStyle name="Normal 5 6 2 2 6 3" xfId="18323" xr:uid="{69885F80-D4F0-4387-8B66-4B0180A8CF74}"/>
    <cellStyle name="Normal 5 6 2 2 6 3 2" xfId="41239" xr:uid="{E4D04671-8BFB-4B1D-9E42-2B5793B36C0E}"/>
    <cellStyle name="Normal 5 6 2 2 6 4" xfId="32013" xr:uid="{F593ED83-6C74-4034-8155-A7AAF882A9A7}"/>
    <cellStyle name="Normal 5 6 2 2 6 5" xfId="46897" xr:uid="{36482224-CAD0-4DC6-B33B-5B914F026266}"/>
    <cellStyle name="Normal 5 6 2 2 6 6" xfId="11477" xr:uid="{28097995-A4DA-47FA-8142-691948906D2A}"/>
    <cellStyle name="Normal 5 6 2 2 7" xfId="2965" xr:uid="{C5AE5E41-1708-4875-A511-00B24A93824A}"/>
    <cellStyle name="Normal 5 6 2 2 7 2" xfId="41240" xr:uid="{309BF02D-6CE0-47E6-87C4-87DA3B78E9CE}"/>
    <cellStyle name="Normal 5 6 2 2 7 3" xfId="35437" xr:uid="{EC187D4C-5329-4831-942D-4DE3697271E6}"/>
    <cellStyle name="Normal 5 6 2 2 7 4" xfId="50321" xr:uid="{797B5579-0D78-460C-9485-64BD536C4A8F}"/>
    <cellStyle name="Normal 5 6 2 2 7 5" xfId="21745" xr:uid="{F261237C-B5FF-4425-A299-115A8E56EB47}"/>
    <cellStyle name="Normal 5 6 2 2 8" xfId="2966" xr:uid="{AF8E94DC-F54C-4F01-9F67-3F15DB3EAABF}"/>
    <cellStyle name="Normal 5 6 2 2 8 2" xfId="41241" xr:uid="{5F907DA9-F064-4E0A-9A9D-A046C673D967}"/>
    <cellStyle name="Normal 5 6 2 2 8 3" xfId="14901" xr:uid="{06486C78-BCF1-409E-AF46-5D205E23872B}"/>
    <cellStyle name="Normal 5 6 2 2 9" xfId="40795" xr:uid="{09EB5DFE-F876-42B4-860F-783BAFFCAF7B}"/>
    <cellStyle name="Normal 5 6 2 3" xfId="580" xr:uid="{59A7F871-C8B1-4408-9E70-472A87511B75}"/>
    <cellStyle name="Normal 5 6 2 3 10" xfId="43480" xr:uid="{33A8AA2B-2156-4F0C-ADC6-FEFCACEEE0C7}"/>
    <cellStyle name="Normal 5 6 2 3 11" xfId="8060" xr:uid="{7C6D607F-6128-4917-ADD9-919BC3764678}"/>
    <cellStyle name="Normal 5 6 2 3 2" xfId="581" xr:uid="{9731D552-EFF5-4127-85A6-10933EFAE7A1}"/>
    <cellStyle name="Normal 5 6 2 3 2 2" xfId="582" xr:uid="{9164B90C-46A7-4C4E-8810-2933A47E512C}"/>
    <cellStyle name="Normal 5 6 2 3 2 2 2" xfId="9774" xr:uid="{20ABD239-70FC-46AB-B41E-AD93920FA3E0}"/>
    <cellStyle name="Normal 5 6 2 3 2 2 2 2" xfId="13196" xr:uid="{334D503B-F5FC-4CBA-B8BE-81F19711B66B}"/>
    <cellStyle name="Normal 5 6 2 3 2 2 2 2 2" xfId="26886" xr:uid="{43CB1DDD-C64A-408B-8A56-AE5109B3201A}"/>
    <cellStyle name="Normal 5 6 2 3 2 2 2 2 2 2" xfId="40578" xr:uid="{49B08D0D-3C04-4FB9-AF09-F913C8A3957D}"/>
    <cellStyle name="Normal 5 6 2 3 2 2 2 2 2 3" xfId="55462" xr:uid="{E1848637-8A42-42B0-BAB4-8F25D059A477}"/>
    <cellStyle name="Normal 5 6 2 3 2 2 2 2 3" xfId="20042" xr:uid="{49C1789E-E13F-4DA4-A668-2A0B599FC16E}"/>
    <cellStyle name="Normal 5 6 2 3 2 2 2 2 4" xfId="33732" xr:uid="{BD784743-08E5-4A26-B8EE-EA0134B1B386}"/>
    <cellStyle name="Normal 5 6 2 3 2 2 2 2 5" xfId="48616" xr:uid="{985B28BE-E532-4664-90F8-1E93DF1DBCA9}"/>
    <cellStyle name="Normal 5 6 2 3 2 2 2 3" xfId="23464" xr:uid="{3ABF986A-96C5-460B-8760-BB4D50CD9912}"/>
    <cellStyle name="Normal 5 6 2 3 2 2 2 3 2" xfId="37156" xr:uid="{2E5B53C5-B63C-4A4B-9A86-A5E7294E9329}"/>
    <cellStyle name="Normal 5 6 2 3 2 2 2 3 3" xfId="52040" xr:uid="{73DBB472-7914-402D-A272-E8187EEA66AA}"/>
    <cellStyle name="Normal 5 6 2 3 2 2 2 4" xfId="16620" xr:uid="{9C5645F8-564F-4F0A-BE16-E6952613E3C3}"/>
    <cellStyle name="Normal 5 6 2 3 2 2 2 5" xfId="30310" xr:uid="{55AA4EAB-393A-4CB8-BF1B-CEA690DACF47}"/>
    <cellStyle name="Normal 5 6 2 3 2 2 2 6" xfId="45194" xr:uid="{551CC1AD-A6D8-4FF0-8B5C-BE773924D023}"/>
    <cellStyle name="Normal 5 6 2 3 2 2 3" xfId="11484" xr:uid="{BC150D39-D1FA-45F9-9BE9-6B651B0B8BC6}"/>
    <cellStyle name="Normal 5 6 2 3 2 2 3 2" xfId="25174" xr:uid="{F43AF932-8BD5-4D68-8A2C-16533B95E95D}"/>
    <cellStyle name="Normal 5 6 2 3 2 2 3 2 2" xfId="38866" xr:uid="{833C8161-E4B9-4741-9007-5B934DBC6826}"/>
    <cellStyle name="Normal 5 6 2 3 2 2 3 2 3" xfId="53750" xr:uid="{77CB388C-CEBB-4C70-8545-F81A3BC02711}"/>
    <cellStyle name="Normal 5 6 2 3 2 2 3 3" xfId="18330" xr:uid="{4BDA35CA-6B98-4742-981F-D2F024FFE3E1}"/>
    <cellStyle name="Normal 5 6 2 3 2 2 3 4" xfId="32020" xr:uid="{C41D441A-4B25-495F-9F3B-D48677583300}"/>
    <cellStyle name="Normal 5 6 2 3 2 2 3 5" xfId="46904" xr:uid="{FEA98A93-9E2F-4E70-9D7F-04F633E5F99D}"/>
    <cellStyle name="Normal 5 6 2 3 2 2 4" xfId="21752" xr:uid="{70BBFB1E-26FE-453E-A0FC-E7EB0A53164D}"/>
    <cellStyle name="Normal 5 6 2 3 2 2 4 2" xfId="35444" xr:uid="{9E13F97E-27B5-438D-B9EE-53BDD29FFD1B}"/>
    <cellStyle name="Normal 5 6 2 3 2 2 4 3" xfId="50328" xr:uid="{F4C1DF64-5EF1-4298-8250-7AD9C564B17C}"/>
    <cellStyle name="Normal 5 6 2 3 2 2 5" xfId="14908" xr:uid="{78438BE8-15F9-46C5-B6E9-8E082CCE3A8D}"/>
    <cellStyle name="Normal 5 6 2 3 2 2 5 2" xfId="40858" xr:uid="{6567510C-0EEA-48A8-B5F2-8B6078192AB5}"/>
    <cellStyle name="Normal 5 6 2 3 2 2 6" xfId="28598" xr:uid="{0B18DFAA-3784-4B1F-8FDB-FD3D4CC99706}"/>
    <cellStyle name="Normal 5 6 2 3 2 2 7" xfId="43482" xr:uid="{08E5704E-1C5F-4305-A4BE-5070AD11FC05}"/>
    <cellStyle name="Normal 5 6 2 3 2 2 8" xfId="8062" xr:uid="{EDE0D870-8E9E-401F-8E6C-871DB735DE06}"/>
    <cellStyle name="Normal 5 6 2 3 2 3" xfId="2967" xr:uid="{762789F9-3E7E-44E4-8999-283758269DF1}"/>
    <cellStyle name="Normal 5 6 2 3 2 3 2" xfId="13195" xr:uid="{C4AFF8C3-8AAE-42B7-B32E-1D7D92B514FC}"/>
    <cellStyle name="Normal 5 6 2 3 2 3 2 2" xfId="26885" xr:uid="{16E2FA60-E1D4-4E41-9963-A958A72870FD}"/>
    <cellStyle name="Normal 5 6 2 3 2 3 2 2 2" xfId="40577" xr:uid="{28636417-2A04-4827-A3F2-3F1E27D619F0}"/>
    <cellStyle name="Normal 5 6 2 3 2 3 2 2 3" xfId="55461" xr:uid="{0C416AEF-8863-4FDA-A755-1F671924F69D}"/>
    <cellStyle name="Normal 5 6 2 3 2 3 2 3" xfId="20041" xr:uid="{2EBA438B-D35D-48E6-81B6-22BCB29074B9}"/>
    <cellStyle name="Normal 5 6 2 3 2 3 2 4" xfId="33731" xr:uid="{7696796E-674D-45FB-B4B4-D7BA054F73D2}"/>
    <cellStyle name="Normal 5 6 2 3 2 3 2 5" xfId="48615" xr:uid="{A18CD4DA-3C29-4688-A6DD-6387AB432CDD}"/>
    <cellStyle name="Normal 5 6 2 3 2 3 3" xfId="23463" xr:uid="{9331FEE0-9C37-4547-96D5-092E65BEA5F0}"/>
    <cellStyle name="Normal 5 6 2 3 2 3 3 2" xfId="37155" xr:uid="{4612F080-A4A8-4046-8742-EE149B497F49}"/>
    <cellStyle name="Normal 5 6 2 3 2 3 3 3" xfId="52039" xr:uid="{4E2B5DC4-621C-4CB2-A0D5-D7CC48C7EF07}"/>
    <cellStyle name="Normal 5 6 2 3 2 3 4" xfId="16619" xr:uid="{143E17DD-0242-48DD-B31A-DAF6151C5173}"/>
    <cellStyle name="Normal 5 6 2 3 2 3 4 2" xfId="41242" xr:uid="{A9776453-0390-4A98-BA17-9378B947D4B2}"/>
    <cellStyle name="Normal 5 6 2 3 2 3 5" xfId="30309" xr:uid="{C05251AD-1EC9-4393-9B36-E1251FB0C0A1}"/>
    <cellStyle name="Normal 5 6 2 3 2 3 6" xfId="45193" xr:uid="{A716F4ED-B1F8-4D08-8793-4BD6089E93AA}"/>
    <cellStyle name="Normal 5 6 2 3 2 3 7" xfId="9773" xr:uid="{37352D75-9001-4E30-AED5-C4ADCDB63AEF}"/>
    <cellStyle name="Normal 5 6 2 3 2 4" xfId="2968" xr:uid="{BEBDB032-9C5C-4816-A4BF-F38C20A42A0D}"/>
    <cellStyle name="Normal 5 6 2 3 2 4 2" xfId="25173" xr:uid="{59383241-99A4-4E89-90C5-231CE9734F69}"/>
    <cellStyle name="Normal 5 6 2 3 2 4 2 2" xfId="38865" xr:uid="{2100E831-BF13-4DA2-BB84-EEF1CF332154}"/>
    <cellStyle name="Normal 5 6 2 3 2 4 2 3" xfId="53749" xr:uid="{0D6C59CF-2FF4-4331-8D45-40D6966DC768}"/>
    <cellStyle name="Normal 5 6 2 3 2 4 3" xfId="18329" xr:uid="{6DE235B3-D7EA-4BC1-8C09-D8E31DC47C3D}"/>
    <cellStyle name="Normal 5 6 2 3 2 4 3 2" xfId="41243" xr:uid="{73E84991-EF85-492A-902E-8842E685CF95}"/>
    <cellStyle name="Normal 5 6 2 3 2 4 4" xfId="32019" xr:uid="{69934AB0-5435-4007-A9EC-D25FCCA35F8B}"/>
    <cellStyle name="Normal 5 6 2 3 2 4 5" xfId="46903" xr:uid="{00047B20-BE65-4C98-A86B-45EC61856EE5}"/>
    <cellStyle name="Normal 5 6 2 3 2 4 6" xfId="11483" xr:uid="{C9F7927C-BDA1-47F4-BEC9-8233C1D4A6A1}"/>
    <cellStyle name="Normal 5 6 2 3 2 5" xfId="21751" xr:uid="{977512E7-7615-421A-914C-E7513FF61AEC}"/>
    <cellStyle name="Normal 5 6 2 3 2 5 2" xfId="35443" xr:uid="{AB72C824-CB8E-4F14-B3D8-4D7F78DD7791}"/>
    <cellStyle name="Normal 5 6 2 3 2 5 3" xfId="50327" xr:uid="{3E82D323-405F-45A5-B465-8436C1C85E64}"/>
    <cellStyle name="Normal 5 6 2 3 2 6" xfId="14907" xr:uid="{7036FE08-5795-4F9B-BE17-3D515B0796DE}"/>
    <cellStyle name="Normal 5 6 2 3 2 6 2" xfId="40857" xr:uid="{EC70DC5B-B22B-4B31-8272-F5965C517639}"/>
    <cellStyle name="Normal 5 6 2 3 2 7" xfId="28597" xr:uid="{1E368FCA-6544-4B9B-A3F6-E678FDEAD9A8}"/>
    <cellStyle name="Normal 5 6 2 3 2 8" xfId="43481" xr:uid="{B75073EE-D406-45A1-A211-9AAA2D6667BD}"/>
    <cellStyle name="Normal 5 6 2 3 2 9" xfId="8061" xr:uid="{1E915E73-3102-45A9-B570-C15C8BF91C95}"/>
    <cellStyle name="Normal 5 6 2 3 3" xfId="583" xr:uid="{AA4E5511-4AC8-44E3-B4E0-57BD2FD52C6C}"/>
    <cellStyle name="Normal 5 6 2 3 3 2" xfId="2969" xr:uid="{9616906D-8D63-4643-94C5-2C282C3012C4}"/>
    <cellStyle name="Normal 5 6 2 3 3 2 2" xfId="13197" xr:uid="{2803C134-9AF8-4E7B-B990-1393DC343D77}"/>
    <cellStyle name="Normal 5 6 2 3 3 2 2 2" xfId="26887" xr:uid="{DB067C18-2F56-443E-8DC7-4A63B1855FF5}"/>
    <cellStyle name="Normal 5 6 2 3 3 2 2 2 2" xfId="40579" xr:uid="{D31E5959-96B1-4826-BA42-B0D9AD652583}"/>
    <cellStyle name="Normal 5 6 2 3 3 2 2 2 3" xfId="55463" xr:uid="{CDF383E6-B459-4761-8515-043C6FAE502C}"/>
    <cellStyle name="Normal 5 6 2 3 3 2 2 3" xfId="20043" xr:uid="{095323A6-C79F-4931-B589-EE7E4931D683}"/>
    <cellStyle name="Normal 5 6 2 3 3 2 2 4" xfId="33733" xr:uid="{7D8F1684-DEC1-4649-8966-9B9994B26427}"/>
    <cellStyle name="Normal 5 6 2 3 3 2 2 5" xfId="48617" xr:uid="{3B517192-04C3-4BDD-9B4F-D9963018CA90}"/>
    <cellStyle name="Normal 5 6 2 3 3 2 3" xfId="23465" xr:uid="{D8E68681-96A4-4555-A0CD-108EB3A88C9F}"/>
    <cellStyle name="Normal 5 6 2 3 3 2 3 2" xfId="37157" xr:uid="{096A387C-03C8-4B3D-AD54-19D4C485062E}"/>
    <cellStyle name="Normal 5 6 2 3 3 2 3 3" xfId="52041" xr:uid="{0A2BA60D-150F-4B97-9A23-EF4AC5482F97}"/>
    <cellStyle name="Normal 5 6 2 3 3 2 4" xfId="16621" xr:uid="{52C3DA43-3713-4546-9111-AAF1721A4F14}"/>
    <cellStyle name="Normal 5 6 2 3 3 2 4 2" xfId="41244" xr:uid="{94C41583-B2BA-4090-A412-E066BF5BE5E2}"/>
    <cellStyle name="Normal 5 6 2 3 3 2 5" xfId="30311" xr:uid="{44B3ECEE-1CED-4F0F-80FA-7BE264E93BA7}"/>
    <cellStyle name="Normal 5 6 2 3 3 2 6" xfId="45195" xr:uid="{936C5104-E280-46D9-9EBA-4169B487C84D}"/>
    <cellStyle name="Normal 5 6 2 3 3 2 7" xfId="9775" xr:uid="{80648133-D765-46E5-AAF5-BE9C07B53733}"/>
    <cellStyle name="Normal 5 6 2 3 3 3" xfId="2970" xr:uid="{EFD85377-F9A6-4970-A164-84AC229813A4}"/>
    <cellStyle name="Normal 5 6 2 3 3 3 2" xfId="25175" xr:uid="{79CA2C53-FA8D-49D5-AB52-599C3F733C32}"/>
    <cellStyle name="Normal 5 6 2 3 3 3 2 2" xfId="38867" xr:uid="{72780EDB-0268-4471-850C-EAC88A7C2E86}"/>
    <cellStyle name="Normal 5 6 2 3 3 3 2 3" xfId="53751" xr:uid="{7CB1BF26-B04F-4147-9377-D8F136CCFEB6}"/>
    <cellStyle name="Normal 5 6 2 3 3 3 3" xfId="18331" xr:uid="{7BAF1664-D286-44AC-A11A-E94DE82EDFF8}"/>
    <cellStyle name="Normal 5 6 2 3 3 3 3 2" xfId="41245" xr:uid="{F350E12C-848D-4842-B214-3EC6336B418E}"/>
    <cellStyle name="Normal 5 6 2 3 3 3 4" xfId="32021" xr:uid="{5654F634-83FC-42B0-BAD2-D9EBCAE24EA8}"/>
    <cellStyle name="Normal 5 6 2 3 3 3 5" xfId="46905" xr:uid="{A85EB032-36A0-49EF-8D32-F87DE9B824FF}"/>
    <cellStyle name="Normal 5 6 2 3 3 3 6" xfId="11485" xr:uid="{C2B41A3F-97C5-46FC-9859-3CBC9923F4EE}"/>
    <cellStyle name="Normal 5 6 2 3 3 4" xfId="2971" xr:uid="{66C3305E-8D9B-485D-B3BE-3AA05BC8D1CE}"/>
    <cellStyle name="Normal 5 6 2 3 3 4 2" xfId="41246" xr:uid="{F3F8646D-9A19-4396-BE8F-5A62F076588B}"/>
    <cellStyle name="Normal 5 6 2 3 3 4 3" xfId="35445" xr:uid="{59AB20A6-5522-4B6B-9CE0-5A339EB4D4DE}"/>
    <cellStyle name="Normal 5 6 2 3 3 4 4" xfId="50329" xr:uid="{44F8E0E8-EBA0-406F-A138-5AD1EF0C8650}"/>
    <cellStyle name="Normal 5 6 2 3 3 4 5" xfId="21753" xr:uid="{9E9338DB-0BC7-43BE-A228-93E21E7E8F3C}"/>
    <cellStyle name="Normal 5 6 2 3 3 5" xfId="14909" xr:uid="{04F15702-F546-4104-BF16-039722AF4BD0}"/>
    <cellStyle name="Normal 5 6 2 3 3 5 2" xfId="40859" xr:uid="{194F828B-418B-4A29-9331-7D308B5BBCD3}"/>
    <cellStyle name="Normal 5 6 2 3 3 6" xfId="28599" xr:uid="{2EEFF7A7-7DA1-497A-B280-55333ABB83F8}"/>
    <cellStyle name="Normal 5 6 2 3 3 7" xfId="43483" xr:uid="{11759831-45CA-411A-A358-B1E00C58801B}"/>
    <cellStyle name="Normal 5 6 2 3 3 8" xfId="8063" xr:uid="{DAE1526D-9789-405D-98FD-7518583F3888}"/>
    <cellStyle name="Normal 5 6 2 3 4" xfId="2972" xr:uid="{D0F7A932-B562-4E7E-BE2F-FFFB9012E3A7}"/>
    <cellStyle name="Normal 5 6 2 3 4 2" xfId="9776" xr:uid="{EDAB173E-E7DF-4B68-BDF4-235971F1788D}"/>
    <cellStyle name="Normal 5 6 2 3 4 2 2" xfId="13198" xr:uid="{DD80F809-6B46-4264-9158-8836AB26967B}"/>
    <cellStyle name="Normal 5 6 2 3 4 2 2 2" xfId="26888" xr:uid="{324CDE38-7C43-4BAE-8EF4-10EC80595F38}"/>
    <cellStyle name="Normal 5 6 2 3 4 2 2 2 2" xfId="40580" xr:uid="{CFCE4BFF-B537-4179-87AD-9D56E4F3B7A1}"/>
    <cellStyle name="Normal 5 6 2 3 4 2 2 2 3" xfId="55464" xr:uid="{FE9145D0-F98A-42E6-9E33-AF0FDD45CE11}"/>
    <cellStyle name="Normal 5 6 2 3 4 2 2 3" xfId="20044" xr:uid="{09DE7940-4C0D-46E8-B80E-D5BAD46C1597}"/>
    <cellStyle name="Normal 5 6 2 3 4 2 2 4" xfId="33734" xr:uid="{2E122172-1F97-4F80-9B7C-987D4CE7182D}"/>
    <cellStyle name="Normal 5 6 2 3 4 2 2 5" xfId="48618" xr:uid="{FA9F9F38-7698-467E-ACC0-1E7243C33BD7}"/>
    <cellStyle name="Normal 5 6 2 3 4 2 3" xfId="23466" xr:uid="{B173CC72-D0F4-418C-B76A-7F3B6B5A6D94}"/>
    <cellStyle name="Normal 5 6 2 3 4 2 3 2" xfId="37158" xr:uid="{058446E3-27A6-475B-BB15-2213FFF392F3}"/>
    <cellStyle name="Normal 5 6 2 3 4 2 3 3" xfId="52042" xr:uid="{1E0D0CEE-1894-4377-8A4B-62D991A0FB56}"/>
    <cellStyle name="Normal 5 6 2 3 4 2 4" xfId="16622" xr:uid="{A0E99540-F791-437A-A43E-733DAFCB516A}"/>
    <cellStyle name="Normal 5 6 2 3 4 2 5" xfId="30312" xr:uid="{1D34B80F-43E6-437B-9D70-4B98982DED1F}"/>
    <cellStyle name="Normal 5 6 2 3 4 2 6" xfId="45196" xr:uid="{B03EA867-3B95-4B0D-8A82-FBBD522A025F}"/>
    <cellStyle name="Normal 5 6 2 3 4 3" xfId="11486" xr:uid="{B666A8EA-D2A1-4129-9EFF-121D6D50C103}"/>
    <cellStyle name="Normal 5 6 2 3 4 3 2" xfId="25176" xr:uid="{C198A3B6-9FF8-45D2-BEA8-52EC0ABD2E5B}"/>
    <cellStyle name="Normal 5 6 2 3 4 3 2 2" xfId="38868" xr:uid="{E80DFA34-53E9-4B70-9B89-EBBD0B2B4682}"/>
    <cellStyle name="Normal 5 6 2 3 4 3 2 3" xfId="53752" xr:uid="{A2FD070C-0BFA-4B33-B287-60DC5C9468B5}"/>
    <cellStyle name="Normal 5 6 2 3 4 3 3" xfId="18332" xr:uid="{AA07C11D-1DFC-4F0D-B053-15BC08970878}"/>
    <cellStyle name="Normal 5 6 2 3 4 3 4" xfId="32022" xr:uid="{01ED7BCE-3C47-48A1-9B17-2B97DB77B312}"/>
    <cellStyle name="Normal 5 6 2 3 4 3 5" xfId="46906" xr:uid="{643BABD6-E2D3-443E-B32D-BFD3A522A1F1}"/>
    <cellStyle name="Normal 5 6 2 3 4 4" xfId="21754" xr:uid="{A4273F48-54FD-46D8-85BE-6E1A4B858697}"/>
    <cellStyle name="Normal 5 6 2 3 4 4 2" xfId="35446" xr:uid="{29E5E159-5892-4776-909F-184DA7B0E8E4}"/>
    <cellStyle name="Normal 5 6 2 3 4 4 3" xfId="50330" xr:uid="{19473021-1026-487F-A431-632F8D647D90}"/>
    <cellStyle name="Normal 5 6 2 3 4 5" xfId="14910" xr:uid="{0AF30DF9-2673-4A55-82AC-F2F1669E1558}"/>
    <cellStyle name="Normal 5 6 2 3 4 5 2" xfId="41247" xr:uid="{B681AC17-C095-4BD5-A5AE-59541A706323}"/>
    <cellStyle name="Normal 5 6 2 3 4 6" xfId="28600" xr:uid="{E67F2641-B90D-4CEB-B930-3B04F9E05AD8}"/>
    <cellStyle name="Normal 5 6 2 3 4 7" xfId="43484" xr:uid="{919379E3-804A-4D13-B8A7-515106300A8F}"/>
    <cellStyle name="Normal 5 6 2 3 4 8" xfId="8064" xr:uid="{707D773F-1D03-44DA-B280-4D7EDC31C696}"/>
    <cellStyle name="Normal 5 6 2 3 5" xfId="2973" xr:uid="{D372809B-0A6A-4EFE-8E2B-4647A9B766AD}"/>
    <cellStyle name="Normal 5 6 2 3 5 2" xfId="13194" xr:uid="{0D0D3D06-8278-475A-A646-A0D1B4A33C15}"/>
    <cellStyle name="Normal 5 6 2 3 5 2 2" xfId="26884" xr:uid="{CDDADC0A-21A2-4D78-AA32-97E8C8685A71}"/>
    <cellStyle name="Normal 5 6 2 3 5 2 2 2" xfId="40576" xr:uid="{729EF6BB-B00D-4CED-AC20-A8D35C17DB6C}"/>
    <cellStyle name="Normal 5 6 2 3 5 2 2 3" xfId="55460" xr:uid="{FDCAAD35-30E9-4F59-96EB-7641B4D6A2C3}"/>
    <cellStyle name="Normal 5 6 2 3 5 2 3" xfId="20040" xr:uid="{19631717-1F02-46CB-9B81-457DEE602A96}"/>
    <cellStyle name="Normal 5 6 2 3 5 2 4" xfId="33730" xr:uid="{EE9E9AAE-BE40-4BC3-8967-7E0554384587}"/>
    <cellStyle name="Normal 5 6 2 3 5 2 5" xfId="48614" xr:uid="{1D4735CF-1F64-4439-AC5F-B4A514DFB636}"/>
    <cellStyle name="Normal 5 6 2 3 5 3" xfId="23462" xr:uid="{5D1C2D08-FDF6-46FA-8806-FECA70C4D556}"/>
    <cellStyle name="Normal 5 6 2 3 5 3 2" xfId="37154" xr:uid="{DDD64F9E-0170-4A56-8EB7-E6F99EDAD69B}"/>
    <cellStyle name="Normal 5 6 2 3 5 3 3" xfId="52038" xr:uid="{BC62B88A-4AB8-402B-9D00-2BD72870DFD4}"/>
    <cellStyle name="Normal 5 6 2 3 5 4" xfId="16618" xr:uid="{F30214A0-B860-4478-9071-5522F73873CB}"/>
    <cellStyle name="Normal 5 6 2 3 5 4 2" xfId="41248" xr:uid="{AAEC010A-CE82-40F1-9FD2-F5EA9BF48F23}"/>
    <cellStyle name="Normal 5 6 2 3 5 5" xfId="30308" xr:uid="{303E64DD-D033-4887-9ED6-515DA7F04B69}"/>
    <cellStyle name="Normal 5 6 2 3 5 6" xfId="45192" xr:uid="{8531D8BB-8552-41CF-9853-B321B96B6D78}"/>
    <cellStyle name="Normal 5 6 2 3 5 7" xfId="9772" xr:uid="{EE1BF4CA-C984-4365-ACE4-E5EDFB38C208}"/>
    <cellStyle name="Normal 5 6 2 3 6" xfId="2974" xr:uid="{41DEA64B-BDC1-4430-B49A-ABED7D59D8D6}"/>
    <cellStyle name="Normal 5 6 2 3 6 2" xfId="25172" xr:uid="{78CE71EC-1FCC-414A-BB3A-12C97EA5D041}"/>
    <cellStyle name="Normal 5 6 2 3 6 2 2" xfId="38864" xr:uid="{8FD2FA45-B8CB-4CDE-ACA0-9F690C3EE49E}"/>
    <cellStyle name="Normal 5 6 2 3 6 2 3" xfId="53748" xr:uid="{4429BFFA-4A53-4C29-A5B0-BB7B6A6C4AC5}"/>
    <cellStyle name="Normal 5 6 2 3 6 3" xfId="18328" xr:uid="{FBCA3F90-9953-432C-B878-B67F8D9573D1}"/>
    <cellStyle name="Normal 5 6 2 3 6 3 2" xfId="41249" xr:uid="{073E10B0-F71A-439F-83F0-20DD867B976D}"/>
    <cellStyle name="Normal 5 6 2 3 6 4" xfId="32018" xr:uid="{3F81FC44-AEA7-4E99-867A-C18B0E9A0391}"/>
    <cellStyle name="Normal 5 6 2 3 6 5" xfId="46902" xr:uid="{A178420F-790D-4D2F-B650-3DA1CDEC53DE}"/>
    <cellStyle name="Normal 5 6 2 3 6 6" xfId="11482" xr:uid="{2FE61F8F-9E67-4C3B-993A-91D5ADD1EE38}"/>
    <cellStyle name="Normal 5 6 2 3 7" xfId="21750" xr:uid="{BAC05245-E0EA-4C40-98B6-641B219A3264}"/>
    <cellStyle name="Normal 5 6 2 3 7 2" xfId="35442" xr:uid="{5E778FF9-B999-473D-98E0-4D62CDA87698}"/>
    <cellStyle name="Normal 5 6 2 3 7 3" xfId="50326" xr:uid="{84427249-4960-4301-BA2F-C1BA3AFC6EA7}"/>
    <cellStyle name="Normal 5 6 2 3 8" xfId="14906" xr:uid="{05E353A8-B440-44D5-B240-8911E8C740E1}"/>
    <cellStyle name="Normal 5 6 2 3 8 2" xfId="40856" xr:uid="{7F421064-214C-42AA-B9D2-DDE93148F625}"/>
    <cellStyle name="Normal 5 6 2 3 9" xfId="28596" xr:uid="{D6AAFE1F-17BB-49DB-9A09-B9197B6C83B2}"/>
    <cellStyle name="Normal 5 6 2 4" xfId="584" xr:uid="{DCB059C3-F4A8-48F2-9677-6E4982B80F4B}"/>
    <cellStyle name="Normal 5 6 2 4 2" xfId="585" xr:uid="{453DFCE8-CDA5-4D09-A734-C2E898A44429}"/>
    <cellStyle name="Normal 5 6 2 4 2 2" xfId="2975" xr:uid="{93AD6BE0-33FF-444E-B505-7D9CDCC27530}"/>
    <cellStyle name="Normal 5 6 2 4 2 2 2" xfId="13200" xr:uid="{E458BF90-53F6-47B5-A570-647D0C281CB2}"/>
    <cellStyle name="Normal 5 6 2 4 2 2 2 2" xfId="26890" xr:uid="{9F9F22DF-4076-49E0-BFF6-2D6C8A4CCFC4}"/>
    <cellStyle name="Normal 5 6 2 4 2 2 2 2 2" xfId="40582" xr:uid="{1ACD6C50-38C0-4863-9FFA-D9657CEAE470}"/>
    <cellStyle name="Normal 5 6 2 4 2 2 2 2 3" xfId="55466" xr:uid="{ED9106F4-AC21-4A0B-A027-3EBF4EC1608A}"/>
    <cellStyle name="Normal 5 6 2 4 2 2 2 3" xfId="20046" xr:uid="{FDE2C717-BE14-4C32-A5C3-2B68B9572AC9}"/>
    <cellStyle name="Normal 5 6 2 4 2 2 2 4" xfId="33736" xr:uid="{84315AC9-948A-42C5-AE1D-050FA29E602F}"/>
    <cellStyle name="Normal 5 6 2 4 2 2 2 5" xfId="48620" xr:uid="{AE4532C1-57A0-4B1B-A7A3-081AA92E7DDA}"/>
    <cellStyle name="Normal 5 6 2 4 2 2 3" xfId="23468" xr:uid="{26E72938-92C7-40AB-B292-ADAA76BD200D}"/>
    <cellStyle name="Normal 5 6 2 4 2 2 3 2" xfId="37160" xr:uid="{2B4CFB71-AB21-4282-B981-27B28868F59A}"/>
    <cellStyle name="Normal 5 6 2 4 2 2 3 3" xfId="52044" xr:uid="{E8752814-CF32-4779-9DD6-018C2883DDFB}"/>
    <cellStyle name="Normal 5 6 2 4 2 2 4" xfId="16624" xr:uid="{6FC58F69-4056-416A-8E9C-8C592B481874}"/>
    <cellStyle name="Normal 5 6 2 4 2 2 4 2" xfId="41250" xr:uid="{720F31ED-BC03-4B10-A367-27A36269041E}"/>
    <cellStyle name="Normal 5 6 2 4 2 2 5" xfId="30314" xr:uid="{8FF9E651-0BAA-4C97-BFC9-5064958E61D0}"/>
    <cellStyle name="Normal 5 6 2 4 2 2 6" xfId="45198" xr:uid="{07CEAFB6-F1AF-4B30-BB97-538DCB669FBD}"/>
    <cellStyle name="Normal 5 6 2 4 2 2 7" xfId="9778" xr:uid="{DC6D15F2-6791-4B49-91C6-A923865382AC}"/>
    <cellStyle name="Normal 5 6 2 4 2 3" xfId="2976" xr:uid="{FA5C4FD9-5EF7-4AF4-82F6-C9B4B45F958D}"/>
    <cellStyle name="Normal 5 6 2 4 2 3 2" xfId="25178" xr:uid="{A5DFD6A0-0EE7-41B1-9897-2BA2D5B3A172}"/>
    <cellStyle name="Normal 5 6 2 4 2 3 2 2" xfId="38870" xr:uid="{C1BD2D04-5DB3-4667-8864-A4B0CD932EDD}"/>
    <cellStyle name="Normal 5 6 2 4 2 3 2 3" xfId="53754" xr:uid="{42E81C37-5326-4E53-BBD3-D1033237578A}"/>
    <cellStyle name="Normal 5 6 2 4 2 3 3" xfId="18334" xr:uid="{E6E14618-C7E9-4202-BD2C-AC6E03303FCE}"/>
    <cellStyle name="Normal 5 6 2 4 2 3 3 2" xfId="41251" xr:uid="{1DDD4A93-13B6-48F4-97C4-67F3EC661FA3}"/>
    <cellStyle name="Normal 5 6 2 4 2 3 4" xfId="32024" xr:uid="{9EC4354F-F647-4940-B681-DB3AD32B06EB}"/>
    <cellStyle name="Normal 5 6 2 4 2 3 5" xfId="46908" xr:uid="{89F37539-B3C5-4679-8119-6280B2A5F60A}"/>
    <cellStyle name="Normal 5 6 2 4 2 3 6" xfId="11488" xr:uid="{1CF487C4-0FF5-40DF-9DE0-F9CDBD6D620D}"/>
    <cellStyle name="Normal 5 6 2 4 2 4" xfId="2977" xr:uid="{37350015-9235-4D6A-9F3F-CF3FFD54F95B}"/>
    <cellStyle name="Normal 5 6 2 4 2 4 2" xfId="41252" xr:uid="{3BEEEFCD-C533-4DA0-9917-AB03E22B5B3D}"/>
    <cellStyle name="Normal 5 6 2 4 2 4 3" xfId="35448" xr:uid="{6C2426B5-6D20-4F74-8E2D-E503BA58239A}"/>
    <cellStyle name="Normal 5 6 2 4 2 4 4" xfId="50332" xr:uid="{894301CB-1829-4CBD-A5BC-6EF96A80A1E6}"/>
    <cellStyle name="Normal 5 6 2 4 2 4 5" xfId="21756" xr:uid="{4C38DE76-8388-4528-894C-7F18AB66FAE1}"/>
    <cellStyle name="Normal 5 6 2 4 2 5" xfId="14912" xr:uid="{6C27257D-AA00-4A44-840B-B4B4EAD4C5BD}"/>
    <cellStyle name="Normal 5 6 2 4 2 5 2" xfId="40861" xr:uid="{0E56BA56-A800-423D-9437-F0A0E3BE8885}"/>
    <cellStyle name="Normal 5 6 2 4 2 6" xfId="28602" xr:uid="{1873D28D-75DB-4A79-8422-FC05D1921D5D}"/>
    <cellStyle name="Normal 5 6 2 4 2 7" xfId="43486" xr:uid="{CA678D43-5677-4585-8B42-363899586CA0}"/>
    <cellStyle name="Normal 5 6 2 4 2 8" xfId="8066" xr:uid="{55521646-0D13-4588-AA9C-0383463E6070}"/>
    <cellStyle name="Normal 5 6 2 4 3" xfId="2978" xr:uid="{1DDF06DF-112C-40E7-B9DA-BBCA8ABA5CD0}"/>
    <cellStyle name="Normal 5 6 2 4 3 2" xfId="13199" xr:uid="{42D8B400-B007-46D6-AEF7-B93343DA1229}"/>
    <cellStyle name="Normal 5 6 2 4 3 2 2" xfId="26889" xr:uid="{7591B06F-38A3-41D2-8F3A-27A77420FC08}"/>
    <cellStyle name="Normal 5 6 2 4 3 2 2 2" xfId="40581" xr:uid="{C6110FEA-110C-41ED-A3B4-404B51AA18B9}"/>
    <cellStyle name="Normal 5 6 2 4 3 2 2 3" xfId="55465" xr:uid="{2071D7B6-D113-4266-9264-5786BAF214AD}"/>
    <cellStyle name="Normal 5 6 2 4 3 2 3" xfId="20045" xr:uid="{CC5242AB-56B7-4A57-87F1-21558BE5C62F}"/>
    <cellStyle name="Normal 5 6 2 4 3 2 4" xfId="33735" xr:uid="{1253A3F3-5465-4173-82C1-70F208596B75}"/>
    <cellStyle name="Normal 5 6 2 4 3 2 5" xfId="48619" xr:uid="{5FBF6EC2-D210-4483-880C-0F8E67391E9C}"/>
    <cellStyle name="Normal 5 6 2 4 3 3" xfId="23467" xr:uid="{C2919EE5-83F3-404E-86CB-B9EEEC149A32}"/>
    <cellStyle name="Normal 5 6 2 4 3 3 2" xfId="37159" xr:uid="{A8163A2D-C3B5-4610-BABE-2AF92FE47C0B}"/>
    <cellStyle name="Normal 5 6 2 4 3 3 3" xfId="52043" xr:uid="{4CE15CE2-A52B-449B-A5C1-1E3F5770298D}"/>
    <cellStyle name="Normal 5 6 2 4 3 4" xfId="16623" xr:uid="{20F1F703-42F0-495A-8FF8-43F6AA8732EA}"/>
    <cellStyle name="Normal 5 6 2 4 3 4 2" xfId="41253" xr:uid="{2744F183-F05C-419A-9E9D-AA6A0B03EB25}"/>
    <cellStyle name="Normal 5 6 2 4 3 5" xfId="30313" xr:uid="{47805B1B-EA3C-4E5F-9566-47910247C3E0}"/>
    <cellStyle name="Normal 5 6 2 4 3 6" xfId="45197" xr:uid="{1420EDFE-0932-426F-B9F2-022C637F44E8}"/>
    <cellStyle name="Normal 5 6 2 4 3 7" xfId="9777" xr:uid="{C2EFB651-CEC8-40B9-96B1-A0CFE7F1B1DA}"/>
    <cellStyle name="Normal 5 6 2 4 4" xfId="2979" xr:uid="{55A09822-30E3-4099-842E-FE805BB8600E}"/>
    <cellStyle name="Normal 5 6 2 4 4 2" xfId="25177" xr:uid="{E3EE95A4-4B12-44D6-B3A3-FEB60029AC4D}"/>
    <cellStyle name="Normal 5 6 2 4 4 2 2" xfId="38869" xr:uid="{F716F10A-6D8F-40FC-B4DF-60D3FC3008E4}"/>
    <cellStyle name="Normal 5 6 2 4 4 2 3" xfId="53753" xr:uid="{F19DAEDC-31D1-4C22-BF61-598B6A1734BE}"/>
    <cellStyle name="Normal 5 6 2 4 4 3" xfId="18333" xr:uid="{27E8B839-D061-4B87-8D60-327040DF3218}"/>
    <cellStyle name="Normal 5 6 2 4 4 3 2" xfId="41254" xr:uid="{7576A234-CB6F-4F6C-8BCF-7FB4328C6D60}"/>
    <cellStyle name="Normal 5 6 2 4 4 4" xfId="32023" xr:uid="{C483BCB6-66FA-4E4E-949A-E0F8C50B2D87}"/>
    <cellStyle name="Normal 5 6 2 4 4 5" xfId="46907" xr:uid="{B2FBD73A-8D26-4C85-A308-9594EA75F34C}"/>
    <cellStyle name="Normal 5 6 2 4 4 6" xfId="11487" xr:uid="{6152FB4E-21A4-4338-8B61-B70FCCA0EC30}"/>
    <cellStyle name="Normal 5 6 2 4 5" xfId="2980" xr:uid="{69E03DA5-5905-4295-AE91-E762CA189D97}"/>
    <cellStyle name="Normal 5 6 2 4 5 2" xfId="41255" xr:uid="{08B56545-4DA0-47CF-9B4A-52D39DAEC7FF}"/>
    <cellStyle name="Normal 5 6 2 4 5 3" xfId="35447" xr:uid="{B4AA3D2C-1EDA-4B5B-A765-9FFAC28E74BA}"/>
    <cellStyle name="Normal 5 6 2 4 5 4" xfId="50331" xr:uid="{6F2FD61B-F1C9-45D9-A0D4-EAF38DC08401}"/>
    <cellStyle name="Normal 5 6 2 4 5 5" xfId="21755" xr:uid="{D565D7FF-EAEF-4BB2-89DD-D7663626D19E}"/>
    <cellStyle name="Normal 5 6 2 4 6" xfId="14911" xr:uid="{94BC7BD3-9427-484D-9140-7AB4A4777DCC}"/>
    <cellStyle name="Normal 5 6 2 4 6 2" xfId="40860" xr:uid="{5D8C709D-E8F6-4BF2-991B-6CF8B1708D3B}"/>
    <cellStyle name="Normal 5 6 2 4 7" xfId="28601" xr:uid="{FBE9DF8A-3458-42F5-9488-5501C6E7D057}"/>
    <cellStyle name="Normal 5 6 2 4 8" xfId="43485" xr:uid="{BCEDFE9A-2660-4139-BF17-D156A3D644D2}"/>
    <cellStyle name="Normal 5 6 2 4 9" xfId="8065" xr:uid="{0F911E4F-CEF8-4417-9E40-C61FF4E466E1}"/>
    <cellStyle name="Normal 5 6 2 5" xfId="586" xr:uid="{370D0425-5D97-4C6A-AA66-F2F35209B9A2}"/>
    <cellStyle name="Normal 5 6 2 5 2" xfId="2981" xr:uid="{BDD20819-B94B-46D6-B6F8-7C31B6D7ACAF}"/>
    <cellStyle name="Normal 5 6 2 5 2 2" xfId="13201" xr:uid="{959CB92D-D6D3-41F2-ACB9-5CB0E086E9BD}"/>
    <cellStyle name="Normal 5 6 2 5 2 2 2" xfId="26891" xr:uid="{93EBEDDC-7C53-4F40-B260-DBBFC76D17C3}"/>
    <cellStyle name="Normal 5 6 2 5 2 2 2 2" xfId="40583" xr:uid="{3C859ECD-5586-4249-9E21-66AFA2D3DF1A}"/>
    <cellStyle name="Normal 5 6 2 5 2 2 2 3" xfId="55467" xr:uid="{5745CD3B-8F2A-40F3-986A-EEBE316E9A77}"/>
    <cellStyle name="Normal 5 6 2 5 2 2 3" xfId="20047" xr:uid="{89456142-83DE-4C36-A7E5-F7F3102111AD}"/>
    <cellStyle name="Normal 5 6 2 5 2 2 4" xfId="33737" xr:uid="{A3638771-6D02-4151-B339-05E9E001E70A}"/>
    <cellStyle name="Normal 5 6 2 5 2 2 5" xfId="48621" xr:uid="{77EB709A-BD00-4C49-93B6-361573542C2F}"/>
    <cellStyle name="Normal 5 6 2 5 2 3" xfId="23469" xr:uid="{6454FAB6-4997-473F-BAEF-89733FED6896}"/>
    <cellStyle name="Normal 5 6 2 5 2 3 2" xfId="37161" xr:uid="{257C7514-85DB-4FD4-BDF4-FA4423CB9957}"/>
    <cellStyle name="Normal 5 6 2 5 2 3 3" xfId="52045" xr:uid="{5F1996DF-94D2-4345-A7A7-F0722B85028B}"/>
    <cellStyle name="Normal 5 6 2 5 2 4" xfId="16625" xr:uid="{75D20A15-899B-4392-8DA1-AEFCFCD82A17}"/>
    <cellStyle name="Normal 5 6 2 5 2 4 2" xfId="41256" xr:uid="{8B77B34A-09A7-4002-B5D7-9055974FF76A}"/>
    <cellStyle name="Normal 5 6 2 5 2 5" xfId="30315" xr:uid="{2D28FF72-5C8F-4F89-9BB8-315842E6E81D}"/>
    <cellStyle name="Normal 5 6 2 5 2 6" xfId="45199" xr:uid="{11B38C51-EFF4-4533-8EA0-5EEB631B649B}"/>
    <cellStyle name="Normal 5 6 2 5 2 7" xfId="9779" xr:uid="{D7430952-EBB5-418E-888D-62F8A3B16802}"/>
    <cellStyle name="Normal 5 6 2 5 3" xfId="2982" xr:uid="{430A15BB-C1CD-47C5-8FD3-3F229342C43E}"/>
    <cellStyle name="Normal 5 6 2 5 3 2" xfId="25179" xr:uid="{785DE3ED-7C0A-4EED-87D3-B13173512055}"/>
    <cellStyle name="Normal 5 6 2 5 3 2 2" xfId="38871" xr:uid="{1211130D-2D13-4B27-8AA4-C3ED43DB03D8}"/>
    <cellStyle name="Normal 5 6 2 5 3 2 3" xfId="53755" xr:uid="{02238226-2C34-4F40-838C-F919C2EFD9F7}"/>
    <cellStyle name="Normal 5 6 2 5 3 3" xfId="18335" xr:uid="{033562EC-078E-450F-A21F-2215BCC1EB97}"/>
    <cellStyle name="Normal 5 6 2 5 3 3 2" xfId="41257" xr:uid="{B1143586-8C95-4BAA-AEC3-A91726F37F61}"/>
    <cellStyle name="Normal 5 6 2 5 3 4" xfId="32025" xr:uid="{13323471-717A-4AEB-8F0E-485494EAE317}"/>
    <cellStyle name="Normal 5 6 2 5 3 5" xfId="46909" xr:uid="{8B558D53-2568-480F-B9DB-3B773A7E806C}"/>
    <cellStyle name="Normal 5 6 2 5 3 6" xfId="11489" xr:uid="{0AE47AA5-37AB-4221-83AB-B4D28E1CCE0E}"/>
    <cellStyle name="Normal 5 6 2 5 4" xfId="2983" xr:uid="{E4FACDE9-FEA4-45B9-AA07-8A059AA9F428}"/>
    <cellStyle name="Normal 5 6 2 5 4 2" xfId="41258" xr:uid="{7D6C7299-3EA3-481B-822F-BDD02E17CE4B}"/>
    <cellStyle name="Normal 5 6 2 5 4 3" xfId="35449" xr:uid="{17DFA3A6-F806-469C-B9E8-F2EA56134CF0}"/>
    <cellStyle name="Normal 5 6 2 5 4 4" xfId="50333" xr:uid="{7706857F-3007-4501-9A81-13E5523AB4DF}"/>
    <cellStyle name="Normal 5 6 2 5 4 5" xfId="21757" xr:uid="{B89D072B-03B6-4B96-9C3A-D51E5DE16F22}"/>
    <cellStyle name="Normal 5 6 2 5 5" xfId="14913" xr:uid="{CB2ADDD6-CB53-4E61-99B4-83BD29F92D40}"/>
    <cellStyle name="Normal 5 6 2 5 5 2" xfId="40862" xr:uid="{6AF322A2-D88A-4F8B-B012-E4FFA16B4CAB}"/>
    <cellStyle name="Normal 5 6 2 5 6" xfId="28603" xr:uid="{6EAFDA0B-F1CC-40BC-A35A-4F89B69FB22F}"/>
    <cellStyle name="Normal 5 6 2 5 7" xfId="43487" xr:uid="{DC40EC05-1D22-4838-90D9-03587AF54ED2}"/>
    <cellStyle name="Normal 5 6 2 5 8" xfId="8067" xr:uid="{5B5A3799-7456-413F-8305-9F9FB51300B9}"/>
    <cellStyle name="Normal 5 6 2 6" xfId="2984" xr:uid="{63B2C293-0F5B-4FEB-9EAB-962BB00D36B9}"/>
    <cellStyle name="Normal 5 6 2 6 2" xfId="2985" xr:uid="{E8B0E379-0D24-41BD-B543-079FA6BF6036}"/>
    <cellStyle name="Normal 5 6 2 6 2 2" xfId="13202" xr:uid="{16C7E6C9-E4B7-47ED-9609-45FCF6590B5D}"/>
    <cellStyle name="Normal 5 6 2 6 2 2 2" xfId="26892" xr:uid="{C28A5103-230F-480D-9576-4661B278814C}"/>
    <cellStyle name="Normal 5 6 2 6 2 2 2 2" xfId="40584" xr:uid="{517835ED-057C-4F57-8546-C60DE7F41440}"/>
    <cellStyle name="Normal 5 6 2 6 2 2 2 3" xfId="55468" xr:uid="{3C16F124-8310-46E0-BED2-5602B1572FC4}"/>
    <cellStyle name="Normal 5 6 2 6 2 2 3" xfId="20048" xr:uid="{BF84AF56-767A-4514-8F76-47B0066711F5}"/>
    <cellStyle name="Normal 5 6 2 6 2 2 4" xfId="33738" xr:uid="{1F7B95C1-4996-407A-B769-3F5D274B2015}"/>
    <cellStyle name="Normal 5 6 2 6 2 2 5" xfId="48622" xr:uid="{123BF0FB-E017-4EC2-9D59-FA0F6049402E}"/>
    <cellStyle name="Normal 5 6 2 6 2 3" xfId="23470" xr:uid="{30BDB777-6B94-41A0-AD4F-98CAD9176E2B}"/>
    <cellStyle name="Normal 5 6 2 6 2 3 2" xfId="37162" xr:uid="{0F33C7BF-93D0-4D8E-BF89-F52E8EB53516}"/>
    <cellStyle name="Normal 5 6 2 6 2 3 3" xfId="52046" xr:uid="{6FAB0CA0-D301-408B-8DF2-7B073656CC51}"/>
    <cellStyle name="Normal 5 6 2 6 2 4" xfId="16626" xr:uid="{3575406C-5756-4B3C-98CB-58838D189626}"/>
    <cellStyle name="Normal 5 6 2 6 2 4 2" xfId="41260" xr:uid="{BC2CC8C7-E95D-4EA2-A252-DCA88E1F7343}"/>
    <cellStyle name="Normal 5 6 2 6 2 5" xfId="30316" xr:uid="{A67F6DA7-E092-41A1-8B0B-447895721369}"/>
    <cellStyle name="Normal 5 6 2 6 2 6" xfId="45200" xr:uid="{9EBD9639-5A1E-4433-BC2E-90C6D69FE57D}"/>
    <cellStyle name="Normal 5 6 2 6 2 7" xfId="9780" xr:uid="{6BE80D49-9556-4F70-8C31-4FA9CC29C43A}"/>
    <cellStyle name="Normal 5 6 2 6 3" xfId="2986" xr:uid="{DDB095A6-C946-48DF-901D-6CA5EE957CBA}"/>
    <cellStyle name="Normal 5 6 2 6 3 2" xfId="25180" xr:uid="{929A823B-3D0A-4C17-A3F9-4225B58128F0}"/>
    <cellStyle name="Normal 5 6 2 6 3 2 2" xfId="38872" xr:uid="{B439D508-AED5-4151-AC92-8587E9072E0D}"/>
    <cellStyle name="Normal 5 6 2 6 3 2 3" xfId="53756" xr:uid="{2EAF5DEC-0BB7-4172-80F7-2B2205A3D2FB}"/>
    <cellStyle name="Normal 5 6 2 6 3 3" xfId="18336" xr:uid="{E9A60FB7-1517-4ABE-AD7A-06D8DE249076}"/>
    <cellStyle name="Normal 5 6 2 6 3 3 2" xfId="41261" xr:uid="{7140046A-7072-4307-814F-D8CD1901211A}"/>
    <cellStyle name="Normal 5 6 2 6 3 4" xfId="32026" xr:uid="{237677FA-D815-4CFE-B5EB-8829E9DB6E45}"/>
    <cellStyle name="Normal 5 6 2 6 3 5" xfId="46910" xr:uid="{30719647-4AEC-4E62-8A65-734F47135212}"/>
    <cellStyle name="Normal 5 6 2 6 3 6" xfId="11490" xr:uid="{F17D5667-1996-4520-8F44-FE69557A2AB6}"/>
    <cellStyle name="Normal 5 6 2 6 4" xfId="2987" xr:uid="{EA529617-29E9-4B5D-81D3-8488CBCAA326}"/>
    <cellStyle name="Normal 5 6 2 6 4 2" xfId="41262" xr:uid="{35D76476-6EE7-4260-9A8E-84204F189A6F}"/>
    <cellStyle name="Normal 5 6 2 6 4 3" xfId="35450" xr:uid="{F4AC034F-FFB5-419A-AA31-86F11F7BE503}"/>
    <cellStyle name="Normal 5 6 2 6 4 4" xfId="50334" xr:uid="{A290EE3E-02AF-45EA-AD65-216EF0294C79}"/>
    <cellStyle name="Normal 5 6 2 6 4 5" xfId="21758" xr:uid="{94B5C63C-B5DA-4BB3-85EF-DA27859E617F}"/>
    <cellStyle name="Normal 5 6 2 6 5" xfId="14914" xr:uid="{3A57E9ED-7D8B-4F22-9841-69214307FAB9}"/>
    <cellStyle name="Normal 5 6 2 6 5 2" xfId="41259" xr:uid="{20EB107D-6DB6-4E08-94C6-77614B1F4E8C}"/>
    <cellStyle name="Normal 5 6 2 6 6" xfId="28604" xr:uid="{25E58D44-5F0A-4087-9BBA-B26267B43560}"/>
    <cellStyle name="Normal 5 6 2 6 7" xfId="43488" xr:uid="{580AD9B2-1484-4D2A-8231-6490C1FA404F}"/>
    <cellStyle name="Normal 5 6 2 6 8" xfId="8068" xr:uid="{C3CA6319-01B6-4758-80D6-B1B84DE6DB9F}"/>
    <cellStyle name="Normal 5 6 2 7" xfId="2988" xr:uid="{226C1562-8C8B-4CBA-96B0-CF40BBD26D05}"/>
    <cellStyle name="Normal 5 6 2 7 2" xfId="13188" xr:uid="{88320601-4F55-49BA-A353-067D6E40D29D}"/>
    <cellStyle name="Normal 5 6 2 7 2 2" xfId="26878" xr:uid="{6127636C-C622-4025-89A1-AAEAF1B6DFC4}"/>
    <cellStyle name="Normal 5 6 2 7 2 2 2" xfId="40570" xr:uid="{AAC3AAD9-D919-491C-80CC-4FAE2A6BFFBA}"/>
    <cellStyle name="Normal 5 6 2 7 2 2 3" xfId="55454" xr:uid="{530C6346-09D6-4B10-98D3-A9A1FA7B2096}"/>
    <cellStyle name="Normal 5 6 2 7 2 3" xfId="20034" xr:uid="{8FC3BF98-C6E3-40ED-BEE0-5F71816828C6}"/>
    <cellStyle name="Normal 5 6 2 7 2 4" xfId="33724" xr:uid="{DEFB2927-7039-47DE-8BFF-CD78C77C1EFE}"/>
    <cellStyle name="Normal 5 6 2 7 2 5" xfId="48608" xr:uid="{5E42FCBC-42D1-426A-B7EE-D24733CB3785}"/>
    <cellStyle name="Normal 5 6 2 7 3" xfId="23456" xr:uid="{94D3B6AF-E246-4F74-B0A1-E6E1295EA20C}"/>
    <cellStyle name="Normal 5 6 2 7 3 2" xfId="37148" xr:uid="{DFF9A76A-1A8D-44BA-B952-D1269377408A}"/>
    <cellStyle name="Normal 5 6 2 7 3 3" xfId="52032" xr:uid="{A23F9473-A6A8-45AA-B40A-E5DD5921A3FC}"/>
    <cellStyle name="Normal 5 6 2 7 4" xfId="16612" xr:uid="{115E0EAA-9CF5-4E19-B9B0-8D8923351067}"/>
    <cellStyle name="Normal 5 6 2 7 4 2" xfId="41263" xr:uid="{572CF805-98E2-417A-BA1D-E7E760002BCC}"/>
    <cellStyle name="Normal 5 6 2 7 5" xfId="30302" xr:uid="{D69DAC7D-68E5-4C9B-AED7-1379D9735908}"/>
    <cellStyle name="Normal 5 6 2 7 6" xfId="45186" xr:uid="{3A804A7A-6938-4A78-9769-F23B75DB2282}"/>
    <cellStyle name="Normal 5 6 2 7 7" xfId="9766" xr:uid="{9014EE7D-32F1-4124-AC78-07868A1F423D}"/>
    <cellStyle name="Normal 5 6 2 8" xfId="2989" xr:uid="{769F71AC-2AF7-4AE3-AE7C-4EB2C6056184}"/>
    <cellStyle name="Normal 5 6 2 8 2" xfId="25166" xr:uid="{3F5E8371-978F-4755-936B-646D66225903}"/>
    <cellStyle name="Normal 5 6 2 8 2 2" xfId="38858" xr:uid="{2520CFD3-86C8-4985-A8E7-C64877747F40}"/>
    <cellStyle name="Normal 5 6 2 8 2 3" xfId="53742" xr:uid="{2498E0CA-75F9-4FF9-BB6B-5CD6CCAC82DC}"/>
    <cellStyle name="Normal 5 6 2 8 3" xfId="18322" xr:uid="{AC4FBA15-E7CC-4FDE-9228-F9A970633065}"/>
    <cellStyle name="Normal 5 6 2 8 3 2" xfId="41264" xr:uid="{9C964AE7-733B-4FFB-A7D8-1367F635DA3D}"/>
    <cellStyle name="Normal 5 6 2 8 4" xfId="32012" xr:uid="{03B4E631-07A2-495F-8C91-90AFDFB857A4}"/>
    <cellStyle name="Normal 5 6 2 8 5" xfId="46896" xr:uid="{BA84646E-9D64-4A43-9F45-69963EBA8557}"/>
    <cellStyle name="Normal 5 6 2 8 6" xfId="11476" xr:uid="{0628C396-37BB-4519-9C2A-1408F14DAB51}"/>
    <cellStyle name="Normal 5 6 2 9" xfId="2990" xr:uid="{A5369CB2-C7D7-42F1-B20B-55EF11323523}"/>
    <cellStyle name="Normal 5 6 2 9 2" xfId="41265" xr:uid="{D927244F-8BFD-4567-A25E-762E5F1B81A4}"/>
    <cellStyle name="Normal 5 6 2 9 3" xfId="35436" xr:uid="{C67D610E-5C43-4DC0-9ABF-861AD527281F}"/>
    <cellStyle name="Normal 5 6 2 9 4" xfId="50320" xr:uid="{6D0788B9-7585-4015-BB18-E7FDF06E1C6A}"/>
    <cellStyle name="Normal 5 6 2 9 5" xfId="21744" xr:uid="{C29D350B-DB99-4AA1-85AE-503E4FFE61F5}"/>
    <cellStyle name="Normal 5 6 3" xfId="315" xr:uid="{4B168AD2-23B4-4908-AB0F-D7FE07A45C58}"/>
    <cellStyle name="Normal 5 6 3 10" xfId="28605" xr:uid="{5C7BF55B-F8B4-4631-848B-927093C45115}"/>
    <cellStyle name="Normal 5 6 3 11" xfId="43489" xr:uid="{3F01D34B-9C30-4D86-9DEE-A262D731818A}"/>
    <cellStyle name="Normal 5 6 3 12" xfId="8069" xr:uid="{B037959B-478E-4B68-9A31-677B5C0C600A}"/>
    <cellStyle name="Normal 5 6 3 2" xfId="587" xr:uid="{417FAB3C-51E6-4B17-ACAD-44A719E1A43A}"/>
    <cellStyle name="Normal 5 6 3 2 10" xfId="8070" xr:uid="{88D5D2CE-4174-4AC9-82CD-EF4571CB7B17}"/>
    <cellStyle name="Normal 5 6 3 2 2" xfId="588" xr:uid="{A0881268-1DB4-4BA2-849E-7C04B2E96F6A}"/>
    <cellStyle name="Normal 5 6 3 2 2 2" xfId="1401" xr:uid="{0630AE05-BD88-4067-BB70-D517EB4BF95D}"/>
    <cellStyle name="Normal 5 6 3 2 2 2 2" xfId="1402" xr:uid="{29E37695-4DDF-421F-8928-EDABBB15777A}"/>
    <cellStyle name="Normal 5 6 3 2 2 2 2 2" xfId="26895" xr:uid="{2BF5170E-5394-4238-8F0C-1CB85928634D}"/>
    <cellStyle name="Normal 5 6 3 2 2 2 2 2 2" xfId="40587" xr:uid="{E77C03A4-7D91-456E-82B5-ED642BDB36E2}"/>
    <cellStyle name="Normal 5 6 3 2 2 2 2 2 3" xfId="55471" xr:uid="{87E30F77-3323-4230-8DED-0AFC1E7B0338}"/>
    <cellStyle name="Normal 5 6 3 2 2 2 2 3" xfId="20051" xr:uid="{D4AEAC9A-ACCF-4826-B750-27534D9CFA70}"/>
    <cellStyle name="Normal 5 6 3 2 2 2 2 3 2" xfId="41094" xr:uid="{4C4D187E-BD22-4CB2-B7EE-E3082D9BB4F1}"/>
    <cellStyle name="Normal 5 6 3 2 2 2 2 4" xfId="33741" xr:uid="{CC0EE909-44F4-4485-9080-C2EE69750E87}"/>
    <cellStyle name="Normal 5 6 3 2 2 2 2 5" xfId="48625" xr:uid="{250D4363-572B-42AD-AB90-B31571A634BB}"/>
    <cellStyle name="Normal 5 6 3 2 2 2 2 6" xfId="13205" xr:uid="{39EC63DE-862F-4DC4-BAE7-CB27D5D4276D}"/>
    <cellStyle name="Normal 5 6 3 2 2 2 3" xfId="23473" xr:uid="{223FB1E1-B2C7-4550-ACE5-49DCD8D2E20A}"/>
    <cellStyle name="Normal 5 6 3 2 2 2 3 2" xfId="37165" xr:uid="{0E6B93A1-B39F-4706-912E-9C3F47BED88F}"/>
    <cellStyle name="Normal 5 6 3 2 2 2 3 3" xfId="52049" xr:uid="{4C172066-C028-41BB-8112-5D921AC315F3}"/>
    <cellStyle name="Normal 5 6 3 2 2 2 4" xfId="16629" xr:uid="{D9657F07-811C-4D43-843F-CDD0B0EB1832}"/>
    <cellStyle name="Normal 5 6 3 2 2 2 4 2" xfId="41093" xr:uid="{C2842159-6AFD-46B5-9582-84CA8A3D8272}"/>
    <cellStyle name="Normal 5 6 3 2 2 2 5" xfId="30319" xr:uid="{9B3A689A-F332-453B-897E-AFE5D5910F10}"/>
    <cellStyle name="Normal 5 6 3 2 2 2 6" xfId="45203" xr:uid="{041FBCF8-1E07-4869-B4C7-83B16F8C22D3}"/>
    <cellStyle name="Normal 5 6 3 2 2 2 7" xfId="9783" xr:uid="{96E197E1-A7BF-43F7-BAB9-4EF6357348F9}"/>
    <cellStyle name="Normal 5 6 3 2 2 3" xfId="1403" xr:uid="{53291908-6DB7-42D9-8E24-937BE3FF1E18}"/>
    <cellStyle name="Normal 5 6 3 2 2 3 2" xfId="25183" xr:uid="{97B7DE60-134F-4628-A35B-853EA02CA62E}"/>
    <cellStyle name="Normal 5 6 3 2 2 3 2 2" xfId="38875" xr:uid="{34EC0BE4-1608-4AD8-AC06-4EBD5F548A7F}"/>
    <cellStyle name="Normal 5 6 3 2 2 3 2 3" xfId="53759" xr:uid="{2C26BE49-B0FD-4E4B-BB33-49EC6CEE4B31}"/>
    <cellStyle name="Normal 5 6 3 2 2 3 3" xfId="18339" xr:uid="{F099086B-C1EF-4F7B-8E71-317CBE9447B7}"/>
    <cellStyle name="Normal 5 6 3 2 2 3 3 2" xfId="41095" xr:uid="{412BDA50-C8B0-48D8-82EB-D02CEA9A7BD4}"/>
    <cellStyle name="Normal 5 6 3 2 2 3 4" xfId="32029" xr:uid="{E16B79FE-81B3-4F67-97D9-9D4E4C3F9496}"/>
    <cellStyle name="Normal 5 6 3 2 2 3 5" xfId="46913" xr:uid="{A9B56A73-D174-4645-8DD4-0A61B634749C}"/>
    <cellStyle name="Normal 5 6 3 2 2 3 6" xfId="11493" xr:uid="{2351E401-FEA5-4B27-9C89-DF3B55D66104}"/>
    <cellStyle name="Normal 5 6 3 2 2 4" xfId="2991" xr:uid="{3C531547-B7EC-4214-85F9-A7EAAAA8FD3B}"/>
    <cellStyle name="Normal 5 6 3 2 2 4 2" xfId="41266" xr:uid="{BC051885-BD89-4B03-B50B-828897F0B61D}"/>
    <cellStyle name="Normal 5 6 3 2 2 4 3" xfId="35453" xr:uid="{D558B379-CC1D-47C3-9BE2-D67CEAA05BF4}"/>
    <cellStyle name="Normal 5 6 3 2 2 4 4" xfId="50337" xr:uid="{D217533C-E2E0-40A1-A1C5-C1AD4D149891}"/>
    <cellStyle name="Normal 5 6 3 2 2 4 5" xfId="21761" xr:uid="{11B79721-87D7-461E-B443-A48F8FC51A84}"/>
    <cellStyle name="Normal 5 6 3 2 2 5" xfId="14917" xr:uid="{B51523BC-A4A1-45C9-9037-98A5496E497A}"/>
    <cellStyle name="Normal 5 6 3 2 2 5 2" xfId="40864" xr:uid="{07B97FE2-27EA-423F-A03A-47411ECEE8C7}"/>
    <cellStyle name="Normal 5 6 3 2 2 6" xfId="28607" xr:uid="{EBF35EA4-C1FB-4C9F-80E4-93C5DFE47D03}"/>
    <cellStyle name="Normal 5 6 3 2 2 7" xfId="43491" xr:uid="{C5B277AA-CB22-4562-8981-B3535753E73D}"/>
    <cellStyle name="Normal 5 6 3 2 2 8" xfId="8071" xr:uid="{FA5A246A-9670-476E-95DD-51FFB00E98EC}"/>
    <cellStyle name="Normal 5 6 3 2 3" xfId="1404" xr:uid="{D0832389-2BDA-4F7A-814D-D1F645FDF1F7}"/>
    <cellStyle name="Normal 5 6 3 2 3 2" xfId="1405" xr:uid="{97656A90-71FE-4D72-80DE-54D3F446A560}"/>
    <cellStyle name="Normal 5 6 3 2 3 2 2" xfId="26894" xr:uid="{8A21A831-E681-4BC1-8446-96A795C8C4C7}"/>
    <cellStyle name="Normal 5 6 3 2 3 2 2 2" xfId="40586" xr:uid="{A24DCB3A-E513-4875-B5BC-AEA0E6E9C8F0}"/>
    <cellStyle name="Normal 5 6 3 2 3 2 2 3" xfId="55470" xr:uid="{C9E46C34-31DB-46F3-8E8E-F7E61E1A46AE}"/>
    <cellStyle name="Normal 5 6 3 2 3 2 3" xfId="20050" xr:uid="{95BE16D1-B2D3-45B0-9AD7-AF8EA42016A5}"/>
    <cellStyle name="Normal 5 6 3 2 3 2 3 2" xfId="41097" xr:uid="{537B4336-99EE-4277-9B8F-6E70C1D606E5}"/>
    <cellStyle name="Normal 5 6 3 2 3 2 4" xfId="33740" xr:uid="{27E9398E-B42F-4CFF-84F3-EA1F19DF790E}"/>
    <cellStyle name="Normal 5 6 3 2 3 2 5" xfId="48624" xr:uid="{87594603-FBDB-47E0-A00F-F8888F3C9EF2}"/>
    <cellStyle name="Normal 5 6 3 2 3 2 6" xfId="13204" xr:uid="{8DB31B99-6037-4DDE-824B-ADBDA6E1952E}"/>
    <cellStyle name="Normal 5 6 3 2 3 3" xfId="2992" xr:uid="{4F01D227-A55E-407C-9E60-D306779AE431}"/>
    <cellStyle name="Normal 5 6 3 2 3 3 2" xfId="41267" xr:uid="{C3C9BD47-2512-469D-8634-D88A05B5239D}"/>
    <cellStyle name="Normal 5 6 3 2 3 3 3" xfId="37164" xr:uid="{2884C9C4-8E90-4FDA-868C-5D9FB887FEB7}"/>
    <cellStyle name="Normal 5 6 3 2 3 3 4" xfId="52048" xr:uid="{A492ECEC-FA2C-482E-A135-87805351ADF8}"/>
    <cellStyle name="Normal 5 6 3 2 3 3 5" xfId="23472" xr:uid="{AAF274D1-6A10-4444-8492-0B89E3566AC2}"/>
    <cellStyle name="Normal 5 6 3 2 3 4" xfId="2993" xr:uid="{C5A8EEBE-CFFE-4FCD-BF40-6221F8ACFDE2}"/>
    <cellStyle name="Normal 5 6 3 2 3 4 2" xfId="41268" xr:uid="{E9ACEEF3-DAD9-4FFD-81AF-00C3AB17C78D}"/>
    <cellStyle name="Normal 5 6 3 2 3 4 3" xfId="16628" xr:uid="{E9F92575-F6FD-4E56-A706-BA18E59F01FB}"/>
    <cellStyle name="Normal 5 6 3 2 3 5" xfId="41096" xr:uid="{B4944C6E-3564-426C-8EC4-6169C18FA1B0}"/>
    <cellStyle name="Normal 5 6 3 2 3 6" xfId="30318" xr:uid="{4CF71085-CD00-4320-B32C-F30A59D4934C}"/>
    <cellStyle name="Normal 5 6 3 2 3 7" xfId="45202" xr:uid="{4E9D0EBA-C984-46EE-A02C-5220E8E11023}"/>
    <cellStyle name="Normal 5 6 3 2 3 8" xfId="9782" xr:uid="{21FC6376-66C5-492F-8B01-37ECDC75F6DA}"/>
    <cellStyle name="Normal 5 6 3 2 4" xfId="1406" xr:uid="{2C2E08D3-C0FB-4E7B-B6AE-50F04F2D1825}"/>
    <cellStyle name="Normal 5 6 3 2 4 2" xfId="25182" xr:uid="{5AAEA88C-E6E4-41EC-8869-29732F91E36F}"/>
    <cellStyle name="Normal 5 6 3 2 4 2 2" xfId="38874" xr:uid="{61E3D6B0-BD65-4016-8E2C-F9C2B2A8839D}"/>
    <cellStyle name="Normal 5 6 3 2 4 2 3" xfId="53758" xr:uid="{BF0DCD8F-07EF-4349-9F06-5B540B1E9718}"/>
    <cellStyle name="Normal 5 6 3 2 4 3" xfId="18338" xr:uid="{998FACAA-0CDE-4CDA-8AC1-8B37F4130F78}"/>
    <cellStyle name="Normal 5 6 3 2 4 3 2" xfId="41098" xr:uid="{295264CC-5B40-42E0-9545-63FA57FFFEEB}"/>
    <cellStyle name="Normal 5 6 3 2 4 4" xfId="32028" xr:uid="{F01AC257-33CB-4FD6-836B-9224DC3EB569}"/>
    <cellStyle name="Normal 5 6 3 2 4 5" xfId="46912" xr:uid="{E673083F-B759-43EE-9108-B0D713031716}"/>
    <cellStyle name="Normal 5 6 3 2 4 6" xfId="11492" xr:uid="{6B43553E-77C4-4096-A654-65D45DF11EE2}"/>
    <cellStyle name="Normal 5 6 3 2 5" xfId="2994" xr:uid="{B24688F6-DD1D-4425-9F38-20A358D3AF12}"/>
    <cellStyle name="Normal 5 6 3 2 5 2" xfId="41269" xr:uid="{9DEC0700-C388-4F6A-B00D-8CFC507F808C}"/>
    <cellStyle name="Normal 5 6 3 2 5 3" xfId="35452" xr:uid="{5FA47097-2EB7-4F40-BA04-A3CEDD6926B4}"/>
    <cellStyle name="Normal 5 6 3 2 5 4" xfId="50336" xr:uid="{F96C8A11-1CE9-4ECF-B116-833C4954E78F}"/>
    <cellStyle name="Normal 5 6 3 2 5 5" xfId="21760" xr:uid="{12F3903E-2457-4D87-BCF7-B82D3A33D5F6}"/>
    <cellStyle name="Normal 5 6 3 2 6" xfId="2995" xr:uid="{65A42C00-4A88-4A68-9DD9-2CBC1C707937}"/>
    <cellStyle name="Normal 5 6 3 2 6 2" xfId="41270" xr:uid="{A604D922-B29B-4333-A1BA-BCF838C8CDBA}"/>
    <cellStyle name="Normal 5 6 3 2 6 3" xfId="14916" xr:uid="{DB7B4796-1473-4F31-92DE-92163BDD8132}"/>
    <cellStyle name="Normal 5 6 3 2 7" xfId="40863" xr:uid="{B688E55F-7023-4DF9-94F9-A1E8E9E163E4}"/>
    <cellStyle name="Normal 5 6 3 2 8" xfId="28606" xr:uid="{CFC1454D-804F-4BB1-BB24-A57AD4873170}"/>
    <cellStyle name="Normal 5 6 3 2 9" xfId="43490" xr:uid="{19B89F87-26A7-40A8-81E5-3C31746E75CC}"/>
    <cellStyle name="Normal 5 6 3 3" xfId="589" xr:uid="{8A5D9910-2CF1-49C6-A2C3-E47D8B3CEAB5}"/>
    <cellStyle name="Normal 5 6 3 3 2" xfId="1407" xr:uid="{4B34AA4D-C1E1-4463-BB62-648C1FE7D571}"/>
    <cellStyle name="Normal 5 6 3 3 2 2" xfId="1408" xr:uid="{19D6ADD1-FD90-415A-8124-3D493C00D56E}"/>
    <cellStyle name="Normal 5 6 3 3 2 2 2" xfId="26896" xr:uid="{208B7171-90FB-4F69-90CF-18959BCAEE22}"/>
    <cellStyle name="Normal 5 6 3 3 2 2 2 2" xfId="40588" xr:uid="{CC531843-958F-4F8D-9FC9-820EAE2D768E}"/>
    <cellStyle name="Normal 5 6 3 3 2 2 2 3" xfId="55472" xr:uid="{AE63DF2C-5E38-4B9F-91CD-F8BEBCC97095}"/>
    <cellStyle name="Normal 5 6 3 3 2 2 3" xfId="20052" xr:uid="{12331FA3-0FAB-49BC-9F3F-4951B02FBD50}"/>
    <cellStyle name="Normal 5 6 3 3 2 2 3 2" xfId="41100" xr:uid="{4998DEE7-9B87-49C4-9F6F-C8A3586D6B66}"/>
    <cellStyle name="Normal 5 6 3 3 2 2 4" xfId="33742" xr:uid="{B8367E7B-B048-4150-92FF-CEFF2313CE88}"/>
    <cellStyle name="Normal 5 6 3 3 2 2 5" xfId="48626" xr:uid="{89589D2E-845E-431B-BE6D-2EE0DA3D9E13}"/>
    <cellStyle name="Normal 5 6 3 3 2 2 6" xfId="13206" xr:uid="{A3DDF35B-941E-4F56-92C8-6C1943C701F0}"/>
    <cellStyle name="Normal 5 6 3 3 2 3" xfId="2996" xr:uid="{749E143B-BF5A-4141-A3DC-ABAC18174099}"/>
    <cellStyle name="Normal 5 6 3 3 2 3 2" xfId="41271" xr:uid="{7E3622C5-83E5-4AA3-80A7-10C04A52B14B}"/>
    <cellStyle name="Normal 5 6 3 3 2 3 3" xfId="37166" xr:uid="{F3A375A6-1C28-403F-BA7D-FD10B13FFA37}"/>
    <cellStyle name="Normal 5 6 3 3 2 3 4" xfId="52050" xr:uid="{F93EE93E-3115-4DE6-83BC-4B8EAD46CF7C}"/>
    <cellStyle name="Normal 5 6 3 3 2 3 5" xfId="23474" xr:uid="{585917E1-69AF-4F9F-9287-949D591625E2}"/>
    <cellStyle name="Normal 5 6 3 3 2 4" xfId="2997" xr:uid="{57684FCA-7F04-430D-8FD5-1B86E965C6A8}"/>
    <cellStyle name="Normal 5 6 3 3 2 4 2" xfId="41272" xr:uid="{4821A582-3E0C-467C-BF55-34505C300094}"/>
    <cellStyle name="Normal 5 6 3 3 2 4 3" xfId="16630" xr:uid="{5749F254-47F4-4BFF-8602-BC4A117B3488}"/>
    <cellStyle name="Normal 5 6 3 3 2 5" xfId="41099" xr:uid="{DD73B44D-09F5-40A1-A4F7-2E54E6E73BA6}"/>
    <cellStyle name="Normal 5 6 3 3 2 6" xfId="30320" xr:uid="{750FF935-93F0-4D86-BB4A-A828B02B5DEA}"/>
    <cellStyle name="Normal 5 6 3 3 2 7" xfId="45204" xr:uid="{1F9AAED1-26D2-402F-85DF-F762CF482DD7}"/>
    <cellStyle name="Normal 5 6 3 3 2 8" xfId="9784" xr:uid="{F2F7679C-A615-4F22-A838-AEA02F372649}"/>
    <cellStyle name="Normal 5 6 3 3 3" xfId="1409" xr:uid="{3C4662B5-6ECD-4AAD-AAD2-98C8FCA437F0}"/>
    <cellStyle name="Normal 5 6 3 3 3 2" xfId="25184" xr:uid="{DC80A64A-DEA5-43F9-BC93-0899C98DDB8C}"/>
    <cellStyle name="Normal 5 6 3 3 3 2 2" xfId="38876" xr:uid="{CC070CE9-FB3D-436B-A712-58CFAAB7AED1}"/>
    <cellStyle name="Normal 5 6 3 3 3 2 3" xfId="53760" xr:uid="{9A607514-77BD-4D25-8510-DCD194DBCA08}"/>
    <cellStyle name="Normal 5 6 3 3 3 3" xfId="18340" xr:uid="{49C01122-C18B-4D65-9142-77EE740857A4}"/>
    <cellStyle name="Normal 5 6 3 3 3 3 2" xfId="41101" xr:uid="{931F8F6A-D530-4CFC-A6EA-9E8690D3A340}"/>
    <cellStyle name="Normal 5 6 3 3 3 4" xfId="32030" xr:uid="{6B0836CE-7A75-4526-A7A8-273AD086868C}"/>
    <cellStyle name="Normal 5 6 3 3 3 5" xfId="46914" xr:uid="{CDA9119E-9CC0-4C26-9293-6BC47DF48A67}"/>
    <cellStyle name="Normal 5 6 3 3 3 6" xfId="11494" xr:uid="{B8ED887C-CF96-4AD1-BFEE-CED612F1F194}"/>
    <cellStyle name="Normal 5 6 3 3 4" xfId="2998" xr:uid="{CEC070F8-D9F2-4D1A-B611-D006D8A2F755}"/>
    <cellStyle name="Normal 5 6 3 3 4 2" xfId="41273" xr:uid="{0C63BEEA-7280-4074-B3B0-544B59421C3D}"/>
    <cellStyle name="Normal 5 6 3 3 4 3" xfId="35454" xr:uid="{44B9F810-33E9-4295-A051-65980597BB62}"/>
    <cellStyle name="Normal 5 6 3 3 4 4" xfId="50338" xr:uid="{78BD0572-B099-463E-8AD0-7C2EF1735EA5}"/>
    <cellStyle name="Normal 5 6 3 3 4 5" xfId="21762" xr:uid="{CE46991D-B4BC-4E40-8080-59BB2DC72982}"/>
    <cellStyle name="Normal 5 6 3 3 5" xfId="2999" xr:uid="{C182F687-57EE-474B-8578-BD749E3776C6}"/>
    <cellStyle name="Normal 5 6 3 3 5 2" xfId="41274" xr:uid="{EC729978-288A-444C-A6B5-D6D186206A61}"/>
    <cellStyle name="Normal 5 6 3 3 5 3" xfId="14918" xr:uid="{7E01CD49-2DF0-41C3-B7EE-7C4A1ACE6DEF}"/>
    <cellStyle name="Normal 5 6 3 3 6" xfId="40865" xr:uid="{5C1FC9F0-90E0-4CB1-9109-0139DBF716B5}"/>
    <cellStyle name="Normal 5 6 3 3 7" xfId="28608" xr:uid="{849056B5-3734-4DC7-A4F2-7B68A825E295}"/>
    <cellStyle name="Normal 5 6 3 3 8" xfId="43492" xr:uid="{E15066FB-1423-479E-9320-0B7F7ABCE376}"/>
    <cellStyle name="Normal 5 6 3 3 9" xfId="8072" xr:uid="{0D7601FC-685E-44AF-BF6E-ADB9FE367583}"/>
    <cellStyle name="Normal 5 6 3 4" xfId="1410" xr:uid="{7D71F409-1EAC-47AB-A371-488824A87C6D}"/>
    <cellStyle name="Normal 5 6 3 4 2" xfId="1411" xr:uid="{1866D86F-5715-416E-861F-707F8945784F}"/>
    <cellStyle name="Normal 5 6 3 4 2 2" xfId="13207" xr:uid="{93457EEA-B2D3-45C3-9B50-2B1CBD6E097D}"/>
    <cellStyle name="Normal 5 6 3 4 2 2 2" xfId="26897" xr:uid="{A43BA105-9447-43AD-A47A-46D16F5586F6}"/>
    <cellStyle name="Normal 5 6 3 4 2 2 2 2" xfId="40589" xr:uid="{691965B9-1F7D-441A-9D6F-632287DAD052}"/>
    <cellStyle name="Normal 5 6 3 4 2 2 2 3" xfId="55473" xr:uid="{C3AE3EBD-BD7C-4DB4-897D-22FEB5FBB9ED}"/>
    <cellStyle name="Normal 5 6 3 4 2 2 3" xfId="20053" xr:uid="{FD4503C2-ED6D-4C00-ABD3-68C584D83659}"/>
    <cellStyle name="Normal 5 6 3 4 2 2 4" xfId="33743" xr:uid="{795BE7E3-7A05-4DAA-B0E0-02B96ED4D295}"/>
    <cellStyle name="Normal 5 6 3 4 2 2 5" xfId="48627" xr:uid="{FB8E1BC0-5C18-4B4A-8397-8E7138336239}"/>
    <cellStyle name="Normal 5 6 3 4 2 3" xfId="23475" xr:uid="{47FFA9DF-5F73-4DB7-86B4-136EA7F98438}"/>
    <cellStyle name="Normal 5 6 3 4 2 3 2" xfId="37167" xr:uid="{56E1BEFD-8B8A-4E69-9910-0155E39FC99E}"/>
    <cellStyle name="Normal 5 6 3 4 2 3 3" xfId="52051" xr:uid="{7F76FBE3-4A9E-4C7B-B007-C7DE371DC99E}"/>
    <cellStyle name="Normal 5 6 3 4 2 4" xfId="16631" xr:uid="{558BDC99-D7EB-478D-955B-B435A54393A6}"/>
    <cellStyle name="Normal 5 6 3 4 2 4 2" xfId="41103" xr:uid="{84462E6D-66B4-495B-8426-621C8719A9C1}"/>
    <cellStyle name="Normal 5 6 3 4 2 5" xfId="30321" xr:uid="{9E5C8491-CE47-4C19-B9C6-D0E50B53DFE0}"/>
    <cellStyle name="Normal 5 6 3 4 2 6" xfId="45205" xr:uid="{13A792A2-C162-4CE6-8FD8-72447CD6BD1D}"/>
    <cellStyle name="Normal 5 6 3 4 2 7" xfId="9785" xr:uid="{D8A79294-EA41-456B-914A-753F89864575}"/>
    <cellStyle name="Normal 5 6 3 4 3" xfId="3000" xr:uid="{E73663E2-9117-438A-8F54-97611D86594B}"/>
    <cellStyle name="Normal 5 6 3 4 3 2" xfId="25185" xr:uid="{6D8CBAE9-490E-49B7-BD8A-720FA1288FA3}"/>
    <cellStyle name="Normal 5 6 3 4 3 2 2" xfId="38877" xr:uid="{80022954-4D3A-48B3-98B3-44BFAABA6680}"/>
    <cellStyle name="Normal 5 6 3 4 3 2 3" xfId="53761" xr:uid="{6441F272-4B44-4A66-B66A-04C764CF9C13}"/>
    <cellStyle name="Normal 5 6 3 4 3 3" xfId="18341" xr:uid="{6A31DFBC-8B01-4A35-B635-20F5B840F50D}"/>
    <cellStyle name="Normal 5 6 3 4 3 3 2" xfId="41275" xr:uid="{553B5E9E-238A-4047-B7F1-5FEF434CD049}"/>
    <cellStyle name="Normal 5 6 3 4 3 4" xfId="32031" xr:uid="{BB08E1CE-8BF1-40CA-A235-F78311AE54DF}"/>
    <cellStyle name="Normal 5 6 3 4 3 5" xfId="46915" xr:uid="{C201586B-FDC3-4B8A-8000-E392BF9F639D}"/>
    <cellStyle name="Normal 5 6 3 4 3 6" xfId="11495" xr:uid="{699D7923-1482-4FEC-9E3E-8F9EDC11548C}"/>
    <cellStyle name="Normal 5 6 3 4 4" xfId="3001" xr:uid="{A6831ACF-EC7B-4DBB-B294-813A2B3E6613}"/>
    <cellStyle name="Normal 5 6 3 4 4 2" xfId="41276" xr:uid="{C6148AE9-783B-4BE9-B58A-D48D188B3FFB}"/>
    <cellStyle name="Normal 5 6 3 4 4 3" xfId="35455" xr:uid="{03429522-0616-404C-B7E4-2E0B81C2CCAE}"/>
    <cellStyle name="Normal 5 6 3 4 4 4" xfId="50339" xr:uid="{4939051E-F91D-475B-8E64-99B6A3B52333}"/>
    <cellStyle name="Normal 5 6 3 4 4 5" xfId="21763" xr:uid="{8083B828-3C5A-40E0-94A7-1A087319D3B0}"/>
    <cellStyle name="Normal 5 6 3 4 5" xfId="14919" xr:uid="{A239C7D7-FBB8-4FCA-AFA5-6375CCAAD0C6}"/>
    <cellStyle name="Normal 5 6 3 4 5 2" xfId="41102" xr:uid="{85F475B0-0A71-47E1-8359-40D1AE031FAD}"/>
    <cellStyle name="Normal 5 6 3 4 6" xfId="28609" xr:uid="{E77011CD-C738-4DAC-991C-6CF7078E71B2}"/>
    <cellStyle name="Normal 5 6 3 4 7" xfId="43493" xr:uid="{9E001430-D36D-4F9E-A3FD-F53387837E28}"/>
    <cellStyle name="Normal 5 6 3 4 8" xfId="8073" xr:uid="{F6A1B74C-458E-48FA-B0F3-8390F9DBC508}"/>
    <cellStyle name="Normal 5 6 3 5" xfId="1412" xr:uid="{746883DD-018F-41DD-BF08-DCF224AD5FB8}"/>
    <cellStyle name="Normal 5 6 3 5 2" xfId="3002" xr:uid="{7A36081E-64AC-46B3-8CD3-306B8CAC6A17}"/>
    <cellStyle name="Normal 5 6 3 5 2 2" xfId="26893" xr:uid="{38EAC0EE-837C-49A0-84E2-2591F2053135}"/>
    <cellStyle name="Normal 5 6 3 5 2 2 2" xfId="40585" xr:uid="{13858A89-6C2D-4AB2-856C-CDD777D1DE86}"/>
    <cellStyle name="Normal 5 6 3 5 2 2 3" xfId="55469" xr:uid="{A9D85737-5693-4267-B48F-F7FD37139B54}"/>
    <cellStyle name="Normal 5 6 3 5 2 3" xfId="20049" xr:uid="{375AAB97-117A-4611-A59A-43B24AAF70D8}"/>
    <cellStyle name="Normal 5 6 3 5 2 3 2" xfId="41277" xr:uid="{E176CC58-D1DD-4C3B-B324-F3E9730EAE0D}"/>
    <cellStyle name="Normal 5 6 3 5 2 4" xfId="33739" xr:uid="{AE14E126-C180-4F85-9985-2C789EB6D817}"/>
    <cellStyle name="Normal 5 6 3 5 2 5" xfId="48623" xr:uid="{DAFBE78C-D681-4EEC-9973-E5A6B92CE093}"/>
    <cellStyle name="Normal 5 6 3 5 2 6" xfId="13203" xr:uid="{2A3CC03E-10FE-49E7-94F2-DA2E261431CD}"/>
    <cellStyle name="Normal 5 6 3 5 3" xfId="3003" xr:uid="{5A8C0B5D-15DB-4DA3-A7D2-9C55FF829912}"/>
    <cellStyle name="Normal 5 6 3 5 3 2" xfId="41278" xr:uid="{09D4EF98-8449-4A2A-930F-5340F34F0DED}"/>
    <cellStyle name="Normal 5 6 3 5 3 3" xfId="37163" xr:uid="{CA093F15-E59E-492B-8A34-6EEA49581A8B}"/>
    <cellStyle name="Normal 5 6 3 5 3 4" xfId="52047" xr:uid="{191EC8AF-1E41-47F8-AEC2-5AB64D2F968E}"/>
    <cellStyle name="Normal 5 6 3 5 3 5" xfId="23471" xr:uid="{5BAEE35B-7408-46AD-8D76-CC93C9FFA563}"/>
    <cellStyle name="Normal 5 6 3 5 4" xfId="3004" xr:uid="{9F9D9A42-3634-4692-9842-409B825CC6E0}"/>
    <cellStyle name="Normal 5 6 3 5 4 2" xfId="41279" xr:uid="{4F5AAD74-D6F3-442A-B175-84D23FBEFFD0}"/>
    <cellStyle name="Normal 5 6 3 5 4 3" xfId="16627" xr:uid="{4448B27E-3CC1-4152-914D-8813F85F159A}"/>
    <cellStyle name="Normal 5 6 3 5 5" xfId="41104" xr:uid="{E977D4DF-D62B-480C-A6AD-E87595A4DE4F}"/>
    <cellStyle name="Normal 5 6 3 5 6" xfId="30317" xr:uid="{D92D8B61-69E6-4F2B-9FB5-183FECB6C39A}"/>
    <cellStyle name="Normal 5 6 3 5 7" xfId="45201" xr:uid="{A6E73EE5-EB44-4D81-B055-47CA81FEE6A5}"/>
    <cellStyle name="Normal 5 6 3 5 8" xfId="9781" xr:uid="{D19020A0-DDA0-4EFC-BBF6-F235F90E9718}"/>
    <cellStyle name="Normal 5 6 3 6" xfId="3005" xr:uid="{D2EC4B55-9BDC-401E-A2BB-C0AEF700F0A7}"/>
    <cellStyle name="Normal 5 6 3 6 2" xfId="25181" xr:uid="{0000FEC1-EEA0-4F70-AE5E-2E5167E402F7}"/>
    <cellStyle name="Normal 5 6 3 6 2 2" xfId="38873" xr:uid="{97C11021-70C9-4D9D-859F-656F72BC336A}"/>
    <cellStyle name="Normal 5 6 3 6 2 3" xfId="53757" xr:uid="{4D615753-30F6-4CC3-AD37-204590CBC2CF}"/>
    <cellStyle name="Normal 5 6 3 6 3" xfId="18337" xr:uid="{25AD52E7-518B-46CD-BCA9-435C42A5AE0F}"/>
    <cellStyle name="Normal 5 6 3 6 3 2" xfId="41280" xr:uid="{2705C3FA-2C26-4865-8FAD-E73658AC0673}"/>
    <cellStyle name="Normal 5 6 3 6 4" xfId="32027" xr:uid="{21D2B52D-5974-42A4-A832-848F31128887}"/>
    <cellStyle name="Normal 5 6 3 6 5" xfId="46911" xr:uid="{7EC6D659-E85F-4EE6-B502-F42DEBD377AD}"/>
    <cellStyle name="Normal 5 6 3 6 6" xfId="11491" xr:uid="{4F9D17F7-E502-4A2A-BFE6-D3CCF2E12AA8}"/>
    <cellStyle name="Normal 5 6 3 7" xfId="3006" xr:uid="{A2B60FD6-EAA0-4289-A3AC-BF180C657D4A}"/>
    <cellStyle name="Normal 5 6 3 7 2" xfId="41281" xr:uid="{962CF7C1-F5F6-47B0-9244-9FA46E835BB6}"/>
    <cellStyle name="Normal 5 6 3 7 3" xfId="35451" xr:uid="{58A740EA-5FE8-47DF-8E6F-62475CE00CE0}"/>
    <cellStyle name="Normal 5 6 3 7 4" xfId="50335" xr:uid="{CB79526E-5452-488B-A35A-40B6E95E702F}"/>
    <cellStyle name="Normal 5 6 3 7 5" xfId="21759" xr:uid="{DD9FDE7C-D64D-463F-85F7-3D0E7AB08987}"/>
    <cellStyle name="Normal 5 6 3 8" xfId="3007" xr:uid="{5BB44791-C126-4546-83CC-EAA32C869D66}"/>
    <cellStyle name="Normal 5 6 3 8 2" xfId="41282" xr:uid="{1B36CE13-747D-4CFD-8E4E-37F0F551C150}"/>
    <cellStyle name="Normal 5 6 3 8 3" xfId="14915" xr:uid="{3A58D6AC-08E6-4DF8-AA25-2CBA8F06C50A}"/>
    <cellStyle name="Normal 5 6 3 9" xfId="40796" xr:uid="{95DC6108-A0E7-423B-A963-4F2BDA603683}"/>
    <cellStyle name="Normal 5 6 4" xfId="316" xr:uid="{B32E40BB-51AD-4EA3-8522-0A345349C5D2}"/>
    <cellStyle name="Normal 5 6 4 10" xfId="43494" xr:uid="{9FAC3140-874A-4CE7-8E05-8C4BA4A13760}"/>
    <cellStyle name="Normal 5 6 4 11" xfId="8074" xr:uid="{BF12D6D0-BE85-49D1-8524-611B65351F86}"/>
    <cellStyle name="Normal 5 6 4 2" xfId="590" xr:uid="{ABF1F8CC-C77E-480A-9DE6-83E49138A65F}"/>
    <cellStyle name="Normal 5 6 4 2 2" xfId="591" xr:uid="{FC531BE9-E1A0-4B4F-802F-2C0C4BC48D57}"/>
    <cellStyle name="Normal 5 6 4 2 2 2" xfId="1413" xr:uid="{44A2AC03-6674-41E6-99AA-10F061F99244}"/>
    <cellStyle name="Normal 5 6 4 2 2 2 2" xfId="13210" xr:uid="{17394F67-792B-46FA-96D6-170C33EE23C8}"/>
    <cellStyle name="Normal 5 6 4 2 2 2 2 2" xfId="26900" xr:uid="{7D084555-55EB-4CD5-B5BA-1169FF230704}"/>
    <cellStyle name="Normal 5 6 4 2 2 2 2 2 2" xfId="40592" xr:uid="{B860C93C-EECD-455A-9982-B63781824AD8}"/>
    <cellStyle name="Normal 5 6 4 2 2 2 2 2 3" xfId="55476" xr:uid="{E63C3FA5-8200-4E78-A2D3-48399F6B9921}"/>
    <cellStyle name="Normal 5 6 4 2 2 2 2 3" xfId="20056" xr:uid="{4D622A7F-11F8-49B3-9987-11117553BD39}"/>
    <cellStyle name="Normal 5 6 4 2 2 2 2 4" xfId="33746" xr:uid="{B430AEA5-2496-4D51-AD9C-AB49B766D790}"/>
    <cellStyle name="Normal 5 6 4 2 2 2 2 5" xfId="48630" xr:uid="{4F79D436-4640-4918-98BB-496C15BCBC6F}"/>
    <cellStyle name="Normal 5 6 4 2 2 2 3" xfId="23478" xr:uid="{666DECF6-17FA-43F5-9002-8546813D84FC}"/>
    <cellStyle name="Normal 5 6 4 2 2 2 3 2" xfId="37170" xr:uid="{907F28F6-244C-4C75-93D9-A81E7DE74663}"/>
    <cellStyle name="Normal 5 6 4 2 2 2 3 3" xfId="52054" xr:uid="{109F3B9E-89CE-4CD9-8D68-412F800D992A}"/>
    <cellStyle name="Normal 5 6 4 2 2 2 4" xfId="16634" xr:uid="{67277ECE-0FF1-4DAF-8836-E99FA046D3E7}"/>
    <cellStyle name="Normal 5 6 4 2 2 2 4 2" xfId="41105" xr:uid="{DD61B153-B2A8-4B83-B640-1CF3D913C439}"/>
    <cellStyle name="Normal 5 6 4 2 2 2 5" xfId="30324" xr:uid="{A8DD3CF5-0CDB-49C4-8556-958F49716030}"/>
    <cellStyle name="Normal 5 6 4 2 2 2 6" xfId="45208" xr:uid="{B2EED135-352C-455F-BBC1-75960EC8F576}"/>
    <cellStyle name="Normal 5 6 4 2 2 2 7" xfId="9788" xr:uid="{DBDD3FC1-99EF-4D10-A364-E2E305905D61}"/>
    <cellStyle name="Normal 5 6 4 2 2 3" xfId="3008" xr:uid="{134243CA-3C8E-451D-B549-805836C2A948}"/>
    <cellStyle name="Normal 5 6 4 2 2 3 2" xfId="25188" xr:uid="{782C5ABB-D33F-49A0-A5EB-9DA224EFAD0A}"/>
    <cellStyle name="Normal 5 6 4 2 2 3 2 2" xfId="38880" xr:uid="{7A703EF9-6953-4ADD-98A8-A8927A471208}"/>
    <cellStyle name="Normal 5 6 4 2 2 3 2 3" xfId="53764" xr:uid="{51AD4F28-C2EF-47DB-A542-26B817EDBBE4}"/>
    <cellStyle name="Normal 5 6 4 2 2 3 3" xfId="18344" xr:uid="{1117411D-5526-40DE-9EF3-128765687AB8}"/>
    <cellStyle name="Normal 5 6 4 2 2 3 3 2" xfId="41283" xr:uid="{B1B81E6D-1917-4AA3-819A-7476592B5FD7}"/>
    <cellStyle name="Normal 5 6 4 2 2 3 4" xfId="32034" xr:uid="{C4CD97CA-A357-4D2B-812C-B9575A942A00}"/>
    <cellStyle name="Normal 5 6 4 2 2 3 5" xfId="46918" xr:uid="{652E6A41-BEA1-4256-BF19-52B2CEFF9EF3}"/>
    <cellStyle name="Normal 5 6 4 2 2 3 6" xfId="11498" xr:uid="{A1AC93CB-9AB1-4A44-A11D-FB205DE5431E}"/>
    <cellStyle name="Normal 5 6 4 2 2 4" xfId="3009" xr:uid="{4F7E66C8-FCB8-4BA6-83B6-7646F6C58887}"/>
    <cellStyle name="Normal 5 6 4 2 2 4 2" xfId="41284" xr:uid="{0D0C6541-D0F5-45D9-9112-5032D649E562}"/>
    <cellStyle name="Normal 5 6 4 2 2 4 3" xfId="35458" xr:uid="{F263B5A8-517D-4BAA-9830-A37042BBCC18}"/>
    <cellStyle name="Normal 5 6 4 2 2 4 4" xfId="50342" xr:uid="{E73671E4-0553-48D2-9714-FE0A66DB0A94}"/>
    <cellStyle name="Normal 5 6 4 2 2 4 5" xfId="21766" xr:uid="{0D04A11E-8D31-4EFF-BF6D-0EA43DB80215}"/>
    <cellStyle name="Normal 5 6 4 2 2 5" xfId="14922" xr:uid="{35329DD9-3848-4C5C-AE07-2CF4DAD16C2F}"/>
    <cellStyle name="Normal 5 6 4 2 2 5 2" xfId="40867" xr:uid="{83A773A0-0C1F-47E7-9FB7-94926EEDFFB9}"/>
    <cellStyle name="Normal 5 6 4 2 2 6" xfId="28612" xr:uid="{75FBAAD9-B9F0-47C2-B88F-7E4E464A3763}"/>
    <cellStyle name="Normal 5 6 4 2 2 7" xfId="43496" xr:uid="{C2B9C0C2-A0C5-42EF-8892-EC7B426B6836}"/>
    <cellStyle name="Normal 5 6 4 2 2 8" xfId="8076" xr:uid="{1DAE1AA9-51B5-440D-A4CD-5D9BB8363748}"/>
    <cellStyle name="Normal 5 6 4 2 3" xfId="1414" xr:uid="{700FB35A-26A7-4291-985A-A6B2AE4EA0A8}"/>
    <cellStyle name="Normal 5 6 4 2 3 2" xfId="13209" xr:uid="{70A2DF62-D4C3-491A-BED5-35760AC129FB}"/>
    <cellStyle name="Normal 5 6 4 2 3 2 2" xfId="26899" xr:uid="{24FAF10E-90B6-4589-A57B-C7A5643B62E5}"/>
    <cellStyle name="Normal 5 6 4 2 3 2 2 2" xfId="40591" xr:uid="{E47F38F2-C5FB-4AB6-A37F-37071BF97067}"/>
    <cellStyle name="Normal 5 6 4 2 3 2 2 3" xfId="55475" xr:uid="{0DEC1C45-EAF1-40BC-9F43-93345EF22062}"/>
    <cellStyle name="Normal 5 6 4 2 3 2 3" xfId="20055" xr:uid="{8B0B8C9C-EEDB-440E-AB2C-DD6855821BF0}"/>
    <cellStyle name="Normal 5 6 4 2 3 2 4" xfId="33745" xr:uid="{33A4AE0E-14EF-47C0-9E19-D62C9AF71E49}"/>
    <cellStyle name="Normal 5 6 4 2 3 2 5" xfId="48629" xr:uid="{7DFD1918-4788-4E1F-95D0-485748BF6F90}"/>
    <cellStyle name="Normal 5 6 4 2 3 3" xfId="23477" xr:uid="{C2EC4846-5B6A-4104-804D-F6D5913E583A}"/>
    <cellStyle name="Normal 5 6 4 2 3 3 2" xfId="37169" xr:uid="{3B5D93D3-ED29-406C-A1BC-1AACBABCA53D}"/>
    <cellStyle name="Normal 5 6 4 2 3 3 3" xfId="52053" xr:uid="{6DA0F4B0-97F5-443F-A378-2536335303D5}"/>
    <cellStyle name="Normal 5 6 4 2 3 4" xfId="16633" xr:uid="{E2469FFC-18C3-4E4E-861F-FE61AD72AAA4}"/>
    <cellStyle name="Normal 5 6 4 2 3 4 2" xfId="41106" xr:uid="{BD04B7E1-9633-4B06-8B98-8697283E3516}"/>
    <cellStyle name="Normal 5 6 4 2 3 5" xfId="30323" xr:uid="{B8B4C239-72FE-48D9-AF6E-58832E462067}"/>
    <cellStyle name="Normal 5 6 4 2 3 6" xfId="45207" xr:uid="{F186B1A7-C5B2-4FB3-8BD8-CAD77DE68826}"/>
    <cellStyle name="Normal 5 6 4 2 3 7" xfId="9787" xr:uid="{79612125-5C6D-426C-A248-4304E0A5AC00}"/>
    <cellStyle name="Normal 5 6 4 2 4" xfId="3010" xr:uid="{010D8F7A-80ED-4501-A225-D1574A5A4088}"/>
    <cellStyle name="Normal 5 6 4 2 4 2" xfId="25187" xr:uid="{4C73F673-EBC2-46D8-A8D4-5E48850EACA4}"/>
    <cellStyle name="Normal 5 6 4 2 4 2 2" xfId="38879" xr:uid="{FE65E299-CDAE-4BAC-8963-5DD55D2C1857}"/>
    <cellStyle name="Normal 5 6 4 2 4 2 3" xfId="53763" xr:uid="{12EC83EC-47A4-4FF3-84D6-C3F3FCE547B1}"/>
    <cellStyle name="Normal 5 6 4 2 4 3" xfId="18343" xr:uid="{1CB1758D-D339-4191-9032-187501882DD1}"/>
    <cellStyle name="Normal 5 6 4 2 4 3 2" xfId="41285" xr:uid="{56B4AC5F-EB64-4F4D-BB71-8B5C5CA35F60}"/>
    <cellStyle name="Normal 5 6 4 2 4 4" xfId="32033" xr:uid="{BD976269-1C85-4845-9742-A110D488DB1D}"/>
    <cellStyle name="Normal 5 6 4 2 4 5" xfId="46917" xr:uid="{E0D08A67-7C8B-453D-B3A4-BF738E8DB6E8}"/>
    <cellStyle name="Normal 5 6 4 2 4 6" xfId="11497" xr:uid="{9DFF949F-CFB3-4E8B-8E44-9BFC58C27D0A}"/>
    <cellStyle name="Normal 5 6 4 2 5" xfId="3011" xr:uid="{318B3E60-F356-4631-AECE-369C21EDF78F}"/>
    <cellStyle name="Normal 5 6 4 2 5 2" xfId="41286" xr:uid="{B299126F-2C2A-4729-A18C-E22353E4F2BA}"/>
    <cellStyle name="Normal 5 6 4 2 5 3" xfId="35457" xr:uid="{E36AEE71-EA9B-4C42-8D3B-A4E7847000A8}"/>
    <cellStyle name="Normal 5 6 4 2 5 4" xfId="50341" xr:uid="{B45BC429-E188-4240-93E8-D2AEB6A83C8F}"/>
    <cellStyle name="Normal 5 6 4 2 5 5" xfId="21765" xr:uid="{7D8C5F23-8402-43E1-9DFD-E04EC7BC7E68}"/>
    <cellStyle name="Normal 5 6 4 2 6" xfId="14921" xr:uid="{446EDA05-2FFE-4B4B-8E93-64D63F2ABEEC}"/>
    <cellStyle name="Normal 5 6 4 2 6 2" xfId="40866" xr:uid="{90054B0C-0C1D-45C4-AA81-315846DE07A4}"/>
    <cellStyle name="Normal 5 6 4 2 7" xfId="28611" xr:uid="{2EB7F801-764D-4FF4-AC7B-E7563814689B}"/>
    <cellStyle name="Normal 5 6 4 2 8" xfId="43495" xr:uid="{3A43BD0A-2CBB-407E-BB6D-B25FBC87FA22}"/>
    <cellStyle name="Normal 5 6 4 2 9" xfId="8075" xr:uid="{415836B9-E35D-4AF6-A9E5-8CCBA26F753D}"/>
    <cellStyle name="Normal 5 6 4 3" xfId="592" xr:uid="{C7483A5A-AB3B-4A32-B07E-418D7ACE050A}"/>
    <cellStyle name="Normal 5 6 4 3 2" xfId="1415" xr:uid="{3BE7A9D9-E306-4906-8B06-829BC95AB4D0}"/>
    <cellStyle name="Normal 5 6 4 3 2 2" xfId="13211" xr:uid="{EA0EEF70-6F24-4569-9788-A62A50801DAD}"/>
    <cellStyle name="Normal 5 6 4 3 2 2 2" xfId="26901" xr:uid="{F5357CE5-27F2-48BD-953F-D63390A4EBE5}"/>
    <cellStyle name="Normal 5 6 4 3 2 2 2 2" xfId="40593" xr:uid="{2E3D0C9A-FA1D-40E1-ABDF-BFBA14392DA6}"/>
    <cellStyle name="Normal 5 6 4 3 2 2 2 3" xfId="55477" xr:uid="{1C1010C9-02FC-4428-A8CC-EE0757818F67}"/>
    <cellStyle name="Normal 5 6 4 3 2 2 3" xfId="20057" xr:uid="{A770875A-BAA7-402E-A986-CFB22BDB76DE}"/>
    <cellStyle name="Normal 5 6 4 3 2 2 4" xfId="33747" xr:uid="{07BF5111-AB28-4202-BBA7-C8F4A7424C8C}"/>
    <cellStyle name="Normal 5 6 4 3 2 2 5" xfId="48631" xr:uid="{65E875FD-07E1-4E6E-B848-F621B59FDBA0}"/>
    <cellStyle name="Normal 5 6 4 3 2 3" xfId="23479" xr:uid="{FC79D301-C480-4F49-8306-5237BCE487FE}"/>
    <cellStyle name="Normal 5 6 4 3 2 3 2" xfId="37171" xr:uid="{31A944DE-69CA-4634-8C44-DF3599F58913}"/>
    <cellStyle name="Normal 5 6 4 3 2 3 3" xfId="52055" xr:uid="{017BBD36-172B-4CB8-9223-7F5EF276B8E7}"/>
    <cellStyle name="Normal 5 6 4 3 2 4" xfId="16635" xr:uid="{42CDB1AF-6D15-4F47-82C3-A91E0FEE6E7B}"/>
    <cellStyle name="Normal 5 6 4 3 2 4 2" xfId="41107" xr:uid="{D1451674-ED7A-4266-9F96-930CA18F5700}"/>
    <cellStyle name="Normal 5 6 4 3 2 5" xfId="30325" xr:uid="{F42CD4E8-1022-40D7-944E-8E528B54549B}"/>
    <cellStyle name="Normal 5 6 4 3 2 6" xfId="45209" xr:uid="{B9FEBBC9-8B35-4D70-BC72-5EB0FC320C89}"/>
    <cellStyle name="Normal 5 6 4 3 2 7" xfId="9789" xr:uid="{AC2D8890-C399-4E0E-B525-5392B758F890}"/>
    <cellStyle name="Normal 5 6 4 3 3" xfId="3012" xr:uid="{56A987EF-9384-41A0-9ABF-18C3BA03B25C}"/>
    <cellStyle name="Normal 5 6 4 3 3 2" xfId="25189" xr:uid="{D34827D5-DD6D-4815-B134-C83D0967FD76}"/>
    <cellStyle name="Normal 5 6 4 3 3 2 2" xfId="38881" xr:uid="{71A22538-F331-4F03-977D-563278D3A984}"/>
    <cellStyle name="Normal 5 6 4 3 3 2 3" xfId="53765" xr:uid="{0322B51B-72CE-4421-80F8-9DB9F29AA9B3}"/>
    <cellStyle name="Normal 5 6 4 3 3 3" xfId="18345" xr:uid="{3B21FF9A-2ECF-4C38-8C8E-4F902D8D0110}"/>
    <cellStyle name="Normal 5 6 4 3 3 3 2" xfId="41287" xr:uid="{3CCB7193-64A9-4C98-82B7-D16488F80EE3}"/>
    <cellStyle name="Normal 5 6 4 3 3 4" xfId="32035" xr:uid="{8E87ED81-9EA2-4F60-9BA5-DAD7346F4285}"/>
    <cellStyle name="Normal 5 6 4 3 3 5" xfId="46919" xr:uid="{F0839D3C-2533-4D94-A2BB-3F297392C2D5}"/>
    <cellStyle name="Normal 5 6 4 3 3 6" xfId="11499" xr:uid="{C78EB8E5-98AE-4B03-A770-DC27FA4533B1}"/>
    <cellStyle name="Normal 5 6 4 3 4" xfId="3013" xr:uid="{72365C62-3E28-4A9E-96FC-5E7798FA8D86}"/>
    <cellStyle name="Normal 5 6 4 3 4 2" xfId="41288" xr:uid="{14AA2437-D14A-4914-ABDB-EF199A65E6DF}"/>
    <cellStyle name="Normal 5 6 4 3 4 3" xfId="35459" xr:uid="{9ABE1C69-79B9-44FB-9368-1FB13627FA3E}"/>
    <cellStyle name="Normal 5 6 4 3 4 4" xfId="50343" xr:uid="{7A29BA21-968A-496B-9DC4-EE7B28AB9047}"/>
    <cellStyle name="Normal 5 6 4 3 4 5" xfId="21767" xr:uid="{A0A22F7A-A7B2-4432-909F-A75C6354EED7}"/>
    <cellStyle name="Normal 5 6 4 3 5" xfId="14923" xr:uid="{3370F9AE-9948-4054-AD4D-478F7AF1F8A8}"/>
    <cellStyle name="Normal 5 6 4 3 5 2" xfId="40868" xr:uid="{B43037DC-BBE0-4C9F-B4AC-CC72F87CB075}"/>
    <cellStyle name="Normal 5 6 4 3 6" xfId="28613" xr:uid="{E1F2E2EF-A19A-45AB-9387-1AC37785424A}"/>
    <cellStyle name="Normal 5 6 4 3 7" xfId="43497" xr:uid="{DC75FC3B-6D40-4520-9CE9-1FCB4EA95594}"/>
    <cellStyle name="Normal 5 6 4 3 8" xfId="8077" xr:uid="{C45AAA1F-5151-4250-8A76-A242A52FE9D2}"/>
    <cellStyle name="Normal 5 6 4 4" xfId="1416" xr:uid="{DFF76D11-2BD2-475F-8453-276145CEE5B8}"/>
    <cellStyle name="Normal 5 6 4 4 2" xfId="3014" xr:uid="{CE939DE3-820C-4D32-B499-789BC4F74DB0}"/>
    <cellStyle name="Normal 5 6 4 4 2 2" xfId="13212" xr:uid="{F43E4339-897E-4932-9033-D66497387FB7}"/>
    <cellStyle name="Normal 5 6 4 4 2 2 2" xfId="26902" xr:uid="{2F2BFC11-CFCB-49A3-BB13-4B137C6BC55F}"/>
    <cellStyle name="Normal 5 6 4 4 2 2 2 2" xfId="40594" xr:uid="{ACD03F01-2AA3-44CD-AE28-C837A8D021CF}"/>
    <cellStyle name="Normal 5 6 4 4 2 2 2 3" xfId="55478" xr:uid="{0DE7B7E0-B606-48BC-95CD-909AB89DDE0B}"/>
    <cellStyle name="Normal 5 6 4 4 2 2 3" xfId="20058" xr:uid="{EEF9128A-E861-45B7-8DE2-0A4FC884F385}"/>
    <cellStyle name="Normal 5 6 4 4 2 2 4" xfId="33748" xr:uid="{3D62F6F8-1BF7-4455-97AE-641B089F11AF}"/>
    <cellStyle name="Normal 5 6 4 4 2 2 5" xfId="48632" xr:uid="{8D6DB9C2-98A4-410D-BFD0-9A809523AA58}"/>
    <cellStyle name="Normal 5 6 4 4 2 3" xfId="23480" xr:uid="{1CCC26B9-FB0E-492F-B2D1-6D5ADCD6E4AF}"/>
    <cellStyle name="Normal 5 6 4 4 2 3 2" xfId="37172" xr:uid="{22F448D8-9BE9-4EC3-AC30-3E008A1B9F9B}"/>
    <cellStyle name="Normal 5 6 4 4 2 3 3" xfId="52056" xr:uid="{2165ED3C-8AC5-4AC0-B0D5-61341FDB6487}"/>
    <cellStyle name="Normal 5 6 4 4 2 4" xfId="16636" xr:uid="{001863A1-CA14-4281-9F22-7515E6DC4343}"/>
    <cellStyle name="Normal 5 6 4 4 2 4 2" xfId="41289" xr:uid="{BC3F2ED2-70B3-4458-853A-2EEB9800FF9C}"/>
    <cellStyle name="Normal 5 6 4 4 2 5" xfId="30326" xr:uid="{5BCFB7A0-840B-42CE-A40F-A6F1EA56B1F1}"/>
    <cellStyle name="Normal 5 6 4 4 2 6" xfId="45210" xr:uid="{89178988-0813-410E-B2B6-59268BFC45AE}"/>
    <cellStyle name="Normal 5 6 4 4 2 7" xfId="9790" xr:uid="{9E58DDB2-7CB8-4B11-9E6F-58A8D17BA57A}"/>
    <cellStyle name="Normal 5 6 4 4 3" xfId="3015" xr:uid="{C79BF7D8-D27B-4D8A-800A-779E8353E222}"/>
    <cellStyle name="Normal 5 6 4 4 3 2" xfId="25190" xr:uid="{810301FB-2B3F-4436-80ED-09444CA954E4}"/>
    <cellStyle name="Normal 5 6 4 4 3 2 2" xfId="38882" xr:uid="{CF14AEF9-DFDD-4A12-BBBC-9F55B0D14A46}"/>
    <cellStyle name="Normal 5 6 4 4 3 2 3" xfId="53766" xr:uid="{500E4CBB-66E6-4361-9528-E66093E93BDB}"/>
    <cellStyle name="Normal 5 6 4 4 3 3" xfId="18346" xr:uid="{08FA366F-08A4-492E-85E2-43758FB8776C}"/>
    <cellStyle name="Normal 5 6 4 4 3 3 2" xfId="41290" xr:uid="{9D51FD10-EB2B-472E-B316-78E92350AFB6}"/>
    <cellStyle name="Normal 5 6 4 4 3 4" xfId="32036" xr:uid="{7C50BCD2-9A92-4E63-B91B-596BE06BB5AD}"/>
    <cellStyle name="Normal 5 6 4 4 3 5" xfId="46920" xr:uid="{9BB4983D-B8E8-43A0-91CB-9BF0867BDAA0}"/>
    <cellStyle name="Normal 5 6 4 4 3 6" xfId="11500" xr:uid="{9D64892B-522C-42E3-96B8-032B8B0F5ADE}"/>
    <cellStyle name="Normal 5 6 4 4 4" xfId="3016" xr:uid="{38043702-3B1A-4A83-94FD-442EF8A14332}"/>
    <cellStyle name="Normal 5 6 4 4 4 2" xfId="41291" xr:uid="{0D71C953-A9B8-48A5-8DD6-1D9149D08D39}"/>
    <cellStyle name="Normal 5 6 4 4 4 3" xfId="35460" xr:uid="{F1EE311F-B49E-4302-BE76-B606EC136B52}"/>
    <cellStyle name="Normal 5 6 4 4 4 4" xfId="50344" xr:uid="{794FA918-0B09-4AAB-857E-74DF7431F5AE}"/>
    <cellStyle name="Normal 5 6 4 4 4 5" xfId="21768" xr:uid="{26435D40-9EE5-4E16-B58E-93E6BE4EF748}"/>
    <cellStyle name="Normal 5 6 4 4 5" xfId="14924" xr:uid="{83E41414-E9F1-45B4-A215-107552B8D013}"/>
    <cellStyle name="Normal 5 6 4 4 5 2" xfId="41108" xr:uid="{422BA5C6-CA2A-4D34-A791-7DA4C197F309}"/>
    <cellStyle name="Normal 5 6 4 4 6" xfId="28614" xr:uid="{B494ED43-0AE9-4584-B01F-CFF56B341166}"/>
    <cellStyle name="Normal 5 6 4 4 7" xfId="43498" xr:uid="{1EDB37B1-B84A-42BA-B1D9-3B06F25453D1}"/>
    <cellStyle name="Normal 5 6 4 4 8" xfId="8078" xr:uid="{FDE33DFA-2B66-4507-B921-7DB5466DA514}"/>
    <cellStyle name="Normal 5 6 4 5" xfId="3017" xr:uid="{A2BF6102-278F-432E-B294-05EC7F6EADAB}"/>
    <cellStyle name="Normal 5 6 4 5 2" xfId="13208" xr:uid="{1A4E6E92-2805-4FD7-948B-959893042175}"/>
    <cellStyle name="Normal 5 6 4 5 2 2" xfId="26898" xr:uid="{C3145BC0-2A12-4045-8CBE-3DE2B1F3ACE2}"/>
    <cellStyle name="Normal 5 6 4 5 2 2 2" xfId="40590" xr:uid="{0FC33A2E-EC5E-4977-AD4C-C0B29A79D409}"/>
    <cellStyle name="Normal 5 6 4 5 2 2 3" xfId="55474" xr:uid="{D60DF73C-2218-414C-A441-C0BAD37BA0B5}"/>
    <cellStyle name="Normal 5 6 4 5 2 3" xfId="20054" xr:uid="{3D310946-9940-412C-98B7-2C4A42A74C14}"/>
    <cellStyle name="Normal 5 6 4 5 2 4" xfId="33744" xr:uid="{6BE7D97B-4B88-4A0C-ADB2-243F2E9009CA}"/>
    <cellStyle name="Normal 5 6 4 5 2 5" xfId="48628" xr:uid="{3826DD52-E996-4809-A3DC-66DC9C8BB0B5}"/>
    <cellStyle name="Normal 5 6 4 5 3" xfId="23476" xr:uid="{ED8E64C1-F79E-4EEB-B569-2454E44A01D5}"/>
    <cellStyle name="Normal 5 6 4 5 3 2" xfId="37168" xr:uid="{CD2F3FA1-DE68-49D0-A22B-548803FF0F20}"/>
    <cellStyle name="Normal 5 6 4 5 3 3" xfId="52052" xr:uid="{2FB7E7F1-0C5E-4FBC-A22C-7404595B3267}"/>
    <cellStyle name="Normal 5 6 4 5 4" xfId="16632" xr:uid="{D06F49E6-8CC5-44AE-ABF3-2840267081AC}"/>
    <cellStyle name="Normal 5 6 4 5 4 2" xfId="41292" xr:uid="{ABA8F1C7-5D43-40D1-AA59-D30853324AC3}"/>
    <cellStyle name="Normal 5 6 4 5 5" xfId="30322" xr:uid="{A1C9AAFC-3828-41B9-8D57-350C361D521A}"/>
    <cellStyle name="Normal 5 6 4 5 6" xfId="45206" xr:uid="{4FC16A8F-6724-4D21-BF11-028B74D99A65}"/>
    <cellStyle name="Normal 5 6 4 5 7" xfId="9786" xr:uid="{BC4DB518-B6E9-416C-870B-73327CB2C843}"/>
    <cellStyle name="Normal 5 6 4 6" xfId="3018" xr:uid="{6B721695-6081-4A12-8698-D07723A08F98}"/>
    <cellStyle name="Normal 5 6 4 6 2" xfId="25186" xr:uid="{FF8F5CBF-E52C-4E97-8E2D-CF4074CED808}"/>
    <cellStyle name="Normal 5 6 4 6 2 2" xfId="38878" xr:uid="{B96FAAC8-2D8A-444C-9E9E-93753986BDC2}"/>
    <cellStyle name="Normal 5 6 4 6 2 3" xfId="53762" xr:uid="{BEA12729-6F8F-4FC9-95C3-F34D18E046DD}"/>
    <cellStyle name="Normal 5 6 4 6 3" xfId="18342" xr:uid="{6DE7DAB8-44B8-40FF-B8C6-E92F61FE7BB5}"/>
    <cellStyle name="Normal 5 6 4 6 3 2" xfId="41293" xr:uid="{137CD30E-2EAA-4F00-ACED-81825BCF7B16}"/>
    <cellStyle name="Normal 5 6 4 6 4" xfId="32032" xr:uid="{F2760840-ACF1-4729-ADEC-63BB1694A069}"/>
    <cellStyle name="Normal 5 6 4 6 5" xfId="46916" xr:uid="{1C58BBE2-A346-442C-B6F8-4E5D606B69E3}"/>
    <cellStyle name="Normal 5 6 4 6 6" xfId="11496" xr:uid="{7CB8D47A-E3DE-4B35-BA0D-75266B30AFEB}"/>
    <cellStyle name="Normal 5 6 4 7" xfId="3019" xr:uid="{48A06301-B8DE-438F-ADAD-CDA2B6DD763C}"/>
    <cellStyle name="Normal 5 6 4 7 2" xfId="41294" xr:uid="{905E8BB4-60B0-4C51-959E-3B96CE8C7174}"/>
    <cellStyle name="Normal 5 6 4 7 3" xfId="35456" xr:uid="{E2D8D3D9-F48A-4335-976D-3B0F6BDFCC1B}"/>
    <cellStyle name="Normal 5 6 4 7 4" xfId="50340" xr:uid="{C4B253F8-E7EE-45F8-92E7-18B2C83592E5}"/>
    <cellStyle name="Normal 5 6 4 7 5" xfId="21764" xr:uid="{E95ACCBC-72EB-455F-99B8-4933DEAA9628}"/>
    <cellStyle name="Normal 5 6 4 8" xfId="14920" xr:uid="{DA991F6F-2A5C-40CB-9EAB-1C73CF57D99E}"/>
    <cellStyle name="Normal 5 6 4 8 2" xfId="40797" xr:uid="{1EE9CDFD-DAF8-4456-9E33-2ADE2EDB1F1A}"/>
    <cellStyle name="Normal 5 6 4 9" xfId="28610" xr:uid="{E3A3E23C-7A9E-4ED2-883C-B4CF7285AA9F}"/>
    <cellStyle name="Normal 5 6 5" xfId="317" xr:uid="{04979FB8-0441-4893-AB4E-465F725A9E11}"/>
    <cellStyle name="Normal 5 6 5 10" xfId="8079" xr:uid="{EF31DE72-F4A0-4F5F-B6D0-CA527308C736}"/>
    <cellStyle name="Normal 5 6 5 2" xfId="593" xr:uid="{AD26B92C-C5C3-4766-94E8-183922CE8603}"/>
    <cellStyle name="Normal 5 6 5 2 2" xfId="1417" xr:uid="{C169041C-F040-4CC8-9AD3-1CCAE816D4E1}"/>
    <cellStyle name="Normal 5 6 5 2 2 2" xfId="13214" xr:uid="{40BCFB2A-62C3-46C6-B476-8EC26CD48025}"/>
    <cellStyle name="Normal 5 6 5 2 2 2 2" xfId="26904" xr:uid="{246FEB6D-F8C0-4E9C-8A96-2F7246707241}"/>
    <cellStyle name="Normal 5 6 5 2 2 2 2 2" xfId="40596" xr:uid="{835D9EE7-07FD-4C5F-ADA0-7CBCE17BBB61}"/>
    <cellStyle name="Normal 5 6 5 2 2 2 2 3" xfId="55480" xr:uid="{68730991-271B-49E9-9180-249840DB0103}"/>
    <cellStyle name="Normal 5 6 5 2 2 2 3" xfId="20060" xr:uid="{31E7A19E-2F99-4A78-BA85-B7ED59A7523E}"/>
    <cellStyle name="Normal 5 6 5 2 2 2 4" xfId="33750" xr:uid="{6BF2F946-E0CD-4FE5-87A7-2EA76BB9D58A}"/>
    <cellStyle name="Normal 5 6 5 2 2 2 5" xfId="48634" xr:uid="{228BCE73-BA2F-4658-BA3A-CAD1043AB6E2}"/>
    <cellStyle name="Normal 5 6 5 2 2 3" xfId="23482" xr:uid="{4B023F5F-1165-4A63-90E8-E23764F73760}"/>
    <cellStyle name="Normal 5 6 5 2 2 3 2" xfId="37174" xr:uid="{108CBA5A-57DD-4605-AAC2-1D18D128FB28}"/>
    <cellStyle name="Normal 5 6 5 2 2 3 3" xfId="52058" xr:uid="{24D1B17D-8A06-42A4-B3A5-46EF754C6604}"/>
    <cellStyle name="Normal 5 6 5 2 2 4" xfId="16638" xr:uid="{653BFDD4-1D0C-4CBC-A6DF-37B46E18119E}"/>
    <cellStyle name="Normal 5 6 5 2 2 4 2" xfId="41109" xr:uid="{9B2A10CC-FD44-4DDF-8554-2C85B219E648}"/>
    <cellStyle name="Normal 5 6 5 2 2 5" xfId="30328" xr:uid="{2E9A87A5-1C7D-4EEF-B40A-299CBC1BC2E0}"/>
    <cellStyle name="Normal 5 6 5 2 2 6" xfId="45212" xr:uid="{DCBB65C3-31F6-4468-88AD-A0791FBD7FEC}"/>
    <cellStyle name="Normal 5 6 5 2 2 7" xfId="9792" xr:uid="{59B6671A-A199-4C14-A927-FD7F513CB924}"/>
    <cellStyle name="Normal 5 6 5 2 3" xfId="3020" xr:uid="{8667F5E5-945E-4B82-9D01-160F2EE7D222}"/>
    <cellStyle name="Normal 5 6 5 2 3 2" xfId="25192" xr:uid="{89748F6C-5D43-409A-BD7E-63B584CCBAF7}"/>
    <cellStyle name="Normal 5 6 5 2 3 2 2" xfId="38884" xr:uid="{14F56617-5F76-4A1E-80E4-9FC929C8201A}"/>
    <cellStyle name="Normal 5 6 5 2 3 2 3" xfId="53768" xr:uid="{592A4C05-F64F-476E-B4A8-DB47E1C4C3E4}"/>
    <cellStyle name="Normal 5 6 5 2 3 3" xfId="18348" xr:uid="{37970103-EFAC-49D5-92F8-C798F176138E}"/>
    <cellStyle name="Normal 5 6 5 2 3 3 2" xfId="41295" xr:uid="{28B754FC-BEC2-4FB6-9EFC-FBAA4037BB17}"/>
    <cellStyle name="Normal 5 6 5 2 3 4" xfId="32038" xr:uid="{10918BE5-E81D-4D96-9052-8A2D3C4357E5}"/>
    <cellStyle name="Normal 5 6 5 2 3 5" xfId="46922" xr:uid="{418119A6-2BB1-4AD7-BB17-64DEE9D2C2DF}"/>
    <cellStyle name="Normal 5 6 5 2 3 6" xfId="11502" xr:uid="{66E511F6-9BC7-46E7-AEE0-E4C42A05E803}"/>
    <cellStyle name="Normal 5 6 5 2 4" xfId="3021" xr:uid="{E64CDE94-77D3-4646-9522-3CAF3D85B9B2}"/>
    <cellStyle name="Normal 5 6 5 2 4 2" xfId="41296" xr:uid="{A43A291F-91B6-4C32-BFBA-EABB4D52C383}"/>
    <cellStyle name="Normal 5 6 5 2 4 3" xfId="35462" xr:uid="{E6EADD8E-F6BF-4399-A20A-36EBDD1F2133}"/>
    <cellStyle name="Normal 5 6 5 2 4 4" xfId="50346" xr:uid="{E165B667-F1EA-4238-A015-A8CF185B8CCB}"/>
    <cellStyle name="Normal 5 6 5 2 4 5" xfId="21770" xr:uid="{85A74BEA-3387-4661-9859-B743B07296BA}"/>
    <cellStyle name="Normal 5 6 5 2 5" xfId="14926" xr:uid="{F215AC74-2893-408E-A736-1D219542A0DD}"/>
    <cellStyle name="Normal 5 6 5 2 5 2" xfId="40869" xr:uid="{2617B710-D11C-4A9F-9008-D1E8583C7C60}"/>
    <cellStyle name="Normal 5 6 5 2 6" xfId="28616" xr:uid="{D7CA746A-D0BB-4D79-9C0C-B780408189E5}"/>
    <cellStyle name="Normal 5 6 5 2 7" xfId="43500" xr:uid="{3825515B-69A3-40DF-BC91-6A1812D384E1}"/>
    <cellStyle name="Normal 5 6 5 2 8" xfId="8080" xr:uid="{96F3604C-0334-45E4-B6A2-2CBB0DC672B0}"/>
    <cellStyle name="Normal 5 6 5 3" xfId="1418" xr:uid="{758772DD-D4BC-4D06-AFEA-D47AA2E67310}"/>
    <cellStyle name="Normal 5 6 5 3 2" xfId="3022" xr:uid="{72408B16-5658-4379-8556-8B7A394D72A2}"/>
    <cellStyle name="Normal 5 6 5 3 2 2" xfId="26903" xr:uid="{EAB45284-5D48-4EAC-B395-C38CA2DCF574}"/>
    <cellStyle name="Normal 5 6 5 3 2 2 2" xfId="40595" xr:uid="{94E6CADE-5E1E-4F0D-9D31-021F9BAC2801}"/>
    <cellStyle name="Normal 5 6 5 3 2 2 3" xfId="55479" xr:uid="{BC7217D0-BD32-4548-BDD4-8AE191CC66DB}"/>
    <cellStyle name="Normal 5 6 5 3 2 3" xfId="20059" xr:uid="{24FEEEC7-4813-4BA4-87C4-AB1131511D64}"/>
    <cellStyle name="Normal 5 6 5 3 2 3 2" xfId="41297" xr:uid="{1894FA90-C90A-4B8D-9646-249B686577C4}"/>
    <cellStyle name="Normal 5 6 5 3 2 4" xfId="33749" xr:uid="{74B3E0D1-F0FB-4BAB-BFCA-C56B86228DB6}"/>
    <cellStyle name="Normal 5 6 5 3 2 5" xfId="48633" xr:uid="{0F0AF937-CAE0-458C-8036-AB5052A2973D}"/>
    <cellStyle name="Normal 5 6 5 3 2 6" xfId="13213" xr:uid="{F7CC7BED-F476-422C-945D-B1CC4E5EE4FB}"/>
    <cellStyle name="Normal 5 6 5 3 3" xfId="3023" xr:uid="{FC7A2FD6-62C0-4979-8B84-C0208591EB1B}"/>
    <cellStyle name="Normal 5 6 5 3 3 2" xfId="41298" xr:uid="{378F30B6-6FFD-4A0F-B4FA-842DD819DB9B}"/>
    <cellStyle name="Normal 5 6 5 3 3 3" xfId="37173" xr:uid="{F40B4AD4-56DD-49EE-AB9E-D3D108F6439C}"/>
    <cellStyle name="Normal 5 6 5 3 3 4" xfId="52057" xr:uid="{5B8A8614-5B2B-4D86-AD7E-F4A3A5F846E8}"/>
    <cellStyle name="Normal 5 6 5 3 3 5" xfId="23481" xr:uid="{60198451-674B-4996-A891-F912A58A5CC5}"/>
    <cellStyle name="Normal 5 6 5 3 4" xfId="3024" xr:uid="{F4D3B2EC-5E43-459F-BEB1-A4FD29E12BF3}"/>
    <cellStyle name="Normal 5 6 5 3 4 2" xfId="41299" xr:uid="{5550D975-1776-4BC9-927D-70367538336E}"/>
    <cellStyle name="Normal 5 6 5 3 4 3" xfId="16637" xr:uid="{70744F29-88CA-469B-BEC1-1DD6B4BEF7E6}"/>
    <cellStyle name="Normal 5 6 5 3 5" xfId="41110" xr:uid="{CBE30798-A38D-4F08-9F4C-280055D7A6D7}"/>
    <cellStyle name="Normal 5 6 5 3 6" xfId="30327" xr:uid="{E772B045-91BE-43E9-968D-CE8CB9F2A21C}"/>
    <cellStyle name="Normal 5 6 5 3 7" xfId="45211" xr:uid="{B2018610-64B6-42E5-895C-3984D3AA292A}"/>
    <cellStyle name="Normal 5 6 5 3 8" xfId="9791" xr:uid="{D3D118AD-928A-46D7-8332-7DCB85ECDCE1}"/>
    <cellStyle name="Normal 5 6 5 4" xfId="3025" xr:uid="{5B2DD7E7-E977-4F15-9265-02C5045363B1}"/>
    <cellStyle name="Normal 5 6 5 4 2" xfId="25191" xr:uid="{01FBC191-7787-47A4-B0A9-0F710EDA9112}"/>
    <cellStyle name="Normal 5 6 5 4 2 2" xfId="38883" xr:uid="{7DE8CB15-BD26-435C-A4BB-02DD73DA9809}"/>
    <cellStyle name="Normal 5 6 5 4 2 3" xfId="53767" xr:uid="{B21FC22E-ED48-4FB7-A76E-8C71DAEC5A5A}"/>
    <cellStyle name="Normal 5 6 5 4 3" xfId="18347" xr:uid="{A70C361B-D245-46BE-9F3E-AE163E9B9EB0}"/>
    <cellStyle name="Normal 5 6 5 4 3 2" xfId="41300" xr:uid="{0C0C3180-15BE-41AB-9924-4B7788268804}"/>
    <cellStyle name="Normal 5 6 5 4 4" xfId="32037" xr:uid="{E58432A0-F126-4B52-9295-2DF895316C8D}"/>
    <cellStyle name="Normal 5 6 5 4 5" xfId="46921" xr:uid="{DDF73EC9-CF1F-4299-A523-A265F334C943}"/>
    <cellStyle name="Normal 5 6 5 4 6" xfId="11501" xr:uid="{1DBA0814-7906-45B7-B3AA-898C63B56720}"/>
    <cellStyle name="Normal 5 6 5 5" xfId="3026" xr:uid="{99947AD4-0EC8-47C4-A539-D99E22CD7E8D}"/>
    <cellStyle name="Normal 5 6 5 5 2" xfId="41301" xr:uid="{56AF118A-42A5-4FAC-80D4-AE833D67E020}"/>
    <cellStyle name="Normal 5 6 5 5 3" xfId="35461" xr:uid="{876727CA-0BA4-4D77-9E4A-5C346FF127B4}"/>
    <cellStyle name="Normal 5 6 5 5 4" xfId="50345" xr:uid="{30593D56-F780-4133-B726-9D21F4F5890E}"/>
    <cellStyle name="Normal 5 6 5 5 5" xfId="21769" xr:uid="{B7850166-047F-4C09-93F0-C42EC80687AE}"/>
    <cellStyle name="Normal 5 6 5 6" xfId="3027" xr:uid="{448623F3-4CA5-4DA2-B7BE-9A49B3025048}"/>
    <cellStyle name="Normal 5 6 5 6 2" xfId="41302" xr:uid="{FC3EAF02-8467-4B37-8ABF-8A8BCF79CE34}"/>
    <cellStyle name="Normal 5 6 5 6 3" xfId="14925" xr:uid="{16530FF4-66FA-46BF-8CAB-2B03C59FE3A2}"/>
    <cellStyle name="Normal 5 6 5 7" xfId="40798" xr:uid="{FF2C2363-622A-41A2-A33C-54FD990DE670}"/>
    <cellStyle name="Normal 5 6 5 8" xfId="28615" xr:uid="{82050EC0-8173-4678-B16F-E407768DE761}"/>
    <cellStyle name="Normal 5 6 5 9" xfId="43499" xr:uid="{5AA61F70-1B2B-4E24-A923-20C9B48F623C}"/>
    <cellStyle name="Normal 5 6 6" xfId="594" xr:uid="{21A76EA0-F011-4F0F-8D85-98131AEC310C}"/>
    <cellStyle name="Normal 5 6 6 2" xfId="1419" xr:uid="{2589F8F8-C8BB-4B19-AED8-EFD8A9E7B444}"/>
    <cellStyle name="Normal 5 6 6 2 2" xfId="3028" xr:uid="{DF25ED61-8EB0-4EF4-82BA-641691138A44}"/>
    <cellStyle name="Normal 5 6 6 2 2 2" xfId="26905" xr:uid="{B126A9B8-A26F-4BD2-8570-9D299795576D}"/>
    <cellStyle name="Normal 5 6 6 2 2 2 2" xfId="40597" xr:uid="{9C01F8E5-2F0E-4FEC-BC44-E867FF4EA694}"/>
    <cellStyle name="Normal 5 6 6 2 2 2 3" xfId="55481" xr:uid="{894CC54A-B61E-437A-9AE5-8F1FD2FA348E}"/>
    <cellStyle name="Normal 5 6 6 2 2 3" xfId="20061" xr:uid="{EF80D09D-AD11-4791-98F3-3E84F626A410}"/>
    <cellStyle name="Normal 5 6 6 2 2 3 2" xfId="41303" xr:uid="{4A47784E-A42D-49A4-BA13-A9CAB469D5A4}"/>
    <cellStyle name="Normal 5 6 6 2 2 4" xfId="33751" xr:uid="{B2608BFB-A3DC-4F30-A0FD-428AD1A2DD46}"/>
    <cellStyle name="Normal 5 6 6 2 2 5" xfId="48635" xr:uid="{B4FDDFC2-041B-4309-A8E1-C88171C1E60A}"/>
    <cellStyle name="Normal 5 6 6 2 2 6" xfId="13215" xr:uid="{474D974D-1030-45E1-9DDC-38F6B2B8CFDF}"/>
    <cellStyle name="Normal 5 6 6 2 3" xfId="3029" xr:uid="{F402EB8D-7849-4B3A-A40A-3B1AA96A4D24}"/>
    <cellStyle name="Normal 5 6 6 2 3 2" xfId="41304" xr:uid="{F1C37D91-F9FD-4A19-8126-CCFB7C4FA10B}"/>
    <cellStyle name="Normal 5 6 6 2 3 3" xfId="37175" xr:uid="{BCAA5DFE-7FE1-4CC0-9EC9-357D590D29ED}"/>
    <cellStyle name="Normal 5 6 6 2 3 4" xfId="52059" xr:uid="{3D558D6B-BA8C-4A3E-A313-F361E24FFEF6}"/>
    <cellStyle name="Normal 5 6 6 2 3 5" xfId="23483" xr:uid="{4408CB21-4AC9-4452-A99A-9B00B9C031B0}"/>
    <cellStyle name="Normal 5 6 6 2 4" xfId="3030" xr:uid="{6F1CEBCA-872E-48C9-B4A8-6F970E4A4EB1}"/>
    <cellStyle name="Normal 5 6 6 2 4 2" xfId="41305" xr:uid="{7194F9DA-A423-4687-A4DD-54739549D855}"/>
    <cellStyle name="Normal 5 6 6 2 4 3" xfId="16639" xr:uid="{49610561-2D79-4AAD-86A1-5D19026708B2}"/>
    <cellStyle name="Normal 5 6 6 2 5" xfId="41111" xr:uid="{A7181BB7-0E40-4677-B09B-0BE52E543C4F}"/>
    <cellStyle name="Normal 5 6 6 2 6" xfId="30329" xr:uid="{7BA6F24D-C540-4243-8B21-6F8ECEAB30EF}"/>
    <cellStyle name="Normal 5 6 6 2 7" xfId="45213" xr:uid="{A7ECC13D-F03E-4585-900F-4DD416BC158F}"/>
    <cellStyle name="Normal 5 6 6 2 8" xfId="9793" xr:uid="{E534DA92-8EAE-4BF9-9471-9E37ED8F1C93}"/>
    <cellStyle name="Normal 5 6 6 3" xfId="3031" xr:uid="{1D8A3CB0-6823-4A9E-8F6D-F15C785CA65D}"/>
    <cellStyle name="Normal 5 6 6 3 2" xfId="25193" xr:uid="{78F2F072-FC93-4455-9C5B-1FB4F829C9FC}"/>
    <cellStyle name="Normal 5 6 6 3 2 2" xfId="38885" xr:uid="{579150DE-3346-446D-8CA5-640D6613D566}"/>
    <cellStyle name="Normal 5 6 6 3 2 3" xfId="53769" xr:uid="{7282FA4C-F7F4-4AEB-BF97-E45CE6CBBD4D}"/>
    <cellStyle name="Normal 5 6 6 3 3" xfId="18349" xr:uid="{2FA94FC6-00F6-4080-B5AE-9B7909E59908}"/>
    <cellStyle name="Normal 5 6 6 3 3 2" xfId="41306" xr:uid="{7E0CDE27-9B84-4CDF-AAE0-58631E556AEA}"/>
    <cellStyle name="Normal 5 6 6 3 4" xfId="32039" xr:uid="{500B3151-3522-4BA9-A31F-A3BCA29481C6}"/>
    <cellStyle name="Normal 5 6 6 3 5" xfId="46923" xr:uid="{900919D0-3174-4CD5-9156-54F3108DD903}"/>
    <cellStyle name="Normal 5 6 6 3 6" xfId="11503" xr:uid="{9E11AC81-F6EC-44F9-94BC-D9376978B498}"/>
    <cellStyle name="Normal 5 6 6 4" xfId="3032" xr:uid="{4BF69C25-B609-437C-B982-BB7A84BC0584}"/>
    <cellStyle name="Normal 5 6 6 4 2" xfId="41307" xr:uid="{E29965C5-C92E-429F-A5CA-01975DAF2D9F}"/>
    <cellStyle name="Normal 5 6 6 4 3" xfId="35463" xr:uid="{1F5CBCA7-DF2C-43C9-A2CB-13B31B1F1962}"/>
    <cellStyle name="Normal 5 6 6 4 4" xfId="50347" xr:uid="{02BFE882-150E-4676-96AE-421F4D898626}"/>
    <cellStyle name="Normal 5 6 6 4 5" xfId="21771" xr:uid="{909FF9FC-2ACB-4936-8DAF-082EA7349592}"/>
    <cellStyle name="Normal 5 6 6 5" xfId="3033" xr:uid="{77684F82-9445-493F-9155-4220DE9D3CE1}"/>
    <cellStyle name="Normal 5 6 6 5 2" xfId="41308" xr:uid="{79B5FD81-F147-462F-81D1-CB6BC0BCC4D7}"/>
    <cellStyle name="Normal 5 6 6 5 3" xfId="14927" xr:uid="{320AEA0D-C794-4C85-8E88-2592B3998F0E}"/>
    <cellStyle name="Normal 5 6 6 6" xfId="40870" xr:uid="{1CEE27C7-3AF8-418D-A32D-B5389CC7ACE8}"/>
    <cellStyle name="Normal 5 6 6 7" xfId="28617" xr:uid="{3429417A-8ED3-4923-A0E6-E501E381A603}"/>
    <cellStyle name="Normal 5 6 6 8" xfId="43501" xr:uid="{87BB5F1D-6634-4D0E-800F-5DF1B3B5F520}"/>
    <cellStyle name="Normal 5 6 6 9" xfId="8081" xr:uid="{4D5F636C-7219-4294-ACE9-9B8869659B83}"/>
    <cellStyle name="Normal 5 6 7" xfId="1420" xr:uid="{6F27242B-BF27-488C-8B3E-EFBE749D9416}"/>
    <cellStyle name="Normal 5 6 7 2" xfId="3034" xr:uid="{62071A90-61EE-4EB8-A66E-86A2D4BD02F5}"/>
    <cellStyle name="Normal 5 6 7 2 2" xfId="13216" xr:uid="{F004E325-7335-46F6-BD2A-E4B394FEA07B}"/>
    <cellStyle name="Normal 5 6 7 2 2 2" xfId="26906" xr:uid="{8BCEC046-3DEA-47E9-804D-19D1F1A3E0D3}"/>
    <cellStyle name="Normal 5 6 7 2 2 2 2" xfId="40598" xr:uid="{43A4FC03-4105-47F2-B5CF-83F43F42F45C}"/>
    <cellStyle name="Normal 5 6 7 2 2 2 3" xfId="55482" xr:uid="{9E17AE85-AE6A-4762-9B3B-92131432F099}"/>
    <cellStyle name="Normal 5 6 7 2 2 3" xfId="20062" xr:uid="{59ED9F1F-1903-4CF7-A18F-9AA7D27A9FCB}"/>
    <cellStyle name="Normal 5 6 7 2 2 4" xfId="33752" xr:uid="{43064D40-0447-4D21-A107-93A6C5F8F6DE}"/>
    <cellStyle name="Normal 5 6 7 2 2 5" xfId="48636" xr:uid="{EAF3B126-4266-4FD2-9FA1-052277CA6EB0}"/>
    <cellStyle name="Normal 5 6 7 2 3" xfId="23484" xr:uid="{4C7E741F-62AA-46E0-B3F9-DC68C0CCC750}"/>
    <cellStyle name="Normal 5 6 7 2 3 2" xfId="37176" xr:uid="{C7C11AD8-188B-4E0C-BF18-2BE310AA02B2}"/>
    <cellStyle name="Normal 5 6 7 2 3 3" xfId="52060" xr:uid="{7270B8CC-A948-4644-AC6F-1AB75A2CABB2}"/>
    <cellStyle name="Normal 5 6 7 2 4" xfId="16640" xr:uid="{3AA30C70-E589-4A58-BAD3-1763C5536716}"/>
    <cellStyle name="Normal 5 6 7 2 4 2" xfId="41309" xr:uid="{EB126882-15DB-48EB-B86F-353CB0F20285}"/>
    <cellStyle name="Normal 5 6 7 2 5" xfId="30330" xr:uid="{9049B913-BAF0-494E-AC3A-524C00E61E96}"/>
    <cellStyle name="Normal 5 6 7 2 6" xfId="45214" xr:uid="{EDEFEF76-5736-4FA0-9F96-E1D0DFF48DCA}"/>
    <cellStyle name="Normal 5 6 7 2 7" xfId="9794" xr:uid="{46A7785B-C86F-4695-9392-82CCAFFE877F}"/>
    <cellStyle name="Normal 5 6 7 3" xfId="3035" xr:uid="{C1BD07CE-7D8B-4D85-A2BD-E666B22E44D1}"/>
    <cellStyle name="Normal 5 6 7 3 2" xfId="25194" xr:uid="{185D78FC-F1CA-47B0-BA5B-AC452BD9C509}"/>
    <cellStyle name="Normal 5 6 7 3 2 2" xfId="38886" xr:uid="{7244A2A1-F8B8-481F-A92B-E6DCA9658C7A}"/>
    <cellStyle name="Normal 5 6 7 3 2 3" xfId="53770" xr:uid="{7D615140-9F50-4DDA-A146-75D2AFC7FCFE}"/>
    <cellStyle name="Normal 5 6 7 3 3" xfId="18350" xr:uid="{F26B95B1-338C-4EB4-9915-A92ECB159B83}"/>
    <cellStyle name="Normal 5 6 7 3 3 2" xfId="41310" xr:uid="{517DC44B-6B97-42FD-BCF2-513FCBEAC229}"/>
    <cellStyle name="Normal 5 6 7 3 4" xfId="32040" xr:uid="{77F86FDD-071C-4729-AD83-3E4A56998738}"/>
    <cellStyle name="Normal 5 6 7 3 5" xfId="46924" xr:uid="{D9A0DE20-6C0C-417C-8001-2EC52D0A67D4}"/>
    <cellStyle name="Normal 5 6 7 3 6" xfId="11504" xr:uid="{02A38442-C40F-4368-9CBC-43F5E841C2F3}"/>
    <cellStyle name="Normal 5 6 7 4" xfId="3036" xr:uid="{5F14626B-528F-4FC6-8557-F177F4A8BDED}"/>
    <cellStyle name="Normal 5 6 7 4 2" xfId="41311" xr:uid="{B3490B96-59C1-43DD-BDD1-9B6AA1367E1D}"/>
    <cellStyle name="Normal 5 6 7 4 3" xfId="35464" xr:uid="{1B33EC4B-E996-420F-B636-371CB02F213B}"/>
    <cellStyle name="Normal 5 6 7 4 4" xfId="50348" xr:uid="{8CFE5067-C75C-44F6-B5A4-7CE08D2F3240}"/>
    <cellStyle name="Normal 5 6 7 4 5" xfId="21772" xr:uid="{699B4107-D3B9-49CB-807D-D5934F83DB6B}"/>
    <cellStyle name="Normal 5 6 7 5" xfId="14928" xr:uid="{73CF4A00-D1F7-4024-84DA-0C4CEC160E65}"/>
    <cellStyle name="Normal 5 6 7 5 2" xfId="41112" xr:uid="{0D5BDC49-31EE-49EA-ADE2-E5B21392A80D}"/>
    <cellStyle name="Normal 5 6 7 6" xfId="28618" xr:uid="{E9196659-5A28-4439-852C-2E0822C5015A}"/>
    <cellStyle name="Normal 5 6 7 7" xfId="43502" xr:uid="{9089CA46-74FF-4F10-B32E-E4812EE952F4}"/>
    <cellStyle name="Normal 5 6 7 8" xfId="8082" xr:uid="{39190034-5364-407C-A777-908224914066}"/>
    <cellStyle name="Normal 5 6 8" xfId="3037" xr:uid="{C88C54E6-6A09-4C67-B6DD-D55CF5809B27}"/>
    <cellStyle name="Normal 5 6 8 2" xfId="3038" xr:uid="{F988D216-993C-4FCC-A567-2E953D99CFE0}"/>
    <cellStyle name="Normal 5 6 8 2 2" xfId="26877" xr:uid="{B8644AC4-6EA1-48C2-9F85-549BBFF3D06B}"/>
    <cellStyle name="Normal 5 6 8 2 2 2" xfId="40569" xr:uid="{3391E2AE-5516-4950-8FD9-8684E65F1383}"/>
    <cellStyle name="Normal 5 6 8 2 2 3" xfId="55453" xr:uid="{3FDBF9F7-BCA5-4FB3-80CF-7A9BC1E84A24}"/>
    <cellStyle name="Normal 5 6 8 2 3" xfId="20033" xr:uid="{54AEFF4A-EB80-46C4-9568-3807908CE232}"/>
    <cellStyle name="Normal 5 6 8 2 3 2" xfId="41313" xr:uid="{9C147865-9596-4E40-910E-A5E3AC484FC0}"/>
    <cellStyle name="Normal 5 6 8 2 4" xfId="33723" xr:uid="{955E0F3E-3C3C-4F0A-8ED6-D0E9C974F6CC}"/>
    <cellStyle name="Normal 5 6 8 2 5" xfId="48607" xr:uid="{2D999EDE-AC24-4758-BB70-574F191B9384}"/>
    <cellStyle name="Normal 5 6 8 2 6" xfId="13187" xr:uid="{EDDE7E49-A519-41C6-87DB-AEFA0FCE974F}"/>
    <cellStyle name="Normal 5 6 8 3" xfId="3039" xr:uid="{FED7848E-B9D2-4F59-B269-80F3C0B93DC3}"/>
    <cellStyle name="Normal 5 6 8 3 2" xfId="41314" xr:uid="{3E3F4518-78A6-484A-9486-A400D7B73BB9}"/>
    <cellStyle name="Normal 5 6 8 3 3" xfId="37147" xr:uid="{6A7CDD63-7848-4075-812D-EA2008431DA5}"/>
    <cellStyle name="Normal 5 6 8 3 4" xfId="52031" xr:uid="{BF68051F-F8CF-4F51-8BAD-33CDBF0266EB}"/>
    <cellStyle name="Normal 5 6 8 3 5" xfId="23455" xr:uid="{7BA8DD7F-CE05-4A22-87DC-6C8FA200E1CD}"/>
    <cellStyle name="Normal 5 6 8 4" xfId="3040" xr:uid="{B765A4C5-DB7B-4D0E-87CB-4552E95A0438}"/>
    <cellStyle name="Normal 5 6 8 4 2" xfId="41315" xr:uid="{FCCA48E0-2D96-4DF6-BC2E-40E2FDDBF5BB}"/>
    <cellStyle name="Normal 5 6 8 4 3" xfId="16611" xr:uid="{37909FA3-59D5-4215-ABC3-052D1502413A}"/>
    <cellStyle name="Normal 5 6 8 5" xfId="41312" xr:uid="{92303070-2427-41AB-AC59-45A245DADE24}"/>
    <cellStyle name="Normal 5 6 8 6" xfId="30301" xr:uid="{D4D7188D-568F-43B2-AF16-7D9643F1779C}"/>
    <cellStyle name="Normal 5 6 8 7" xfId="45185" xr:uid="{55A2CE87-5FF3-4522-9219-E95225E2A7D8}"/>
    <cellStyle name="Normal 5 6 8 8" xfId="9765" xr:uid="{9CE1274D-565A-406D-9AD8-AF395A009DCE}"/>
    <cellStyle name="Normal 5 6 9" xfId="3041" xr:uid="{FE116982-D317-4CC5-9D5E-7D5F56921702}"/>
    <cellStyle name="Normal 5 6 9 2" xfId="25165" xr:uid="{93E21098-618A-4668-8F5A-FCE6670E95FA}"/>
    <cellStyle name="Normal 5 6 9 2 2" xfId="38857" xr:uid="{34CCF55E-61A0-468F-83A8-7D1B6A32568D}"/>
    <cellStyle name="Normal 5 6 9 2 3" xfId="53741" xr:uid="{BD432E19-18CC-4496-A786-0793B57E0FE9}"/>
    <cellStyle name="Normal 5 6 9 3" xfId="18321" xr:uid="{2FD22B0F-9EBE-43E9-9216-F2AEF11FD23A}"/>
    <cellStyle name="Normal 5 6 9 3 2" xfId="41316" xr:uid="{D6E0409B-6C90-48C1-AA29-6E4378A328E0}"/>
    <cellStyle name="Normal 5 6 9 4" xfId="32011" xr:uid="{4EEB5F75-91F3-4D8F-B59A-CA12D5228939}"/>
    <cellStyle name="Normal 5 6 9 5" xfId="46895" xr:uid="{61D6601A-A673-4F77-9BFE-7E93D6BAC66F}"/>
    <cellStyle name="Normal 5 6 9 6" xfId="11475" xr:uid="{531CDD98-019B-4679-90C7-D26FA8A54572}"/>
    <cellStyle name="Normal 5 7" xfId="110" xr:uid="{B8325A53-60CD-4C6D-9C47-B648E08EFBD0}"/>
    <cellStyle name="Normal 5 7 10" xfId="40775" xr:uid="{60D64729-0381-4A1D-8AB2-EF7C85D9E51C}"/>
    <cellStyle name="Normal 5 7 11" xfId="28770" xr:uid="{F99BD240-495C-4730-8D87-0434D6BC0DF9}"/>
    <cellStyle name="Normal 5 7 12" xfId="43654" xr:uid="{F4FBE954-FFA9-49B2-A49E-8A26EF6BD360}"/>
    <cellStyle name="Normal 5 7 13" xfId="8234" xr:uid="{77B05FA2-305C-4970-94DE-38C4555BEB08}"/>
    <cellStyle name="Normal 5 7 2" xfId="111" xr:uid="{505905AC-45B9-4F8F-A67C-3EF180BB745E}"/>
    <cellStyle name="Normal 5 7 2 10" xfId="32192" xr:uid="{41D0D4E1-4DE9-4961-B598-C301BE40106E}"/>
    <cellStyle name="Normal 5 7 2 11" xfId="47076" xr:uid="{867C0548-5C98-463E-A515-B9F1217A0307}"/>
    <cellStyle name="Normal 5 7 2 12" xfId="11656" xr:uid="{2A7D2AD4-1277-4518-A8F0-D412CAD9F586}"/>
    <cellStyle name="Normal 5 7 2 2" xfId="318" xr:uid="{5F158399-45CC-47EA-80D7-D5F5177A43B1}"/>
    <cellStyle name="Normal 5 7 2 2 10" xfId="25346" xr:uid="{5377CF67-1196-4EF2-93F4-A9FABEBAD919}"/>
    <cellStyle name="Normal 5 7 2 2 2" xfId="595" xr:uid="{3A1F0ED0-9E8A-42E0-94CA-5B9914301DAC}"/>
    <cellStyle name="Normal 5 7 2 2 2 2" xfId="1421" xr:uid="{AFD07E9C-5ED3-43E9-98E7-0D3EC789D3C3}"/>
    <cellStyle name="Normal 5 7 2 2 2 3" xfId="3042" xr:uid="{87F2CCF1-0FC0-49A3-97DE-FEC3B40371C4}"/>
    <cellStyle name="Normal 5 7 2 2 2 4" xfId="3043" xr:uid="{621B1872-8909-4EC7-9289-CFED996BE5AD}"/>
    <cellStyle name="Normal 5 7 2 2 3" xfId="1422" xr:uid="{60760347-32D9-446A-9C12-D25B214CEB5A}"/>
    <cellStyle name="Normal 5 7 2 2 3 2" xfId="3044" xr:uid="{11605A9D-F7F6-4540-8B3E-C4C5FBF97145}"/>
    <cellStyle name="Normal 5 7 2 2 3 3" xfId="3045" xr:uid="{216DD71E-DA44-4A34-8C3C-90DBBE691D94}"/>
    <cellStyle name="Normal 5 7 2 2 3 4" xfId="3046" xr:uid="{682226A8-C88F-4CF2-8976-6127089B52DE}"/>
    <cellStyle name="Normal 5 7 2 2 4" xfId="3047" xr:uid="{979D8E56-A03E-43A0-915F-6A375CDEB861}"/>
    <cellStyle name="Normal 5 7 2 2 5" xfId="3048" xr:uid="{EAFFEECD-61A1-4C17-A3A3-BE600D405491}"/>
    <cellStyle name="Normal 5 7 2 2 6" xfId="3049" xr:uid="{1D1857F1-B281-41B3-A746-8ECDE83D08A9}"/>
    <cellStyle name="Normal 5 7 2 2 7" xfId="40799" xr:uid="{E5C31A1B-F33C-4A6E-90CB-DD2EABAD35E5}"/>
    <cellStyle name="Normal 5 7 2 2 8" xfId="39038" xr:uid="{788CC60D-711A-4A09-AADC-EB8B8DD957FD}"/>
    <cellStyle name="Normal 5 7 2 2 9" xfId="53922" xr:uid="{0B1F8581-C39D-42AC-8DAE-1A3AB2ACFBCC}"/>
    <cellStyle name="Normal 5 7 2 3" xfId="596" xr:uid="{E9B5E977-29BE-47A2-B585-0E85103CE0A9}"/>
    <cellStyle name="Normal 5 7 2 3 2" xfId="1423" xr:uid="{DF36C351-99F9-4CE2-A4E3-E1AF0009F3D2}"/>
    <cellStyle name="Normal 5 7 2 3 2 2" xfId="3050" xr:uid="{860C83D9-B25E-4977-914E-A7D86A029AD9}"/>
    <cellStyle name="Normal 5 7 2 3 2 3" xfId="3051" xr:uid="{EB82CCFE-A745-4C9C-8B15-3B0A1BB50D18}"/>
    <cellStyle name="Normal 5 7 2 3 2 4" xfId="3052" xr:uid="{16E54637-CB36-4A00-9437-C594BC5C2A34}"/>
    <cellStyle name="Normal 5 7 2 3 3" xfId="3053" xr:uid="{A5A287B3-4C75-4C54-A72F-05D87C027CD3}"/>
    <cellStyle name="Normal 5 7 2 3 4" xfId="3054" xr:uid="{869BBAFD-B5EA-435D-AC2B-78CA6F1B3AE8}"/>
    <cellStyle name="Normal 5 7 2 3 5" xfId="3055" xr:uid="{176C075F-3001-4EF4-89F6-A829EFC8E22D}"/>
    <cellStyle name="Normal 5 7 2 3 6" xfId="40871" xr:uid="{3C8D1C12-9DF8-4B1F-8AF6-F6CE0C0B7ED6}"/>
    <cellStyle name="Normal 5 7 2 3 7" xfId="18502" xr:uid="{1330589D-1FD1-4844-A866-E22409A5FF24}"/>
    <cellStyle name="Normal 5 7 2 4" xfId="1424" xr:uid="{78CC4A05-8019-409C-A401-F869FA105FED}"/>
    <cellStyle name="Normal 5 7 2 4 2" xfId="3056" xr:uid="{8446A245-68C0-42F4-891F-D8A4038EC645}"/>
    <cellStyle name="Normal 5 7 2 4 3" xfId="3057" xr:uid="{10951AE6-65B0-4256-BBEE-552F7D88A2F1}"/>
    <cellStyle name="Normal 5 7 2 4 4" xfId="3058" xr:uid="{F9A89186-CC2B-4036-B6F8-6756DC02E420}"/>
    <cellStyle name="Normal 5 7 2 5" xfId="3059" xr:uid="{CAA37E1E-5287-487E-B7FC-E98C95C61743}"/>
    <cellStyle name="Normal 5 7 2 5 2" xfId="3060" xr:uid="{90F1DDCA-32F5-4E8F-97A3-E9D657549A8E}"/>
    <cellStyle name="Normal 5 7 2 5 3" xfId="3061" xr:uid="{9D5533D0-FF9E-4A03-B5ED-EEA1C8F074E7}"/>
    <cellStyle name="Normal 5 7 2 5 4" xfId="3062" xr:uid="{E3D52F4B-785B-40F5-8455-BA159318C295}"/>
    <cellStyle name="Normal 5 7 2 6" xfId="3063" xr:uid="{BAAF2594-711B-45F1-A8E0-050725F98C67}"/>
    <cellStyle name="Normal 5 7 2 7" xfId="3064" xr:uid="{8F9708A7-382A-439A-BBEC-EEF8F2E9A1F3}"/>
    <cellStyle name="Normal 5 7 2 8" xfId="3065" xr:uid="{826AE119-9A89-4B59-9D06-6C0BA24F54FD}"/>
    <cellStyle name="Normal 5 7 2 9" xfId="40776" xr:uid="{3EDC4104-EE3C-418A-A48D-024274D76CB6}"/>
    <cellStyle name="Normal 5 7 3" xfId="319" xr:uid="{B7E1855A-9A3C-4850-A4B5-D9280D33BE07}"/>
    <cellStyle name="Normal 5 7 3 10" xfId="21924" xr:uid="{23FD8FB8-3666-40F7-9B39-3CAD36DB574D}"/>
    <cellStyle name="Normal 5 7 3 2" xfId="597" xr:uid="{D6CCD963-C8C6-4239-AD72-FB452F60B643}"/>
    <cellStyle name="Normal 5 7 3 2 2" xfId="598" xr:uid="{D435FB38-75D7-44D2-9236-26022027F2E6}"/>
    <cellStyle name="Normal 5 7 3 2 3" xfId="3066" xr:uid="{C491F800-0852-4DF4-9122-79BA40BAD345}"/>
    <cellStyle name="Normal 5 7 3 2 4" xfId="3067" xr:uid="{1FA50BA0-D712-421E-82F4-08253213B46C}"/>
    <cellStyle name="Normal 5 7 3 3" xfId="599" xr:uid="{F5D96CC4-271B-4273-8CC6-B9E9409456B8}"/>
    <cellStyle name="Normal 5 7 3 3 2" xfId="3068" xr:uid="{21F9FE28-2BAF-4C97-A4B1-15B934EB372A}"/>
    <cellStyle name="Normal 5 7 3 3 3" xfId="3069" xr:uid="{2428FF09-41AD-41E6-9C9F-AB7348584FA3}"/>
    <cellStyle name="Normal 5 7 3 3 4" xfId="3070" xr:uid="{709B2C32-DB02-4BB3-8677-2BCF5BDB2DF5}"/>
    <cellStyle name="Normal 5 7 3 4" xfId="3071" xr:uid="{D9D5DF42-CE4E-49F2-98D9-5398B3B60B13}"/>
    <cellStyle name="Normal 5 7 3 5" xfId="3072" xr:uid="{9EF83954-0901-4E83-AB12-AA5027DC4D45}"/>
    <cellStyle name="Normal 5 7 3 6" xfId="3073" xr:uid="{582B5AE1-35D2-4A0F-B7F2-644B9B58A5F1}"/>
    <cellStyle name="Normal 5 7 3 7" xfId="40800" xr:uid="{6F0DCB7A-950F-49A2-ACCE-48DD06770C62}"/>
    <cellStyle name="Normal 5 7 3 8" xfId="35616" xr:uid="{CE487DAB-B598-401D-8CEC-46EE1A8BC3D1}"/>
    <cellStyle name="Normal 5 7 3 9" xfId="50500" xr:uid="{EA4CFDD0-CBEF-4A99-BC25-E929D0F9A15B}"/>
    <cellStyle name="Normal 5 7 4" xfId="320" xr:uid="{62EFD240-71AC-4CD6-BCF9-C6384EF174C9}"/>
    <cellStyle name="Normal 5 7 4 2" xfId="600" xr:uid="{A0785701-1D87-453B-8047-EFC5E664EB05}"/>
    <cellStyle name="Normal 5 7 4 2 2" xfId="3074" xr:uid="{71AF4658-C88D-4E0C-9AF2-A2328E3BDD75}"/>
    <cellStyle name="Normal 5 7 4 2 3" xfId="3075" xr:uid="{930DFEA8-4E52-4579-BCCC-88D392A5BD6B}"/>
    <cellStyle name="Normal 5 7 4 2 4" xfId="3076" xr:uid="{162AE523-312D-45C0-B1AB-E4A0A2A97826}"/>
    <cellStyle name="Normal 5 7 4 3" xfId="3077" xr:uid="{99B33144-6298-4B04-B165-4AAB3C1DFF9E}"/>
    <cellStyle name="Normal 5 7 4 4" xfId="3078" xr:uid="{5E751FA5-F59B-409A-8253-5300FA1A7C8B}"/>
    <cellStyle name="Normal 5 7 4 5" xfId="3079" xr:uid="{4875C554-C1BF-4249-9BE1-32F25D396813}"/>
    <cellStyle name="Normal 5 7 4 6" xfId="40801" xr:uid="{F5BDF578-70F9-4CA8-8720-F30565D783E5}"/>
    <cellStyle name="Normal 5 7 4 7" xfId="15080" xr:uid="{EA7F6312-6601-4113-851F-D893EFCF9ADE}"/>
    <cellStyle name="Normal 5 7 5" xfId="601" xr:uid="{1BDB0961-46E5-46B9-8C4F-D6FE9AC73C00}"/>
    <cellStyle name="Normal 5 7 5 2" xfId="3080" xr:uid="{DE105815-6873-4853-8D67-65F1F5A7E49C}"/>
    <cellStyle name="Normal 5 7 5 3" xfId="3081" xr:uid="{D8964AAD-49D4-4011-92C9-ABC050A6A90A}"/>
    <cellStyle name="Normal 5 7 5 4" xfId="3082" xr:uid="{736B0FFB-8BAC-42ED-8BC7-928E5AE413C0}"/>
    <cellStyle name="Normal 5 7 6" xfId="3083" xr:uid="{94AD8EB7-7814-4D69-97FD-E5424161131F}"/>
    <cellStyle name="Normal 5 7 6 2" xfId="3084" xr:uid="{7516B6A6-7905-4B35-B0B5-AA028A5C1B7D}"/>
    <cellStyle name="Normal 5 7 6 3" xfId="3085" xr:uid="{49A40E2E-3B4F-4DF7-A99C-34DC3D45ACA8}"/>
    <cellStyle name="Normal 5 7 6 4" xfId="3086" xr:uid="{41E4158F-455B-4197-8DD5-24773EB31E2F}"/>
    <cellStyle name="Normal 5 7 7" xfId="3087" xr:uid="{386A0F8E-A7F2-4564-960D-23F4E309B97E}"/>
    <cellStyle name="Normal 5 7 8" xfId="3088" xr:uid="{FF3E49C2-CA5E-4B89-9FAB-F9334477785B}"/>
    <cellStyle name="Normal 5 7 9" xfId="3089" xr:uid="{CD38048B-5BB9-4C84-AF95-A7BEB37D2F12}"/>
    <cellStyle name="Normal 5 8" xfId="112" xr:uid="{6A220BE6-4F20-45E1-AAF8-9796801E4A77}"/>
    <cellStyle name="Normal 5 8 2" xfId="321" xr:uid="{A3A28810-E4CA-461B-B7B7-507A89C64E37}"/>
    <cellStyle name="Normal 5 8 2 2" xfId="602" xr:uid="{D557AD24-4F40-41E0-A439-8A58B44D43B9}"/>
    <cellStyle name="Normal 5 8 2 2 2" xfId="1425" xr:uid="{206E93B9-48C9-420C-927A-C0E0FB8BEA09}"/>
    <cellStyle name="Normal 5 8 2 2 2 2" xfId="1426" xr:uid="{FBDA4DB9-146B-4E5C-A301-13D6A0A5DD94}"/>
    <cellStyle name="Normal 5 8 2 2 3" xfId="1427" xr:uid="{C4FA2486-0B66-45B1-9932-0BC73A280EB0}"/>
    <cellStyle name="Normal 5 8 2 2 4" xfId="3090" xr:uid="{90127C9B-74D7-461D-A45A-0D6CAB621C03}"/>
    <cellStyle name="Normal 5 8 2 3" xfId="1428" xr:uid="{4E72EDCA-69FC-471D-AD40-B8A2381788EB}"/>
    <cellStyle name="Normal 5 8 2 3 2" xfId="1429" xr:uid="{165EE660-EED0-488E-B7C0-421A5F380FF7}"/>
    <cellStyle name="Normal 5 8 2 3 3" xfId="3091" xr:uid="{0FBA5465-9305-452B-A208-4671D19EE63E}"/>
    <cellStyle name="Normal 5 8 2 3 4" xfId="3092" xr:uid="{6177A470-0F5F-476A-BF71-60D1DD8F67DD}"/>
    <cellStyle name="Normal 5 8 2 4" xfId="1430" xr:uid="{B313DA2C-286E-49D8-BE77-23EAE57CB999}"/>
    <cellStyle name="Normal 5 8 2 5" xfId="3093" xr:uid="{2BD2B185-A38D-496D-ADCD-286D1879E3C1}"/>
    <cellStyle name="Normal 5 8 2 6" xfId="3094" xr:uid="{B852D565-0514-42F5-9525-A157E9AA07D2}"/>
    <cellStyle name="Normal 5 8 3" xfId="603" xr:uid="{98A94606-6DFF-4111-8FBE-A73D0F41070B}"/>
    <cellStyle name="Normal 5 8 3 2" xfId="1431" xr:uid="{7DAD46B3-CE09-4CA8-AB20-43B6446E46D0}"/>
    <cellStyle name="Normal 5 8 3 2 2" xfId="1432" xr:uid="{DA047D89-2030-411B-963F-4D51CD50E0D3}"/>
    <cellStyle name="Normal 5 8 3 2 3" xfId="3095" xr:uid="{49CD8ECD-E506-4E61-8F05-EBB0DC72193B}"/>
    <cellStyle name="Normal 5 8 3 2 4" xfId="3096" xr:uid="{A6E19D13-EB2F-4BBD-BE4D-D12934BF6244}"/>
    <cellStyle name="Normal 5 8 3 3" xfId="1433" xr:uid="{64495348-6174-4187-934D-62FDD522EB8B}"/>
    <cellStyle name="Normal 5 8 3 4" xfId="3097" xr:uid="{C3A57929-9A44-4B40-87A9-63BF728EE460}"/>
    <cellStyle name="Normal 5 8 3 5" xfId="3098" xr:uid="{DED61774-AD61-474A-B919-7B5002655B1E}"/>
    <cellStyle name="Normal 5 8 4" xfId="1434" xr:uid="{95F7077D-3EA9-415F-A2BC-9250B84A47C7}"/>
    <cellStyle name="Normal 5 8 4 2" xfId="1435" xr:uid="{051BA37C-FA4C-4970-AF1B-B26BFB2936B6}"/>
    <cellStyle name="Normal 5 8 4 3" xfId="3099" xr:uid="{744DAC13-946E-4324-81D2-8514A5F1A3CD}"/>
    <cellStyle name="Normal 5 8 4 4" xfId="3100" xr:uid="{2A56BB71-2340-410E-832C-59701113FB32}"/>
    <cellStyle name="Normal 5 8 5" xfId="1436" xr:uid="{6B6E582C-0077-47F5-B144-33373F50F913}"/>
    <cellStyle name="Normal 5 8 5 2" xfId="3101" xr:uid="{F28E10EF-3EDE-41A9-B5D3-60621395AD46}"/>
    <cellStyle name="Normal 5 8 5 3" xfId="3102" xr:uid="{623F030D-E62E-4CB0-9BB7-96F1B244DFA0}"/>
    <cellStyle name="Normal 5 8 5 4" xfId="3103" xr:uid="{6B1FF4DB-DCBC-49F3-9AC4-44C23E06CACB}"/>
    <cellStyle name="Normal 5 8 6" xfId="3104" xr:uid="{85A9682C-316D-4C75-93B0-6E1BEE56D755}"/>
    <cellStyle name="Normal 5 8 7" xfId="3105" xr:uid="{E97FA9F5-6A32-4420-BEEF-79F9A822BD17}"/>
    <cellStyle name="Normal 5 8 8" xfId="3106" xr:uid="{A8F2759E-88EA-425E-8C9C-22F4A6491352}"/>
    <cellStyle name="Normal 5 9" xfId="322" xr:uid="{9876C9BE-2B63-4C30-8F17-B10C31403A34}"/>
    <cellStyle name="Normal 5 9 2" xfId="604" xr:uid="{EF128444-FDD3-4495-B539-EDAEFE503F2F}"/>
    <cellStyle name="Normal 5 9 2 2" xfId="605" xr:uid="{DE92D64C-D14E-4FAA-8F2C-30EA3B74B9F0}"/>
    <cellStyle name="Normal 5 9 2 2 2" xfId="1437" xr:uid="{EAEC5205-3BF6-4110-AECD-5929714398C9}"/>
    <cellStyle name="Normal 5 9 2 2 3" xfId="3107" xr:uid="{F628C9AD-C71E-48B3-98CF-E6E949534E74}"/>
    <cellStyle name="Normal 5 9 2 2 4" xfId="3108" xr:uid="{D3CB9090-36B6-4394-B918-8ED38C9B3E2B}"/>
    <cellStyle name="Normal 5 9 2 3" xfId="1438" xr:uid="{B188DE24-44C7-4698-AB72-97F93D301746}"/>
    <cellStyle name="Normal 5 9 2 4" xfId="3109" xr:uid="{6153A961-DAD6-454E-8A6E-0D2D580BA162}"/>
    <cellStyle name="Normal 5 9 2 5" xfId="3110" xr:uid="{E2EF8207-8085-4DEF-9E9E-60F945162B98}"/>
    <cellStyle name="Normal 5 9 3" xfId="606" xr:uid="{6447E480-987B-4DB9-88C9-F1EDCF9A04DC}"/>
    <cellStyle name="Normal 5 9 3 2" xfId="1439" xr:uid="{EF669F44-DD36-44C3-BE11-19AA20206E76}"/>
    <cellStyle name="Normal 5 9 3 3" xfId="3111" xr:uid="{9B618391-746F-4168-88C2-5F69FF4C0633}"/>
    <cellStyle name="Normal 5 9 3 4" xfId="3112" xr:uid="{C02BC2F5-DDEA-42E1-B9DF-45E7510A16B2}"/>
    <cellStyle name="Normal 5 9 4" xfId="1440" xr:uid="{2EA9B325-EAB2-4D3D-9C2B-1AE61ED0A35C}"/>
    <cellStyle name="Normal 5 9 4 2" xfId="3113" xr:uid="{34FEE27C-233A-4A0A-B684-08869B675746}"/>
    <cellStyle name="Normal 5 9 4 3" xfId="3114" xr:uid="{D071E377-D591-492A-9D29-370E6CE44024}"/>
    <cellStyle name="Normal 5 9 4 4" xfId="3115" xr:uid="{61E7930C-4F26-4B22-B4D9-DFA5B9B158A9}"/>
    <cellStyle name="Normal 5 9 5" xfId="3116" xr:uid="{E6368210-0E5E-4AB1-8E2C-6CA70495CC12}"/>
    <cellStyle name="Normal 5 9 6" xfId="3117" xr:uid="{343AF846-A931-431F-9D26-1FDC05C44EF3}"/>
    <cellStyle name="Normal 5 9 7" xfId="3118" xr:uid="{FC930E84-288C-42C5-A478-61BE0A665E83}"/>
    <cellStyle name="Normal 6" xfId="113" xr:uid="{69B51648-EFE7-470D-B7D4-D4648E820B04}"/>
    <cellStyle name="Normal 6 10" xfId="323" xr:uid="{756F33D4-D7D6-4E73-AF96-9A622F92A35C}"/>
    <cellStyle name="Normal 6 10 2" xfId="1441" xr:uid="{70547957-BC28-4B18-9CD9-8595B499335F}"/>
    <cellStyle name="Normal 6 10 2 2" xfId="3119" xr:uid="{97BACA90-09E7-4787-889F-0CD9FE00E226}"/>
    <cellStyle name="Normal 6 10 2 2 2" xfId="4591" xr:uid="{B09E0630-0D7D-4CBB-80D8-A49AAF670738}"/>
    <cellStyle name="Normal 6 10 2 3" xfId="3120" xr:uid="{28152AC1-3AA3-4D91-9A6F-8C75BCCFE857}"/>
    <cellStyle name="Normal 6 10 2 4" xfId="3121" xr:uid="{C2F7F7BC-C3E1-43A6-BC96-DE790C5DFE9E}"/>
    <cellStyle name="Normal 6 10 3" xfId="3122" xr:uid="{216C732E-ED01-4FCC-8EC4-E672AE2D3A68}"/>
    <cellStyle name="Normal 6 10 4" xfId="3123" xr:uid="{DAC5B40C-8BF5-435E-A1AC-A2171CE7B35E}"/>
    <cellStyle name="Normal 6 10 5" xfId="3124" xr:uid="{355E3981-8BF6-4789-AF7D-96F7C6CFA002}"/>
    <cellStyle name="Normal 6 11" xfId="1442" xr:uid="{23DD7762-1BEA-424A-8F08-80C8A48B85C2}"/>
    <cellStyle name="Normal 6 11 2" xfId="3125" xr:uid="{BA685E18-B529-408C-B3D8-01BFC3983A9B}"/>
    <cellStyle name="Normal 6 11 3" xfId="3126" xr:uid="{6B7E39A4-ED33-426B-A939-0E6CE58AAB87}"/>
    <cellStyle name="Normal 6 11 4" xfId="3127" xr:uid="{B8BDE53F-1704-4687-962E-B94C3D976AD1}"/>
    <cellStyle name="Normal 6 12" xfId="906" xr:uid="{EB73D7C9-5A34-4741-B366-40C28768F9F5}"/>
    <cellStyle name="Normal 6 12 2" xfId="3128" xr:uid="{781E12EE-E4F7-463B-9C24-E6DCEE93B676}"/>
    <cellStyle name="Normal 6 12 3" xfId="3129" xr:uid="{A057E54E-5B4E-4BEE-938A-B17D2E800AB9}"/>
    <cellStyle name="Normal 6 12 4" xfId="3130" xr:uid="{F465D0B5-55DA-497E-8AF7-5E4348E8370B}"/>
    <cellStyle name="Normal 6 13" xfId="903" xr:uid="{2FE4F8D2-B3C3-4543-B3FC-1F86F37FA0DD}"/>
    <cellStyle name="Normal 6 13 2" xfId="3132" xr:uid="{57ECFEAC-5E29-4B77-BB73-1FADD2347B9E}"/>
    <cellStyle name="Normal 6 13 3" xfId="4319" xr:uid="{EBDA342F-E171-44BE-9E6C-76F6A91C6FF9}"/>
    <cellStyle name="Normal 6 13 4" xfId="3131" xr:uid="{127C8552-1E56-4B5B-9D79-C97D1FC86306}"/>
    <cellStyle name="Normal 6 13 5" xfId="5322" xr:uid="{7CADACD6-8EDC-471E-BB8D-206C68580B54}"/>
    <cellStyle name="Normal 6 14" xfId="3133" xr:uid="{3DE0E6BE-A6D5-42F8-8AD9-A1DEDA558E3A}"/>
    <cellStyle name="Normal 6 15" xfId="3134" xr:uid="{CB63B3B9-471D-4B47-B171-CEB263AD477E}"/>
    <cellStyle name="Normal 6 16" xfId="3135" xr:uid="{D243AE40-3D68-4DE1-8C6C-89ABDD3787ED}"/>
    <cellStyle name="Normal 6 2" xfId="114" xr:uid="{06470FE8-57A0-49E9-B1CE-D17B7742BFD6}"/>
    <cellStyle name="Normal 6 2 2" xfId="324" xr:uid="{C13CD414-6E90-406C-8331-BC8D67FCFD6D}"/>
    <cellStyle name="Normal 6 2 2 2" xfId="4674" xr:uid="{DC19ECA3-70AB-459A-94F4-26A99E8E1C7C}"/>
    <cellStyle name="Normal 6 2 3" xfId="4563" xr:uid="{046D9053-6A6E-4C9D-A4B1-6BE1A110592C}"/>
    <cellStyle name="Normal 6 3" xfId="115" xr:uid="{A995D46D-6D94-4244-B394-CF9400AA7CF8}"/>
    <cellStyle name="Normal 6 3 10" xfId="3136" xr:uid="{2CEA46CB-C1CD-4716-BECF-36FAA77CA134}"/>
    <cellStyle name="Normal 6 3 11" xfId="3137" xr:uid="{A34BFB9B-4A01-4A68-B36C-FC3E0DE57DAD}"/>
    <cellStyle name="Normal 6 3 2" xfId="116" xr:uid="{79816A1B-2DB4-4407-A35E-90386B71518D}"/>
    <cellStyle name="Normal 6 3 2 2" xfId="117" xr:uid="{A732DD57-604F-4896-B0F2-204367AD991D}"/>
    <cellStyle name="Normal 6 3 2 2 2" xfId="325" xr:uid="{1037B7AF-4CBD-4B1C-A970-E1DB15013E6D}"/>
    <cellStyle name="Normal 6 3 2 2 2 2" xfId="607" xr:uid="{87F95EE9-A96A-4C25-9EE0-1F073577D6E7}"/>
    <cellStyle name="Normal 6 3 2 2 2 2 2" xfId="608" xr:uid="{AA8E9A14-DE81-4DC1-92D6-4A12FE2C63E9}"/>
    <cellStyle name="Normal 6 3 2 2 2 2 2 2" xfId="1443" xr:uid="{C7C15EEA-A979-4194-A9CE-6358E94165F5}"/>
    <cellStyle name="Normal 6 3 2 2 2 2 2 2 2" xfId="1444" xr:uid="{D08FEED6-9B32-430A-9999-CB5ED13D1162}"/>
    <cellStyle name="Normal 6 3 2 2 2 2 2 3" xfId="1445" xr:uid="{FE9DCAE3-136A-4B54-B2D2-28FB52DA38C9}"/>
    <cellStyle name="Normal 6 3 2 2 2 2 3" xfId="1446" xr:uid="{A7050239-B6B7-4846-99C5-C5BDBE12AE2D}"/>
    <cellStyle name="Normal 6 3 2 2 2 2 3 2" xfId="1447" xr:uid="{76654665-A082-4D59-A829-09E6ADC13980}"/>
    <cellStyle name="Normal 6 3 2 2 2 2 4" xfId="1448" xr:uid="{4A42D274-99C0-40A6-B50C-FCBFA98CAD3D}"/>
    <cellStyle name="Normal 6 3 2 2 2 3" xfId="609" xr:uid="{B8B6A611-4229-40DE-9E3B-7874F92D7B33}"/>
    <cellStyle name="Normal 6 3 2 2 2 3 2" xfId="1449" xr:uid="{5DE20C23-FA10-4B3B-847B-1CC8590F3817}"/>
    <cellStyle name="Normal 6 3 2 2 2 3 2 2" xfId="1450" xr:uid="{7F5E0765-370C-4D55-902D-5D92690A9D1D}"/>
    <cellStyle name="Normal 6 3 2 2 2 3 3" xfId="1451" xr:uid="{6EA14E8E-2B85-4181-9B33-6D0FC906A1EA}"/>
    <cellStyle name="Normal 6 3 2 2 2 3 4" xfId="3138" xr:uid="{9847CBEB-C23C-4CD1-9D1B-D5B388973097}"/>
    <cellStyle name="Normal 6 3 2 2 2 4" xfId="1452" xr:uid="{7528EAE5-949C-4477-B8B2-550D0B9E312A}"/>
    <cellStyle name="Normal 6 3 2 2 2 4 2" xfId="1453" xr:uid="{688BD114-FAC0-46FC-BE9E-99B3FB966710}"/>
    <cellStyle name="Normal 6 3 2 2 2 5" xfId="1454" xr:uid="{D86FB169-D462-4B95-B587-91C7912CE1E0}"/>
    <cellStyle name="Normal 6 3 2 2 2 6" xfId="3139" xr:uid="{DBC9ED5A-3769-458B-B19D-7EE0096F8ECB}"/>
    <cellStyle name="Normal 6 3 2 2 3" xfId="326" xr:uid="{30639FB1-F151-42A2-94AE-C7CA015A3E57}"/>
    <cellStyle name="Normal 6 3 2 2 3 2" xfId="610" xr:uid="{330E4AE2-151C-4C8E-A49A-82FE339E680E}"/>
    <cellStyle name="Normal 6 3 2 2 3 2 2" xfId="611" xr:uid="{F1C271FE-E58D-4CE8-B712-64D74F9E3805}"/>
    <cellStyle name="Normal 6 3 2 2 3 2 2 2" xfId="1455" xr:uid="{7777CC7A-630F-4C27-A519-9E8A5109CCA8}"/>
    <cellStyle name="Normal 6 3 2 2 3 2 2 2 2" xfId="1456" xr:uid="{0EBB5659-9AF4-4961-9AE4-912794C907BB}"/>
    <cellStyle name="Normal 6 3 2 2 3 2 2 3" xfId="1457" xr:uid="{067070D4-514E-4E6F-B4A4-9AA68749BBDB}"/>
    <cellStyle name="Normal 6 3 2 2 3 2 3" xfId="1458" xr:uid="{85C01079-0B4C-4CE8-A238-95BEA7E8AEDE}"/>
    <cellStyle name="Normal 6 3 2 2 3 2 3 2" xfId="1459" xr:uid="{6E68648D-97D2-4DEF-9353-DC9648CC733A}"/>
    <cellStyle name="Normal 6 3 2 2 3 2 4" xfId="1460" xr:uid="{CC723178-B600-4386-A9B0-00B6084E59AB}"/>
    <cellStyle name="Normal 6 3 2 2 3 3" xfId="612" xr:uid="{03D217DA-FDD2-4936-ABD2-7EDEDB7045C4}"/>
    <cellStyle name="Normal 6 3 2 2 3 3 2" xfId="1461" xr:uid="{B2C3D338-FCA5-4F21-AE2D-D447A097FCDC}"/>
    <cellStyle name="Normal 6 3 2 2 3 3 2 2" xfId="1462" xr:uid="{31D566B0-E63A-44F3-B483-6F1AD7331CB9}"/>
    <cellStyle name="Normal 6 3 2 2 3 3 3" xfId="1463" xr:uid="{42DDC0C6-5440-441F-88B8-A04578C4DC51}"/>
    <cellStyle name="Normal 6 3 2 2 3 4" xfId="1464" xr:uid="{A694B5A5-1D43-4838-9404-746592172120}"/>
    <cellStyle name="Normal 6 3 2 2 3 4 2" xfId="1465" xr:uid="{DD4E6A26-B53B-40E1-A7B1-658C5EAABD37}"/>
    <cellStyle name="Normal 6 3 2 2 3 5" xfId="1466" xr:uid="{E3D4CF41-EDDD-4F16-A1C5-45F3B68D113A}"/>
    <cellStyle name="Normal 6 3 2 2 4" xfId="613" xr:uid="{28FD83FA-9394-420F-8FE6-CE857E7AC6E4}"/>
    <cellStyle name="Normal 6 3 2 2 4 2" xfId="614" xr:uid="{E1284BB8-BA7E-4ECA-B9A5-D4DDCBC74411}"/>
    <cellStyle name="Normal 6 3 2 2 4 2 2" xfId="1467" xr:uid="{0161B854-8434-4BBE-9F74-29A7793345B3}"/>
    <cellStyle name="Normal 6 3 2 2 4 2 2 2" xfId="1468" xr:uid="{4D14D675-78A5-4439-9DD8-F5E3A5744DE9}"/>
    <cellStyle name="Normal 6 3 2 2 4 2 3" xfId="1469" xr:uid="{9E7A3664-1EE3-472C-895B-4B6895EC2929}"/>
    <cellStyle name="Normal 6 3 2 2 4 3" xfId="1470" xr:uid="{0BEF1235-0BA2-49EF-90B5-AE198B728B06}"/>
    <cellStyle name="Normal 6 3 2 2 4 3 2" xfId="1471" xr:uid="{5CF389FB-A8E6-44CB-9363-45FA5A0C25B3}"/>
    <cellStyle name="Normal 6 3 2 2 4 4" xfId="1472" xr:uid="{6AE8068A-AB8E-4A19-BB5E-D4C3DC26FEAF}"/>
    <cellStyle name="Normal 6 3 2 2 5" xfId="615" xr:uid="{2237FE0F-0464-4811-A4EA-F2C5B78BCD09}"/>
    <cellStyle name="Normal 6 3 2 2 5 2" xfId="1473" xr:uid="{56780CB8-F33B-4412-ACFB-4D5C51611966}"/>
    <cellStyle name="Normal 6 3 2 2 5 2 2" xfId="1474" xr:uid="{2CEDC6BB-1EB8-4D12-8B0B-9EDF9CBAD21B}"/>
    <cellStyle name="Normal 6 3 2 2 5 3" xfId="1475" xr:uid="{7C3A6EB7-3925-4BFA-BF50-AB44617A4EB8}"/>
    <cellStyle name="Normal 6 3 2 2 5 4" xfId="3140" xr:uid="{83AF6E2E-278D-4457-A4EC-FCB45985357C}"/>
    <cellStyle name="Normal 6 3 2 2 6" xfId="1476" xr:uid="{E6D14F47-0877-4FA0-AB3D-87AD28739585}"/>
    <cellStyle name="Normal 6 3 2 2 6 2" xfId="1477" xr:uid="{9E07C310-D1A3-4EA9-BD50-87C60091BE10}"/>
    <cellStyle name="Normal 6 3 2 2 7" xfId="1478" xr:uid="{3C7EBB43-B5FE-4548-BAD7-ABB69DEAF280}"/>
    <cellStyle name="Normal 6 3 2 2 8" xfId="3141" xr:uid="{81163E5B-C8E9-4AA9-A2A7-FD3B675F88C1}"/>
    <cellStyle name="Normal 6 3 2 3" xfId="327" xr:uid="{AB6A88A9-E717-4716-A6B0-9CFAAEBF5648}"/>
    <cellStyle name="Normal 6 3 2 3 2" xfId="616" xr:uid="{0DCA1E03-541F-48A1-B939-BD4B59108641}"/>
    <cellStyle name="Normal 6 3 2 3 2 2" xfId="617" xr:uid="{79DAB80F-BF26-44EF-A4D2-2322BF91B232}"/>
    <cellStyle name="Normal 6 3 2 3 2 2 2" xfId="1479" xr:uid="{0CD675E6-C70B-44AF-9353-4E6EB255002D}"/>
    <cellStyle name="Normal 6 3 2 3 2 2 2 2" xfId="1480" xr:uid="{723F5FB5-32E3-45FD-BE02-B44F0E6A227B}"/>
    <cellStyle name="Normal 6 3 2 3 2 2 3" xfId="1481" xr:uid="{8689BD78-E64C-4C13-8F9D-A3D562DC9E3E}"/>
    <cellStyle name="Normal 6 3 2 3 2 3" xfId="1482" xr:uid="{6697B549-0D42-4968-9AE1-03E9B5FDAFCB}"/>
    <cellStyle name="Normal 6 3 2 3 2 3 2" xfId="1483" xr:uid="{E7C3B0B4-AFDE-46A8-BCE0-EDC42F124D22}"/>
    <cellStyle name="Normal 6 3 2 3 2 4" xfId="1484" xr:uid="{F2BE986F-12DA-4023-9AB4-5EEDEFE7F01A}"/>
    <cellStyle name="Normal 6 3 2 3 3" xfId="618" xr:uid="{E347965D-B8EF-4E6C-A43C-B15C355A2BF6}"/>
    <cellStyle name="Normal 6 3 2 3 3 2" xfId="1485" xr:uid="{3CC19A55-26C3-408B-8958-541C2B858030}"/>
    <cellStyle name="Normal 6 3 2 3 3 2 2" xfId="1486" xr:uid="{018F53C6-20D6-4EE9-8660-C8F217FF8333}"/>
    <cellStyle name="Normal 6 3 2 3 3 3" xfId="1487" xr:uid="{5E8DA9C6-19CA-4A1B-8508-01FFF71E899C}"/>
    <cellStyle name="Normal 6 3 2 3 3 4" xfId="3142" xr:uid="{51978E07-97B9-4468-8CF8-29A27E2A3A10}"/>
    <cellStyle name="Normal 6 3 2 3 4" xfId="1488" xr:uid="{E665BF94-2121-42E5-8A67-CA05E81B667F}"/>
    <cellStyle name="Normal 6 3 2 3 4 2" xfId="1489" xr:uid="{C04889D0-CCCC-45DD-823A-A4D3F19F842F}"/>
    <cellStyle name="Normal 6 3 2 3 5" xfId="1490" xr:uid="{1A7163CB-18C9-405B-B0DC-1D15A3D3CAB9}"/>
    <cellStyle name="Normal 6 3 2 3 6" xfId="3143" xr:uid="{7122372F-925E-4E7B-89D8-AAA8127F0728}"/>
    <cellStyle name="Normal 6 3 2 4" xfId="328" xr:uid="{66F37F33-7784-4D1B-ADDD-5962397A07A2}"/>
    <cellStyle name="Normal 6 3 2 4 2" xfId="619" xr:uid="{B38A598E-E06C-4CE7-B829-ED2A3E578752}"/>
    <cellStyle name="Normal 6 3 2 4 2 2" xfId="620" xr:uid="{1B820493-C74C-4DAC-9D05-866976B4775B}"/>
    <cellStyle name="Normal 6 3 2 4 2 2 2" xfId="1491" xr:uid="{CAE3C1EE-B242-436A-889D-072836828B5F}"/>
    <cellStyle name="Normal 6 3 2 4 2 2 2 2" xfId="1492" xr:uid="{850AFEC1-881A-4DC1-BAD5-36103BF17AD3}"/>
    <cellStyle name="Normal 6 3 2 4 2 2 3" xfId="1493" xr:uid="{D5703CDA-1A51-434A-A7B7-7FB91B4B59C0}"/>
    <cellStyle name="Normal 6 3 2 4 2 3" xfId="1494" xr:uid="{AFB62371-F8AF-4B02-8D58-2F51FE175169}"/>
    <cellStyle name="Normal 6 3 2 4 2 3 2" xfId="1495" xr:uid="{7D6F8797-582D-406A-9220-94E353F6CAA3}"/>
    <cellStyle name="Normal 6 3 2 4 2 4" xfId="1496" xr:uid="{C9593D1F-BA07-472D-8A21-2743E09BD4F1}"/>
    <cellStyle name="Normal 6 3 2 4 3" xfId="621" xr:uid="{76F0A724-42F8-40CF-8381-11E075603696}"/>
    <cellStyle name="Normal 6 3 2 4 3 2" xfId="1497" xr:uid="{7D01305E-719D-44A5-BFA5-94B5F474CA71}"/>
    <cellStyle name="Normal 6 3 2 4 3 2 2" xfId="1498" xr:uid="{962B5B7A-6135-47F5-9AB6-A9802A54D1B9}"/>
    <cellStyle name="Normal 6 3 2 4 3 3" xfId="1499" xr:uid="{8E0EEB63-B39B-4F69-AEB8-0A11C5EBB423}"/>
    <cellStyle name="Normal 6 3 2 4 4" xfId="1500" xr:uid="{C6DDF508-13D1-42C7-8ECA-EFA363E0546A}"/>
    <cellStyle name="Normal 6 3 2 4 4 2" xfId="1501" xr:uid="{9BEF4376-E702-43F9-AF51-2F54EA50F2BA}"/>
    <cellStyle name="Normal 6 3 2 4 5" xfId="1502" xr:uid="{4E1F44D8-4296-4FD4-83A0-4D92AE156006}"/>
    <cellStyle name="Normal 6 3 2 5" xfId="329" xr:uid="{1A8D1513-E0B9-4E2A-AEC6-CE646EF61981}"/>
    <cellStyle name="Normal 6 3 2 5 2" xfId="622" xr:uid="{5EC3ADA3-9803-4643-97C7-56BAA175AEA9}"/>
    <cellStyle name="Normal 6 3 2 5 2 2" xfId="1503" xr:uid="{8830943E-9041-4D0C-A0AC-25300CAAB1BE}"/>
    <cellStyle name="Normal 6 3 2 5 2 2 2" xfId="1504" xr:uid="{9A74A7F2-89D4-4ED3-829E-D427CA566674}"/>
    <cellStyle name="Normal 6 3 2 5 2 3" xfId="1505" xr:uid="{A3AD868B-E7A8-4F8E-BA90-4B4EFD44187A}"/>
    <cellStyle name="Normal 6 3 2 5 3" xfId="1506" xr:uid="{627E11CF-45F9-4259-BBCA-7FFC0E58E597}"/>
    <cellStyle name="Normal 6 3 2 5 3 2" xfId="1507" xr:uid="{0F3C6EF3-D91C-4840-82F8-E1981BACB0FA}"/>
    <cellStyle name="Normal 6 3 2 5 4" xfId="1508" xr:uid="{01318FEC-4704-497D-A26C-53CCEA220B3C}"/>
    <cellStyle name="Normal 6 3 2 6" xfId="623" xr:uid="{663EE519-A790-41E9-8733-DBDC4154FA2F}"/>
    <cellStyle name="Normal 6 3 2 6 2" xfId="1509" xr:uid="{24FECFCB-386A-456D-8CD4-51A1B06AC64D}"/>
    <cellStyle name="Normal 6 3 2 6 2 2" xfId="1510" xr:uid="{B36A4F29-5751-4D5C-9E81-887BEE9BD777}"/>
    <cellStyle name="Normal 6 3 2 6 3" xfId="1511" xr:uid="{E04AAB0A-D8E2-4C82-9A99-DB9004102DC8}"/>
    <cellStyle name="Normal 6 3 2 6 4" xfId="3144" xr:uid="{A2DD1E49-3CC5-41E8-A1DE-6D1C2D55D994}"/>
    <cellStyle name="Normal 6 3 2 7" xfId="1512" xr:uid="{D076D2C9-DA10-427D-A146-DEA4E709A5AD}"/>
    <cellStyle name="Normal 6 3 2 7 2" xfId="1513" xr:uid="{B32E0D1E-88D3-484A-A463-D9C908F35A13}"/>
    <cellStyle name="Normal 6 3 2 8" xfId="1514" xr:uid="{F5811BC0-908C-4A4D-BE3F-298316290A81}"/>
    <cellStyle name="Normal 6 3 2 9" xfId="3145" xr:uid="{AD3AA1A0-3DC9-4B36-8E64-B406E000197A}"/>
    <cellStyle name="Normal 6 3 3" xfId="118" xr:uid="{D6AC4739-3B4F-4E2B-B3C1-A7EB5EAB0788}"/>
    <cellStyle name="Normal 6 3 3 2" xfId="119" xr:uid="{88BFD01D-012F-4CC0-9331-CF879B9E066F}"/>
    <cellStyle name="Normal 6 3 3 2 2" xfId="624" xr:uid="{268E2543-7D36-47AC-824C-14DE90BEFB24}"/>
    <cellStyle name="Normal 6 3 3 2 2 2" xfId="625" xr:uid="{451107DC-0569-4A97-AF3D-5B1958559A5A}"/>
    <cellStyle name="Normal 6 3 3 2 2 2 2" xfId="1515" xr:uid="{0A315211-71F7-4412-8780-6245A8A8EF0C}"/>
    <cellStyle name="Normal 6 3 3 2 2 2 2 2" xfId="1516" xr:uid="{6B482A0F-255D-4A00-B5B8-0F7DDBC0DD77}"/>
    <cellStyle name="Normal 6 3 3 2 2 2 3" xfId="1517" xr:uid="{452B49B7-F463-47D8-87E0-CBB02B339D20}"/>
    <cellStyle name="Normal 6 3 3 2 2 3" xfId="1518" xr:uid="{1995C1C7-6BA7-4A6E-B044-FC05A670649C}"/>
    <cellStyle name="Normal 6 3 3 2 2 3 2" xfId="1519" xr:uid="{E7A77102-8FDE-498B-A8B3-A5F6C22BD2D8}"/>
    <cellStyle name="Normal 6 3 3 2 2 4" xfId="1520" xr:uid="{941E1175-4E8E-415A-8A05-41322B8D6DE8}"/>
    <cellStyle name="Normal 6 3 3 2 3" xfId="626" xr:uid="{469EEC04-0D42-422E-B1E4-C3584BCF9D5C}"/>
    <cellStyle name="Normal 6 3 3 2 3 2" xfId="1521" xr:uid="{345F4F06-EEEE-48F4-9027-EB02C8C85C40}"/>
    <cellStyle name="Normal 6 3 3 2 3 2 2" xfId="1522" xr:uid="{E7DB3649-0E0E-4D2C-AE9A-ABF7CC1B208C}"/>
    <cellStyle name="Normal 6 3 3 2 3 3" xfId="1523" xr:uid="{3E7A9413-5F21-4262-BA6D-27D04F5CE3D3}"/>
    <cellStyle name="Normal 6 3 3 2 3 4" xfId="3146" xr:uid="{42F19D11-6EDB-4ABB-A486-B7EED5096F9D}"/>
    <cellStyle name="Normal 6 3 3 2 4" xfId="1524" xr:uid="{AE7AA911-B588-4508-8AAC-A28E60D3C4DF}"/>
    <cellStyle name="Normal 6 3 3 2 4 2" xfId="1525" xr:uid="{E2345ADC-90AA-4DEE-9B86-8C902F4AAC71}"/>
    <cellStyle name="Normal 6 3 3 2 5" xfId="1526" xr:uid="{4A84EF05-08B3-4939-9BCA-105DE64EFB34}"/>
    <cellStyle name="Normal 6 3 3 2 6" xfId="3147" xr:uid="{BEFE5757-644B-4327-BD2E-8DBBEE3F8831}"/>
    <cellStyle name="Normal 6 3 3 3" xfId="330" xr:uid="{0600E1FD-19BE-4225-A162-604FB011C040}"/>
    <cellStyle name="Normal 6 3 3 3 2" xfId="627" xr:uid="{91B4CDCF-402D-4360-B2E7-8D0B11E06E49}"/>
    <cellStyle name="Normal 6 3 3 3 2 2" xfId="628" xr:uid="{1A19230A-A6B4-42F2-B389-D9F754130CCA}"/>
    <cellStyle name="Normal 6 3 3 3 2 2 2" xfId="1527" xr:uid="{F1B4DF17-F13A-46B5-BAC8-DA3E89C599F8}"/>
    <cellStyle name="Normal 6 3 3 3 2 2 2 2" xfId="1528" xr:uid="{68B5FF58-A487-47EC-982F-1C4A4D46F0EE}"/>
    <cellStyle name="Normal 6 3 3 3 2 2 3" xfId="1529" xr:uid="{0767904C-F482-4C16-9EF3-83BB9DD8B194}"/>
    <cellStyle name="Normal 6 3 3 3 2 3" xfId="1530" xr:uid="{35BDBB69-DC29-4F21-91F3-6D6B11E65609}"/>
    <cellStyle name="Normal 6 3 3 3 2 3 2" xfId="1531" xr:uid="{8130FA79-7BAD-43A4-AD25-4FD9570B6FF3}"/>
    <cellStyle name="Normal 6 3 3 3 2 4" xfId="1532" xr:uid="{9D38DE54-3B16-42FD-A2D3-81E1DC123067}"/>
    <cellStyle name="Normal 6 3 3 3 3" xfId="629" xr:uid="{B77BA44B-CFA7-45DB-A096-53B2BE0A6939}"/>
    <cellStyle name="Normal 6 3 3 3 3 2" xfId="1533" xr:uid="{8AC57BC2-8E45-4248-89D7-BF69E30B0261}"/>
    <cellStyle name="Normal 6 3 3 3 3 2 2" xfId="1534" xr:uid="{F071F233-FE30-42F9-B02A-E6AF4C64659B}"/>
    <cellStyle name="Normal 6 3 3 3 3 3" xfId="1535" xr:uid="{9BB071B3-C629-4584-9444-2089268DC307}"/>
    <cellStyle name="Normal 6 3 3 3 4" xfId="1536" xr:uid="{4DF35747-8B11-4E34-AF99-8FB9C757CDB2}"/>
    <cellStyle name="Normal 6 3 3 3 4 2" xfId="1537" xr:uid="{F198E1D5-7E6B-4393-BEEE-5453AE1F1365}"/>
    <cellStyle name="Normal 6 3 3 3 5" xfId="1538" xr:uid="{B568A07B-0C01-4E3E-8191-F29504B7F9CE}"/>
    <cellStyle name="Normal 6 3 3 4" xfId="331" xr:uid="{AB8AE3C0-2B1D-4CF5-AB1E-6C9A90B3515A}"/>
    <cellStyle name="Normal 6 3 3 4 2" xfId="630" xr:uid="{0C9E3A8C-7588-4EFB-BEFB-93B358A0A788}"/>
    <cellStyle name="Normal 6 3 3 4 2 2" xfId="1539" xr:uid="{24F3783E-7D2D-404D-98DC-B15BB6F8C64F}"/>
    <cellStyle name="Normal 6 3 3 4 2 2 2" xfId="1540" xr:uid="{29BD16B9-06D9-4B84-9190-278240D2E6BF}"/>
    <cellStyle name="Normal 6 3 3 4 2 3" xfId="1541" xr:uid="{B8731A84-5802-4D9C-9309-8343707C9A60}"/>
    <cellStyle name="Normal 6 3 3 4 3" xfId="1542" xr:uid="{C0665BC3-641C-4FD9-AB3E-CC86528A033E}"/>
    <cellStyle name="Normal 6 3 3 4 3 2" xfId="1543" xr:uid="{C9A10142-481A-40B6-9D7C-F7AFFFA60B73}"/>
    <cellStyle name="Normal 6 3 3 4 4" xfId="1544" xr:uid="{151A732C-F529-43B3-B54A-677337CC2129}"/>
    <cellStyle name="Normal 6 3 3 5" xfId="631" xr:uid="{8B1C4443-A327-45E0-8236-27EE663E2ED4}"/>
    <cellStyle name="Normal 6 3 3 5 2" xfId="1545" xr:uid="{36E21ED5-3616-4C26-90A2-EA1ED76B59AC}"/>
    <cellStyle name="Normal 6 3 3 5 2 2" xfId="1546" xr:uid="{9AE0F2EC-A154-4E19-A111-4DC775FBEEA3}"/>
    <cellStyle name="Normal 6 3 3 5 3" xfId="1547" xr:uid="{8DB65A84-12AC-4E7A-94D1-916326869D24}"/>
    <cellStyle name="Normal 6 3 3 5 4" xfId="3148" xr:uid="{5C840D47-739F-48D8-ADDE-D3303C380B64}"/>
    <cellStyle name="Normal 6 3 3 6" xfId="1548" xr:uid="{443E3EF3-53B1-415F-B291-420A5B35A49B}"/>
    <cellStyle name="Normal 6 3 3 6 2" xfId="1549" xr:uid="{D93CF83E-B91E-4B44-85E7-FF1356A1799B}"/>
    <cellStyle name="Normal 6 3 3 7" xfId="1550" xr:uid="{0DF526B5-5956-453D-985C-68A987B43BDD}"/>
    <cellStyle name="Normal 6 3 3 8" xfId="3149" xr:uid="{C81A79E2-3768-41E5-B394-93E262CCB329}"/>
    <cellStyle name="Normal 6 3 4" xfId="120" xr:uid="{C5BE845D-70E3-46D3-B4A7-8228F5E84E41}"/>
    <cellStyle name="Normal 6 3 4 2" xfId="451" xr:uid="{81094FA3-0E87-49EB-A92B-FD668661DF4A}"/>
    <cellStyle name="Normal 6 3 4 2 2" xfId="632" xr:uid="{3E440390-6169-4521-8DF5-79EFC2EAE120}"/>
    <cellStyle name="Normal 6 3 4 2 2 2" xfId="1551" xr:uid="{7300CD24-389A-443A-AEEC-68CB64FAE1C7}"/>
    <cellStyle name="Normal 6 3 4 2 2 2 2" xfId="1552" xr:uid="{BD1E2900-0898-4C76-A60E-F155A8A77DBB}"/>
    <cellStyle name="Normal 6 3 4 2 2 3" xfId="1553" xr:uid="{E572EDAD-1BFD-41C5-A1FC-9DD33D02251C}"/>
    <cellStyle name="Normal 6 3 4 2 2 4" xfId="3150" xr:uid="{63F377FB-39F7-4506-A13B-3EAF69360E8F}"/>
    <cellStyle name="Normal 6 3 4 2 3" xfId="1554" xr:uid="{75897739-DA4A-4DF7-8D15-E8CCD3441834}"/>
    <cellStyle name="Normal 6 3 4 2 3 2" xfId="1555" xr:uid="{820723E2-DAC2-421F-99E8-418691CC2F53}"/>
    <cellStyle name="Normal 6 3 4 2 4" xfId="1556" xr:uid="{62EEA3FA-4AB8-46C3-8A07-D70471F4C04D}"/>
    <cellStyle name="Normal 6 3 4 2 5" xfId="3151" xr:uid="{B0B619E6-B213-4E11-812C-29172D2BBB44}"/>
    <cellStyle name="Normal 6 3 4 3" xfId="633" xr:uid="{41B7A8FF-9775-4EFE-A993-5D6038FCAFBA}"/>
    <cellStyle name="Normal 6 3 4 3 2" xfId="1557" xr:uid="{BFC8B931-9044-4D8D-BF52-AF9678AD371D}"/>
    <cellStyle name="Normal 6 3 4 3 2 2" xfId="1558" xr:uid="{F02AC9F0-F448-4D15-95AF-13E9F491A571}"/>
    <cellStyle name="Normal 6 3 4 3 3" xfId="1559" xr:uid="{9B5B032F-4231-4084-BDAD-982EBA9B52EB}"/>
    <cellStyle name="Normal 6 3 4 3 4" xfId="3152" xr:uid="{DEEFF9B2-40AA-4887-A858-1DE4280765FD}"/>
    <cellStyle name="Normal 6 3 4 4" xfId="1560" xr:uid="{89CD6060-A5C7-4EBE-9074-813227AD8587}"/>
    <cellStyle name="Normal 6 3 4 4 2" xfId="1561" xr:uid="{C1C4A90B-0505-44FD-883D-BAC7B1487087}"/>
    <cellStyle name="Normal 6 3 4 4 3" xfId="3153" xr:uid="{FCDC5A89-F585-4E4E-B9AF-7CC562CF5384}"/>
    <cellStyle name="Normal 6 3 4 4 4" xfId="3154" xr:uid="{36A3E0D0-20A8-40ED-A414-901A78A6AC83}"/>
    <cellStyle name="Normal 6 3 4 5" xfId="1562" xr:uid="{50423561-BAC9-43EA-908C-7E2D7960DFF9}"/>
    <cellStyle name="Normal 6 3 4 6" xfId="3155" xr:uid="{A2F0ECA0-8191-4951-9ADD-BB2D5C451241}"/>
    <cellStyle name="Normal 6 3 4 7" xfId="3156" xr:uid="{C1A85802-F5D2-40FB-8DBD-B5F16F2B7A70}"/>
    <cellStyle name="Normal 6 3 5" xfId="332" xr:uid="{9F417843-5C7F-4309-AEF2-3758DC70141E}"/>
    <cellStyle name="Normal 6 3 5 2" xfId="634" xr:uid="{8C389A8D-A245-4D75-B081-13B5F470EAE4}"/>
    <cellStyle name="Normal 6 3 5 2 2" xfId="635" xr:uid="{BE5CDED0-F45A-4043-8815-91432A3B8B20}"/>
    <cellStyle name="Normal 6 3 5 2 2 2" xfId="1563" xr:uid="{DF878053-E499-4E75-8BF7-34CF852F8657}"/>
    <cellStyle name="Normal 6 3 5 2 2 2 2" xfId="1564" xr:uid="{F91763F7-9045-48DD-A8F0-F67FF3664CDE}"/>
    <cellStyle name="Normal 6 3 5 2 2 3" xfId="1565" xr:uid="{5D9CA45E-92AF-460D-9EF8-542D47AB7CA5}"/>
    <cellStyle name="Normal 6 3 5 2 3" xfId="1566" xr:uid="{9C1A15C6-53B5-4E83-AF02-A180BF215737}"/>
    <cellStyle name="Normal 6 3 5 2 3 2" xfId="1567" xr:uid="{01ADC365-CFEC-4C2A-A7E0-74C727DDC29E}"/>
    <cellStyle name="Normal 6 3 5 2 4" xfId="1568" xr:uid="{A594EA35-140D-42B5-AD57-A0DC84468349}"/>
    <cellStyle name="Normal 6 3 5 3" xfId="636" xr:uid="{CDCC2BEB-E3A2-4FB2-B7D9-F0C3B000CBDF}"/>
    <cellStyle name="Normal 6 3 5 3 2" xfId="1569" xr:uid="{69D58DED-9550-41D1-B768-5C4DC629163A}"/>
    <cellStyle name="Normal 6 3 5 3 2 2" xfId="1570" xr:uid="{45FDEC41-38EB-4677-995F-F4C50C03AA76}"/>
    <cellStyle name="Normal 6 3 5 3 3" xfId="1571" xr:uid="{18B6EF0D-853E-4117-BD22-66CF4698A335}"/>
    <cellStyle name="Normal 6 3 5 3 4" xfId="3157" xr:uid="{31888DEE-4E84-4D1C-873C-2E1F1CA77835}"/>
    <cellStyle name="Normal 6 3 5 4" xfId="1572" xr:uid="{A21C5801-140A-4AD9-BD32-26E14B010E67}"/>
    <cellStyle name="Normal 6 3 5 4 2" xfId="1573" xr:uid="{7FB50D53-6B05-4169-A6E8-B5A72EE0D8F2}"/>
    <cellStyle name="Normal 6 3 5 5" xfId="1574" xr:uid="{F386FE08-B014-4665-827A-591EA58FFF93}"/>
    <cellStyle name="Normal 6 3 5 6" xfId="3158" xr:uid="{BDE509E0-32B8-4E86-B53B-68D7EADB0126}"/>
    <cellStyle name="Normal 6 3 6" xfId="333" xr:uid="{E65333AD-A31C-45AA-9995-9E9DACC85B5D}"/>
    <cellStyle name="Normal 6 3 6 2" xfId="637" xr:uid="{C142A3DD-6C33-4D98-93FF-C338D63B6803}"/>
    <cellStyle name="Normal 6 3 6 2 2" xfId="1575" xr:uid="{0BE17000-F6EB-48F0-BBC8-F2DCA2307471}"/>
    <cellStyle name="Normal 6 3 6 2 2 2" xfId="1576" xr:uid="{2A3649B6-9023-417E-AA39-E35967D20A34}"/>
    <cellStyle name="Normal 6 3 6 2 3" xfId="1577" xr:uid="{0C6B4854-0E17-4810-8BE9-95B6357E4BDF}"/>
    <cellStyle name="Normal 6 3 6 2 4" xfId="3159" xr:uid="{DD035E23-7CA7-4DA8-A2FC-28E32A19D858}"/>
    <cellStyle name="Normal 6 3 6 3" xfId="1578" xr:uid="{88A53896-E24B-49FC-86D9-78806B52626B}"/>
    <cellStyle name="Normal 6 3 6 3 2" xfId="1579" xr:uid="{4AAC06D4-BDE3-443C-A1D6-6D104D22052E}"/>
    <cellStyle name="Normal 6 3 6 4" xfId="1580" xr:uid="{E4727625-97C1-42DF-B34E-9284B31860B6}"/>
    <cellStyle name="Normal 6 3 6 5" xfId="3160" xr:uid="{6274D77D-8FEF-474F-B9CD-A08894542B6E}"/>
    <cellStyle name="Normal 6 3 7" xfId="638" xr:uid="{1E288531-EF9A-4BE2-894F-E85678B65241}"/>
    <cellStyle name="Normal 6 3 7 2" xfId="1581" xr:uid="{7B9EB541-2ED3-48B4-8975-8D45C1D69577}"/>
    <cellStyle name="Normal 6 3 7 2 2" xfId="1582" xr:uid="{E8FF4321-7B34-42DF-81A4-0B314B46D1D7}"/>
    <cellStyle name="Normal 6 3 7 3" xfId="1583" xr:uid="{89DF8CA6-A1FC-4537-AB5F-5D2D015D62B0}"/>
    <cellStyle name="Normal 6 3 7 4" xfId="3161" xr:uid="{AE338143-EA67-43D7-A09D-478BD16097FB}"/>
    <cellStyle name="Normal 6 3 8" xfId="1584" xr:uid="{1C8A1E94-44AF-4983-A461-8D3C68C1BFC3}"/>
    <cellStyle name="Normal 6 3 8 2" xfId="1585" xr:uid="{1F8F2178-C26D-4271-AF79-DC396B3FA274}"/>
    <cellStyle name="Normal 6 3 8 3" xfId="3162" xr:uid="{4468046D-34F0-45AC-B724-23EB94A51200}"/>
    <cellStyle name="Normal 6 3 8 4" xfId="3163" xr:uid="{76591549-AC52-46CD-9D6C-F7836E77898F}"/>
    <cellStyle name="Normal 6 3 9" xfId="1586" xr:uid="{27ACCE23-AF95-4518-8A55-B912590B76A6}"/>
    <cellStyle name="Normal 6 3 9 2" xfId="4721" xr:uid="{A7E9EE26-6124-4A42-9FC6-7E277352E897}"/>
    <cellStyle name="Normal 6 4" xfId="121" xr:uid="{30501F4A-3A51-4082-BF73-C7CC95339AA0}"/>
    <cellStyle name="Normal 6 4 10" xfId="3164" xr:uid="{A6DC80D1-6A35-4504-B393-DC2370EE9156}"/>
    <cellStyle name="Normal 6 4 11" xfId="3165" xr:uid="{D8F89543-4585-48D1-9ED7-8C06A6EC2C4B}"/>
    <cellStyle name="Normal 6 4 2" xfId="122" xr:uid="{8C4003A7-DB0D-4109-8B11-AE035216F362}"/>
    <cellStyle name="Normal 6 4 2 2" xfId="123" xr:uid="{F930516E-41E5-4A58-9935-76982FB5896C}"/>
    <cellStyle name="Normal 6 4 2 2 2" xfId="334" xr:uid="{684A69FB-0480-454B-BCF4-6C3C14B8F519}"/>
    <cellStyle name="Normal 6 4 2 2 2 2" xfId="639" xr:uid="{F1116CDE-0DD5-42A8-9C2F-7F0F6CFBFF61}"/>
    <cellStyle name="Normal 6 4 2 2 2 2 2" xfId="1587" xr:uid="{A914660E-5E04-4B15-9996-34297D3E2ABE}"/>
    <cellStyle name="Normal 6 4 2 2 2 2 2 2" xfId="1588" xr:uid="{30FEB75A-A3B6-412D-85CB-B37A201B92BA}"/>
    <cellStyle name="Normal 6 4 2 2 2 2 3" xfId="1589" xr:uid="{463BA2DB-0CC7-4EBA-B363-0DB3F0B75461}"/>
    <cellStyle name="Normal 6 4 2 2 2 2 4" xfId="3166" xr:uid="{931AE160-963E-4963-9730-102E4664D92E}"/>
    <cellStyle name="Normal 6 4 2 2 2 3" xfId="1590" xr:uid="{8160FD64-D1AD-487C-8B28-2EFA2FD51291}"/>
    <cellStyle name="Normal 6 4 2 2 2 3 2" xfId="1591" xr:uid="{80CA16E0-4C7A-4C88-8013-F3A4CEEA0143}"/>
    <cellStyle name="Normal 6 4 2 2 2 3 3" xfId="3167" xr:uid="{1E34BFC9-256B-473D-8D9F-FE4DA7705E6B}"/>
    <cellStyle name="Normal 6 4 2 2 2 3 4" xfId="3168" xr:uid="{4A14697B-1CF0-4216-BEB2-B435313AD960}"/>
    <cellStyle name="Normal 6 4 2 2 2 4" xfId="1592" xr:uid="{FE5E3717-0F04-4438-AFDF-D373543FBC76}"/>
    <cellStyle name="Normal 6 4 2 2 2 5" xfId="3169" xr:uid="{D8BA4DCF-4F46-4014-9D9B-9111B2FF2CA5}"/>
    <cellStyle name="Normal 6 4 2 2 2 6" xfId="3170" xr:uid="{621B8709-DFD1-4980-BC1E-21B56FA1B22F}"/>
    <cellStyle name="Normal 6 4 2 2 3" xfId="640" xr:uid="{8AFDC639-E68C-4FB3-9128-A043B48151D0}"/>
    <cellStyle name="Normal 6 4 2 2 3 2" xfId="1593" xr:uid="{4BFD1E63-E33F-4BD3-94FE-647FD1CFCD68}"/>
    <cellStyle name="Normal 6 4 2 2 3 2 2" xfId="1594" xr:uid="{53F5F476-E261-4F88-A4D9-9E2191F3C861}"/>
    <cellStyle name="Normal 6 4 2 2 3 2 3" xfId="3171" xr:uid="{0719B27B-7CC0-468B-94A3-160B760F72D4}"/>
    <cellStyle name="Normal 6 4 2 2 3 2 4" xfId="3172" xr:uid="{1839A724-31F7-411A-B9C3-2CF1E6E7BCFB}"/>
    <cellStyle name="Normal 6 4 2 2 3 3" xfId="1595" xr:uid="{0CDE8C18-DBAF-48C6-934C-5D4576C7EF55}"/>
    <cellStyle name="Normal 6 4 2 2 3 4" xfId="3173" xr:uid="{074306D8-3F95-45A2-95F2-08D4E934EEA4}"/>
    <cellStyle name="Normal 6 4 2 2 3 5" xfId="3174" xr:uid="{A7FB3DE6-013D-4781-9C3B-8CAA3BEE1ED1}"/>
    <cellStyle name="Normal 6 4 2 2 4" xfId="1596" xr:uid="{2E46DE6D-3EAD-4069-9025-79186E037D1C}"/>
    <cellStyle name="Normal 6 4 2 2 4 2" xfId="1597" xr:uid="{78F223E0-75FC-4536-8164-410957ADCBBA}"/>
    <cellStyle name="Normal 6 4 2 2 4 3" xfId="3175" xr:uid="{8014B5C1-A7F0-420B-B948-85B142ECA03E}"/>
    <cellStyle name="Normal 6 4 2 2 4 4" xfId="3176" xr:uid="{53E11B6F-868F-4D0A-B1F8-45DBFF0B89F7}"/>
    <cellStyle name="Normal 6 4 2 2 5" xfId="1598" xr:uid="{E77C59F0-6EFA-4F3A-964B-CB831B7B1543}"/>
    <cellStyle name="Normal 6 4 2 2 5 2" xfId="3177" xr:uid="{B0755B04-703A-4F2E-A505-601B8D66014A}"/>
    <cellStyle name="Normal 6 4 2 2 5 3" xfId="3178" xr:uid="{002753FC-C9A8-4F83-A239-7BF681955792}"/>
    <cellStyle name="Normal 6 4 2 2 5 4" xfId="3179" xr:uid="{8FCC5982-EAC2-4509-AA67-0F98306EE4BA}"/>
    <cellStyle name="Normal 6 4 2 2 6" xfId="3180" xr:uid="{CF39E6C7-A6EB-4317-B6DC-1C9E33CC8792}"/>
    <cellStyle name="Normal 6 4 2 2 7" xfId="3181" xr:uid="{5C0A0DD8-2C08-463E-8295-2B9C1C9BDA62}"/>
    <cellStyle name="Normal 6 4 2 2 8" xfId="3182" xr:uid="{DDCFF6B7-99BE-4CD5-A96F-39D463C73806}"/>
    <cellStyle name="Normal 6 4 2 3" xfId="335" xr:uid="{C3B37503-8BFD-421B-AE9F-31A9E1E08378}"/>
    <cellStyle name="Normal 6 4 2 3 2" xfId="641" xr:uid="{C6F593C7-1F0D-4280-A817-18DBB5DB8FE7}"/>
    <cellStyle name="Normal 6 4 2 3 2 2" xfId="642" xr:uid="{825AFEF8-C5D9-4E4F-B46A-2FA66FE57EB7}"/>
    <cellStyle name="Normal 6 4 2 3 2 2 2" xfId="1599" xr:uid="{F1361EC9-D58C-4618-A135-5DF716F9944E}"/>
    <cellStyle name="Normal 6 4 2 3 2 2 2 2" xfId="1600" xr:uid="{3E354C24-0D76-4BF6-975E-B16A0D157558}"/>
    <cellStyle name="Normal 6 4 2 3 2 2 3" xfId="1601" xr:uid="{FDB7F7A7-FC44-4D08-9BFA-649F3DCEE1EE}"/>
    <cellStyle name="Normal 6 4 2 3 2 3" xfId="1602" xr:uid="{2F9ED449-96C9-4511-BF86-7B208DA8B09E}"/>
    <cellStyle name="Normal 6 4 2 3 2 3 2" xfId="1603" xr:uid="{5C963AA4-EDBD-4AA5-8FC9-CF6BE0706D5A}"/>
    <cellStyle name="Normal 6 4 2 3 2 4" xfId="1604" xr:uid="{FC6A9594-B0DF-41BD-AD2E-FCF25C53CD7A}"/>
    <cellStyle name="Normal 6 4 2 3 3" xfId="643" xr:uid="{782D34C0-62BB-4CA5-8F38-8B1447BBF01B}"/>
    <cellStyle name="Normal 6 4 2 3 3 2" xfId="1605" xr:uid="{A2838722-C7C9-4E05-B3DF-5BDD90D1D883}"/>
    <cellStyle name="Normal 6 4 2 3 3 2 2" xfId="1606" xr:uid="{12929A6B-EA25-44B6-8D3E-89157BD7D888}"/>
    <cellStyle name="Normal 6 4 2 3 3 3" xfId="1607" xr:uid="{57BE0A0E-64DE-4C13-9BF3-2AC142ED0B33}"/>
    <cellStyle name="Normal 6 4 2 3 3 4" xfId="3183" xr:uid="{45130ED0-1787-4866-B2E1-FBF1E3FAB9F4}"/>
    <cellStyle name="Normal 6 4 2 3 4" xfId="1608" xr:uid="{C9B31C34-FD69-46F5-A1CB-2191C81ED246}"/>
    <cellStyle name="Normal 6 4 2 3 4 2" xfId="1609" xr:uid="{5DF9B7A2-99BF-4FD3-AEFC-4AB32B8A2008}"/>
    <cellStyle name="Normal 6 4 2 3 5" xfId="1610" xr:uid="{AE6B8B40-2652-4A01-A86C-6F0771E76EBF}"/>
    <cellStyle name="Normal 6 4 2 3 6" xfId="3184" xr:uid="{71B9D919-1D80-466B-9C80-527CC1D5A41A}"/>
    <cellStyle name="Normal 6 4 2 4" xfId="336" xr:uid="{61BACBFC-6C49-40BC-BD4A-A2AD6CC076AB}"/>
    <cellStyle name="Normal 6 4 2 4 2" xfId="644" xr:uid="{FE7920BB-DDAF-4D7C-992C-7470226C854B}"/>
    <cellStyle name="Normal 6 4 2 4 2 2" xfId="1611" xr:uid="{3136C6BB-AFFB-4508-BFD4-23E020064968}"/>
    <cellStyle name="Normal 6 4 2 4 2 2 2" xfId="1612" xr:uid="{2163BAF3-53C6-4B4F-94C3-0A7AA834A632}"/>
    <cellStyle name="Normal 6 4 2 4 2 3" xfId="1613" xr:uid="{8F94F8DD-1580-45E3-9F15-88ACC626430B}"/>
    <cellStyle name="Normal 6 4 2 4 2 4" xfId="3185" xr:uid="{86111B4A-E1A8-4BE5-B2AA-31ADC6129256}"/>
    <cellStyle name="Normal 6 4 2 4 3" xfId="1614" xr:uid="{76B281DE-49AA-4B86-8E53-0756011E463F}"/>
    <cellStyle name="Normal 6 4 2 4 3 2" xfId="1615" xr:uid="{3BBA2C04-CADE-4638-95B7-9234C34BC4C8}"/>
    <cellStyle name="Normal 6 4 2 4 4" xfId="1616" xr:uid="{477A3AAA-71A2-4373-AFB0-693D4533A3C1}"/>
    <cellStyle name="Normal 6 4 2 4 5" xfId="3186" xr:uid="{FEBEE274-D5FC-45FE-B193-A48E842F88F4}"/>
    <cellStyle name="Normal 6 4 2 5" xfId="337" xr:uid="{6611D1A1-4D70-4D19-A801-1411F6526154}"/>
    <cellStyle name="Normal 6 4 2 5 2" xfId="1617" xr:uid="{A4B37D01-4E2C-4635-95C1-9EC63517A6FD}"/>
    <cellStyle name="Normal 6 4 2 5 2 2" xfId="1618" xr:uid="{85CA7572-05C5-491A-AB40-B1B668DDE223}"/>
    <cellStyle name="Normal 6 4 2 5 3" xfId="1619" xr:uid="{42E8A146-552A-4EDC-9ECB-651D30474D55}"/>
    <cellStyle name="Normal 6 4 2 5 4" xfId="3187" xr:uid="{C1463A00-7599-480E-9CE8-814F2CE00179}"/>
    <cellStyle name="Normal 6 4 2 6" xfId="1620" xr:uid="{330DEC68-3C7C-4AFA-90AA-9C17833C2F43}"/>
    <cellStyle name="Normal 6 4 2 6 2" xfId="1621" xr:uid="{FD4CC394-CE9C-4E79-A708-CF0468100489}"/>
    <cellStyle name="Normal 6 4 2 6 3" xfId="3188" xr:uid="{11A3768A-ED77-4BCA-8C92-7354F5C7F765}"/>
    <cellStyle name="Normal 6 4 2 6 4" xfId="3189" xr:uid="{437DD783-0DEC-42EF-ACCD-4C1F17159614}"/>
    <cellStyle name="Normal 6 4 2 7" xfId="1622" xr:uid="{21E0C987-5E9B-4B5F-B08C-CFC9F8AF99B0}"/>
    <cellStyle name="Normal 6 4 2 8" xfId="3190" xr:uid="{4B3B89C7-7921-4013-A398-E3934C401F99}"/>
    <cellStyle name="Normal 6 4 2 9" xfId="3191" xr:uid="{93C04DE7-3485-4B85-A15C-7CBDAFAF822E}"/>
    <cellStyle name="Normal 6 4 3" xfId="124" xr:uid="{EC339BC1-66D4-44EE-B3E1-F775CAD390AC}"/>
    <cellStyle name="Normal 6 4 3 2" xfId="125" xr:uid="{05BBF592-C5D7-402C-9BE3-0734B2877455}"/>
    <cellStyle name="Normal 6 4 3 2 2" xfId="645" xr:uid="{66181DDC-2CD9-4C47-A132-059EE307476B}"/>
    <cellStyle name="Normal 6 4 3 2 2 2" xfId="1623" xr:uid="{B047271C-883C-47AE-B226-09196C76D79A}"/>
    <cellStyle name="Normal 6 4 3 2 2 2 2" xfId="1624" xr:uid="{AF14CDF9-10F8-4556-9CDF-662FE34D322E}"/>
    <cellStyle name="Normal 6 4 3 2 2 2 2 2" xfId="4479" xr:uid="{210728C0-C3E2-489C-AC46-0A2B1CE5EAD9}"/>
    <cellStyle name="Normal 6 4 3 2 2 2 3" xfId="4480" xr:uid="{5D5AFFDC-666E-4454-97E8-420B3B8249D8}"/>
    <cellStyle name="Normal 6 4 3 2 2 3" xfId="1625" xr:uid="{9FA73A36-64D3-4ACA-BFD0-3B521823B7A9}"/>
    <cellStyle name="Normal 6 4 3 2 2 3 2" xfId="4481" xr:uid="{5F6835BA-764E-49FA-ADBA-033C0C2F8B5B}"/>
    <cellStyle name="Normal 6 4 3 2 2 4" xfId="3192" xr:uid="{35EA576E-B1CC-407B-A1CB-74AD0B71FC43}"/>
    <cellStyle name="Normal 6 4 3 2 3" xfId="1626" xr:uid="{6B37CBC3-5EEF-4882-9ED0-FE5241C73F9C}"/>
    <cellStyle name="Normal 6 4 3 2 3 2" xfId="1627" xr:uid="{2CF3FCB8-9397-4D6C-8253-91C4EC20A292}"/>
    <cellStyle name="Normal 6 4 3 2 3 2 2" xfId="4482" xr:uid="{C8832BF9-9959-478B-97D2-F33538F3ED5F}"/>
    <cellStyle name="Normal 6 4 3 2 3 3" xfId="3193" xr:uid="{C0C860BC-DDBA-45A6-AF0D-EB31A7936092}"/>
    <cellStyle name="Normal 6 4 3 2 3 4" xfId="3194" xr:uid="{7D72D782-A609-4BE9-95B8-CAA43A375484}"/>
    <cellStyle name="Normal 6 4 3 2 4" xfId="1628" xr:uid="{0A536046-B44D-4868-8697-AE9F9E767933}"/>
    <cellStyle name="Normal 6 4 3 2 4 2" xfId="4483" xr:uid="{096993FD-8CD3-41CD-8BB4-CC4F83486D60}"/>
    <cellStyle name="Normal 6 4 3 2 5" xfId="3195" xr:uid="{BDA13467-3390-4DA0-A9B9-6F5948EC5E03}"/>
    <cellStyle name="Normal 6 4 3 2 6" xfId="3196" xr:uid="{696712D5-E1F9-4883-B667-ED2C4582476D}"/>
    <cellStyle name="Normal 6 4 3 3" xfId="338" xr:uid="{94B34D6A-DA3C-4F61-BB29-396E6A760F3F}"/>
    <cellStyle name="Normal 6 4 3 3 2" xfId="1629" xr:uid="{D04405E1-FE83-4427-A03F-82FA67C08D97}"/>
    <cellStyle name="Normal 6 4 3 3 2 2" xfId="1630" xr:uid="{2484C55D-C277-493A-89C3-42D21BFB3519}"/>
    <cellStyle name="Normal 6 4 3 3 2 2 2" xfId="4484" xr:uid="{ED0F84C5-EF35-403D-8143-8F87792E0DAC}"/>
    <cellStyle name="Normal 6 4 3 3 2 3" xfId="3197" xr:uid="{FBD0417D-8EFF-49D0-A67C-D8F3905A99CD}"/>
    <cellStyle name="Normal 6 4 3 3 2 4" xfId="3198" xr:uid="{A8121814-EB60-4290-B4D0-C36110C9B42A}"/>
    <cellStyle name="Normal 6 4 3 3 3" xfId="1631" xr:uid="{CFD26655-19A6-43F3-AC7C-8E66E474A64B}"/>
    <cellStyle name="Normal 6 4 3 3 3 2" xfId="4485" xr:uid="{24FD61AC-740E-4EB4-8CA3-C31A883038DF}"/>
    <cellStyle name="Normal 6 4 3 3 4" xfId="3199" xr:uid="{05C41ADF-3465-4049-820C-9C5901D91BC9}"/>
    <cellStyle name="Normal 6 4 3 3 5" xfId="3200" xr:uid="{5A6355FD-8115-4A96-ADB8-7530A5F79D70}"/>
    <cellStyle name="Normal 6 4 3 4" xfId="1632" xr:uid="{2E46CB0A-4292-4122-A9B8-2C217474BF25}"/>
    <cellStyle name="Normal 6 4 3 4 2" xfId="1633" xr:uid="{D7CA5949-8647-4F9A-974B-8A48FDFFEEFE}"/>
    <cellStyle name="Normal 6 4 3 4 2 2" xfId="4486" xr:uid="{C64EC745-FA07-4E4F-983E-22F96504392C}"/>
    <cellStyle name="Normal 6 4 3 4 3" xfId="3201" xr:uid="{9FC19FEE-9B3A-4688-973E-2FBAAAF66649}"/>
    <cellStyle name="Normal 6 4 3 4 4" xfId="3202" xr:uid="{8521E5FA-1C54-4D23-9DE6-E5828DA8B827}"/>
    <cellStyle name="Normal 6 4 3 5" xfId="1634" xr:uid="{092E27B0-BFD5-4CF5-BE97-E7DBBD2FB54F}"/>
    <cellStyle name="Normal 6 4 3 5 2" xfId="3203" xr:uid="{30280FE4-3D91-42AC-877D-710E1DAFC016}"/>
    <cellStyle name="Normal 6 4 3 5 3" xfId="3204" xr:uid="{1DFF8CE8-0991-49C1-8686-6A9410407E9D}"/>
    <cellStyle name="Normal 6 4 3 5 4" xfId="3205" xr:uid="{6967B25E-D9C9-4698-84F8-A0FED8C784F9}"/>
    <cellStyle name="Normal 6 4 3 6" xfId="3206" xr:uid="{4207772B-84A5-4B1D-AED0-725B9B4CD771}"/>
    <cellStyle name="Normal 6 4 3 7" xfId="3207" xr:uid="{BD6FC72D-87B1-4AF4-B004-ADF2E091F317}"/>
    <cellStyle name="Normal 6 4 3 8" xfId="3208" xr:uid="{C9C4D0C9-455F-4F33-ACBC-791DCD452CEE}"/>
    <cellStyle name="Normal 6 4 4" xfId="126" xr:uid="{FC310C0D-4516-440F-BB13-2F8770084FD5}"/>
    <cellStyle name="Normal 6 4 4 2" xfId="646" xr:uid="{94897AA7-5F25-467A-B340-C5686E7098F7}"/>
    <cellStyle name="Normal 6 4 4 2 2" xfId="647" xr:uid="{18DFB01F-035A-4AA4-A04F-38AA35EC6DD2}"/>
    <cellStyle name="Normal 6 4 4 2 2 2" xfId="1635" xr:uid="{47AFC7B0-4767-41DF-8A76-695CE6B3CB57}"/>
    <cellStyle name="Normal 6 4 4 2 2 2 2" xfId="1636" xr:uid="{9B8E174C-9CB0-44B1-B8C1-1C2385E6C158}"/>
    <cellStyle name="Normal 6 4 4 2 2 3" xfId="1637" xr:uid="{11D4EC49-70D5-4C34-83F7-BAEFD7B67E94}"/>
    <cellStyle name="Normal 6 4 4 2 2 4" xfId="3209" xr:uid="{5F9605D3-8B7B-47B3-8212-D07F97D51357}"/>
    <cellStyle name="Normal 6 4 4 2 3" xfId="1638" xr:uid="{D279AE09-4B74-4460-A51F-79D702F16321}"/>
    <cellStyle name="Normal 6 4 4 2 3 2" xfId="1639" xr:uid="{29EB6A9D-31B8-4AFC-B8C7-F1D064B8A912}"/>
    <cellStyle name="Normal 6 4 4 2 4" xfId="1640" xr:uid="{025F7073-A7B0-4A6A-99EA-C287C6FCC857}"/>
    <cellStyle name="Normal 6 4 4 2 5" xfId="3210" xr:uid="{2ABC7CFE-2C75-42DF-AE4C-311FF9DE4499}"/>
    <cellStyle name="Normal 6 4 4 3" xfId="648" xr:uid="{66FCBA57-1B6C-47A8-B31E-39B8B142AC10}"/>
    <cellStyle name="Normal 6 4 4 3 2" xfId="1641" xr:uid="{6C61D69F-29CA-41E0-BDF3-605500E27CE8}"/>
    <cellStyle name="Normal 6 4 4 3 2 2" xfId="1642" xr:uid="{578A3AA5-67A9-45B6-8CB8-B6AC9535F6A6}"/>
    <cellStyle name="Normal 6 4 4 3 3" xfId="1643" xr:uid="{C9D54D15-FCF7-4A1D-BEE4-255703A15D1E}"/>
    <cellStyle name="Normal 6 4 4 3 4" xfId="3211" xr:uid="{0D02D80A-B2F0-458E-8488-9ECCB64A6161}"/>
    <cellStyle name="Normal 6 4 4 4" xfId="1644" xr:uid="{CDBBCA69-2940-4C9B-A619-55526A814E61}"/>
    <cellStyle name="Normal 6 4 4 4 2" xfId="1645" xr:uid="{CDAAEDBB-3D5B-44F2-9EDE-0187E92BBABF}"/>
    <cellStyle name="Normal 6 4 4 4 3" xfId="3212" xr:uid="{67548C8C-CEB8-484A-B897-29417FD24657}"/>
    <cellStyle name="Normal 6 4 4 4 4" xfId="3213" xr:uid="{C63B8867-E320-413C-9EB8-F385459D5657}"/>
    <cellStyle name="Normal 6 4 4 5" xfId="1646" xr:uid="{18321147-4D4C-4BDE-95AA-110DECBF3503}"/>
    <cellStyle name="Normal 6 4 4 6" xfId="3214" xr:uid="{12000CAC-7206-45B7-B919-FF68B82D402E}"/>
    <cellStyle name="Normal 6 4 4 7" xfId="3215" xr:uid="{4BD3D0D5-81FC-412A-A312-0582FF6B5C5C}"/>
    <cellStyle name="Normal 6 4 5" xfId="339" xr:uid="{4027AC01-CD7F-4F30-96EB-0766907C634E}"/>
    <cellStyle name="Normal 6 4 5 2" xfId="649" xr:uid="{FBC68FA6-CD8C-439D-B19D-8E1FA9CB1117}"/>
    <cellStyle name="Normal 6 4 5 2 2" xfId="1647" xr:uid="{EB82EA69-896D-4A1E-9B55-84140106314C}"/>
    <cellStyle name="Normal 6 4 5 2 2 2" xfId="1648" xr:uid="{801F416E-A57D-4779-AD04-A5B66AFF49C9}"/>
    <cellStyle name="Normal 6 4 5 2 3" xfId="1649" xr:uid="{08745FA7-721E-42AE-9652-3A261BDCC664}"/>
    <cellStyle name="Normal 6 4 5 2 4" xfId="3216" xr:uid="{A44B1E73-0D67-4C8C-AFC4-51305470DEAA}"/>
    <cellStyle name="Normal 6 4 5 3" xfId="1650" xr:uid="{2253A0B5-49D7-48A8-81E3-9DA37B9C00E0}"/>
    <cellStyle name="Normal 6 4 5 3 2" xfId="1651" xr:uid="{74121A7A-53B3-4C24-8C2E-E96290AF4FFF}"/>
    <cellStyle name="Normal 6 4 5 3 3" xfId="3217" xr:uid="{A32F1AAE-2D0C-4372-9311-4D6393919B6F}"/>
    <cellStyle name="Normal 6 4 5 3 4" xfId="3218" xr:uid="{42A26702-ACB9-4A40-91B9-3CA0163D18C9}"/>
    <cellStyle name="Normal 6 4 5 4" xfId="1652" xr:uid="{5A584310-2299-43EB-8B8B-BFD1174DC71F}"/>
    <cellStyle name="Normal 6 4 5 5" xfId="3219" xr:uid="{6FB0B44D-41AB-46E9-A783-BA02E73A47F6}"/>
    <cellStyle name="Normal 6 4 5 6" xfId="3220" xr:uid="{B9FC4AF3-BC1C-406C-877C-50E05671C6F9}"/>
    <cellStyle name="Normal 6 4 6" xfId="340" xr:uid="{4D2EE703-18A1-4115-8605-BD2F2A0EBD34}"/>
    <cellStyle name="Normal 6 4 6 2" xfId="1653" xr:uid="{56D5966A-C52D-46B2-8251-6DDD9E966CAD}"/>
    <cellStyle name="Normal 6 4 6 2 2" xfId="1654" xr:uid="{7FEE1373-424E-4538-B22E-C150400A885C}"/>
    <cellStyle name="Normal 6 4 6 2 3" xfId="3221" xr:uid="{366C5140-974B-47EA-91D5-5E088E307B4D}"/>
    <cellStyle name="Normal 6 4 6 2 4" xfId="3222" xr:uid="{72468FB2-F837-4F35-BE94-3F946C581492}"/>
    <cellStyle name="Normal 6 4 6 3" xfId="1655" xr:uid="{D43E8BF3-E2CA-4C43-B1CB-FFD65295D1AB}"/>
    <cellStyle name="Normal 6 4 6 4" xfId="3223" xr:uid="{CABFA50D-8E36-4562-A210-C3AF8DF5C93C}"/>
    <cellStyle name="Normal 6 4 6 5" xfId="3224" xr:uid="{CB18FE19-26D7-4FAC-AF6F-8CD30A973A7B}"/>
    <cellStyle name="Normal 6 4 7" xfId="1656" xr:uid="{C3E6AF9D-5B6B-4BDA-808A-5E0E59649AB7}"/>
    <cellStyle name="Normal 6 4 7 2" xfId="1657" xr:uid="{260FF5A9-5E2F-49FA-ABD3-7417701BC10F}"/>
    <cellStyle name="Normal 6 4 7 3" xfId="3225" xr:uid="{E027F567-0E63-414A-A7FD-C05F2877A266}"/>
    <cellStyle name="Normal 6 4 7 3 2" xfId="4410" xr:uid="{5A783CE5-91A2-4B32-9BA9-76ABE9B83B93}"/>
    <cellStyle name="Normal 6 4 7 3 3" xfId="4688" xr:uid="{AD8632BD-D6E6-42DF-A558-5030EC4DEE37}"/>
    <cellStyle name="Normal 6 4 7 4" xfId="3226" xr:uid="{EA1CD81F-94F8-4B54-9826-964BCF550B0F}"/>
    <cellStyle name="Normal 6 4 8" xfId="1658" xr:uid="{67CF3BF6-BD9A-44AE-A67F-7DEEC4F8A95B}"/>
    <cellStyle name="Normal 6 4 8 2" xfId="3227" xr:uid="{9A56B0E2-F1D2-453B-A8EB-0E047AD2988F}"/>
    <cellStyle name="Normal 6 4 8 3" xfId="3228" xr:uid="{AAEEAC50-BF4E-4F0D-A300-F2E08C3AB0BF}"/>
    <cellStyle name="Normal 6 4 8 4" xfId="3229" xr:uid="{E779028E-B365-4E7B-8D14-1FB301C0F463}"/>
    <cellStyle name="Normal 6 4 9" xfId="3230" xr:uid="{417902C1-289A-4263-878D-5E255CE2B7EE}"/>
    <cellStyle name="Normal 6 5" xfId="127" xr:uid="{6E7F0DFB-E196-4408-AF38-1883E6125731}"/>
    <cellStyle name="Normal 6 5 10" xfId="3231" xr:uid="{AD3F1C84-9FE9-4FCD-AD20-5C3669667F9C}"/>
    <cellStyle name="Normal 6 5 11" xfId="3232" xr:uid="{243A90EA-D082-4BB1-89D0-AECDD170B6D2}"/>
    <cellStyle name="Normal 6 5 2" xfId="128" xr:uid="{D501AE87-608A-4F79-8B53-EF1B19E9AD72}"/>
    <cellStyle name="Normal 6 5 2 2" xfId="341" xr:uid="{10C3FC98-43D1-4A7D-9A63-3631867368A6}"/>
    <cellStyle name="Normal 6 5 2 2 2" xfId="650" xr:uid="{9B312676-365B-4120-801A-0E1197E61F15}"/>
    <cellStyle name="Normal 6 5 2 2 2 2" xfId="651" xr:uid="{8A76C99C-4409-4CC9-9F13-A73027B00E00}"/>
    <cellStyle name="Normal 6 5 2 2 2 2 2" xfId="1659" xr:uid="{045410DA-D55D-4551-A4B3-9EEF58B4B4A1}"/>
    <cellStyle name="Normal 6 5 2 2 2 2 3" xfId="3233" xr:uid="{B0797197-740D-47BC-8FC1-7CC21102AC66}"/>
    <cellStyle name="Normal 6 5 2 2 2 2 4" xfId="3234" xr:uid="{EB2DBDE6-1E75-4CE4-8F39-B60547B2BAFD}"/>
    <cellStyle name="Normal 6 5 2 2 2 3" xfId="1660" xr:uid="{E4860611-9DDE-4DFA-BEC6-3F3CCC0DB2F0}"/>
    <cellStyle name="Normal 6 5 2 2 2 3 2" xfId="3235" xr:uid="{E4893149-1F6F-4E2A-85EA-255089C8BE66}"/>
    <cellStyle name="Normal 6 5 2 2 2 3 3" xfId="3236" xr:uid="{5B8F2C22-2C59-44B2-AA43-9AC257A66D82}"/>
    <cellStyle name="Normal 6 5 2 2 2 3 4" xfId="3237" xr:uid="{F8538A1D-E465-4DD1-9A22-ED355C790BC7}"/>
    <cellStyle name="Normal 6 5 2 2 2 4" xfId="3238" xr:uid="{65DFE715-69CE-4C9E-B508-DD6CE19040E3}"/>
    <cellStyle name="Normal 6 5 2 2 2 5" xfId="3239" xr:uid="{C0241E9A-6239-4063-B884-68E079CF1C64}"/>
    <cellStyle name="Normal 6 5 2 2 2 6" xfId="3240" xr:uid="{4E9B5D71-F1A4-4209-B60E-B54E6A85BD7E}"/>
    <cellStyle name="Normal 6 5 2 2 3" xfId="652" xr:uid="{F2FDAA83-022B-4C85-97C7-ACC4FCDE8841}"/>
    <cellStyle name="Normal 6 5 2 2 3 2" xfId="1661" xr:uid="{B73E205E-311D-45DD-9115-04D420CA9B0E}"/>
    <cellStyle name="Normal 6 5 2 2 3 2 2" xfId="3241" xr:uid="{7E8C594A-F90A-41E8-92B7-226A52EF87C2}"/>
    <cellStyle name="Normal 6 5 2 2 3 2 3" xfId="3242" xr:uid="{D1AB40C9-AACB-4852-98F7-FF27789BC832}"/>
    <cellStyle name="Normal 6 5 2 2 3 2 4" xfId="3243" xr:uid="{90C135A4-A36B-4E3F-93A2-C145A183F674}"/>
    <cellStyle name="Normal 6 5 2 2 3 3" xfId="3244" xr:uid="{0F8879B8-B14B-47B0-9060-8D6BE81A3185}"/>
    <cellStyle name="Normal 6 5 2 2 3 4" xfId="3245" xr:uid="{2E235421-6E8A-43B4-BD8F-6D8CDBE659E6}"/>
    <cellStyle name="Normal 6 5 2 2 3 5" xfId="3246" xr:uid="{9219D4E9-10AC-4154-AC70-17D098E7551D}"/>
    <cellStyle name="Normal 6 5 2 2 4" xfId="1662" xr:uid="{FE22E75C-FF3B-4F53-8B48-82185F364783}"/>
    <cellStyle name="Normal 6 5 2 2 4 2" xfId="3247" xr:uid="{BB3E93FE-3831-4DC6-A42D-A58EC589663E}"/>
    <cellStyle name="Normal 6 5 2 2 4 3" xfId="3248" xr:uid="{85EE906F-DEC7-4FCF-86DE-77A73D270F1E}"/>
    <cellStyle name="Normal 6 5 2 2 4 4" xfId="3249" xr:uid="{2E1CEE4A-26BC-4103-93C0-3872DEEF7DC2}"/>
    <cellStyle name="Normal 6 5 2 2 5" xfId="3250" xr:uid="{8565CB4B-6D6D-4A43-9EF4-307F8E89EFCF}"/>
    <cellStyle name="Normal 6 5 2 2 5 2" xfId="3251" xr:uid="{0C5E5A17-0492-4FCF-B37B-073CF6D96C0B}"/>
    <cellStyle name="Normal 6 5 2 2 5 3" xfId="3252" xr:uid="{25E933A0-046D-4FC0-860E-17775E43B14B}"/>
    <cellStyle name="Normal 6 5 2 2 5 4" xfId="3253" xr:uid="{1AC7AFB1-4F34-47A0-B081-CE7A30E5E35F}"/>
    <cellStyle name="Normal 6 5 2 2 6" xfId="3254" xr:uid="{C697E448-3146-47CA-AEA3-8B6A892748A9}"/>
    <cellStyle name="Normal 6 5 2 2 7" xfId="3255" xr:uid="{F4152532-3F74-40AA-9841-D57AD6B321C2}"/>
    <cellStyle name="Normal 6 5 2 2 8" xfId="3256" xr:uid="{FF6B36F4-2EFD-481C-89AA-33B56FBA9E92}"/>
    <cellStyle name="Normal 6 5 2 3" xfId="653" xr:uid="{DD4CDD59-E285-46E9-A3A2-3058CDE4B525}"/>
    <cellStyle name="Normal 6 5 2 3 2" xfId="654" xr:uid="{5F4CE6B1-AF5F-462F-B50C-B1FED911B1AC}"/>
    <cellStyle name="Normal 6 5 2 3 2 2" xfId="655" xr:uid="{2A3B45B8-76A1-4E27-9C1B-C248347FB800}"/>
    <cellStyle name="Normal 6 5 2 3 2 3" xfId="3257" xr:uid="{E90C1C80-2A2F-49E1-8E87-0D5B60C711EA}"/>
    <cellStyle name="Normal 6 5 2 3 2 4" xfId="3258" xr:uid="{3FFC9852-F201-4ECD-B197-2518AEF7DD8E}"/>
    <cellStyle name="Normal 6 5 2 3 3" xfId="656" xr:uid="{08685B4A-41DF-4282-AEE3-C07F4BA152E8}"/>
    <cellStyle name="Normal 6 5 2 3 3 2" xfId="3259" xr:uid="{532EFCE8-74D9-4147-BC2C-A59AE9162E53}"/>
    <cellStyle name="Normal 6 5 2 3 3 3" xfId="3260" xr:uid="{D7E92274-1F7D-4E9D-87BC-43F86DCEF8CB}"/>
    <cellStyle name="Normal 6 5 2 3 3 4" xfId="3261" xr:uid="{5E1A747B-6759-427D-88F0-B1DB301E0D85}"/>
    <cellStyle name="Normal 6 5 2 3 4" xfId="3262" xr:uid="{F3FF1E55-EE9D-45DF-A8D4-1306D8B84286}"/>
    <cellStyle name="Normal 6 5 2 3 5" xfId="3263" xr:uid="{FD5F73CA-7B1A-464A-8BDA-8C80D41ECC87}"/>
    <cellStyle name="Normal 6 5 2 3 6" xfId="3264" xr:uid="{7EAF156B-636C-41E3-8DC6-4CC50F718D22}"/>
    <cellStyle name="Normal 6 5 2 4" xfId="657" xr:uid="{B6B01560-B94F-4DD9-8EF7-7CF01AFD272A}"/>
    <cellStyle name="Normal 6 5 2 4 2" xfId="658" xr:uid="{EB5AF3BC-3F73-4E06-B4A5-55BEAE48CA2C}"/>
    <cellStyle name="Normal 6 5 2 4 2 2" xfId="3265" xr:uid="{660B565B-E552-4F06-9ED0-A79044423537}"/>
    <cellStyle name="Normal 6 5 2 4 2 3" xfId="3266" xr:uid="{E152C325-A624-4E5B-93B4-2BFE9603844A}"/>
    <cellStyle name="Normal 6 5 2 4 2 4" xfId="3267" xr:uid="{BF82A040-C6E1-49DE-8079-2F5A2D28BE62}"/>
    <cellStyle name="Normal 6 5 2 4 3" xfId="3268" xr:uid="{D6CFB6FF-0539-4B1A-B4DC-E2C3E41BEC6D}"/>
    <cellStyle name="Normal 6 5 2 4 4" xfId="3269" xr:uid="{0C22A9EC-6972-4E5E-871A-9061EF4CC5BB}"/>
    <cellStyle name="Normal 6 5 2 4 5" xfId="3270" xr:uid="{D0CD8845-BABC-434E-9497-1D28216DE59A}"/>
    <cellStyle name="Normal 6 5 2 5" xfId="659" xr:uid="{D92C5699-06D8-49C7-AA98-F58BD3C74F8C}"/>
    <cellStyle name="Normal 6 5 2 5 2" xfId="3271" xr:uid="{537BB96E-B70E-4D5D-B983-A7E002B7C914}"/>
    <cellStyle name="Normal 6 5 2 5 3" xfId="3272" xr:uid="{63C2EF2A-80F1-4373-BE98-4B31DB49DF4D}"/>
    <cellStyle name="Normal 6 5 2 5 4" xfId="3273" xr:uid="{0A002F21-F7A2-4283-A189-BE106238A83E}"/>
    <cellStyle name="Normal 6 5 2 6" xfId="3274" xr:uid="{3601F3CB-9ED9-486D-94A4-EA5F7B8B0F4B}"/>
    <cellStyle name="Normal 6 5 2 6 2" xfId="3275" xr:uid="{D1A95EF5-1895-43EB-9AD6-A415ECA63722}"/>
    <cellStyle name="Normal 6 5 2 6 3" xfId="3276" xr:uid="{18B25FBE-2C38-409B-9DFB-49DB867E6E90}"/>
    <cellStyle name="Normal 6 5 2 6 4" xfId="3277" xr:uid="{F370494B-920B-40EC-9479-77B15F9A385C}"/>
    <cellStyle name="Normal 6 5 2 7" xfId="3278" xr:uid="{0292E160-B0CC-4789-81B3-DF9CE81AE60A}"/>
    <cellStyle name="Normal 6 5 2 8" xfId="3279" xr:uid="{B5B75170-DDED-4F92-B60C-65B77DF1CAC1}"/>
    <cellStyle name="Normal 6 5 2 9" xfId="3280" xr:uid="{DDCACA1C-BF2D-49B3-8FC3-719ECAA54E8E}"/>
    <cellStyle name="Normal 6 5 3" xfId="342" xr:uid="{F5E8DD73-B194-409F-BAED-BB29BADAB2CE}"/>
    <cellStyle name="Normal 6 5 3 2" xfId="660" xr:uid="{63DA59C4-2304-4DCF-B09B-0CAC22E59F97}"/>
    <cellStyle name="Normal 6 5 3 2 2" xfId="661" xr:uid="{1F96D280-C1BE-4840-8760-C583EEEEEABC}"/>
    <cellStyle name="Normal 6 5 3 2 2 2" xfId="1663" xr:uid="{6EE6B3AF-0927-40F4-BD0C-FA04C7485B3C}"/>
    <cellStyle name="Normal 6 5 3 2 2 2 2" xfId="1664" xr:uid="{FFF76CB7-CC87-43F4-919C-83217BDA38AF}"/>
    <cellStyle name="Normal 6 5 3 2 2 3" xfId="1665" xr:uid="{67C3B266-76B2-4B7D-8AB6-59FB9C2FEA17}"/>
    <cellStyle name="Normal 6 5 3 2 2 4" xfId="3281" xr:uid="{7FC60DC8-140D-4AD1-8203-24B50874B7CB}"/>
    <cellStyle name="Normal 6 5 3 2 3" xfId="1666" xr:uid="{B35D6BF0-56EA-4395-AB93-B6B5B1B334D6}"/>
    <cellStyle name="Normal 6 5 3 2 3 2" xfId="1667" xr:uid="{C9F56C82-A7B7-4E31-BC39-35827E324A45}"/>
    <cellStyle name="Normal 6 5 3 2 3 3" xfId="3282" xr:uid="{A47DD829-F715-40AE-BDDF-054E5EEEA4D2}"/>
    <cellStyle name="Normal 6 5 3 2 3 4" xfId="3283" xr:uid="{743D0387-CDC0-4736-8019-7696B97A36C6}"/>
    <cellStyle name="Normal 6 5 3 2 4" xfId="1668" xr:uid="{82756860-4757-4FCC-8699-24284AC87BB7}"/>
    <cellStyle name="Normal 6 5 3 2 5" xfId="3284" xr:uid="{BB4DBAE4-5CFE-4FE5-BFE3-077D2B16742F}"/>
    <cellStyle name="Normal 6 5 3 2 6" xfId="3285" xr:uid="{86EDE13C-888A-431D-9FFD-25478BFFDDC0}"/>
    <cellStyle name="Normal 6 5 3 3" xfId="662" xr:uid="{68C8333B-7054-43BD-AB70-E34765874841}"/>
    <cellStyle name="Normal 6 5 3 3 2" xfId="1669" xr:uid="{E6003905-BCF0-4AA2-8B75-27099B0833AE}"/>
    <cellStyle name="Normal 6 5 3 3 2 2" xfId="1670" xr:uid="{7FC776D0-F792-4BA4-9DE7-21E678878AB9}"/>
    <cellStyle name="Normal 6 5 3 3 2 3" xfId="3286" xr:uid="{871E6F5D-B52B-4031-8566-C7E99CED7266}"/>
    <cellStyle name="Normal 6 5 3 3 2 4" xfId="3287" xr:uid="{E4E13A0A-4F4F-46FB-A4E9-84AD0E1B4DB3}"/>
    <cellStyle name="Normal 6 5 3 3 3" xfId="1671" xr:uid="{C5883D5C-B74E-4F57-9420-7211CF26D2BC}"/>
    <cellStyle name="Normal 6 5 3 3 4" xfId="3288" xr:uid="{AE00850F-B4A2-4E8E-8745-11256391AB97}"/>
    <cellStyle name="Normal 6 5 3 3 5" xfId="3289" xr:uid="{31185EC8-4011-4EAC-947C-5F7EE8AAA7FF}"/>
    <cellStyle name="Normal 6 5 3 4" xfId="1672" xr:uid="{F1B0AF57-8000-45AA-86AD-CF0C246BAB8A}"/>
    <cellStyle name="Normal 6 5 3 4 2" xfId="1673" xr:uid="{95385EC3-650A-4F8C-A60C-FFC6DA1D80EC}"/>
    <cellStyle name="Normal 6 5 3 4 3" xfId="3290" xr:uid="{829ED127-CC74-4CC0-BD7A-F57D370B50F7}"/>
    <cellStyle name="Normal 6 5 3 4 4" xfId="3291" xr:uid="{1D7AD573-837E-4848-8606-AB98742CFCE5}"/>
    <cellStyle name="Normal 6 5 3 5" xfId="1674" xr:uid="{9AA63F7F-6C7A-4CBB-986B-255F8C393843}"/>
    <cellStyle name="Normal 6 5 3 5 2" xfId="3292" xr:uid="{AF8464F8-7D65-4D52-9070-098EC5E53186}"/>
    <cellStyle name="Normal 6 5 3 5 3" xfId="3293" xr:uid="{77C15D5F-3793-4646-B1CA-40049244AA2C}"/>
    <cellStyle name="Normal 6 5 3 5 4" xfId="3294" xr:uid="{BB1C290B-7168-4931-B016-9AF043E1E1D5}"/>
    <cellStyle name="Normal 6 5 3 6" xfId="3295" xr:uid="{B03913C6-7E73-497B-B86C-CFC4E10A1AAF}"/>
    <cellStyle name="Normal 6 5 3 7" xfId="3296" xr:uid="{E37B219D-CF00-40E1-93F2-507FCF891D46}"/>
    <cellStyle name="Normal 6 5 3 8" xfId="3297" xr:uid="{D7E3FAB7-753E-4376-84F5-5566831BBFB3}"/>
    <cellStyle name="Normal 6 5 4" xfId="343" xr:uid="{98AEF61E-8F8B-4D5F-B9BF-D8B2E1CF9F0E}"/>
    <cellStyle name="Normal 6 5 4 2" xfId="663" xr:uid="{067A8237-3CD2-458B-9A71-0BE4846349BB}"/>
    <cellStyle name="Normal 6 5 4 2 2" xfId="664" xr:uid="{668E7D00-9FF5-4145-BEA4-5B3296E361B3}"/>
    <cellStyle name="Normal 6 5 4 2 2 2" xfId="1675" xr:uid="{4E07F1B9-A92E-445A-A7CD-2E60027ECA2B}"/>
    <cellStyle name="Normal 6 5 4 2 2 3" xfId="3298" xr:uid="{C5121E90-2B3D-4CEF-BB07-A30B23FA4FC8}"/>
    <cellStyle name="Normal 6 5 4 2 2 4" xfId="3299" xr:uid="{5601EA47-596C-4762-BB45-65CF93115958}"/>
    <cellStyle name="Normal 6 5 4 2 3" xfId="1676" xr:uid="{2C576573-D80D-4C5B-9486-D0C65C940E61}"/>
    <cellStyle name="Normal 6 5 4 2 4" xfId="3300" xr:uid="{806DFC22-48C4-4C73-BC27-E1EB9A80B0A8}"/>
    <cellStyle name="Normal 6 5 4 2 5" xfId="3301" xr:uid="{0C4121DF-3E71-45D6-909E-13D291525379}"/>
    <cellStyle name="Normal 6 5 4 3" xfId="665" xr:uid="{B564595C-8705-4D9B-AF84-96DBDBA7E177}"/>
    <cellStyle name="Normal 6 5 4 3 2" xfId="1677" xr:uid="{406B4E3C-B00A-4B97-AC07-BB6160529D1B}"/>
    <cellStyle name="Normal 6 5 4 3 3" xfId="3302" xr:uid="{7A027A59-76F2-47C4-8823-A04ECE1A259A}"/>
    <cellStyle name="Normal 6 5 4 3 4" xfId="3303" xr:uid="{0303B0D5-13BF-4349-B857-9E783B2671C2}"/>
    <cellStyle name="Normal 6 5 4 4" xfId="1678" xr:uid="{E3C63AE6-3FCF-4730-AE0B-0EE9AEC5FEBA}"/>
    <cellStyle name="Normal 6 5 4 4 2" xfId="3304" xr:uid="{0EFCEF10-80BE-416C-8042-97B2939F2B90}"/>
    <cellStyle name="Normal 6 5 4 4 3" xfId="3305" xr:uid="{7992D6DB-E7A3-445F-8157-20774FA3FC7E}"/>
    <cellStyle name="Normal 6 5 4 4 4" xfId="3306" xr:uid="{1AD4091A-EACF-43C9-96E7-694999EBA5B8}"/>
    <cellStyle name="Normal 6 5 4 5" xfId="3307" xr:uid="{1519042A-6E8E-4B87-B0FC-132AD005140D}"/>
    <cellStyle name="Normal 6 5 4 6" xfId="3308" xr:uid="{4D65B1D5-5C84-4212-9521-D185A93F19A3}"/>
    <cellStyle name="Normal 6 5 4 7" xfId="3309" xr:uid="{97486E4F-EF92-4A84-AC26-A4620AA7FCCF}"/>
    <cellStyle name="Normal 6 5 5" xfId="344" xr:uid="{9F2B0B80-B329-4FA6-9399-F75BAF4B2AF3}"/>
    <cellStyle name="Normal 6 5 5 2" xfId="666" xr:uid="{AF6F5236-7223-4296-B42F-63B24EF9A8A6}"/>
    <cellStyle name="Normal 6 5 5 2 2" xfId="1679" xr:uid="{1AB33E1C-202C-48FF-8B46-97B7779DAF4F}"/>
    <cellStyle name="Normal 6 5 5 2 3" xfId="3310" xr:uid="{005F6889-2F24-4258-8BFF-53CE28649E44}"/>
    <cellStyle name="Normal 6 5 5 2 4" xfId="3311" xr:uid="{E9E0D0E5-5BF6-450E-BDEC-04F94E5D38A7}"/>
    <cellStyle name="Normal 6 5 5 3" xfId="1680" xr:uid="{8DAD08B0-2227-4D56-9F05-C64F89ED4D37}"/>
    <cellStyle name="Normal 6 5 5 3 2" xfId="3312" xr:uid="{990562EC-B99A-4FC5-B751-DBE388CE3D98}"/>
    <cellStyle name="Normal 6 5 5 3 3" xfId="3313" xr:uid="{67E1EE47-A69C-451F-9CE3-96894AA1E59B}"/>
    <cellStyle name="Normal 6 5 5 3 4" xfId="3314" xr:uid="{F4CF2099-5914-4514-A931-53EA7AB2A2D1}"/>
    <cellStyle name="Normal 6 5 5 4" xfId="3315" xr:uid="{788F176D-CEC6-44BA-B78A-33DE3A4B9022}"/>
    <cellStyle name="Normal 6 5 5 5" xfId="3316" xr:uid="{05DE040F-9B5B-4D36-AE7E-68541073E28B}"/>
    <cellStyle name="Normal 6 5 5 6" xfId="3317" xr:uid="{C0CCE9A5-162A-4174-8FEF-25BF722FBE18}"/>
    <cellStyle name="Normal 6 5 6" xfId="667" xr:uid="{905BDCC2-7938-4B88-AEAC-24971AC72E8B}"/>
    <cellStyle name="Normal 6 5 6 2" xfId="1681" xr:uid="{413CD263-5F4C-451D-B811-0893D68D84E1}"/>
    <cellStyle name="Normal 6 5 6 2 2" xfId="3318" xr:uid="{AB9D355A-4EEA-4A56-8876-70C5646AD8FB}"/>
    <cellStyle name="Normal 6 5 6 2 3" xfId="3319" xr:uid="{FA5D8752-590C-4B8C-8D2A-4CF835EB388B}"/>
    <cellStyle name="Normal 6 5 6 2 4" xfId="3320" xr:uid="{0EFDE54F-CE3E-422E-B294-6235CBB50979}"/>
    <cellStyle name="Normal 6 5 6 3" xfId="3321" xr:uid="{BDA45B3C-94C5-42E0-A4B3-02F973933353}"/>
    <cellStyle name="Normal 6 5 6 4" xfId="3322" xr:uid="{F9D803BE-2E3C-4B55-B0AD-EE9FE73A1CB8}"/>
    <cellStyle name="Normal 6 5 6 5" xfId="3323" xr:uid="{2172866B-B5FB-48B7-B435-6E7B99AC4D64}"/>
    <cellStyle name="Normal 6 5 7" xfId="1682" xr:uid="{1184FD3C-BB1F-4B65-9B08-7F26A23F4D0E}"/>
    <cellStyle name="Normal 6 5 7 2" xfId="3324" xr:uid="{D48AE133-36AB-4849-AACB-CD67F000C7B6}"/>
    <cellStyle name="Normal 6 5 7 3" xfId="3325" xr:uid="{37E0FB76-9127-4527-97A6-88AA12F92AE6}"/>
    <cellStyle name="Normal 6 5 7 4" xfId="3326" xr:uid="{400732B0-C1F2-45E5-8B7C-A4505AEA6EA6}"/>
    <cellStyle name="Normal 6 5 8" xfId="3327" xr:uid="{C76C6A15-27A6-4D61-8D02-DFFA313C1E69}"/>
    <cellStyle name="Normal 6 5 8 2" xfId="3328" xr:uid="{B549F000-7C9A-49A4-9DC7-2C505F188563}"/>
    <cellStyle name="Normal 6 5 8 3" xfId="3329" xr:uid="{F984DD4F-2D5B-43EE-85DD-2ED751699654}"/>
    <cellStyle name="Normal 6 5 8 4" xfId="3330" xr:uid="{46A5C68B-9A4B-4206-8528-4529C12EF0FD}"/>
    <cellStyle name="Normal 6 5 9" xfId="3331" xr:uid="{E40DDFAD-2B41-48F1-B684-460A71666EEB}"/>
    <cellStyle name="Normal 6 6" xfId="129" xr:uid="{202C53D3-8C02-4CF1-92EA-8064ABC4A27F}"/>
    <cellStyle name="Normal 6 6 2" xfId="130" xr:uid="{3B1C54CA-033F-4F66-B639-27F29A229D1E}"/>
    <cellStyle name="Normal 6 6 2 2" xfId="345" xr:uid="{A6338983-89D2-46C4-AC1A-C82351E9993F}"/>
    <cellStyle name="Normal 6 6 2 2 2" xfId="668" xr:uid="{04208D71-800E-4418-A559-DB592EAF6D0B}"/>
    <cellStyle name="Normal 6 6 2 2 2 2" xfId="1683" xr:uid="{8FBE2D1B-D9BE-4018-8C1D-2056944DAAEA}"/>
    <cellStyle name="Normal 6 6 2 2 2 3" xfId="3332" xr:uid="{D1E32CCE-5E70-4CAD-99CF-7E9F8CC6C5C3}"/>
    <cellStyle name="Normal 6 6 2 2 2 4" xfId="3333" xr:uid="{B35D299F-0DDB-4FC5-8B8D-44D1A16739EF}"/>
    <cellStyle name="Normal 6 6 2 2 3" xfId="1684" xr:uid="{3C414B93-8184-48B1-93E0-0742AB4622F5}"/>
    <cellStyle name="Normal 6 6 2 2 3 2" xfId="3334" xr:uid="{511A7F5A-381D-44F0-9441-9BD138F8D1F0}"/>
    <cellStyle name="Normal 6 6 2 2 3 3" xfId="3335" xr:uid="{BFED16D3-9C8C-4FC7-B1E3-37CD12DB3CF0}"/>
    <cellStyle name="Normal 6 6 2 2 3 4" xfId="3336" xr:uid="{6EB25944-CB58-47C0-B89A-EEF99E855346}"/>
    <cellStyle name="Normal 6 6 2 2 4" xfId="3337" xr:uid="{FBFF1068-DFA5-49B6-A82B-C6F7BB7EEBAE}"/>
    <cellStyle name="Normal 6 6 2 2 5" xfId="3338" xr:uid="{491EF361-2D65-404E-914A-4D39C2DC39A2}"/>
    <cellStyle name="Normal 6 6 2 2 6" xfId="3339" xr:uid="{6FDCED6A-73D1-48F7-8063-B3457CE63562}"/>
    <cellStyle name="Normal 6 6 2 3" xfId="669" xr:uid="{CBA8218F-2855-4876-A58C-FB8E1B8014AA}"/>
    <cellStyle name="Normal 6 6 2 3 2" xfId="1685" xr:uid="{4E3D0BEE-304C-4A2F-B2F6-238F5047FD04}"/>
    <cellStyle name="Normal 6 6 2 3 2 2" xfId="3340" xr:uid="{C97E3D88-0F79-49E0-8A97-A991FBF01FF6}"/>
    <cellStyle name="Normal 6 6 2 3 2 3" xfId="3341" xr:uid="{EB35C8B5-4A0F-429F-A6DB-8D1A2E252D23}"/>
    <cellStyle name="Normal 6 6 2 3 2 4" xfId="3342" xr:uid="{532998FD-58B5-440D-BE77-AB90EEDA09A9}"/>
    <cellStyle name="Normal 6 6 2 3 3" xfId="3343" xr:uid="{1B4BAAC7-C39F-4B26-AAE0-5868AB40FA3D}"/>
    <cellStyle name="Normal 6 6 2 3 4" xfId="3344" xr:uid="{CC82BFA5-D65A-479C-8685-B4DF543B5330}"/>
    <cellStyle name="Normal 6 6 2 3 5" xfId="3345" xr:uid="{56200316-8B42-46B0-835D-EA7C7D61E641}"/>
    <cellStyle name="Normal 6 6 2 4" xfId="1686" xr:uid="{7847513E-A7FE-4FAA-9F24-26621616BE91}"/>
    <cellStyle name="Normal 6 6 2 4 2" xfId="3346" xr:uid="{94932334-BC4E-4646-A0ED-BC60714A0F3A}"/>
    <cellStyle name="Normal 6 6 2 4 3" xfId="3347" xr:uid="{F8AAC85D-EDCC-41FA-835A-F990CB36F581}"/>
    <cellStyle name="Normal 6 6 2 4 4" xfId="3348" xr:uid="{0ED97E62-358D-4B28-A646-85AA16C2AD53}"/>
    <cellStyle name="Normal 6 6 2 5" xfId="3349" xr:uid="{A8702DC3-3C42-4599-A13C-187472E31137}"/>
    <cellStyle name="Normal 6 6 2 5 2" xfId="3350" xr:uid="{478F1F57-68E5-44E9-9A6A-FD15D744E371}"/>
    <cellStyle name="Normal 6 6 2 5 3" xfId="3351" xr:uid="{8E851DE1-1DA9-4D4E-9FE4-7845B3D08A13}"/>
    <cellStyle name="Normal 6 6 2 5 4" xfId="3352" xr:uid="{21DAA583-D8EC-4F5E-8009-8EC3DB4668CE}"/>
    <cellStyle name="Normal 6 6 2 6" xfId="3353" xr:uid="{5D141048-FC35-404B-AB5F-F3CE773E1199}"/>
    <cellStyle name="Normal 6 6 2 7" xfId="3354" xr:uid="{53559100-FCB1-44E0-9989-F255A0B1CFAA}"/>
    <cellStyle name="Normal 6 6 2 8" xfId="3355" xr:uid="{37CBE7DD-652F-4D4F-843C-AC2035430392}"/>
    <cellStyle name="Normal 6 6 3" xfId="346" xr:uid="{ADB5588C-782B-465C-8480-142F235DC43D}"/>
    <cellStyle name="Normal 6 6 3 2" xfId="670" xr:uid="{1FA8B27C-561A-424D-A53D-937A4B0D7DA8}"/>
    <cellStyle name="Normal 6 6 3 2 2" xfId="671" xr:uid="{6C8B9266-E019-4185-87B0-0CBA81B9AE61}"/>
    <cellStyle name="Normal 6 6 3 2 3" xfId="3356" xr:uid="{F16A1D81-CD9A-401E-9F64-A87BC181E7A6}"/>
    <cellStyle name="Normal 6 6 3 2 4" xfId="3357" xr:uid="{50FC3164-0885-49FC-97D2-A8683393461B}"/>
    <cellStyle name="Normal 6 6 3 3" xfId="672" xr:uid="{804D4CB0-DDA5-4209-AB48-44E6D609EB7A}"/>
    <cellStyle name="Normal 6 6 3 3 2" xfId="3358" xr:uid="{E695AC0F-B24D-45FC-A585-60E9B63C150C}"/>
    <cellStyle name="Normal 6 6 3 3 3" xfId="3359" xr:uid="{47829485-D30E-4CF5-8513-B81A71208F72}"/>
    <cellStyle name="Normal 6 6 3 3 4" xfId="3360" xr:uid="{A89B9934-2E45-4234-AC62-12AC8EBDB56A}"/>
    <cellStyle name="Normal 6 6 3 4" xfId="3361" xr:uid="{43D7DF33-259C-4D42-915F-99CEEBE67D30}"/>
    <cellStyle name="Normal 6 6 3 5" xfId="3362" xr:uid="{E54BDC1F-0BDD-4D1F-B0BA-0CDF4875663D}"/>
    <cellStyle name="Normal 6 6 3 6" xfId="3363" xr:uid="{7CDB25CB-FA10-4960-9820-35788D7D2F95}"/>
    <cellStyle name="Normal 6 6 4" xfId="347" xr:uid="{9E92C44C-2BE0-47B4-BA87-75153E8F60F9}"/>
    <cellStyle name="Normal 6 6 4 2" xfId="673" xr:uid="{12ACB054-FA2A-4937-9D98-40B0E2814EA3}"/>
    <cellStyle name="Normal 6 6 4 2 2" xfId="3364" xr:uid="{C9212838-27A7-44CC-A706-D0F2B252A4D1}"/>
    <cellStyle name="Normal 6 6 4 2 3" xfId="3365" xr:uid="{6DE9F646-B9FA-4002-A97C-AAAF8DA05156}"/>
    <cellStyle name="Normal 6 6 4 2 4" xfId="3366" xr:uid="{C59FEF97-4A0E-493D-983D-63F673D6DAA6}"/>
    <cellStyle name="Normal 6 6 4 3" xfId="3367" xr:uid="{BA4AF9AD-B997-4786-8957-8C05DA1F2AD5}"/>
    <cellStyle name="Normal 6 6 4 4" xfId="3368" xr:uid="{206D79D3-180E-4D94-8D9F-F966CF1B901D}"/>
    <cellStyle name="Normal 6 6 4 5" xfId="3369" xr:uid="{D7023CA3-340A-4328-8703-5A499782B715}"/>
    <cellStyle name="Normal 6 6 5" xfId="674" xr:uid="{EA8D8C43-6F7F-45CC-AD4D-5E6F33280DDB}"/>
    <cellStyle name="Normal 6 6 5 2" xfId="3370" xr:uid="{A95DF036-3A0A-4F1E-B63D-EB055ABC4F6B}"/>
    <cellStyle name="Normal 6 6 5 3" xfId="3371" xr:uid="{5DA03979-629D-424A-9493-A908C96B3C5A}"/>
    <cellStyle name="Normal 6 6 5 4" xfId="3372" xr:uid="{BB427557-4851-4AEC-A3AB-94ADFF609C6E}"/>
    <cellStyle name="Normal 6 6 6" xfId="3373" xr:uid="{96C46F8C-2483-41B2-84C4-E9C28EDD312B}"/>
    <cellStyle name="Normal 6 6 6 2" xfId="3374" xr:uid="{09C3A4D5-F471-4A20-ACDC-44534CE947E0}"/>
    <cellStyle name="Normal 6 6 6 3" xfId="3375" xr:uid="{D72ED852-4933-4F50-9AFE-ECCD5FF6AB51}"/>
    <cellStyle name="Normal 6 6 6 4" xfId="3376" xr:uid="{3B525855-E198-4192-9D2F-999E26A3E487}"/>
    <cellStyle name="Normal 6 6 7" xfId="3377" xr:uid="{CF5CC3F7-0178-40CD-AE24-D1FC0599674D}"/>
    <cellStyle name="Normal 6 6 8" xfId="3378" xr:uid="{C9AF9660-7C53-4E56-8ECF-0D1FCB439464}"/>
    <cellStyle name="Normal 6 6 9" xfId="3379" xr:uid="{246C6737-8C0D-4476-B17C-9A4C86FB7B1F}"/>
    <cellStyle name="Normal 6 7" xfId="131" xr:uid="{7B41FDDC-F599-4C60-A47C-0B2DBAF5659A}"/>
    <cellStyle name="Normal 6 7 2" xfId="348" xr:uid="{8246AA0D-5855-4F29-A043-9FAE02A11CD9}"/>
    <cellStyle name="Normal 6 7 2 2" xfId="675" xr:uid="{39E3EF8C-C6A6-4E65-A4AE-EA19DC4A7D85}"/>
    <cellStyle name="Normal 6 7 2 2 2" xfId="1687" xr:uid="{495EC85C-EFA1-4706-8288-E55F96DDD9C8}"/>
    <cellStyle name="Normal 6 7 2 2 2 2" xfId="1688" xr:uid="{47DCB746-5D6D-4BA9-909D-3BD03A37AF50}"/>
    <cellStyle name="Normal 6 7 2 2 3" xfId="1689" xr:uid="{B46AD3E1-B2E1-4BCF-8017-85D135B4A446}"/>
    <cellStyle name="Normal 6 7 2 2 4" xfId="3380" xr:uid="{180C9A97-8F2B-4BCA-9433-2AD7F8B81D1D}"/>
    <cellStyle name="Normal 6 7 2 3" xfId="1690" xr:uid="{316B42DD-7615-458E-A83E-7A719DDB5A6B}"/>
    <cellStyle name="Normal 6 7 2 3 2" xfId="1691" xr:uid="{CB631627-5EB2-4376-878B-8E290BAF8AB7}"/>
    <cellStyle name="Normal 6 7 2 3 3" xfId="3381" xr:uid="{650BED2D-6A28-46C9-8196-5D74789B6C29}"/>
    <cellStyle name="Normal 6 7 2 3 4" xfId="3382" xr:uid="{FE470C82-1974-4482-B4A3-B4DB6C60420D}"/>
    <cellStyle name="Normal 6 7 2 4" xfId="1692" xr:uid="{563ACB95-A3EB-4A0F-9112-DC444584E6DD}"/>
    <cellStyle name="Normal 6 7 2 5" xfId="3383" xr:uid="{3CC0E25C-0A9C-4496-B700-E96746B4E23E}"/>
    <cellStyle name="Normal 6 7 2 6" xfId="3384" xr:uid="{5DC09EA2-3152-4EB0-AA4B-6B08290A6D18}"/>
    <cellStyle name="Normal 6 7 3" xfId="676" xr:uid="{74327D01-CDF8-4FA2-89BD-055CFD1C9ABE}"/>
    <cellStyle name="Normal 6 7 3 2" xfId="1693" xr:uid="{0C9DDDF0-6934-4FC3-B68D-CFFCAFBDE4B1}"/>
    <cellStyle name="Normal 6 7 3 2 2" xfId="1694" xr:uid="{585C4D6A-A6B1-4B02-BCD1-2D075BE49F60}"/>
    <cellStyle name="Normal 6 7 3 2 3" xfId="3385" xr:uid="{381B5A5E-92CC-4A30-88A8-3460BC5D8A98}"/>
    <cellStyle name="Normal 6 7 3 2 4" xfId="3386" xr:uid="{D6C36255-7445-4FC2-8A31-2D5354C872F2}"/>
    <cellStyle name="Normal 6 7 3 3" xfId="1695" xr:uid="{DCD129EE-360B-4840-8FD5-26AE59BE7C01}"/>
    <cellStyle name="Normal 6 7 3 4" xfId="3387" xr:uid="{B01DEDBA-5C8F-49C6-B4E1-E5D60EBC16F0}"/>
    <cellStyle name="Normal 6 7 3 5" xfId="3388" xr:uid="{8DBAD621-E665-4034-AB5B-81B7710A014E}"/>
    <cellStyle name="Normal 6 7 4" xfId="1696" xr:uid="{FE2F7E1F-5022-4E52-9F10-345C232E828A}"/>
    <cellStyle name="Normal 6 7 4 2" xfId="1697" xr:uid="{75B31790-5A01-42C4-8087-7854CA21B9EB}"/>
    <cellStyle name="Normal 6 7 4 3" xfId="3389" xr:uid="{EEC6D6D8-E05F-4256-B015-19EC984E1947}"/>
    <cellStyle name="Normal 6 7 4 4" xfId="3390" xr:uid="{BF533533-0A6A-4F85-9E1D-2ADACA5026B5}"/>
    <cellStyle name="Normal 6 7 5" xfId="1698" xr:uid="{55204595-D2E2-4B73-9BBC-A18F8B4D2A96}"/>
    <cellStyle name="Normal 6 7 5 2" xfId="3391" xr:uid="{19ED11E0-ED3B-45F6-BD05-CF50597AB506}"/>
    <cellStyle name="Normal 6 7 5 3" xfId="3392" xr:uid="{D06A397B-E61F-4552-9158-FF19FAC77528}"/>
    <cellStyle name="Normal 6 7 5 4" xfId="3393" xr:uid="{7F5D04CF-CCDA-4D6A-ABE0-78ED74309F39}"/>
    <cellStyle name="Normal 6 7 6" xfId="3394" xr:uid="{0BEAEF31-5A9C-471F-A40C-DCA490A26D08}"/>
    <cellStyle name="Normal 6 7 7" xfId="3395" xr:uid="{2F404575-5E59-46B9-A58E-85C95376B8E5}"/>
    <cellStyle name="Normal 6 7 8" xfId="3396" xr:uid="{EC3EC2AA-8138-4F74-A891-41A9C5439CB6}"/>
    <cellStyle name="Normal 6 8" xfId="349" xr:uid="{5B9D36EB-7F29-4A23-8EEF-8AB8FDC60927}"/>
    <cellStyle name="Normal 6 8 2" xfId="677" xr:uid="{523F9E15-A64B-4B02-AD9A-F8B32CA60979}"/>
    <cellStyle name="Normal 6 8 2 2" xfId="678" xr:uid="{30D5B29B-091C-441E-A71A-E1F219F9F581}"/>
    <cellStyle name="Normal 6 8 2 2 2" xfId="1699" xr:uid="{4CA2AAED-6B52-4D61-AF42-E8999A30A3AF}"/>
    <cellStyle name="Normal 6 8 2 2 3" xfId="3397" xr:uid="{5FE8406C-F342-4468-BCFE-B7C0634E8E7C}"/>
    <cellStyle name="Normal 6 8 2 2 4" xfId="3398" xr:uid="{E1DBB728-4F7C-4EF6-8280-B8C4D0CEE1A1}"/>
    <cellStyle name="Normal 6 8 2 3" xfId="1700" xr:uid="{3F041900-7917-4FBF-B193-CD768CA36B53}"/>
    <cellStyle name="Normal 6 8 2 4" xfId="3399" xr:uid="{0E79E44E-E68B-4C9E-BB3C-824ACE50E1B5}"/>
    <cellStyle name="Normal 6 8 2 5" xfId="3400" xr:uid="{F9E2138C-4A0E-4954-A0B8-FD535DB9F3FE}"/>
    <cellStyle name="Normal 6 8 3" xfId="679" xr:uid="{E98172F8-D5B2-492F-8381-2A8CB30FEAF2}"/>
    <cellStyle name="Normal 6 8 3 2" xfId="1701" xr:uid="{8AA402C9-A196-42D7-90FF-8B4F77A81464}"/>
    <cellStyle name="Normal 6 8 3 3" xfId="3401" xr:uid="{B926AFBA-3E14-4CF7-B0F0-2380DCE35A3E}"/>
    <cellStyle name="Normal 6 8 3 4" xfId="3402" xr:uid="{21217F6C-F4D4-4A4A-8A71-10CA075FA3B1}"/>
    <cellStyle name="Normal 6 8 4" xfId="1702" xr:uid="{5D7E980C-1827-4D7A-89EB-F947EB9EEDBF}"/>
    <cellStyle name="Normal 6 8 4 2" xfId="3403" xr:uid="{D0A6106E-2314-409D-9908-E5A10A7C3ED9}"/>
    <cellStyle name="Normal 6 8 4 3" xfId="3404" xr:uid="{D5DAB08D-4562-41B2-97C5-ED8E468FD069}"/>
    <cellStyle name="Normal 6 8 4 4" xfId="3405" xr:uid="{DDB5063F-B37D-4A4C-99DE-AD17619CE57B}"/>
    <cellStyle name="Normal 6 8 5" xfId="3406" xr:uid="{7D63EC40-4805-459E-849B-43794945D44E}"/>
    <cellStyle name="Normal 6 8 6" xfId="3407" xr:uid="{150FF23E-BCD7-4803-8447-D44B126733D3}"/>
    <cellStyle name="Normal 6 8 7" xfId="3408" xr:uid="{ABF10A01-A00E-44A6-B85B-98740E871265}"/>
    <cellStyle name="Normal 6 9" xfId="350" xr:uid="{472887C6-7847-4F4A-A762-31BDDCCF6E12}"/>
    <cellStyle name="Normal 6 9 2" xfId="680" xr:uid="{4C39082C-05CE-49F1-9D95-7F2CDCD49B53}"/>
    <cellStyle name="Normal 6 9 2 2" xfId="1703" xr:uid="{EA516A8D-C29A-4B72-BF5C-54413877B476}"/>
    <cellStyle name="Normal 6 9 2 3" xfId="3409" xr:uid="{B51845FB-ADB4-4E15-B2CC-0E1A36B06AA1}"/>
    <cellStyle name="Normal 6 9 2 4" xfId="3410" xr:uid="{1221F8DE-CA07-408D-A990-C7886A512C54}"/>
    <cellStyle name="Normal 6 9 3" xfId="1704" xr:uid="{D8027FC9-D2B2-4DD9-A161-EC9D9C88217D}"/>
    <cellStyle name="Normal 6 9 3 2" xfId="3411" xr:uid="{DCD21393-9B3D-475C-80A1-FA9D79997867}"/>
    <cellStyle name="Normal 6 9 3 3" xfId="3412" xr:uid="{61F701E0-8C36-4398-90DE-C25D1DD51F83}"/>
    <cellStyle name="Normal 6 9 3 4" xfId="3413" xr:uid="{FB6B607E-1A18-4A61-887C-6185F6131A77}"/>
    <cellStyle name="Normal 6 9 4" xfId="3414" xr:uid="{AADA1BF0-C58E-43AF-917C-7D1957C83004}"/>
    <cellStyle name="Normal 6 9 5" xfId="3415" xr:uid="{D85D220E-4D54-40B2-BDF3-2A59631E37CB}"/>
    <cellStyle name="Normal 6 9 6" xfId="3416" xr:uid="{22F59AA3-2A29-4D3B-9DB4-7CD924FE31AB}"/>
    <cellStyle name="Normal 7" xfId="132" xr:uid="{63755DAD-6709-441B-BD81-FE8C2E3AB2F7}"/>
    <cellStyle name="Normal 7 10" xfId="1705" xr:uid="{2A078B3C-D3BC-4124-98E1-8ADC510E11C1}"/>
    <cellStyle name="Normal 7 10 2" xfId="3417" xr:uid="{22664975-FF73-4283-BC22-84392C050C73}"/>
    <cellStyle name="Normal 7 10 3" xfId="3418" xr:uid="{391FF2F6-20C7-446A-9E3C-4E2E8F47FC25}"/>
    <cellStyle name="Normal 7 10 4" xfId="3419" xr:uid="{197969A4-BAE3-448E-8DB9-44B1606E9832}"/>
    <cellStyle name="Normal 7 11" xfId="3420" xr:uid="{B4FD45E9-F24A-4E3F-821C-74154046E11D}"/>
    <cellStyle name="Normal 7 11 2" xfId="3421" xr:uid="{5232A734-8CEB-43D4-8964-DEF8CFE2E045}"/>
    <cellStyle name="Normal 7 11 3" xfId="3422" xr:uid="{83C47789-D857-4678-BE3D-FEF72829FBFC}"/>
    <cellStyle name="Normal 7 11 4" xfId="3423" xr:uid="{F2C74385-1DB5-4A4D-999D-CA10AC219A75}"/>
    <cellStyle name="Normal 7 12" xfId="3424" xr:uid="{0A26C176-D88D-470D-88A0-DCF7FD51ED33}"/>
    <cellStyle name="Normal 7 12 2" xfId="3425" xr:uid="{CFF80094-BDF4-45AB-9EC9-0EC4BB206437}"/>
    <cellStyle name="Normal 7 13" xfId="3426" xr:uid="{CBEDE2EB-A046-45E7-9BEC-91FDD5A3DF92}"/>
    <cellStyle name="Normal 7 14" xfId="3427" xr:uid="{F5F047D8-EA01-4B99-ADFD-D3CC2C7EFFAC}"/>
    <cellStyle name="Normal 7 15" xfId="3428" xr:uid="{E7684A24-0CDB-47FC-BD6D-5DC74EEAE687}"/>
    <cellStyle name="Normal 7 2" xfId="133" xr:uid="{0B251298-1B34-4D8F-B144-611BE07D1884}"/>
    <cellStyle name="Normal 7 2 10" xfId="3429" xr:uid="{15757E56-E2B9-4547-B4AA-A3C30A3AE39E}"/>
    <cellStyle name="Normal 7 2 11" xfId="3430" xr:uid="{925A2FAD-429D-45DC-B29C-79D978922596}"/>
    <cellStyle name="Normal 7 2 2" xfId="134" xr:uid="{7B29184B-01F5-49BF-9B64-28E7F7AEE321}"/>
    <cellStyle name="Normal 7 2 2 2" xfId="135" xr:uid="{65D18165-C6AF-4A76-BB00-603BD10C86CF}"/>
    <cellStyle name="Normal 7 2 2 2 2" xfId="351" xr:uid="{7900A5E4-E999-455E-8CD1-2FEC1687C235}"/>
    <cellStyle name="Normal 7 2 2 2 2 2" xfId="681" xr:uid="{A91B6F09-9664-4555-9146-5B93AB5FD227}"/>
    <cellStyle name="Normal 7 2 2 2 2 2 2" xfId="682" xr:uid="{7F970895-F2B2-46A2-9F4C-F4CB483A6C71}"/>
    <cellStyle name="Normal 7 2 2 2 2 2 2 2" xfId="1706" xr:uid="{FAE59DBD-21C1-40D6-8430-714A15E8A9CE}"/>
    <cellStyle name="Normal 7 2 2 2 2 2 2 2 2" xfId="1707" xr:uid="{26F6B63D-6E54-4E3A-A468-42EFA52D0070}"/>
    <cellStyle name="Normal 7 2 2 2 2 2 2 3" xfId="1708" xr:uid="{92B4AA56-CF1A-436B-AF78-129DC4E48BA7}"/>
    <cellStyle name="Normal 7 2 2 2 2 2 3" xfId="1709" xr:uid="{31FD1421-8C32-4554-900C-811A51225C16}"/>
    <cellStyle name="Normal 7 2 2 2 2 2 3 2" xfId="1710" xr:uid="{7CA3CD5D-2FAC-4CFA-9C6F-E048CC5BB6C0}"/>
    <cellStyle name="Normal 7 2 2 2 2 2 4" xfId="1711" xr:uid="{F9EBCA70-DF53-4D9F-BD6F-1A6B918B4B58}"/>
    <cellStyle name="Normal 7 2 2 2 2 3" xfId="683" xr:uid="{AF8C5079-CD60-4D18-8B3B-BED96C77A65D}"/>
    <cellStyle name="Normal 7 2 2 2 2 3 2" xfId="1712" xr:uid="{4E8F19CA-58E6-4BDE-9895-FE278861694B}"/>
    <cellStyle name="Normal 7 2 2 2 2 3 2 2" xfId="1713" xr:uid="{1BF873E0-B0CF-4086-8279-6949C5D61821}"/>
    <cellStyle name="Normal 7 2 2 2 2 3 3" xfId="1714" xr:uid="{57BAC551-E5D4-4D23-9059-DD2362E44E99}"/>
    <cellStyle name="Normal 7 2 2 2 2 3 4" xfId="3431" xr:uid="{237A0D81-7D92-48F0-B159-0E3F1978B606}"/>
    <cellStyle name="Normal 7 2 2 2 2 4" xfId="1715" xr:uid="{CB1EB282-3455-4815-91ED-8640BAE413C8}"/>
    <cellStyle name="Normal 7 2 2 2 2 4 2" xfId="1716" xr:uid="{E94672C5-AD93-451D-B631-A8B1D649E867}"/>
    <cellStyle name="Normal 7 2 2 2 2 5" xfId="1717" xr:uid="{09D42597-CDCD-42DE-A1BB-7D89B823D634}"/>
    <cellStyle name="Normal 7 2 2 2 2 6" xfId="3432" xr:uid="{19DA2D3C-E85D-435B-B44F-CE9F7333FFCB}"/>
    <cellStyle name="Normal 7 2 2 2 3" xfId="352" xr:uid="{0A2B6B99-322E-43CA-BC7F-69E2CE96CE9E}"/>
    <cellStyle name="Normal 7 2 2 2 3 2" xfId="684" xr:uid="{9B3786C2-E585-4758-8940-227FC25C87CA}"/>
    <cellStyle name="Normal 7 2 2 2 3 2 2" xfId="685" xr:uid="{095BA02E-CDDD-4CB3-A82E-5879C74FE78B}"/>
    <cellStyle name="Normal 7 2 2 2 3 2 2 2" xfId="1718" xr:uid="{BB3F35F5-2762-4D50-925F-9AD48777E344}"/>
    <cellStyle name="Normal 7 2 2 2 3 2 2 2 2" xfId="1719" xr:uid="{FAB13E7C-04D6-47F1-B9D7-7BC8C426113F}"/>
    <cellStyle name="Normal 7 2 2 2 3 2 2 3" xfId="1720" xr:uid="{CEB67640-4763-4441-90AF-F1B373DFAF8F}"/>
    <cellStyle name="Normal 7 2 2 2 3 2 3" xfId="1721" xr:uid="{D3BBA23F-44F1-4BB3-A7A6-494EA82EEE0C}"/>
    <cellStyle name="Normal 7 2 2 2 3 2 3 2" xfId="1722" xr:uid="{836818C3-1504-49D6-B920-59F77EBCE148}"/>
    <cellStyle name="Normal 7 2 2 2 3 2 4" xfId="1723" xr:uid="{6411D838-674D-4E8F-8E33-821BFBDD4F10}"/>
    <cellStyle name="Normal 7 2 2 2 3 3" xfId="686" xr:uid="{2447E239-36AE-4554-8B3D-0F70BAAD2010}"/>
    <cellStyle name="Normal 7 2 2 2 3 3 2" xfId="1724" xr:uid="{C52AE3EC-87B3-4F26-9D97-1E367BF7DCDD}"/>
    <cellStyle name="Normal 7 2 2 2 3 3 2 2" xfId="1725" xr:uid="{3109E6C5-1D7C-4CC4-8A07-F93219228C82}"/>
    <cellStyle name="Normal 7 2 2 2 3 3 3" xfId="1726" xr:uid="{91DE3B12-1E17-4604-9A88-340493F6DBF3}"/>
    <cellStyle name="Normal 7 2 2 2 3 4" xfId="1727" xr:uid="{2188C948-650C-4BA5-BAF3-B214239EE0B4}"/>
    <cellStyle name="Normal 7 2 2 2 3 4 2" xfId="1728" xr:uid="{8BEE87C4-A660-4982-85AA-8FE1D3C48058}"/>
    <cellStyle name="Normal 7 2 2 2 3 5" xfId="1729" xr:uid="{FAD340DC-3858-4037-8CF9-48A47C8EA7A6}"/>
    <cellStyle name="Normal 7 2 2 2 4" xfId="687" xr:uid="{969C53C3-9B05-46A0-8A1F-3C2B7A4FC4F6}"/>
    <cellStyle name="Normal 7 2 2 2 4 2" xfId="688" xr:uid="{2F39CC2E-9CD3-4C02-8E34-0F70DFF84BA0}"/>
    <cellStyle name="Normal 7 2 2 2 4 2 2" xfId="1730" xr:uid="{2C606869-627A-442A-ADF8-E10178205B16}"/>
    <cellStyle name="Normal 7 2 2 2 4 2 2 2" xfId="1731" xr:uid="{05DE46A8-1850-4562-8283-F32CCEC014D5}"/>
    <cellStyle name="Normal 7 2 2 2 4 2 3" xfId="1732" xr:uid="{E5DF33C6-BE31-4DFC-9FD4-BD9BE55D4C2E}"/>
    <cellStyle name="Normal 7 2 2 2 4 3" xfId="1733" xr:uid="{523801FA-4D3F-4545-80E3-592B488BBCAA}"/>
    <cellStyle name="Normal 7 2 2 2 4 3 2" xfId="1734" xr:uid="{D313EBC6-0FD1-4812-A9A3-4E5CE49AAF85}"/>
    <cellStyle name="Normal 7 2 2 2 4 4" xfId="1735" xr:uid="{7B3B1BCA-1EDC-4BD0-99C6-AEF7D448FC41}"/>
    <cellStyle name="Normal 7 2 2 2 5" xfId="689" xr:uid="{0F1AD09E-D465-42BB-B48F-DDB2425B2C48}"/>
    <cellStyle name="Normal 7 2 2 2 5 2" xfId="1736" xr:uid="{E68F9978-626A-4833-B671-5FA606CAD509}"/>
    <cellStyle name="Normal 7 2 2 2 5 2 2" xfId="1737" xr:uid="{B5A8A8C5-58F1-44B9-B857-0079857FD579}"/>
    <cellStyle name="Normal 7 2 2 2 5 3" xfId="1738" xr:uid="{C3D68710-7CEB-4A76-8AB5-45B3F5D07ABE}"/>
    <cellStyle name="Normal 7 2 2 2 5 4" xfId="3433" xr:uid="{2BEEA675-11D0-49C4-9A2A-793269E5FEAE}"/>
    <cellStyle name="Normal 7 2 2 2 6" xfId="1739" xr:uid="{20236FCF-1000-41F1-AEAE-7C7FE4B0160F}"/>
    <cellStyle name="Normal 7 2 2 2 6 2" xfId="1740" xr:uid="{F2603A87-CF1A-4943-9502-6717D45BC707}"/>
    <cellStyle name="Normal 7 2 2 2 7" xfId="1741" xr:uid="{F8548AC9-3EDC-4365-BD7B-0FC8FF642165}"/>
    <cellStyle name="Normal 7 2 2 2 8" xfId="3434" xr:uid="{797D7CD9-5A95-40AD-AF0F-8B2FF815DE23}"/>
    <cellStyle name="Normal 7 2 2 3" xfId="353" xr:uid="{901529C3-5C48-4498-BA96-751939B1BFB7}"/>
    <cellStyle name="Normal 7 2 2 3 2" xfId="690" xr:uid="{F2767E45-DE74-45D3-9D1F-C6438F6E8603}"/>
    <cellStyle name="Normal 7 2 2 3 2 2" xfId="691" xr:uid="{C68A8DF9-199A-4CB9-B986-80B7CD9CF7D6}"/>
    <cellStyle name="Normal 7 2 2 3 2 2 2" xfId="1742" xr:uid="{428BD381-4449-4533-8AA8-651A5C6AAA50}"/>
    <cellStyle name="Normal 7 2 2 3 2 2 2 2" xfId="1743" xr:uid="{888DCF12-8389-4811-8935-B954E801CE14}"/>
    <cellStyle name="Normal 7 2 2 3 2 2 3" xfId="1744" xr:uid="{821C4CCD-8F7C-44C0-A960-9ACC54DDCADF}"/>
    <cellStyle name="Normal 7 2 2 3 2 3" xfId="1745" xr:uid="{E69FEFA3-DA29-4287-9F28-59BD1F163883}"/>
    <cellStyle name="Normal 7 2 2 3 2 3 2" xfId="1746" xr:uid="{2070EEF7-1A23-45B9-992B-4FE29E58DB93}"/>
    <cellStyle name="Normal 7 2 2 3 2 4" xfId="1747" xr:uid="{78CEC4ED-9B36-4EDF-ACB8-0C9C7FB239F8}"/>
    <cellStyle name="Normal 7 2 2 3 3" xfId="692" xr:uid="{27304E69-1006-48C0-90D7-55FE7EBDBC03}"/>
    <cellStyle name="Normal 7 2 2 3 3 2" xfId="1748" xr:uid="{3DC1AA51-56D3-43E0-ACEA-F1CD3AD4F929}"/>
    <cellStyle name="Normal 7 2 2 3 3 2 2" xfId="1749" xr:uid="{4AAFC435-1880-44C3-967C-6C2081AD038F}"/>
    <cellStyle name="Normal 7 2 2 3 3 3" xfId="1750" xr:uid="{AC1A9284-F444-4CC0-BEFF-AEDFA0873BF2}"/>
    <cellStyle name="Normal 7 2 2 3 3 4" xfId="3435" xr:uid="{FA4D40B9-E95A-4DF8-AAB9-94B287F61A5F}"/>
    <cellStyle name="Normal 7 2 2 3 4" xfId="1751" xr:uid="{EBA84827-E86E-4836-A805-AE1E7F76FD59}"/>
    <cellStyle name="Normal 7 2 2 3 4 2" xfId="1752" xr:uid="{AF5DA054-B602-44DE-9413-EE8C2B055AAD}"/>
    <cellStyle name="Normal 7 2 2 3 5" xfId="1753" xr:uid="{6CD10E27-4D00-414A-9A7F-5765A72EC5FD}"/>
    <cellStyle name="Normal 7 2 2 3 6" xfId="3436" xr:uid="{0ED162A9-6067-410A-B1E2-2769239B3B3A}"/>
    <cellStyle name="Normal 7 2 2 4" xfId="354" xr:uid="{8604D03F-8549-450B-B903-6B120E542E42}"/>
    <cellStyle name="Normal 7 2 2 4 2" xfId="693" xr:uid="{B3DACFD1-BBE1-45EA-89D0-A0989F3A3819}"/>
    <cellStyle name="Normal 7 2 2 4 2 2" xfId="694" xr:uid="{0D6E549D-9E1E-40B4-9677-1CB58BC85A65}"/>
    <cellStyle name="Normal 7 2 2 4 2 2 2" xfId="1754" xr:uid="{89A31274-525B-42C3-9F55-3D118AF56EAA}"/>
    <cellStyle name="Normal 7 2 2 4 2 2 2 2" xfId="1755" xr:uid="{63A475B7-781D-4169-9962-379BD4AE389C}"/>
    <cellStyle name="Normal 7 2 2 4 2 2 3" xfId="1756" xr:uid="{0A85CC56-4980-4E55-B89F-F869E221375A}"/>
    <cellStyle name="Normal 7 2 2 4 2 3" xfId="1757" xr:uid="{CA1A9EF5-E3A4-409A-92F8-4D5FCC88F74E}"/>
    <cellStyle name="Normal 7 2 2 4 2 3 2" xfId="1758" xr:uid="{D3AE6D75-383B-41BA-8C9E-4A64706140C3}"/>
    <cellStyle name="Normal 7 2 2 4 2 4" xfId="1759" xr:uid="{AF244325-1DF4-48AC-AC80-BD7B7E12C071}"/>
    <cellStyle name="Normal 7 2 2 4 3" xfId="695" xr:uid="{10F4B7E2-15A9-425B-81A7-5BD4606B713B}"/>
    <cellStyle name="Normal 7 2 2 4 3 2" xfId="1760" xr:uid="{E7255D06-69F1-4F15-8694-8592C7A36702}"/>
    <cellStyle name="Normal 7 2 2 4 3 2 2" xfId="1761" xr:uid="{B8189FF1-CE22-4E5F-BD2D-72FE43907A1F}"/>
    <cellStyle name="Normal 7 2 2 4 3 3" xfId="1762" xr:uid="{11C6EA57-3A0E-437A-BB62-04E5D6EE47D4}"/>
    <cellStyle name="Normal 7 2 2 4 4" xfId="1763" xr:uid="{5907A328-C7FC-4648-8326-E6E46CB12CE8}"/>
    <cellStyle name="Normal 7 2 2 4 4 2" xfId="1764" xr:uid="{C1C05256-8CB8-4810-9702-73A6557D4F44}"/>
    <cellStyle name="Normal 7 2 2 4 5" xfId="1765" xr:uid="{2B755DB7-F706-421D-92E2-6348A639B61F}"/>
    <cellStyle name="Normal 7 2 2 5" xfId="355" xr:uid="{D7625392-A3EE-4A39-81EA-843A32785721}"/>
    <cellStyle name="Normal 7 2 2 5 2" xfId="696" xr:uid="{B193D05D-4BFC-49FE-AA8C-7D9D98B96758}"/>
    <cellStyle name="Normal 7 2 2 5 2 2" xfId="1766" xr:uid="{44408B12-CFF3-4621-BCFB-B2AC070999BF}"/>
    <cellStyle name="Normal 7 2 2 5 2 2 2" xfId="1767" xr:uid="{9E892C9A-5E2F-4B8F-80AC-581F90E310A2}"/>
    <cellStyle name="Normal 7 2 2 5 2 3" xfId="1768" xr:uid="{75634B2F-956A-4E2F-821B-2364D8CF4923}"/>
    <cellStyle name="Normal 7 2 2 5 3" xfId="1769" xr:uid="{E09738DC-7242-4056-B412-B909D3311CF0}"/>
    <cellStyle name="Normal 7 2 2 5 3 2" xfId="1770" xr:uid="{E585CCD3-2EE8-4AE0-B5F8-9BB073E3DCB3}"/>
    <cellStyle name="Normal 7 2 2 5 4" xfId="1771" xr:uid="{C1690EC8-778F-4B98-A93E-026137C2BF3A}"/>
    <cellStyle name="Normal 7 2 2 6" xfId="697" xr:uid="{034065E8-7608-4C75-8FCC-14171F6956F6}"/>
    <cellStyle name="Normal 7 2 2 6 2" xfId="1772" xr:uid="{DB6A651C-5C47-4645-8D01-7FC0013E30E1}"/>
    <cellStyle name="Normal 7 2 2 6 2 2" xfId="1773" xr:uid="{81A31D55-2103-498F-911D-8281C717B530}"/>
    <cellStyle name="Normal 7 2 2 6 3" xfId="1774" xr:uid="{AE94FBEF-59CF-43E3-9644-6B4165B97628}"/>
    <cellStyle name="Normal 7 2 2 6 4" xfId="3437" xr:uid="{1A49BDBC-CA6D-4CCD-8E8B-DF6FC0AD4470}"/>
    <cellStyle name="Normal 7 2 2 7" xfId="1775" xr:uid="{2468ADFA-91D3-40B9-82F6-077947E0D296}"/>
    <cellStyle name="Normal 7 2 2 7 2" xfId="1776" xr:uid="{43E304D1-7F89-4A80-BA04-155D8EA8888C}"/>
    <cellStyle name="Normal 7 2 2 8" xfId="1777" xr:uid="{96A9C551-7940-41C4-AEAC-B39D9A116CE5}"/>
    <cellStyle name="Normal 7 2 2 9" xfId="3438" xr:uid="{8750E025-7D6D-4F8B-AB7D-321493875801}"/>
    <cellStyle name="Normal 7 2 3" xfId="136" xr:uid="{9C292460-0177-4B56-833C-805C50E549E5}"/>
    <cellStyle name="Normal 7 2 3 2" xfId="137" xr:uid="{B64DF070-D5A3-4D90-B974-EF3C947F0D7E}"/>
    <cellStyle name="Normal 7 2 3 2 2" xfId="698" xr:uid="{205C6851-11E4-4AE1-A09F-E2DAC60CF804}"/>
    <cellStyle name="Normal 7 2 3 2 2 2" xfId="699" xr:uid="{733D7F57-0547-408B-A6F9-2211D73FE103}"/>
    <cellStyle name="Normal 7 2 3 2 2 2 2" xfId="1778" xr:uid="{2AA5F589-BE8A-4D0C-A86B-64891612E038}"/>
    <cellStyle name="Normal 7 2 3 2 2 2 2 2" xfId="1779" xr:uid="{28C9F2DB-7CA8-42B0-AD98-4648CF42A0D1}"/>
    <cellStyle name="Normal 7 2 3 2 2 2 3" xfId="1780" xr:uid="{FA130DB6-EA39-4262-9063-ACDFD69BA88D}"/>
    <cellStyle name="Normal 7 2 3 2 2 3" xfId="1781" xr:uid="{98E7F2A8-1A2F-4C85-B636-F003E877C162}"/>
    <cellStyle name="Normal 7 2 3 2 2 3 2" xfId="1782" xr:uid="{E7851B9F-8B89-418C-88A1-BC000BE5968C}"/>
    <cellStyle name="Normal 7 2 3 2 2 4" xfId="1783" xr:uid="{06B878A8-01C7-40ED-AF82-616CC9386B28}"/>
    <cellStyle name="Normal 7 2 3 2 3" xfId="700" xr:uid="{FA8C5D81-8615-4D14-9702-D08206BE8322}"/>
    <cellStyle name="Normal 7 2 3 2 3 2" xfId="1784" xr:uid="{4F1BA230-8471-4B2B-B297-E49A9E044578}"/>
    <cellStyle name="Normal 7 2 3 2 3 2 2" xfId="1785" xr:uid="{1428831D-8274-4EA8-9AD0-159CC23989F3}"/>
    <cellStyle name="Normal 7 2 3 2 3 3" xfId="1786" xr:uid="{566985C4-590B-4B6F-97A4-E582828C31A7}"/>
    <cellStyle name="Normal 7 2 3 2 3 4" xfId="3439" xr:uid="{7DC85776-3479-4D83-AC3E-6AB35837627D}"/>
    <cellStyle name="Normal 7 2 3 2 4" xfId="1787" xr:uid="{3E35D391-FC7A-426D-B726-1A7788C97AA2}"/>
    <cellStyle name="Normal 7 2 3 2 4 2" xfId="1788" xr:uid="{21CF7C83-7A85-424E-9418-A734505A502D}"/>
    <cellStyle name="Normal 7 2 3 2 5" xfId="1789" xr:uid="{ED81E2B5-B8B1-4FC1-921E-E345EE410FF8}"/>
    <cellStyle name="Normal 7 2 3 2 6" xfId="3440" xr:uid="{A2AE2FC1-B24D-4842-88CA-8D4F25B5F3F6}"/>
    <cellStyle name="Normal 7 2 3 3" xfId="356" xr:uid="{83AEBFC7-DE30-425F-B405-F3B2D2682C84}"/>
    <cellStyle name="Normal 7 2 3 3 2" xfId="701" xr:uid="{B7105F7F-7F02-4BB4-B111-A8B5E2DD81C0}"/>
    <cellStyle name="Normal 7 2 3 3 2 2" xfId="702" xr:uid="{7BB71300-9535-41EB-94BF-AA7DB61F262B}"/>
    <cellStyle name="Normal 7 2 3 3 2 2 2" xfId="1790" xr:uid="{BCA77A83-F0EB-4686-B995-57A905C97CF8}"/>
    <cellStyle name="Normal 7 2 3 3 2 2 2 2" xfId="1791" xr:uid="{E5982B9C-86E8-4CA1-A5C6-8A3487414CC2}"/>
    <cellStyle name="Normal 7 2 3 3 2 2 3" xfId="1792" xr:uid="{05A7A397-9AD0-45C9-A852-48D7FCA288B9}"/>
    <cellStyle name="Normal 7 2 3 3 2 3" xfId="1793" xr:uid="{A064729B-9806-4611-A4E1-232C66EBEF26}"/>
    <cellStyle name="Normal 7 2 3 3 2 3 2" xfId="1794" xr:uid="{F5AB6BF3-264C-4ED5-A599-D7507C43FABC}"/>
    <cellStyle name="Normal 7 2 3 3 2 4" xfId="1795" xr:uid="{E03A91C8-A8F0-4BAD-B405-D91E1B6A5457}"/>
    <cellStyle name="Normal 7 2 3 3 3" xfId="703" xr:uid="{747F2FDE-2E08-4630-916D-F8C413E6EE76}"/>
    <cellStyle name="Normal 7 2 3 3 3 2" xfId="1796" xr:uid="{7277C6AA-233D-4BA8-8805-F770ADC6D22E}"/>
    <cellStyle name="Normal 7 2 3 3 3 2 2" xfId="1797" xr:uid="{D7710D3C-899A-4557-8B06-4DE0583CA256}"/>
    <cellStyle name="Normal 7 2 3 3 3 3" xfId="1798" xr:uid="{92711DAC-578B-4860-AEB8-15F8D5091EEA}"/>
    <cellStyle name="Normal 7 2 3 3 4" xfId="1799" xr:uid="{5DA4E1A6-303A-4237-8EDD-878EAD7F46F2}"/>
    <cellStyle name="Normal 7 2 3 3 4 2" xfId="1800" xr:uid="{1666DF99-FF53-4FD2-B706-ECB82490FF67}"/>
    <cellStyle name="Normal 7 2 3 3 5" xfId="1801" xr:uid="{E6BC57B9-8BC0-4E46-A1D3-55E452AED844}"/>
    <cellStyle name="Normal 7 2 3 4" xfId="357" xr:uid="{F64A7741-9109-4246-8029-3CD9102315B8}"/>
    <cellStyle name="Normal 7 2 3 4 2" xfId="704" xr:uid="{13D72639-12F7-4EA4-AD13-A3A689A2E765}"/>
    <cellStyle name="Normal 7 2 3 4 2 2" xfId="1802" xr:uid="{924E8EBD-DA5A-4BCA-9EF5-DD2C9C1AD318}"/>
    <cellStyle name="Normal 7 2 3 4 2 2 2" xfId="1803" xr:uid="{082DF2FC-FBB8-40E1-835A-A59CC9022168}"/>
    <cellStyle name="Normal 7 2 3 4 2 3" xfId="1804" xr:uid="{6D79E555-E07B-4F12-AEA5-1267F7CE089C}"/>
    <cellStyle name="Normal 7 2 3 4 3" xfId="1805" xr:uid="{5E58CF05-35E4-4313-BFE5-3B640D3E6333}"/>
    <cellStyle name="Normal 7 2 3 4 3 2" xfId="1806" xr:uid="{D72ABB2E-1B91-4D27-9E1B-30E7237CEDA9}"/>
    <cellStyle name="Normal 7 2 3 4 4" xfId="1807" xr:uid="{F5CC0A91-4B2D-4659-9F36-AD76C5E08776}"/>
    <cellStyle name="Normal 7 2 3 5" xfId="705" xr:uid="{B1247A3F-5A78-4A45-B6FD-EDB9004CC449}"/>
    <cellStyle name="Normal 7 2 3 5 2" xfId="1808" xr:uid="{FD39B545-48A8-496C-9C3F-0B02031A0CEF}"/>
    <cellStyle name="Normal 7 2 3 5 2 2" xfId="1809" xr:uid="{A1E80E73-E370-4DE5-9C20-C3951E9E16D7}"/>
    <cellStyle name="Normal 7 2 3 5 3" xfId="1810" xr:uid="{BB87BC24-49E9-4E22-AEF8-B25135395090}"/>
    <cellStyle name="Normal 7 2 3 5 4" xfId="3441" xr:uid="{4684A3BC-1E52-45E5-ABE9-F27E71C6BF53}"/>
    <cellStyle name="Normal 7 2 3 6" xfId="1811" xr:uid="{2DD8CA91-2A04-4F56-A13D-67D0828BCA34}"/>
    <cellStyle name="Normal 7 2 3 6 2" xfId="1812" xr:uid="{D094281E-6B0A-4345-82A5-0252EEBD7A96}"/>
    <cellStyle name="Normal 7 2 3 7" xfId="1813" xr:uid="{71897CE6-FB3B-48A2-8BFF-A6D0C4A6E985}"/>
    <cellStyle name="Normal 7 2 3 8" xfId="3442" xr:uid="{FCB8C99B-1BCC-40F6-9DAC-0AF898A7F98A}"/>
    <cellStyle name="Normal 7 2 4" xfId="138" xr:uid="{712BFBBB-F396-431C-8934-64FB23711E14}"/>
    <cellStyle name="Normal 7 2 4 2" xfId="452" xr:uid="{32C32F66-793A-4638-8B65-6A94FC325CC9}"/>
    <cellStyle name="Normal 7 2 4 2 2" xfId="706" xr:uid="{8A300E66-0BD4-4046-B9CD-E434DB640F34}"/>
    <cellStyle name="Normal 7 2 4 2 2 2" xfId="1814" xr:uid="{517C2918-27B5-42FC-8AA9-8BA348EC1536}"/>
    <cellStyle name="Normal 7 2 4 2 2 2 2" xfId="1815" xr:uid="{88FC15E2-4191-4794-AB36-947640CAED0D}"/>
    <cellStyle name="Normal 7 2 4 2 2 3" xfId="1816" xr:uid="{93B919B1-DD82-4BB7-8F98-F27F9AA1AC72}"/>
    <cellStyle name="Normal 7 2 4 2 2 4" xfId="3443" xr:uid="{52158340-438E-4832-8A04-FF0EEC5EC8C4}"/>
    <cellStyle name="Normal 7 2 4 2 3" xfId="1817" xr:uid="{0E281ABB-AF90-4869-8481-13B22CAD44C3}"/>
    <cellStyle name="Normal 7 2 4 2 3 2" xfId="1818" xr:uid="{C3FE03ED-CAFE-4B2D-AFD4-EE733C5B42F0}"/>
    <cellStyle name="Normal 7 2 4 2 4" xfId="1819" xr:uid="{96FC7B65-B7E7-442D-9D4B-0013EFA42D56}"/>
    <cellStyle name="Normal 7 2 4 2 5" xfId="3444" xr:uid="{DCCEF8EE-EAD6-44F0-ACD9-B25B53FBF781}"/>
    <cellStyle name="Normal 7 2 4 3" xfId="707" xr:uid="{2C220D53-0FF9-4CF7-A86E-609938594490}"/>
    <cellStyle name="Normal 7 2 4 3 2" xfId="1820" xr:uid="{54FEF6DC-557D-483C-A58F-6B9F133F4619}"/>
    <cellStyle name="Normal 7 2 4 3 2 2" xfId="1821" xr:uid="{04C3CB15-2400-4BDD-9C2E-A40DFE52C6EC}"/>
    <cellStyle name="Normal 7 2 4 3 3" xfId="1822" xr:uid="{A57EE8EE-9CA1-491C-9A1B-87B5D1C4F362}"/>
    <cellStyle name="Normal 7 2 4 3 4" xfId="3445" xr:uid="{BE2D73D4-68B1-45A7-AD25-A0CDADA8CDFA}"/>
    <cellStyle name="Normal 7 2 4 4" xfId="1823" xr:uid="{C694267E-9E0D-4232-BB05-36B1D5E3E7DF}"/>
    <cellStyle name="Normal 7 2 4 4 2" xfId="1824" xr:uid="{935123F7-7DF0-4311-A644-BF8EC2095FB1}"/>
    <cellStyle name="Normal 7 2 4 4 3" xfId="3446" xr:uid="{D15D81C7-13A4-4AA3-BA4D-E7705F07B6E4}"/>
    <cellStyle name="Normal 7 2 4 4 4" xfId="3447" xr:uid="{68444B05-43A6-477A-93FC-5194505B27E8}"/>
    <cellStyle name="Normal 7 2 4 5" xfId="1825" xr:uid="{3AB6DC10-5E2C-4E47-9237-68F607FEBE6E}"/>
    <cellStyle name="Normal 7 2 4 6" xfId="3448" xr:uid="{86508C30-49F8-419C-8ACE-FF7C07E69F16}"/>
    <cellStyle name="Normal 7 2 4 7" xfId="3449" xr:uid="{2122D12D-D1C0-4190-8E40-8C8AEC2379E0}"/>
    <cellStyle name="Normal 7 2 5" xfId="358" xr:uid="{6E88FC3C-32AC-4BBE-B110-0BDB19FA3022}"/>
    <cellStyle name="Normal 7 2 5 2" xfId="708" xr:uid="{68E32700-3A2A-4491-9C49-523CAFA86476}"/>
    <cellStyle name="Normal 7 2 5 2 2" xfId="709" xr:uid="{3412853A-32BC-433F-80A0-96E1BA982B2B}"/>
    <cellStyle name="Normal 7 2 5 2 2 2" xfId="1826" xr:uid="{8E3DAAE0-D875-4338-851D-00ED063E554A}"/>
    <cellStyle name="Normal 7 2 5 2 2 2 2" xfId="1827" xr:uid="{461A3729-6965-4692-A305-6189506926A2}"/>
    <cellStyle name="Normal 7 2 5 2 2 3" xfId="1828" xr:uid="{BA6C7301-5E30-4146-9285-218B72F84934}"/>
    <cellStyle name="Normal 7 2 5 2 3" xfId="1829" xr:uid="{7ACED2C1-9B40-4E3F-8B0E-29BEF347EDF3}"/>
    <cellStyle name="Normal 7 2 5 2 3 2" xfId="1830" xr:uid="{29629EE3-DF0B-4992-B6F9-FB42E3D24680}"/>
    <cellStyle name="Normal 7 2 5 2 4" xfId="1831" xr:uid="{37E7EB05-E069-43EE-A7FC-54C67953994A}"/>
    <cellStyle name="Normal 7 2 5 3" xfId="710" xr:uid="{186D1BB7-FBF4-49BF-9281-58523A15969D}"/>
    <cellStyle name="Normal 7 2 5 3 2" xfId="1832" xr:uid="{80126520-0900-48DF-A2F3-25650C2669FE}"/>
    <cellStyle name="Normal 7 2 5 3 2 2" xfId="1833" xr:uid="{DEB80F48-30D3-4F39-A7C8-30CB58BDCF19}"/>
    <cellStyle name="Normal 7 2 5 3 3" xfId="1834" xr:uid="{9912B5C4-9E49-4F11-A257-44744D007963}"/>
    <cellStyle name="Normal 7 2 5 3 4" xfId="3450" xr:uid="{9AD3EBAF-0D4A-4947-A924-436987270AE6}"/>
    <cellStyle name="Normal 7 2 5 4" xfId="1835" xr:uid="{5C5BCA4E-3289-4C05-860F-FDA1C68A8251}"/>
    <cellStyle name="Normal 7 2 5 4 2" xfId="1836" xr:uid="{E815B9D9-2871-4365-92C6-F302267CD996}"/>
    <cellStyle name="Normal 7 2 5 5" xfId="1837" xr:uid="{B0A1FBB5-5FA7-4A17-9D20-CC826D4D71FC}"/>
    <cellStyle name="Normal 7 2 5 6" xfId="3451" xr:uid="{7CF1297C-FEFD-43EB-A75E-11B58A222491}"/>
    <cellStyle name="Normal 7 2 6" xfId="359" xr:uid="{B6165852-F567-46A5-954F-F04F2832A3F7}"/>
    <cellStyle name="Normal 7 2 6 2" xfId="711" xr:uid="{7F41F164-3B0E-4820-812B-235347B3342F}"/>
    <cellStyle name="Normal 7 2 6 2 2" xfId="1838" xr:uid="{CE43BDB3-FAF7-4F5F-97E5-A788C69E171A}"/>
    <cellStyle name="Normal 7 2 6 2 2 2" xfId="1839" xr:uid="{6AF2997E-194C-4511-8D02-A1BF59A6A319}"/>
    <cellStyle name="Normal 7 2 6 2 3" xfId="1840" xr:uid="{ABFBB133-AB14-406E-B2A4-9A7D87EBC43D}"/>
    <cellStyle name="Normal 7 2 6 2 4" xfId="3452" xr:uid="{2BDFFF4C-E0EA-4875-82D6-7895B2FF8F75}"/>
    <cellStyle name="Normal 7 2 6 3" xfId="1841" xr:uid="{F6F657EC-C0EC-4768-A2C4-C36C9576CD26}"/>
    <cellStyle name="Normal 7 2 6 3 2" xfId="1842" xr:uid="{C80E7708-90AE-46D4-AE8E-C4401199D53C}"/>
    <cellStyle name="Normal 7 2 6 4" xfId="1843" xr:uid="{DFEBB0EF-24F3-46C0-A1D4-E14049598EB8}"/>
    <cellStyle name="Normal 7 2 6 5" xfId="3453" xr:uid="{CEC43A62-F717-40DF-AFB2-8C273602C0A6}"/>
    <cellStyle name="Normal 7 2 7" xfId="712" xr:uid="{B83E3E13-860B-4332-BDBC-6D30A56623CD}"/>
    <cellStyle name="Normal 7 2 7 2" xfId="1844" xr:uid="{340045DD-A99E-45A4-88B0-6AFCC089FBFE}"/>
    <cellStyle name="Normal 7 2 7 2 2" xfId="1845" xr:uid="{82CD79E7-6407-4AE9-A7CC-9000F5B7A078}"/>
    <cellStyle name="Normal 7 2 7 2 3" xfId="4412" xr:uid="{ABCECBEB-BC65-4BC5-B77E-7233786C34E0}"/>
    <cellStyle name="Normal 7 2 7 3" xfId="1846" xr:uid="{3580B4C6-4E0A-40D7-A14C-C40E25B907AE}"/>
    <cellStyle name="Normal 7 2 7 4" xfId="3454" xr:uid="{F4523AF2-9A2A-40A1-8E37-B7BC52CC2790}"/>
    <cellStyle name="Normal 7 2 7 4 2" xfId="4582" xr:uid="{86F09475-2A11-42E8-A010-FBF705096D3B}"/>
    <cellStyle name="Normal 7 2 7 4 3" xfId="4689" xr:uid="{38AF16B3-41FA-4EB7-8609-93757F61C356}"/>
    <cellStyle name="Normal 7 2 7 4 4" xfId="4611" xr:uid="{90A0C9FD-5F02-404E-8452-F6C844FCF031}"/>
    <cellStyle name="Normal 7 2 8" xfId="1847" xr:uid="{B664FD2E-B84C-4DD1-95F9-5D6BA0AD1703}"/>
    <cellStyle name="Normal 7 2 8 2" xfId="1848" xr:uid="{1E5066E8-E528-4776-8463-F72E58E9665C}"/>
    <cellStyle name="Normal 7 2 8 3" xfId="3455" xr:uid="{5E93A15A-8D61-4065-8065-D94FE732961D}"/>
    <cellStyle name="Normal 7 2 8 4" xfId="3456" xr:uid="{FBFA6251-E268-4692-A0E6-5E4FF7D4C30A}"/>
    <cellStyle name="Normal 7 2 9" xfId="1849" xr:uid="{CACF1060-F6E4-43BE-9C4C-53374F1B36C8}"/>
    <cellStyle name="Normal 7 3" xfId="139" xr:uid="{FAB873DB-6FC7-4DFD-A500-01281AC60C8B}"/>
    <cellStyle name="Normal 7 3 10" xfId="3457" xr:uid="{C159A36D-38E8-4BC1-BFC1-13F39FDC2346}"/>
    <cellStyle name="Normal 7 3 11" xfId="3458" xr:uid="{9805254E-CF03-4265-A681-EF9B9E8359D7}"/>
    <cellStyle name="Normal 7 3 2" xfId="140" xr:uid="{23488902-736B-4228-B1A6-F98057748BB0}"/>
    <cellStyle name="Normal 7 3 2 2" xfId="141" xr:uid="{11041475-B8EB-4761-9836-8ADD502412C3}"/>
    <cellStyle name="Normal 7 3 2 2 2" xfId="360" xr:uid="{2E187C6F-16F0-4442-8848-032D90BD8F90}"/>
    <cellStyle name="Normal 7 3 2 2 2 2" xfId="713" xr:uid="{DF538367-CBBE-4B0B-A46E-3D4432FE0A0B}"/>
    <cellStyle name="Normal 7 3 2 2 2 2 2" xfId="1850" xr:uid="{0AB3CA88-86C3-484F-9E70-8BB73AC6F8C0}"/>
    <cellStyle name="Normal 7 3 2 2 2 2 2 2" xfId="1851" xr:uid="{9FE144C1-7D8B-40B6-BB76-0F8889DDF33A}"/>
    <cellStyle name="Normal 7 3 2 2 2 2 3" xfId="1852" xr:uid="{B808D062-937C-4560-ADE0-F5AE7E7FF459}"/>
    <cellStyle name="Normal 7 3 2 2 2 2 4" xfId="3459" xr:uid="{8A42A161-5989-4266-AEF7-5A28AFBB4D35}"/>
    <cellStyle name="Normal 7 3 2 2 2 3" xfId="1853" xr:uid="{6700F031-3B95-4893-8B6A-C0254E1E2DAA}"/>
    <cellStyle name="Normal 7 3 2 2 2 3 2" xfId="1854" xr:uid="{FF9FEFBA-6AA2-4C70-A9CF-96B61E9DF480}"/>
    <cellStyle name="Normal 7 3 2 2 2 3 3" xfId="3460" xr:uid="{F9C6CA9F-AA3D-4613-97D5-6EB6570868C6}"/>
    <cellStyle name="Normal 7 3 2 2 2 3 4" xfId="3461" xr:uid="{384917B1-60FA-41EA-963D-579D591488A2}"/>
    <cellStyle name="Normal 7 3 2 2 2 4" xfId="1855" xr:uid="{FB316443-F629-4473-BEE6-1E2880496EC8}"/>
    <cellStyle name="Normal 7 3 2 2 2 5" xfId="3462" xr:uid="{98ED32F7-4FC2-4810-8F40-22782A4B3BB0}"/>
    <cellStyle name="Normal 7 3 2 2 2 6" xfId="3463" xr:uid="{EC584A0E-8A70-4C6B-A98D-31D514AAE31D}"/>
    <cellStyle name="Normal 7 3 2 2 3" xfId="714" xr:uid="{5EC8B95F-8C43-48BC-8F4A-49CA6592A9CD}"/>
    <cellStyle name="Normal 7 3 2 2 3 2" xfId="1856" xr:uid="{27058A53-6752-45CC-913E-94132C025530}"/>
    <cellStyle name="Normal 7 3 2 2 3 2 2" xfId="1857" xr:uid="{5CA2BC66-868A-49E0-86C9-BB57BE4E7E34}"/>
    <cellStyle name="Normal 7 3 2 2 3 2 3" xfId="3464" xr:uid="{F30761ED-E3AC-4A86-9DE0-494E9794951C}"/>
    <cellStyle name="Normal 7 3 2 2 3 2 4" xfId="3465" xr:uid="{B1E8C82F-3562-4878-B367-31D9D28A2508}"/>
    <cellStyle name="Normal 7 3 2 2 3 3" xfId="1858" xr:uid="{D13FEB3C-1DF2-4A7E-9561-61C48D69B5C9}"/>
    <cellStyle name="Normal 7 3 2 2 3 4" xfId="3466" xr:uid="{AF10C983-2DD0-4E19-8760-9116968532D8}"/>
    <cellStyle name="Normal 7 3 2 2 3 5" xfId="3467" xr:uid="{06FB7830-A79F-4717-A35C-604EC7345B8B}"/>
    <cellStyle name="Normal 7 3 2 2 4" xfId="1859" xr:uid="{5CCE3113-BFC4-4AE5-8CCE-3031AE633DA6}"/>
    <cellStyle name="Normal 7 3 2 2 4 2" xfId="1860" xr:uid="{89586345-73F9-47B4-B864-D2BB71A946D8}"/>
    <cellStyle name="Normal 7 3 2 2 4 3" xfId="3468" xr:uid="{43FA119C-A6A2-423F-BB4F-ABCBA2472F54}"/>
    <cellStyle name="Normal 7 3 2 2 4 4" xfId="3469" xr:uid="{D6560C44-0566-4AC4-AF29-5838E66BB9B2}"/>
    <cellStyle name="Normal 7 3 2 2 5" xfId="1861" xr:uid="{A042181E-30BF-43C5-A930-5A9AD66353DC}"/>
    <cellStyle name="Normal 7 3 2 2 5 2" xfId="3470" xr:uid="{8CDBDB37-F52D-44AE-873D-BFD3F50EA7B5}"/>
    <cellStyle name="Normal 7 3 2 2 5 3" xfId="3471" xr:uid="{088E180C-A0EC-45F7-A0D0-516A369FB3D7}"/>
    <cellStyle name="Normal 7 3 2 2 5 4" xfId="3472" xr:uid="{3189CDF7-49F3-42E4-B5DC-B8622532A724}"/>
    <cellStyle name="Normal 7 3 2 2 6" xfId="3473" xr:uid="{54838F0D-798B-469F-93EF-8FC4B5295B41}"/>
    <cellStyle name="Normal 7 3 2 2 7" xfId="3474" xr:uid="{B26784E9-02EA-47C6-BD86-D0E34EFF3BF3}"/>
    <cellStyle name="Normal 7 3 2 2 8" xfId="3475" xr:uid="{D4ED3C7F-13D5-4BEA-9F60-CC567405A837}"/>
    <cellStyle name="Normal 7 3 2 3" xfId="361" xr:uid="{8CE4E214-D3B3-4D32-BEAE-B819BE62DE5E}"/>
    <cellStyle name="Normal 7 3 2 3 2" xfId="715" xr:uid="{F4B1CAEF-4B5C-47D0-8BEE-2CFD98A0BD1C}"/>
    <cellStyle name="Normal 7 3 2 3 2 2" xfId="716" xr:uid="{4A86AF8E-3DF5-46D1-BB7A-F0B1D523BD64}"/>
    <cellStyle name="Normal 7 3 2 3 2 2 2" xfId="1862" xr:uid="{25291691-DDE2-4D9A-9E45-01A2BD70FB80}"/>
    <cellStyle name="Normal 7 3 2 3 2 2 2 2" xfId="1863" xr:uid="{FA9987A7-202A-4B1B-ABCB-0ACAED75AD6F}"/>
    <cellStyle name="Normal 7 3 2 3 2 2 3" xfId="1864" xr:uid="{B2229AD5-82CB-4ADF-BE3C-F8A378C1C4F3}"/>
    <cellStyle name="Normal 7 3 2 3 2 3" xfId="1865" xr:uid="{E08D1E96-828E-49D9-9EB9-3B6CB1423126}"/>
    <cellStyle name="Normal 7 3 2 3 2 3 2" xfId="1866" xr:uid="{799FE990-DED3-4EEC-89D7-D5E756D1F8B7}"/>
    <cellStyle name="Normal 7 3 2 3 2 4" xfId="1867" xr:uid="{72763569-8192-47B5-9840-09A01ED61033}"/>
    <cellStyle name="Normal 7 3 2 3 3" xfId="717" xr:uid="{30FF05F8-11DA-4538-8C5A-D3E818058652}"/>
    <cellStyle name="Normal 7 3 2 3 3 2" xfId="1868" xr:uid="{5AD80DB1-B8C8-4EE5-BA2C-7F907B337C63}"/>
    <cellStyle name="Normal 7 3 2 3 3 2 2" xfId="1869" xr:uid="{8EFF2DC6-A709-41E1-B0E9-6359D2D0EFE0}"/>
    <cellStyle name="Normal 7 3 2 3 3 3" xfId="1870" xr:uid="{1343C120-C7B1-43D3-B3FD-1B52C57F9670}"/>
    <cellStyle name="Normal 7 3 2 3 3 4" xfId="3476" xr:uid="{B9D74056-3470-4A8C-AF69-E8D8C099C03F}"/>
    <cellStyle name="Normal 7 3 2 3 4" xfId="1871" xr:uid="{03D9428A-F692-4634-B03C-5AECDE733B3F}"/>
    <cellStyle name="Normal 7 3 2 3 4 2" xfId="1872" xr:uid="{D980FB09-0E84-402E-BD53-3505760391C9}"/>
    <cellStyle name="Normal 7 3 2 3 5" xfId="1873" xr:uid="{031FEF0E-F064-40E7-9F6A-26B8223EC283}"/>
    <cellStyle name="Normal 7 3 2 3 6" xfId="3477" xr:uid="{EB46A3CB-1A83-4401-8CF8-1E2FB4D7E277}"/>
    <cellStyle name="Normal 7 3 2 4" xfId="362" xr:uid="{6412FBC5-42A5-4E6E-9A8A-319C9F83C58B}"/>
    <cellStyle name="Normal 7 3 2 4 2" xfId="718" xr:uid="{8AFB5520-B68D-44B1-9F7F-29F8313A0F32}"/>
    <cellStyle name="Normal 7 3 2 4 2 2" xfId="1874" xr:uid="{BE92CFC1-9D32-47C9-8120-691A69FCACEC}"/>
    <cellStyle name="Normal 7 3 2 4 2 2 2" xfId="1875" xr:uid="{EE7EB52E-66A3-4992-AD4E-3548C1FF1E3C}"/>
    <cellStyle name="Normal 7 3 2 4 2 3" xfId="1876" xr:uid="{EF6C8AE5-348F-47A5-9F21-CEF3814B01D6}"/>
    <cellStyle name="Normal 7 3 2 4 2 4" xfId="3478" xr:uid="{C88B9DE7-3E2D-4A15-A86E-B398B009B2C7}"/>
    <cellStyle name="Normal 7 3 2 4 3" xfId="1877" xr:uid="{EB1BAAAD-2B4A-45D4-9600-56FD1D91D3D2}"/>
    <cellStyle name="Normal 7 3 2 4 3 2" xfId="1878" xr:uid="{5023EA34-F48C-4669-9B8A-43299354CC5D}"/>
    <cellStyle name="Normal 7 3 2 4 4" xfId="1879" xr:uid="{865277BA-D73D-488D-9E14-C8AA32367C16}"/>
    <cellStyle name="Normal 7 3 2 4 5" xfId="3479" xr:uid="{FA83C226-6C07-40C3-8F9D-2587A3AA00BD}"/>
    <cellStyle name="Normal 7 3 2 5" xfId="363" xr:uid="{00A6678E-7A42-42C0-995D-E6EF2899C54F}"/>
    <cellStyle name="Normal 7 3 2 5 2" xfId="1880" xr:uid="{3E01F69D-5927-4A50-B9AA-3D971FC50668}"/>
    <cellStyle name="Normal 7 3 2 5 2 2" xfId="1881" xr:uid="{60938687-054E-48AC-BFE8-ABE62A484CEC}"/>
    <cellStyle name="Normal 7 3 2 5 3" xfId="1882" xr:uid="{596A3CEE-22C7-4168-A793-3530FD598BF1}"/>
    <cellStyle name="Normal 7 3 2 5 4" xfId="3480" xr:uid="{E76A83C5-C14C-4074-AED1-7AE2E33BFD49}"/>
    <cellStyle name="Normal 7 3 2 6" xfId="1883" xr:uid="{CC1033AB-FC69-4F57-9912-5F87F0037398}"/>
    <cellStyle name="Normal 7 3 2 6 2" xfId="1884" xr:uid="{DD3AF29B-E176-4977-AF07-E08DFBCFE5A9}"/>
    <cellStyle name="Normal 7 3 2 6 3" xfId="3481" xr:uid="{90586911-562D-4357-8033-07E2E6C18A2C}"/>
    <cellStyle name="Normal 7 3 2 6 4" xfId="3482" xr:uid="{9A100394-2C6A-4D1E-9000-7DFB873BC1FF}"/>
    <cellStyle name="Normal 7 3 2 7" xfId="1885" xr:uid="{97223898-59FE-4601-B178-FCEF4714CF7A}"/>
    <cellStyle name="Normal 7 3 2 8" xfId="3483" xr:uid="{88A22293-707B-4681-9A8F-2B0F21251BB4}"/>
    <cellStyle name="Normal 7 3 2 9" xfId="3484" xr:uid="{690809DF-F92E-4978-92DC-F54DDAE7A69D}"/>
    <cellStyle name="Normal 7 3 3" xfId="142" xr:uid="{1BD9053C-5215-4B18-B45C-006788DC9A65}"/>
    <cellStyle name="Normal 7 3 3 2" xfId="143" xr:uid="{1DAC0DFA-409C-4110-9859-4F5E49CEC07A}"/>
    <cellStyle name="Normal 7 3 3 2 2" xfId="719" xr:uid="{90562465-C7AB-414F-9D77-B881150C18D4}"/>
    <cellStyle name="Normal 7 3 3 2 2 2" xfId="1886" xr:uid="{F4FA4EB6-9085-4DC5-A48C-D03F09643664}"/>
    <cellStyle name="Normal 7 3 3 2 2 2 2" xfId="1887" xr:uid="{A648B8CE-5008-4F42-8C06-E66F9296ADD7}"/>
    <cellStyle name="Normal 7 3 3 2 2 2 2 2" xfId="4487" xr:uid="{1DC56FA9-F052-4A86-99AC-346C01968EED}"/>
    <cellStyle name="Normal 7 3 3 2 2 2 3" xfId="4488" xr:uid="{ED10818E-D054-464C-AD22-D8DE8B2AA7C1}"/>
    <cellStyle name="Normal 7 3 3 2 2 3" xfId="1888" xr:uid="{A71386E2-0251-4D2E-AFFB-3BCB35F9F501}"/>
    <cellStyle name="Normal 7 3 3 2 2 3 2" xfId="4489" xr:uid="{A5D8670D-AF72-4EF4-A388-A49A99936938}"/>
    <cellStyle name="Normal 7 3 3 2 2 4" xfId="3485" xr:uid="{E0DB88F6-C2F5-4154-8315-F1D8D065BCFE}"/>
    <cellStyle name="Normal 7 3 3 2 3" xfId="1889" xr:uid="{D3CDAAA0-2FB3-470C-861F-428ADC225EE0}"/>
    <cellStyle name="Normal 7 3 3 2 3 2" xfId="1890" xr:uid="{5E8B1B52-1735-4142-887B-35DFC9413605}"/>
    <cellStyle name="Normal 7 3 3 2 3 2 2" xfId="4490" xr:uid="{7F277038-ADAE-4634-ACF5-8F10BDD512BC}"/>
    <cellStyle name="Normal 7 3 3 2 3 3" xfId="3486" xr:uid="{6FA4883F-53AA-44A6-9CB8-B17DEFF5EFB8}"/>
    <cellStyle name="Normal 7 3 3 2 3 4" xfId="3487" xr:uid="{100009F5-B519-43D5-83B1-2DF5380B764C}"/>
    <cellStyle name="Normal 7 3 3 2 4" xfId="1891" xr:uid="{3F9D2B9D-2BDB-4F40-880E-02DFBC1EFABD}"/>
    <cellStyle name="Normal 7 3 3 2 4 2" xfId="4491" xr:uid="{6EE7A3BD-66F2-4169-B260-8017FDF2103B}"/>
    <cellStyle name="Normal 7 3 3 2 5" xfId="3488" xr:uid="{3458B829-4773-417B-A066-FF6DE9EEC063}"/>
    <cellStyle name="Normal 7 3 3 2 6" xfId="3489" xr:uid="{527E8613-6EA0-4AD7-87CA-B1A285B15C1C}"/>
    <cellStyle name="Normal 7 3 3 3" xfId="364" xr:uid="{0D3B47EB-4828-4F6F-994E-E085E00F6DD5}"/>
    <cellStyle name="Normal 7 3 3 3 2" xfId="1892" xr:uid="{69F37767-E7C5-4BA7-98A0-D339E0BD1763}"/>
    <cellStyle name="Normal 7 3 3 3 2 2" xfId="1893" xr:uid="{866F8BA2-099D-46CC-B52F-0324F3141593}"/>
    <cellStyle name="Normal 7 3 3 3 2 2 2" xfId="4492" xr:uid="{CC00E761-66D9-424C-9EFA-D1934C49C5DA}"/>
    <cellStyle name="Normal 7 3 3 3 2 3" xfId="3490" xr:uid="{C598BF32-914A-4472-B5D7-D63F35DEFBA3}"/>
    <cellStyle name="Normal 7 3 3 3 2 4" xfId="3491" xr:uid="{1FE2688E-25B3-49C3-A60C-870262FF9AC5}"/>
    <cellStyle name="Normal 7 3 3 3 3" xfId="1894" xr:uid="{FEC9D4DD-C913-4740-837B-2C343C664B93}"/>
    <cellStyle name="Normal 7 3 3 3 3 2" xfId="4493" xr:uid="{3AC7D43F-295B-440F-BBDF-738828E3DA2B}"/>
    <cellStyle name="Normal 7 3 3 3 4" xfId="3492" xr:uid="{771DBB76-273A-4F68-9563-474816D2C30B}"/>
    <cellStyle name="Normal 7 3 3 3 5" xfId="3493" xr:uid="{98F2EE23-8688-4469-964B-CDACE15468B9}"/>
    <cellStyle name="Normal 7 3 3 4" xfId="1895" xr:uid="{1FEE7E8A-9827-44A5-AED7-21B50E7A02A7}"/>
    <cellStyle name="Normal 7 3 3 4 2" xfId="1896" xr:uid="{13BE8A3A-107F-407E-813C-DD52D6B6E448}"/>
    <cellStyle name="Normal 7 3 3 4 2 2" xfId="4494" xr:uid="{FAF27226-9D0E-4300-8DFC-3EF881060126}"/>
    <cellStyle name="Normal 7 3 3 4 3" xfId="3494" xr:uid="{3352932C-8F91-4E67-8DB6-025856568D6A}"/>
    <cellStyle name="Normal 7 3 3 4 4" xfId="3495" xr:uid="{C3191212-5F10-4496-80B6-B13DEA50936B}"/>
    <cellStyle name="Normal 7 3 3 5" xfId="1897" xr:uid="{2A8FA76F-B8CF-4D68-B21B-6F4DD851C6B2}"/>
    <cellStyle name="Normal 7 3 3 5 2" xfId="3496" xr:uid="{DDD869D8-6647-4013-B136-7B38C182A627}"/>
    <cellStyle name="Normal 7 3 3 5 3" xfId="3497" xr:uid="{CB23748C-8DA4-48B1-BF72-FCF5AFDD3A61}"/>
    <cellStyle name="Normal 7 3 3 5 4" xfId="3498" xr:uid="{6441A27A-B8FC-4571-8F4E-C17AC6642F4B}"/>
    <cellStyle name="Normal 7 3 3 6" xfId="3499" xr:uid="{B80E1035-1393-4645-8AC3-318B0E6D218E}"/>
    <cellStyle name="Normal 7 3 3 7" xfId="3500" xr:uid="{D24DBCFC-E2F3-4DAB-B07A-CE2B9C76F637}"/>
    <cellStyle name="Normal 7 3 3 8" xfId="3501" xr:uid="{C6562136-5E8D-4D06-91A8-B7E31B33CB49}"/>
    <cellStyle name="Normal 7 3 4" xfId="144" xr:uid="{4AA5CBF4-79F2-43DC-8B84-F03CC7339B54}"/>
    <cellStyle name="Normal 7 3 4 2" xfId="720" xr:uid="{80AEE948-C863-49AA-8D79-DC703C3086D8}"/>
    <cellStyle name="Normal 7 3 4 2 2" xfId="721" xr:uid="{C16CFEE7-4921-4EDB-89FA-A5036CC9C760}"/>
    <cellStyle name="Normal 7 3 4 2 2 2" xfId="1898" xr:uid="{E5E753B5-0181-404E-82CD-24B3243611BF}"/>
    <cellStyle name="Normal 7 3 4 2 2 2 2" xfId="1899" xr:uid="{4C4D8E7D-94D4-428D-8489-61313CF7E5DA}"/>
    <cellStyle name="Normal 7 3 4 2 2 3" xfId="1900" xr:uid="{6928EAF5-8BDE-4399-A196-8CC7971C93DE}"/>
    <cellStyle name="Normal 7 3 4 2 2 4" xfId="3502" xr:uid="{F80F7A1F-2899-4DD6-B296-B798FF0202FA}"/>
    <cellStyle name="Normal 7 3 4 2 3" xfId="1901" xr:uid="{E6C50029-E476-4D3B-9C86-4B974EE266CD}"/>
    <cellStyle name="Normal 7 3 4 2 3 2" xfId="1902" xr:uid="{62F9099B-46E8-493C-8EC5-F46F91879B3E}"/>
    <cellStyle name="Normal 7 3 4 2 4" xfId="1903" xr:uid="{12981468-ACCF-4D29-9BD6-F1DC3F0103C2}"/>
    <cellStyle name="Normal 7 3 4 2 5" xfId="3503" xr:uid="{2720752C-6134-4C22-8A6E-4C3272A2E397}"/>
    <cellStyle name="Normal 7 3 4 3" xfId="722" xr:uid="{5DC851C3-C694-4BE4-808C-7369FB128E52}"/>
    <cellStyle name="Normal 7 3 4 3 2" xfId="1904" xr:uid="{6DD2221B-64EE-4D46-AF4D-201B0FFA5A03}"/>
    <cellStyle name="Normal 7 3 4 3 2 2" xfId="1905" xr:uid="{17B20049-B4BB-4C31-94BB-B4FB22C047D0}"/>
    <cellStyle name="Normal 7 3 4 3 3" xfId="1906" xr:uid="{CC312EA1-3AA2-45D7-BF8E-0AA8F5B3F85E}"/>
    <cellStyle name="Normal 7 3 4 3 4" xfId="3504" xr:uid="{908DF073-1D26-4295-8E2F-109AC3C1961F}"/>
    <cellStyle name="Normal 7 3 4 4" xfId="1907" xr:uid="{8D079E98-5D80-47A7-987F-D3366C6FE8BE}"/>
    <cellStyle name="Normal 7 3 4 4 2" xfId="1908" xr:uid="{E7750D3B-3029-4DCD-BEB9-23483834D0FF}"/>
    <cellStyle name="Normal 7 3 4 4 3" xfId="3505" xr:uid="{AE3F8A83-DA38-4C87-83F4-60933777B849}"/>
    <cellStyle name="Normal 7 3 4 4 4" xfId="3506" xr:uid="{2411262A-CFEE-4533-9B57-5CC506BB38F8}"/>
    <cellStyle name="Normal 7 3 4 5" xfId="1909" xr:uid="{B7A7F97D-0825-4FB1-8478-0A4D87131AA9}"/>
    <cellStyle name="Normal 7 3 4 6" xfId="3507" xr:uid="{79C8E10E-7716-483B-9409-A0D79C615024}"/>
    <cellStyle name="Normal 7 3 4 7" xfId="3508" xr:uid="{7DFA96AD-8650-4241-9003-9806C06BC92A}"/>
    <cellStyle name="Normal 7 3 5" xfId="365" xr:uid="{93BC89A0-1958-4DDD-A06C-18866D9F295F}"/>
    <cellStyle name="Normal 7 3 5 2" xfId="723" xr:uid="{4F105A85-43AC-4F64-B964-E9ECC131994E}"/>
    <cellStyle name="Normal 7 3 5 2 2" xfId="1910" xr:uid="{44ABCE94-9488-4553-9D02-82F81C35BC0B}"/>
    <cellStyle name="Normal 7 3 5 2 2 2" xfId="1911" xr:uid="{BCAB9BA5-6DAB-4EE5-BB5D-917A5343FCE4}"/>
    <cellStyle name="Normal 7 3 5 2 3" xfId="1912" xr:uid="{84938CCC-5F05-4EA2-B32D-5007CA93C5B2}"/>
    <cellStyle name="Normal 7 3 5 2 4" xfId="3509" xr:uid="{F6D911CA-ADF7-479D-BEE0-102238BF8B46}"/>
    <cellStyle name="Normal 7 3 5 3" xfId="1913" xr:uid="{CC70BDA5-A489-4031-AFE7-9776225E8767}"/>
    <cellStyle name="Normal 7 3 5 3 2" xfId="1914" xr:uid="{4D39C89E-0953-464E-B8A9-FCA441A93A63}"/>
    <cellStyle name="Normal 7 3 5 3 3" xfId="3510" xr:uid="{AF90808C-DE16-4E10-896A-B831ACF316AC}"/>
    <cellStyle name="Normal 7 3 5 3 4" xfId="3511" xr:uid="{439D8E24-6937-4B74-9B6A-03EE39BCD4AD}"/>
    <cellStyle name="Normal 7 3 5 4" xfId="1915" xr:uid="{8DF5DE72-A62A-4F53-94CB-76800034503E}"/>
    <cellStyle name="Normal 7 3 5 5" xfId="3512" xr:uid="{313AC265-1D1A-4EA9-B481-6EA774FA69E1}"/>
    <cellStyle name="Normal 7 3 5 6" xfId="3513" xr:uid="{AB2AFE30-39D7-4FD1-BCA9-DA05267F3776}"/>
    <cellStyle name="Normal 7 3 6" xfId="366" xr:uid="{D054D1A3-8B55-455F-9617-95872D84CC5C}"/>
    <cellStyle name="Normal 7 3 6 2" xfId="1916" xr:uid="{F20CD9E9-25C5-4F70-A083-1371A8126D49}"/>
    <cellStyle name="Normal 7 3 6 2 2" xfId="1917" xr:uid="{372B4F9F-693A-4922-BFA7-D76A8D2625A0}"/>
    <cellStyle name="Normal 7 3 6 2 3" xfId="3514" xr:uid="{D1706619-9844-42AD-924C-84DDFB4BE26B}"/>
    <cellStyle name="Normal 7 3 6 2 4" xfId="3515" xr:uid="{5EF95B2F-35A6-433C-B46E-A7375CC9E752}"/>
    <cellStyle name="Normal 7 3 6 3" xfId="1918" xr:uid="{2CF29C69-51D8-4FE1-B6F0-469735A410A9}"/>
    <cellStyle name="Normal 7 3 6 4" xfId="3516" xr:uid="{7C5EBD96-CB2B-4B20-A1BD-EDD4FD69371C}"/>
    <cellStyle name="Normal 7 3 6 5" xfId="3517" xr:uid="{CA8B5678-499A-4C68-B291-5031F2A51178}"/>
    <cellStyle name="Normal 7 3 7" xfId="1919" xr:uid="{7AA988ED-47DB-467A-8871-A477390F38F2}"/>
    <cellStyle name="Normal 7 3 7 2" xfId="1920" xr:uid="{6D53F08C-9CE5-4E57-BA35-ADF792DFFD93}"/>
    <cellStyle name="Normal 7 3 7 3" xfId="3518" xr:uid="{09FBA34B-91E1-4EE9-BFCB-82795EF1E214}"/>
    <cellStyle name="Normal 7 3 7 4" xfId="3519" xr:uid="{5897025A-2085-4506-990B-A3042FB36E4D}"/>
    <cellStyle name="Normal 7 3 8" xfId="1921" xr:uid="{E1D3A004-A36B-41BA-9512-B56ED2011F96}"/>
    <cellStyle name="Normal 7 3 8 2" xfId="3520" xr:uid="{D318F46E-9A13-41F1-A72C-46DFD5B32AE6}"/>
    <cellStyle name="Normal 7 3 8 3" xfId="3521" xr:uid="{259B4660-C2DA-4075-9AA1-CEB1DE72679D}"/>
    <cellStyle name="Normal 7 3 8 4" xfId="3522" xr:uid="{5893E1D8-507E-4492-8384-E0B949876709}"/>
    <cellStyle name="Normal 7 3 9" xfId="3523" xr:uid="{28CAA840-4172-41CF-9CBD-CE5B105C40C6}"/>
    <cellStyle name="Normal 7 4" xfId="145" xr:uid="{EFF383F8-9407-4227-B53A-460E838B2408}"/>
    <cellStyle name="Normal 7 4 10" xfId="3524" xr:uid="{43464A40-1067-4BEF-B227-70777C9B7D7F}"/>
    <cellStyle name="Normal 7 4 11" xfId="3525" xr:uid="{23333F82-B9B6-46ED-9B4C-4F6583D059EC}"/>
    <cellStyle name="Normal 7 4 2" xfId="146" xr:uid="{A658932C-2874-4BCD-B829-867189000513}"/>
    <cellStyle name="Normal 7 4 2 2" xfId="367" xr:uid="{426A7022-CCD8-4ABD-8689-3F552BD9977B}"/>
    <cellStyle name="Normal 7 4 2 2 2" xfId="724" xr:uid="{F4790398-91E7-4239-AF90-2961D4D0580C}"/>
    <cellStyle name="Normal 7 4 2 2 2 2" xfId="725" xr:uid="{BACFFD72-755E-4D04-8433-5CDEC92B8BA7}"/>
    <cellStyle name="Normal 7 4 2 2 2 2 2" xfId="1922" xr:uid="{C605235B-A10D-47FD-9811-F652BB878EE5}"/>
    <cellStyle name="Normal 7 4 2 2 2 2 3" xfId="3526" xr:uid="{7CEBF9F2-4482-4770-8FDA-9A38D6C19115}"/>
    <cellStyle name="Normal 7 4 2 2 2 2 4" xfId="3527" xr:uid="{07ABFC46-3069-4063-9E23-277582B55152}"/>
    <cellStyle name="Normal 7 4 2 2 2 3" xfId="1923" xr:uid="{D51B176D-95D7-4090-8F45-080CE488B321}"/>
    <cellStyle name="Normal 7 4 2 2 2 3 2" xfId="3528" xr:uid="{E3DD0B96-1469-40F6-90F7-FC7C23D08D79}"/>
    <cellStyle name="Normal 7 4 2 2 2 3 3" xfId="3529" xr:uid="{3F7D149B-73EE-4C4E-AA61-8C47643B05BE}"/>
    <cellStyle name="Normal 7 4 2 2 2 3 4" xfId="3530" xr:uid="{C84658B7-1465-4BB3-B053-4CB0E4F1E9AC}"/>
    <cellStyle name="Normal 7 4 2 2 2 4" xfId="3531" xr:uid="{1FD2C80C-EC20-4E03-A8D3-866FFB3FFC27}"/>
    <cellStyle name="Normal 7 4 2 2 2 5" xfId="3532" xr:uid="{1A949CC7-BFA6-4210-B986-9B40A9062584}"/>
    <cellStyle name="Normal 7 4 2 2 2 6" xfId="3533" xr:uid="{ABDD89FF-2FD7-4523-844E-3495C120F604}"/>
    <cellStyle name="Normal 7 4 2 2 3" xfId="726" xr:uid="{B2530AF0-381F-403A-9181-E64D1DF40C90}"/>
    <cellStyle name="Normal 7 4 2 2 3 2" xfId="1924" xr:uid="{C0D28953-581D-4648-B29F-07A1E60AB873}"/>
    <cellStyle name="Normal 7 4 2 2 3 2 2" xfId="3534" xr:uid="{8B559BAA-5464-4908-8848-9034BE69EC6C}"/>
    <cellStyle name="Normal 7 4 2 2 3 2 3" xfId="3535" xr:uid="{F933A34C-6650-469C-BD39-42F6E78081C8}"/>
    <cellStyle name="Normal 7 4 2 2 3 2 4" xfId="3536" xr:uid="{1AB65895-F78D-43DA-A9CB-1DBE9BD4091B}"/>
    <cellStyle name="Normal 7 4 2 2 3 3" xfId="3537" xr:uid="{B2771687-871E-4ED2-8581-CA0F9F09A9A4}"/>
    <cellStyle name="Normal 7 4 2 2 3 4" xfId="3538" xr:uid="{98362B97-63A1-473C-9953-A68C010A275A}"/>
    <cellStyle name="Normal 7 4 2 2 3 5" xfId="3539" xr:uid="{18A9E509-9C0E-4F06-961E-E13768E476DF}"/>
    <cellStyle name="Normal 7 4 2 2 4" xfId="1925" xr:uid="{AFC91661-FA11-4729-8465-CF8251C4706A}"/>
    <cellStyle name="Normal 7 4 2 2 4 2" xfId="3540" xr:uid="{75EF67C4-EEA7-44F3-BEEE-D5930E5B12CB}"/>
    <cellStyle name="Normal 7 4 2 2 4 3" xfId="3541" xr:uid="{C33ED9CB-43F7-4793-8CD7-37CF348729A4}"/>
    <cellStyle name="Normal 7 4 2 2 4 4" xfId="3542" xr:uid="{7EC87BE6-E8B6-4172-A0F3-0FC4ACC27E8C}"/>
    <cellStyle name="Normal 7 4 2 2 5" xfId="3543" xr:uid="{3022BC95-3BB6-4756-A3F0-410255320D1F}"/>
    <cellStyle name="Normal 7 4 2 2 5 2" xfId="3544" xr:uid="{EEBB9771-B20C-485A-81DE-F86E1FFEA541}"/>
    <cellStyle name="Normal 7 4 2 2 5 3" xfId="3545" xr:uid="{1DCC9CFB-47F4-4DF1-BE9C-F2182FB2F9B5}"/>
    <cellStyle name="Normal 7 4 2 2 5 4" xfId="3546" xr:uid="{2530B5B8-12AB-44B4-9D93-ECA073CE30EB}"/>
    <cellStyle name="Normal 7 4 2 2 6" xfId="3547" xr:uid="{BE616869-F37A-4C82-9E55-632217A18057}"/>
    <cellStyle name="Normal 7 4 2 2 7" xfId="3548" xr:uid="{BFB6E982-3BE5-4D18-A100-A4D8F2DB3E68}"/>
    <cellStyle name="Normal 7 4 2 2 8" xfId="3549" xr:uid="{B79465E0-E858-443B-9CD7-76D7CEF80413}"/>
    <cellStyle name="Normal 7 4 2 3" xfId="727" xr:uid="{31A68B3E-7483-4F57-BD70-03C60B96C106}"/>
    <cellStyle name="Normal 7 4 2 3 2" xfId="728" xr:uid="{9A8C1A2A-8506-4A70-9CEB-4D03F9223C2D}"/>
    <cellStyle name="Normal 7 4 2 3 2 2" xfId="729" xr:uid="{C61ECEB0-1FC5-4C74-BA7B-E4841555773B}"/>
    <cellStyle name="Normal 7 4 2 3 2 3" xfId="3550" xr:uid="{875341D6-1EBB-4BD3-965E-89F782B0A134}"/>
    <cellStyle name="Normal 7 4 2 3 2 4" xfId="3551" xr:uid="{99809118-B4CD-44A6-B516-FEE3B0075700}"/>
    <cellStyle name="Normal 7 4 2 3 3" xfId="730" xr:uid="{320B18FF-BA72-4C8A-80C4-D17E4E305748}"/>
    <cellStyle name="Normal 7 4 2 3 3 2" xfId="3552" xr:uid="{45EB927C-89F1-4448-B067-08892C0613F7}"/>
    <cellStyle name="Normal 7 4 2 3 3 3" xfId="3553" xr:uid="{1871FA0B-C063-4ED7-93A6-CD3E0E88FA8E}"/>
    <cellStyle name="Normal 7 4 2 3 3 4" xfId="3554" xr:uid="{9467186E-AB8B-4130-A782-2010B6860369}"/>
    <cellStyle name="Normal 7 4 2 3 4" xfId="3555" xr:uid="{E09CCE4B-055E-4AC4-8806-6766DF096C66}"/>
    <cellStyle name="Normal 7 4 2 3 5" xfId="3556" xr:uid="{70F573E5-1AB2-48C8-8369-318644D2394E}"/>
    <cellStyle name="Normal 7 4 2 3 6" xfId="3557" xr:uid="{53EBE6BB-6E97-4D04-84EF-435882A188D7}"/>
    <cellStyle name="Normal 7 4 2 4" xfId="731" xr:uid="{86F9E7DF-C775-485F-97CB-65D0D179F0E3}"/>
    <cellStyle name="Normal 7 4 2 4 2" xfId="732" xr:uid="{8BED276B-4321-42A6-86B3-6DD4F779BAF7}"/>
    <cellStyle name="Normal 7 4 2 4 2 2" xfId="3558" xr:uid="{D4A56788-B4AF-4A5C-BEE3-7E060544353D}"/>
    <cellStyle name="Normal 7 4 2 4 2 3" xfId="3559" xr:uid="{8C2B89EF-58B9-428A-A24E-76174A2BB850}"/>
    <cellStyle name="Normal 7 4 2 4 2 4" xfId="3560" xr:uid="{F9F46335-1DA6-4822-BACD-EE8F440471E9}"/>
    <cellStyle name="Normal 7 4 2 4 3" xfId="3561" xr:uid="{B36961D6-549E-4792-90A1-93B2A7C7E777}"/>
    <cellStyle name="Normal 7 4 2 4 4" xfId="3562" xr:uid="{1E43092C-1DD7-4C8E-BB58-3503B6D89919}"/>
    <cellStyle name="Normal 7 4 2 4 5" xfId="3563" xr:uid="{14BEE43D-BEB9-4D21-A8CB-E2AE5356A33A}"/>
    <cellStyle name="Normal 7 4 2 5" xfId="733" xr:uid="{E9AA8097-9C69-418B-BD84-0B03551D56BF}"/>
    <cellStyle name="Normal 7 4 2 5 2" xfId="3564" xr:uid="{D1A15B38-2565-4136-A2B9-9BE12DB104C9}"/>
    <cellStyle name="Normal 7 4 2 5 3" xfId="3565" xr:uid="{0EA8271A-2BE4-4C7E-BF69-1FBA8F298937}"/>
    <cellStyle name="Normal 7 4 2 5 4" xfId="3566" xr:uid="{CB4572CB-28F4-4244-8BA1-F568204266C2}"/>
    <cellStyle name="Normal 7 4 2 6" xfId="3567" xr:uid="{2C9B1C8A-457B-4286-82FF-F58EA184747D}"/>
    <cellStyle name="Normal 7 4 2 6 2" xfId="3568" xr:uid="{2A849DE1-7A6F-454C-97C5-2F37A78E2301}"/>
    <cellStyle name="Normal 7 4 2 6 3" xfId="3569" xr:uid="{3F218F1D-D55B-4107-97BE-6365745AE3BB}"/>
    <cellStyle name="Normal 7 4 2 6 4" xfId="3570" xr:uid="{92CCD97A-CC48-4F3A-9CCE-38E4B071B79B}"/>
    <cellStyle name="Normal 7 4 2 7" xfId="3571" xr:uid="{FCC6467D-9B72-41C7-98E8-1C6C1CDD7E92}"/>
    <cellStyle name="Normal 7 4 2 8" xfId="3572" xr:uid="{38DDFDDC-990B-4A3D-BC35-3EA6EECB53D3}"/>
    <cellStyle name="Normal 7 4 2 9" xfId="3573" xr:uid="{237252FC-73EF-4044-975C-4FFFA20BC81D}"/>
    <cellStyle name="Normal 7 4 3" xfId="368" xr:uid="{FF3EC969-9113-45AF-99F1-444C4D4E0F67}"/>
    <cellStyle name="Normal 7 4 3 2" xfId="734" xr:uid="{28014CC4-2C6D-421D-AB2A-68AC4D07F61C}"/>
    <cellStyle name="Normal 7 4 3 2 2" xfId="735" xr:uid="{40639BB4-0F0D-47A8-82F8-C968613D6DA7}"/>
    <cellStyle name="Normal 7 4 3 2 2 2" xfId="1926" xr:uid="{9C20556F-0781-44B4-945C-439D5C265EE3}"/>
    <cellStyle name="Normal 7 4 3 2 2 2 2" xfId="1927" xr:uid="{D885ABEC-282F-4558-8ADC-DF27007630C9}"/>
    <cellStyle name="Normal 7 4 3 2 2 3" xfId="1928" xr:uid="{2089988E-DBFF-494F-84B5-7CB9197158B4}"/>
    <cellStyle name="Normal 7 4 3 2 2 4" xfId="3574" xr:uid="{CDAF7928-A0DE-4D15-ADED-53B3DF1E0D43}"/>
    <cellStyle name="Normal 7 4 3 2 3" xfId="1929" xr:uid="{BB072710-C339-49ED-9D92-45E3BCCCCDD1}"/>
    <cellStyle name="Normal 7 4 3 2 3 2" xfId="1930" xr:uid="{B0CC6657-3050-4874-AEC8-6AFD86404636}"/>
    <cellStyle name="Normal 7 4 3 2 3 3" xfId="3575" xr:uid="{849F35B8-8056-4B72-BD1A-1530D58B28D0}"/>
    <cellStyle name="Normal 7 4 3 2 3 4" xfId="3576" xr:uid="{018208DD-D6F3-45AF-84D8-43C1A9C15471}"/>
    <cellStyle name="Normal 7 4 3 2 4" xfId="1931" xr:uid="{548299E8-6328-4CF9-A6CC-725000872FD6}"/>
    <cellStyle name="Normal 7 4 3 2 5" xfId="3577" xr:uid="{EA680687-C5EA-45A1-B641-E7F3C87CA101}"/>
    <cellStyle name="Normal 7 4 3 2 6" xfId="3578" xr:uid="{2E367EBA-1022-42AD-B20F-813CD9DBC4CF}"/>
    <cellStyle name="Normal 7 4 3 3" xfId="736" xr:uid="{988FB89C-FE04-4A06-9138-90F3ACA297C5}"/>
    <cellStyle name="Normal 7 4 3 3 2" xfId="1932" xr:uid="{1F4E106C-7330-445E-9E79-B8D10A581D85}"/>
    <cellStyle name="Normal 7 4 3 3 2 2" xfId="1933" xr:uid="{530F7D93-9600-4A83-8A1C-1BB88F5940BF}"/>
    <cellStyle name="Normal 7 4 3 3 2 3" xfId="3579" xr:uid="{D7072859-530D-4310-9003-40EB486875F8}"/>
    <cellStyle name="Normal 7 4 3 3 2 4" xfId="3580" xr:uid="{7CAE712C-F98D-4312-B0CA-FCD2730E8CC1}"/>
    <cellStyle name="Normal 7 4 3 3 3" xfId="1934" xr:uid="{BB68E95D-EC41-49F0-8F90-D837CA443EA0}"/>
    <cellStyle name="Normal 7 4 3 3 4" xfId="3581" xr:uid="{B1B74C10-1FE8-4882-A7D4-A37579CB1046}"/>
    <cellStyle name="Normal 7 4 3 3 5" xfId="3582" xr:uid="{34E85CD6-D8C1-4B06-8B83-D83BE9CEB0E9}"/>
    <cellStyle name="Normal 7 4 3 4" xfId="1935" xr:uid="{724703A7-3107-4626-B2B3-CD1C79C7A394}"/>
    <cellStyle name="Normal 7 4 3 4 2" xfId="1936" xr:uid="{A3B54D9E-1C78-4FFA-B64F-232745AB6B48}"/>
    <cellStyle name="Normal 7 4 3 4 3" xfId="3583" xr:uid="{22745B65-58FE-406B-AF7A-3E2E2C2D6ADB}"/>
    <cellStyle name="Normal 7 4 3 4 4" xfId="3584" xr:uid="{A3E6C7A0-32C8-4FA6-9850-E5CECC14E587}"/>
    <cellStyle name="Normal 7 4 3 5" xfId="1937" xr:uid="{0161F5AE-265B-4149-BF27-E2CFA00ECF88}"/>
    <cellStyle name="Normal 7 4 3 5 2" xfId="3585" xr:uid="{96663F07-A109-4CF4-A921-ECF596FE6757}"/>
    <cellStyle name="Normal 7 4 3 5 3" xfId="3586" xr:uid="{B432547E-A193-4900-BAD9-8C89F37FF594}"/>
    <cellStyle name="Normal 7 4 3 5 4" xfId="3587" xr:uid="{07F4168B-70BC-43F5-9F77-283AD2B5C1CB}"/>
    <cellStyle name="Normal 7 4 3 6" xfId="3588" xr:uid="{D49C5C34-6AA5-4265-B2DF-766E51E15DCB}"/>
    <cellStyle name="Normal 7 4 3 7" xfId="3589" xr:uid="{9ABCBD1C-8048-45EF-8D2C-DBF2E60FFA92}"/>
    <cellStyle name="Normal 7 4 3 8" xfId="3590" xr:uid="{FE559B1E-D74F-4E2A-A60E-0A6B4D0B7857}"/>
    <cellStyle name="Normal 7 4 4" xfId="369" xr:uid="{8924CDD5-A0F0-4661-94E2-3D84C2A78757}"/>
    <cellStyle name="Normal 7 4 4 2" xfId="737" xr:uid="{EDA9A042-F831-45BC-8C35-5BFA3FD79A5C}"/>
    <cellStyle name="Normal 7 4 4 2 2" xfId="738" xr:uid="{4AAFD8B1-30DE-4432-AC80-ECD837BC13DC}"/>
    <cellStyle name="Normal 7 4 4 2 2 2" xfId="1938" xr:uid="{73DA7E98-A672-4B66-9458-C3CC20425ABD}"/>
    <cellStyle name="Normal 7 4 4 2 2 3" xfId="3591" xr:uid="{316CC306-F50D-4A96-B5FA-4214AD6031C7}"/>
    <cellStyle name="Normal 7 4 4 2 2 4" xfId="3592" xr:uid="{D8840306-0231-48D8-9688-4283612D9DA7}"/>
    <cellStyle name="Normal 7 4 4 2 3" xfId="1939" xr:uid="{6C1C5A0E-6C42-41D6-A2F8-8681365FD2DF}"/>
    <cellStyle name="Normal 7 4 4 2 4" xfId="3593" xr:uid="{6B7AA031-3414-4408-908F-A50E7853CAC7}"/>
    <cellStyle name="Normal 7 4 4 2 5" xfId="3594" xr:uid="{12E770A9-CA1D-4D8F-BBF2-A641A49C75B5}"/>
    <cellStyle name="Normal 7 4 4 3" xfId="739" xr:uid="{07F99AA0-BDF0-4A65-9A4C-090FFD741B1F}"/>
    <cellStyle name="Normal 7 4 4 3 2" xfId="1940" xr:uid="{B1238429-8952-46CC-B521-FDFA470E8783}"/>
    <cellStyle name="Normal 7 4 4 3 3" xfId="3595" xr:uid="{FA477A68-3691-43D0-BA84-226C72FD4C1B}"/>
    <cellStyle name="Normal 7 4 4 3 4" xfId="3596" xr:uid="{4AD20002-4301-4C30-8E5B-5854C888F756}"/>
    <cellStyle name="Normal 7 4 4 4" xfId="1941" xr:uid="{43CA447A-B424-4133-88DE-F1C715383725}"/>
    <cellStyle name="Normal 7 4 4 4 2" xfId="3597" xr:uid="{BF1AC396-081A-4250-8A55-D65E7A5E317C}"/>
    <cellStyle name="Normal 7 4 4 4 3" xfId="3598" xr:uid="{EB570A26-252A-43ED-842C-097B3C4E9B16}"/>
    <cellStyle name="Normal 7 4 4 4 4" xfId="3599" xr:uid="{38F2E9F0-65D0-4F90-8695-8E683F4C8BDD}"/>
    <cellStyle name="Normal 7 4 4 5" xfId="3600" xr:uid="{699D2816-5AC3-48D7-B33F-8F983EBDDB7E}"/>
    <cellStyle name="Normal 7 4 4 6" xfId="3601" xr:uid="{C95C8288-DF7B-48BE-BBE5-485C4C3161C2}"/>
    <cellStyle name="Normal 7 4 4 7" xfId="3602" xr:uid="{3F7448ED-E1C9-4F49-9D14-9ED636431ADA}"/>
    <cellStyle name="Normal 7 4 5" xfId="370" xr:uid="{D660A665-FA7B-479F-880F-597DF8D740C8}"/>
    <cellStyle name="Normal 7 4 5 2" xfId="740" xr:uid="{2623A967-EF65-422C-9117-ECF6287F38BA}"/>
    <cellStyle name="Normal 7 4 5 2 2" xfId="1942" xr:uid="{A2F53BC4-63ED-4778-A5AF-AF22C862210B}"/>
    <cellStyle name="Normal 7 4 5 2 3" xfId="3603" xr:uid="{5E40278A-00F9-4860-8251-ACF0D1A0C98F}"/>
    <cellStyle name="Normal 7 4 5 2 4" xfId="3604" xr:uid="{36E39248-A106-4E15-A2A1-444F862086E3}"/>
    <cellStyle name="Normal 7 4 5 3" xfId="1943" xr:uid="{8EDCE0E9-54B1-4CF3-8EB4-BD4900043E2D}"/>
    <cellStyle name="Normal 7 4 5 3 2" xfId="3605" xr:uid="{B302A7BC-6B79-443B-9CC6-EFADABC08208}"/>
    <cellStyle name="Normal 7 4 5 3 3" xfId="3606" xr:uid="{B971F3D7-FE55-4D0C-B646-E278A9ACE3FE}"/>
    <cellStyle name="Normal 7 4 5 3 4" xfId="3607" xr:uid="{77F1B817-50DB-43A1-AA88-42D7F7C64571}"/>
    <cellStyle name="Normal 7 4 5 4" xfId="3608" xr:uid="{1B8FDDC6-F675-4955-8F20-E6B426A8B310}"/>
    <cellStyle name="Normal 7 4 5 5" xfId="3609" xr:uid="{A2CB5701-99CE-4339-A401-B1FE3BA9CAF1}"/>
    <cellStyle name="Normal 7 4 5 6" xfId="3610" xr:uid="{17036A72-DCAB-4377-BD4F-153D516DCCD2}"/>
    <cellStyle name="Normal 7 4 6" xfId="741" xr:uid="{2F7B2FD9-3184-494A-9854-5D012E54333C}"/>
    <cellStyle name="Normal 7 4 6 2" xfId="1944" xr:uid="{675D2E05-02AE-4C52-AA9B-5EEA19A8E938}"/>
    <cellStyle name="Normal 7 4 6 2 2" xfId="3611" xr:uid="{0979E635-732A-431E-A6A6-9DB7087673B2}"/>
    <cellStyle name="Normal 7 4 6 2 3" xfId="3612" xr:uid="{2DF95386-7BB6-4AE3-BF9C-D728DF6C4EB2}"/>
    <cellStyle name="Normal 7 4 6 2 4" xfId="3613" xr:uid="{61CF75E7-979D-483B-9225-5C1FCDD93A2A}"/>
    <cellStyle name="Normal 7 4 6 3" xfId="3614" xr:uid="{17BE3A38-5825-45D9-8E2E-C9B1F0601666}"/>
    <cellStyle name="Normal 7 4 6 4" xfId="3615" xr:uid="{2865C789-8A04-440A-B7D0-0571A0AFAB73}"/>
    <cellStyle name="Normal 7 4 6 5" xfId="3616" xr:uid="{7917BED7-9547-4C5A-BFB1-AF922263D94C}"/>
    <cellStyle name="Normal 7 4 7" xfId="1945" xr:uid="{205DF12A-6481-4B94-ADAF-A96ADE838C1D}"/>
    <cellStyle name="Normal 7 4 7 2" xfId="3617" xr:uid="{2816DF15-E8FA-4861-BC8D-DB98652DF8BB}"/>
    <cellStyle name="Normal 7 4 7 3" xfId="3618" xr:uid="{4A721EB5-3249-4DF6-8807-1D63CDDF9B1C}"/>
    <cellStyle name="Normal 7 4 7 4" xfId="3619" xr:uid="{91199CCC-DA8B-4781-8DA7-E44D740B3B39}"/>
    <cellStyle name="Normal 7 4 8" xfId="3620" xr:uid="{3294A3E4-0F59-4129-867C-1660C137A412}"/>
    <cellStyle name="Normal 7 4 8 2" xfId="3621" xr:uid="{EB2936D7-179B-4B42-BC4C-F28B7EC24791}"/>
    <cellStyle name="Normal 7 4 8 3" xfId="3622" xr:uid="{AE330243-04C4-4E5C-BA4F-95A79EC808B6}"/>
    <cellStyle name="Normal 7 4 8 4" xfId="3623" xr:uid="{2D5900D3-86D7-4C66-9199-90E9C4CDC59C}"/>
    <cellStyle name="Normal 7 4 9" xfId="3624" xr:uid="{F9842D19-57B8-4D06-87AA-2F4DDAC8CA71}"/>
    <cellStyle name="Normal 7 5" xfId="147" xr:uid="{986484B5-00B0-44F7-90B9-069E1C007129}"/>
    <cellStyle name="Normal 7 5 2" xfId="148" xr:uid="{470FBDE2-0A0B-4213-A4ED-E834D76E8FBC}"/>
    <cellStyle name="Normal 7 5 2 2" xfId="371" xr:uid="{45286E4D-1963-4E8B-9011-21520E673FDC}"/>
    <cellStyle name="Normal 7 5 2 2 2" xfId="742" xr:uid="{BD63069A-D87D-402F-B50A-461230F73583}"/>
    <cellStyle name="Normal 7 5 2 2 2 2" xfId="1946" xr:uid="{902FD931-8032-4F15-9B85-3FD1D46BBAB3}"/>
    <cellStyle name="Normal 7 5 2 2 2 3" xfId="3625" xr:uid="{21EB7CAF-83B8-4000-8C68-A9E7CB870B99}"/>
    <cellStyle name="Normal 7 5 2 2 2 4" xfId="3626" xr:uid="{72E0D631-7333-42FC-BEEF-DCFC82E5ED44}"/>
    <cellStyle name="Normal 7 5 2 2 3" xfId="1947" xr:uid="{628A561F-4584-43DA-B3C7-5966BB4A73D0}"/>
    <cellStyle name="Normal 7 5 2 2 3 2" xfId="3627" xr:uid="{1A4FC73F-9AC9-4E1C-BE19-942A82564A7D}"/>
    <cellStyle name="Normal 7 5 2 2 3 3" xfId="3628" xr:uid="{D803934F-4493-41EE-A6D9-60E4824FC966}"/>
    <cellStyle name="Normal 7 5 2 2 3 4" xfId="3629" xr:uid="{EA6FFDAF-6461-4ADB-BB9F-3E302FC64933}"/>
    <cellStyle name="Normal 7 5 2 2 4" xfId="3630" xr:uid="{D53D56E0-6B4D-49D3-BF0C-510BACD5199F}"/>
    <cellStyle name="Normal 7 5 2 2 5" xfId="3631" xr:uid="{CF96E955-82E5-4122-B78C-03091153254F}"/>
    <cellStyle name="Normal 7 5 2 2 6" xfId="3632" xr:uid="{46D66A64-49D4-4171-9AAC-E77E8FC48446}"/>
    <cellStyle name="Normal 7 5 2 3" xfId="743" xr:uid="{ED157EC9-1548-4FA6-94A7-CADBC154E695}"/>
    <cellStyle name="Normal 7 5 2 3 2" xfId="1948" xr:uid="{9417F8B8-6C5D-4AD6-A34D-E3178AFA6255}"/>
    <cellStyle name="Normal 7 5 2 3 2 2" xfId="3633" xr:uid="{45C13F39-AA9E-4818-AA69-4B360A709909}"/>
    <cellStyle name="Normal 7 5 2 3 2 3" xfId="3634" xr:uid="{128A429B-FB2C-44E5-B687-445449B9E016}"/>
    <cellStyle name="Normal 7 5 2 3 2 4" xfId="3635" xr:uid="{19C3AE40-1F57-45A2-ADC1-F7197C5CEB47}"/>
    <cellStyle name="Normal 7 5 2 3 3" xfId="3636" xr:uid="{E7035BCE-55AC-4E12-8FAB-17A39E1C2DCB}"/>
    <cellStyle name="Normal 7 5 2 3 4" xfId="3637" xr:uid="{A1C784D3-EBAA-4500-9B4D-F2542412A4D9}"/>
    <cellStyle name="Normal 7 5 2 3 5" xfId="3638" xr:uid="{96C65AFF-D098-4CD0-A7AF-DE478E66B691}"/>
    <cellStyle name="Normal 7 5 2 4" xfId="1949" xr:uid="{C3DDC095-3E64-41E6-9BB2-F3A39ED8DA41}"/>
    <cellStyle name="Normal 7 5 2 4 2" xfId="3639" xr:uid="{EC64A34A-922C-4407-B58C-7882E01BF431}"/>
    <cellStyle name="Normal 7 5 2 4 3" xfId="3640" xr:uid="{D23D3071-DB9D-41F2-903F-2C0060C729B0}"/>
    <cellStyle name="Normal 7 5 2 4 4" xfId="3641" xr:uid="{F49436E7-894D-47E8-A14F-0228C8B2DD93}"/>
    <cellStyle name="Normal 7 5 2 5" xfId="3642" xr:uid="{3C1749DC-7327-44BA-BC1A-40AD6852E9D4}"/>
    <cellStyle name="Normal 7 5 2 5 2" xfId="3643" xr:uid="{BC802A57-C64C-4D7B-91F1-04395BD64BDF}"/>
    <cellStyle name="Normal 7 5 2 5 3" xfId="3644" xr:uid="{F5EDB8E4-C872-46CC-8C28-90938F78D578}"/>
    <cellStyle name="Normal 7 5 2 5 4" xfId="3645" xr:uid="{6EA57D6E-49FE-463B-9E8B-5AA51E86BBDF}"/>
    <cellStyle name="Normal 7 5 2 6" xfId="3646" xr:uid="{B2FDBFA0-A4E1-4753-8923-939450B6C2DB}"/>
    <cellStyle name="Normal 7 5 2 7" xfId="3647" xr:uid="{FEEF2620-6E9F-4338-A5B1-F6C2FB2D253C}"/>
    <cellStyle name="Normal 7 5 2 8" xfId="3648" xr:uid="{197354D4-1AE5-4EBE-ADD3-0376FE4E139C}"/>
    <cellStyle name="Normal 7 5 3" xfId="372" xr:uid="{855D589C-62B4-4B57-A96E-999D8EA6D29D}"/>
    <cellStyle name="Normal 7 5 3 2" xfId="744" xr:uid="{73E81D5C-73D9-40F2-912C-9916873F0AD5}"/>
    <cellStyle name="Normal 7 5 3 2 2" xfId="745" xr:uid="{05E2A664-9232-4336-9988-690FA5EAE44D}"/>
    <cellStyle name="Normal 7 5 3 2 3" xfId="3649" xr:uid="{A9617EBA-BE7D-40DE-9C24-18E440D9406A}"/>
    <cellStyle name="Normal 7 5 3 2 4" xfId="3650" xr:uid="{7B961B15-6DC2-4CA8-AC8A-3D594E281E4A}"/>
    <cellStyle name="Normal 7 5 3 3" xfId="746" xr:uid="{84AF5AD0-D018-4604-8C2F-29A0ECDBB915}"/>
    <cellStyle name="Normal 7 5 3 3 2" xfId="3651" xr:uid="{485197F3-00DB-441C-9E5E-D7B765D5D270}"/>
    <cellStyle name="Normal 7 5 3 3 3" xfId="3652" xr:uid="{42357506-53A9-413F-A0DC-421E71FE949D}"/>
    <cellStyle name="Normal 7 5 3 3 4" xfId="3653" xr:uid="{F1E0D5FD-7A5A-4291-A74C-6D27FB5EFAEE}"/>
    <cellStyle name="Normal 7 5 3 4" xfId="3654" xr:uid="{D28D6555-03A6-496B-9296-415C3F481E03}"/>
    <cellStyle name="Normal 7 5 3 5" xfId="3655" xr:uid="{E00DA63A-4B07-4DC3-BCA7-7666DBD77513}"/>
    <cellStyle name="Normal 7 5 3 6" xfId="3656" xr:uid="{67FF206E-C068-4FF6-9C04-ABB60DB7E083}"/>
    <cellStyle name="Normal 7 5 4" xfId="373" xr:uid="{DF3BE802-9570-493D-A41F-3E022591008A}"/>
    <cellStyle name="Normal 7 5 4 2" xfId="747" xr:uid="{320B3D5B-3F0F-42D9-A5A4-BA5626811658}"/>
    <cellStyle name="Normal 7 5 4 2 2" xfId="3657" xr:uid="{F235B64B-C4FB-414D-BDD5-1C00E2080AA4}"/>
    <cellStyle name="Normal 7 5 4 2 3" xfId="3658" xr:uid="{321A70CC-B3E6-4E7F-AB8E-B4C11615C176}"/>
    <cellStyle name="Normal 7 5 4 2 4" xfId="3659" xr:uid="{2FA3AAFF-C779-4A04-84F3-499974C12A21}"/>
    <cellStyle name="Normal 7 5 4 3" xfId="3660" xr:uid="{DFA25041-3D51-4910-9EF5-81F6839A90AC}"/>
    <cellStyle name="Normal 7 5 4 4" xfId="3661" xr:uid="{30FDD300-1121-4247-B883-9D2F0BEEB797}"/>
    <cellStyle name="Normal 7 5 4 5" xfId="3662" xr:uid="{9BA5AA5F-E861-4F18-A2C6-6FC02EACEF2A}"/>
    <cellStyle name="Normal 7 5 5" xfId="748" xr:uid="{0CDF7301-B836-401A-8CFC-9FA0AFC3E3DC}"/>
    <cellStyle name="Normal 7 5 5 2" xfId="3663" xr:uid="{4946B73C-96E2-43C3-A9D2-BC08940B0DA8}"/>
    <cellStyle name="Normal 7 5 5 3" xfId="3664" xr:uid="{E86316E8-4DA7-4B9D-9289-C659E02B6C99}"/>
    <cellStyle name="Normal 7 5 5 4" xfId="3665" xr:uid="{C16D79A3-43B7-4116-B2EA-353EEC1EE8F8}"/>
    <cellStyle name="Normal 7 5 6" xfId="3666" xr:uid="{69BA0F06-0BA9-440E-A517-C7C731E47EFD}"/>
    <cellStyle name="Normal 7 5 6 2" xfId="3667" xr:uid="{7649C356-CE47-4F6F-8EB2-FCD788CDB140}"/>
    <cellStyle name="Normal 7 5 6 3" xfId="3668" xr:uid="{E26DBD35-9F7B-4FB4-ACCF-802F214FAE3E}"/>
    <cellStyle name="Normal 7 5 6 4" xfId="3669" xr:uid="{2505352E-B642-4721-8DA9-4F3B6972F7F7}"/>
    <cellStyle name="Normal 7 5 7" xfId="3670" xr:uid="{8E82B977-ACEF-4B68-9D0D-3ED1C42335FF}"/>
    <cellStyle name="Normal 7 5 8" xfId="3671" xr:uid="{F2F89D68-173C-4655-826A-0B2460E8C069}"/>
    <cellStyle name="Normal 7 5 9" xfId="3672" xr:uid="{8A118D24-B75F-44D2-B361-F3D062A6EF5F}"/>
    <cellStyle name="Normal 7 6" xfId="149" xr:uid="{423FB834-6D9E-44B5-B7BD-A1C1C1781842}"/>
    <cellStyle name="Normal 7 6 2" xfId="374" xr:uid="{749998E4-5C2F-44D1-B3A7-1B0501479BA7}"/>
    <cellStyle name="Normal 7 6 2 2" xfId="749" xr:uid="{24376FD6-C8FB-4C0F-B3A6-99D4C458530D}"/>
    <cellStyle name="Normal 7 6 2 2 2" xfId="1950" xr:uid="{D77B37A9-1163-45EF-B037-B3144554B0C7}"/>
    <cellStyle name="Normal 7 6 2 2 2 2" xfId="1951" xr:uid="{AABB6B0F-6015-462F-84B5-61B5C621DAC7}"/>
    <cellStyle name="Normal 7 6 2 2 3" xfId="1952" xr:uid="{4424C094-5D8F-4141-85CE-5A6FF0F6D3E9}"/>
    <cellStyle name="Normal 7 6 2 2 4" xfId="3673" xr:uid="{C3214C83-F9E9-43B5-A473-06127D469A8C}"/>
    <cellStyle name="Normal 7 6 2 3" xfId="1953" xr:uid="{19856C6D-165B-47ED-86D4-42B484AE6A39}"/>
    <cellStyle name="Normal 7 6 2 3 2" xfId="1954" xr:uid="{B63B9FA7-B7F3-4FE2-8DD1-8D2EF3FA440F}"/>
    <cellStyle name="Normal 7 6 2 3 3" xfId="3674" xr:uid="{AA1E94C5-1971-4E0B-996B-059C3E082777}"/>
    <cellStyle name="Normal 7 6 2 3 4" xfId="3675" xr:uid="{158CC951-09F9-4AE9-9D51-C07875FF8AFF}"/>
    <cellStyle name="Normal 7 6 2 4" xfId="1955" xr:uid="{2F785115-0BCE-4F53-A2E4-FC05F68E39D8}"/>
    <cellStyle name="Normal 7 6 2 5" xfId="3676" xr:uid="{B780FBD6-7833-493E-BC96-5D68EB153503}"/>
    <cellStyle name="Normal 7 6 2 6" xfId="3677" xr:uid="{FE487E37-EC90-4A6A-8E6D-8DCEB13CD954}"/>
    <cellStyle name="Normal 7 6 3" xfId="750" xr:uid="{CB5043D4-42D7-4188-A214-190D96CF32AA}"/>
    <cellStyle name="Normal 7 6 3 2" xfId="1956" xr:uid="{4AB69AAA-5D69-4C91-9226-9F238490C1DD}"/>
    <cellStyle name="Normal 7 6 3 2 2" xfId="1957" xr:uid="{C40341B6-A505-47E8-B5A6-9159E60F3904}"/>
    <cellStyle name="Normal 7 6 3 2 3" xfId="3678" xr:uid="{57723B21-3574-4C3A-ADD0-DD95F1278049}"/>
    <cellStyle name="Normal 7 6 3 2 4" xfId="3679" xr:uid="{B01154B7-75A0-4D4B-9B02-EA1A36604763}"/>
    <cellStyle name="Normal 7 6 3 3" xfId="1958" xr:uid="{2113A1F7-57B5-440A-8DF9-EE8FA68D569E}"/>
    <cellStyle name="Normal 7 6 3 4" xfId="3680" xr:uid="{61B8CD09-77C6-4761-BF0D-C6B728C8B170}"/>
    <cellStyle name="Normal 7 6 3 5" xfId="3681" xr:uid="{9BD92991-E2C5-4C46-9226-1DC2D219208C}"/>
    <cellStyle name="Normal 7 6 4" xfId="1959" xr:uid="{D4521FA7-F99A-4A9B-BA0E-710CF6805710}"/>
    <cellStyle name="Normal 7 6 4 2" xfId="1960" xr:uid="{0DF62BF0-615F-4721-9E8C-08E5CF3EEE13}"/>
    <cellStyle name="Normal 7 6 4 3" xfId="3682" xr:uid="{1D1963C0-5F11-4AB8-91F6-A31EE97A8B10}"/>
    <cellStyle name="Normal 7 6 4 4" xfId="3683" xr:uid="{556C1F36-6FD5-45F4-B6E8-40698B509FE0}"/>
    <cellStyle name="Normal 7 6 5" xfId="1961" xr:uid="{92900986-E143-4B95-B1A2-1D9866E4EA49}"/>
    <cellStyle name="Normal 7 6 5 2" xfId="3684" xr:uid="{7A392FF7-072F-4D6C-A1A8-C81835621921}"/>
    <cellStyle name="Normal 7 6 5 3" xfId="3685" xr:uid="{53D98A1A-AA0D-494C-B48F-CE3021957EDB}"/>
    <cellStyle name="Normal 7 6 5 4" xfId="3686" xr:uid="{3AF4F15D-E695-418D-8D51-2FACFF22D675}"/>
    <cellStyle name="Normal 7 6 6" xfId="3687" xr:uid="{22D2F569-902A-4B8D-A090-E4DDE4BE5DFB}"/>
    <cellStyle name="Normal 7 6 7" xfId="3688" xr:uid="{F95D6DC9-B768-4054-81E9-8686354BF589}"/>
    <cellStyle name="Normal 7 6 8" xfId="3689" xr:uid="{9E9B61E7-B803-402F-8045-D8FFAB08F25F}"/>
    <cellStyle name="Normal 7 7" xfId="375" xr:uid="{3BB4C2D3-2805-4471-BD17-0DFD11FBDFDB}"/>
    <cellStyle name="Normal 7 7 2" xfId="751" xr:uid="{F28EC9C3-60A2-4B52-B7CC-9FA8E955DA4B}"/>
    <cellStyle name="Normal 7 7 2 2" xfId="752" xr:uid="{B6FE72D1-4B57-41EA-AE4B-BC46F2EE6D7C}"/>
    <cellStyle name="Normal 7 7 2 2 2" xfId="1962" xr:uid="{71AA548F-BC83-4DE4-8329-396D967A03B8}"/>
    <cellStyle name="Normal 7 7 2 2 3" xfId="3690" xr:uid="{050AAB72-54EE-4802-B04F-6178C05F40F0}"/>
    <cellStyle name="Normal 7 7 2 2 4" xfId="3691" xr:uid="{E2207D9E-3579-412C-AD7C-23400F9E263E}"/>
    <cellStyle name="Normal 7 7 2 3" xfId="1963" xr:uid="{DA77DC74-5E05-468D-B9BC-B03E0F47FA30}"/>
    <cellStyle name="Normal 7 7 2 4" xfId="3692" xr:uid="{72800FEE-B12A-4DCE-AA66-FF27398C6B26}"/>
    <cellStyle name="Normal 7 7 2 5" xfId="3693" xr:uid="{27D65FB7-5355-49D6-B36B-5F07B0881332}"/>
    <cellStyle name="Normal 7 7 3" xfId="753" xr:uid="{0EA81D7F-A160-4A1D-972E-A8F534339479}"/>
    <cellStyle name="Normal 7 7 3 2" xfId="1964" xr:uid="{E0FCEF26-E1E3-494A-94EE-4C2F017F8A8D}"/>
    <cellStyle name="Normal 7 7 3 3" xfId="3694" xr:uid="{D71975E6-B43F-425A-ACF8-DD26F044796D}"/>
    <cellStyle name="Normal 7 7 3 4" xfId="3695" xr:uid="{99AF9A53-04E0-4060-A957-B51D1E76393D}"/>
    <cellStyle name="Normal 7 7 4" xfId="1965" xr:uid="{5D52A8A8-41E2-4FED-A113-6023674B3CC4}"/>
    <cellStyle name="Normal 7 7 4 2" xfId="3696" xr:uid="{41B47AFE-4BB4-4BC2-AFC5-55B6AD565C15}"/>
    <cellStyle name="Normal 7 7 4 3" xfId="3697" xr:uid="{CBC7B425-397E-4D8F-AD97-F9BAB998E2F3}"/>
    <cellStyle name="Normal 7 7 4 4" xfId="3698" xr:uid="{EF9077B2-EE01-4105-BF57-937D51691ACF}"/>
    <cellStyle name="Normal 7 7 5" xfId="3699" xr:uid="{F7B8F3FC-E014-4212-BBA8-045912AFC3D9}"/>
    <cellStyle name="Normal 7 7 6" xfId="3700" xr:uid="{B929C7DF-AEA6-42A8-93E8-A8F8C3F082BC}"/>
    <cellStyle name="Normal 7 7 7" xfId="3701" xr:uid="{E66E5539-2E94-4006-B251-1C465A704623}"/>
    <cellStyle name="Normal 7 8" xfId="376" xr:uid="{249504D8-FB61-4193-9E6D-2C30FCF9FAAD}"/>
    <cellStyle name="Normal 7 8 2" xfId="754" xr:uid="{0F422ACB-FD06-474A-A8A3-DD1BD56B99E4}"/>
    <cellStyle name="Normal 7 8 2 2" xfId="1966" xr:uid="{623584B0-0805-4FAF-9AEB-36AB1A24EF0E}"/>
    <cellStyle name="Normal 7 8 2 3" xfId="3702" xr:uid="{9F3300C3-7BA0-4576-A0FF-DAA444CA487B}"/>
    <cellStyle name="Normal 7 8 2 4" xfId="3703" xr:uid="{6E14A3A0-6CC3-49BB-AF46-4167D64CC03E}"/>
    <cellStyle name="Normal 7 8 3" xfId="1967" xr:uid="{72C0F6B6-460F-4C22-8AFB-CC9C4987E4EA}"/>
    <cellStyle name="Normal 7 8 3 2" xfId="3704" xr:uid="{B4C22EFB-5088-4C0E-8455-8C5F0AB389B6}"/>
    <cellStyle name="Normal 7 8 3 3" xfId="3705" xr:uid="{70A2D3A8-DBFD-4EB7-B3FB-5DAB9DFB3932}"/>
    <cellStyle name="Normal 7 8 3 4" xfId="3706" xr:uid="{08033264-B393-4268-94A8-8D30493758B4}"/>
    <cellStyle name="Normal 7 8 4" xfId="3707" xr:uid="{B2E66B13-5C68-45FC-8993-0D8AA9BD13B4}"/>
    <cellStyle name="Normal 7 8 5" xfId="3708" xr:uid="{ECA860BE-DE56-4FC0-A3AC-7CD1A6DC290F}"/>
    <cellStyle name="Normal 7 8 6" xfId="3709" xr:uid="{739F7D81-ACAE-4968-A91A-9D8DC285CE2F}"/>
    <cellStyle name="Normal 7 9" xfId="377" xr:uid="{26FDA7D4-32A2-4A15-B5E6-AE8393A33344}"/>
    <cellStyle name="Normal 7 9 2" xfId="1968" xr:uid="{CDE0B9A7-179B-49E4-9659-0CA89F78C4D4}"/>
    <cellStyle name="Normal 7 9 2 2" xfId="3710" xr:uid="{3FE2924F-A8C0-4F9A-8E56-FD65981282E2}"/>
    <cellStyle name="Normal 7 9 2 2 2" xfId="4411" xr:uid="{D4D60EA8-8839-4DC6-97CF-AE35C1A90990}"/>
    <cellStyle name="Normal 7 9 2 2 3" xfId="4690" xr:uid="{0CC0B8A9-23F9-4BD3-9EF8-A12EF80226FA}"/>
    <cellStyle name="Normal 7 9 2 3" xfId="3711" xr:uid="{08BFEE99-8C65-4FA7-8F79-6DF011160AE6}"/>
    <cellStyle name="Normal 7 9 2 4" xfId="3712" xr:uid="{410E5AD6-0945-499E-8F46-92C7EAC0D7ED}"/>
    <cellStyle name="Normal 7 9 3" xfId="3713" xr:uid="{7C404976-FE23-4E16-9BCF-9589F020D8F6}"/>
    <cellStyle name="Normal 7 9 4" xfId="3714" xr:uid="{84129475-5B18-4650-9821-CC3CE4441757}"/>
    <cellStyle name="Normal 7 9 4 2" xfId="4581" xr:uid="{C4F95872-1D88-46E4-BDED-D2CCE502F372}"/>
    <cellStyle name="Normal 7 9 4 3" xfId="4691" xr:uid="{D7BB2BCD-6729-4C4B-81DC-C34C7F9291D2}"/>
    <cellStyle name="Normal 7 9 4 4" xfId="4610" xr:uid="{419919F1-96DE-4CC1-BA6E-BFBD97EC5CDB}"/>
    <cellStyle name="Normal 7 9 5" xfId="3715" xr:uid="{77FDF91C-4A47-4C6A-ADC3-41EFD9D4181C}"/>
    <cellStyle name="Normal 8" xfId="150" xr:uid="{2F2E068D-5C37-4D4C-827B-E9435AAE7C21}"/>
    <cellStyle name="Normal 8 10" xfId="1969" xr:uid="{07C0C9CF-29A5-424B-9347-9B2940691860}"/>
    <cellStyle name="Normal 8 10 2" xfId="3716" xr:uid="{E9D4940F-308A-449F-9931-62C0BE119642}"/>
    <cellStyle name="Normal 8 10 3" xfId="3717" xr:uid="{006E64F5-DABF-4D18-AC75-84A54BA2CEEA}"/>
    <cellStyle name="Normal 8 10 4" xfId="3718" xr:uid="{F575FEE8-4FBA-4A05-96F7-5711C8D87919}"/>
    <cellStyle name="Normal 8 11" xfId="3719" xr:uid="{75DAEAD8-0A9D-4354-AB6D-6E4959F85A30}"/>
    <cellStyle name="Normal 8 11 2" xfId="3720" xr:uid="{195AEE8C-547C-4A80-9F3A-75BE9D42E746}"/>
    <cellStyle name="Normal 8 11 3" xfId="3721" xr:uid="{D7004915-62AA-4B80-9456-B0CBC22F8D21}"/>
    <cellStyle name="Normal 8 11 4" xfId="3722" xr:uid="{5D1D5DC8-ED21-4CB3-9E1E-3B6C9054EF74}"/>
    <cellStyle name="Normal 8 12" xfId="3723" xr:uid="{CDE366B9-F9D8-4020-8B93-29603EE05A85}"/>
    <cellStyle name="Normal 8 12 2" xfId="3724" xr:uid="{A71B620C-7A23-4EE6-A4B9-DED4FA996ABD}"/>
    <cellStyle name="Normal 8 13" xfId="3725" xr:uid="{24F32CAE-8480-467E-A773-65CE4C97B29B}"/>
    <cellStyle name="Normal 8 14" xfId="3726" xr:uid="{43CCCC56-785F-4E11-988E-0108E4919BF2}"/>
    <cellStyle name="Normal 8 15" xfId="3727" xr:uid="{8F1FAEBF-3880-42A5-9C5E-E93AB121F92A}"/>
    <cellStyle name="Normal 8 2" xfId="151" xr:uid="{82085335-EC0C-4E23-B60A-3291E5016967}"/>
    <cellStyle name="Normal 8 2 10" xfId="3728" xr:uid="{2BA537C4-15C1-4C14-8901-D70358CE1D8D}"/>
    <cellStyle name="Normal 8 2 11" xfId="3729" xr:uid="{3CD7CF94-9A08-4D62-8DDE-E1447F92CF01}"/>
    <cellStyle name="Normal 8 2 2" xfId="152" xr:uid="{4A4B6C5D-91AF-468D-9BFF-CDA326923FDD}"/>
    <cellStyle name="Normal 8 2 2 2" xfId="153" xr:uid="{FD09A2BA-4999-4CFC-9731-9EF107144B8D}"/>
    <cellStyle name="Normal 8 2 2 2 2" xfId="378" xr:uid="{D976E79B-6AC8-4DA9-BEBF-D4BB4B874965}"/>
    <cellStyle name="Normal 8 2 2 2 2 2" xfId="755" xr:uid="{17116933-9548-4203-9B72-C8E680928A74}"/>
    <cellStyle name="Normal 8 2 2 2 2 2 2" xfId="756" xr:uid="{EA7EA871-BC5A-491D-A2FB-0CB4E8F11AA9}"/>
    <cellStyle name="Normal 8 2 2 2 2 2 2 2" xfId="1970" xr:uid="{479DFD75-6BB1-4916-B9A1-619A5D1E50C2}"/>
    <cellStyle name="Normal 8 2 2 2 2 2 2 2 2" xfId="1971" xr:uid="{E2DB0434-63F3-4CE9-964D-0FB9F8A710E0}"/>
    <cellStyle name="Normal 8 2 2 2 2 2 2 3" xfId="1972" xr:uid="{03C23F2C-0647-4F9B-AD1E-B975E61BB94A}"/>
    <cellStyle name="Normal 8 2 2 2 2 2 3" xfId="1973" xr:uid="{B20ED7EE-100A-4E3A-811C-C22FF38831F3}"/>
    <cellStyle name="Normal 8 2 2 2 2 2 3 2" xfId="1974" xr:uid="{AAD250E9-4529-475C-A48A-3A0D6B6C2AC9}"/>
    <cellStyle name="Normal 8 2 2 2 2 2 4" xfId="1975" xr:uid="{719CFF1E-40DA-41F3-9FE5-0A36998D260E}"/>
    <cellStyle name="Normal 8 2 2 2 2 3" xfId="757" xr:uid="{776F34E9-DC90-41A6-AB4A-81DAD8C73111}"/>
    <cellStyle name="Normal 8 2 2 2 2 3 2" xfId="1976" xr:uid="{DD654D97-53FC-43D0-91F3-8B35E7C2DFC0}"/>
    <cellStyle name="Normal 8 2 2 2 2 3 2 2" xfId="1977" xr:uid="{C410ECCD-EA8E-4E8D-8E16-605F00657670}"/>
    <cellStyle name="Normal 8 2 2 2 2 3 3" xfId="1978" xr:uid="{76D82DA0-E84E-4E05-9D6A-5E0D397853C3}"/>
    <cellStyle name="Normal 8 2 2 2 2 3 4" xfId="3730" xr:uid="{475AD4F2-35A1-4FFB-BD06-109771BEBC3E}"/>
    <cellStyle name="Normal 8 2 2 2 2 4" xfId="1979" xr:uid="{07D3BD18-C4D5-4BD8-9E08-FA37D41B30D0}"/>
    <cellStyle name="Normal 8 2 2 2 2 4 2" xfId="1980" xr:uid="{467E6D05-B80C-4F34-A3A1-367E99C45402}"/>
    <cellStyle name="Normal 8 2 2 2 2 5" xfId="1981" xr:uid="{B73DFAEE-3D23-445B-B96D-83E8A15FB931}"/>
    <cellStyle name="Normal 8 2 2 2 2 6" xfId="3731" xr:uid="{F8FF301E-B0C9-4A8D-B64A-88070A1253EA}"/>
    <cellStyle name="Normal 8 2 2 2 3" xfId="379" xr:uid="{2187D591-2B84-43AA-92A3-250BB4A6438E}"/>
    <cellStyle name="Normal 8 2 2 2 3 2" xfId="758" xr:uid="{2192578A-4E77-416E-BD56-F538CCFC6F5D}"/>
    <cellStyle name="Normal 8 2 2 2 3 2 2" xfId="759" xr:uid="{14B338CE-D420-4897-9C85-E8D3BB62640B}"/>
    <cellStyle name="Normal 8 2 2 2 3 2 2 2" xfId="1982" xr:uid="{8BDDC8CF-7690-4E10-90DC-F82E153B6285}"/>
    <cellStyle name="Normal 8 2 2 2 3 2 2 2 2" xfId="1983" xr:uid="{34FE589A-9F36-4173-BC5B-745D2E17DD57}"/>
    <cellStyle name="Normal 8 2 2 2 3 2 2 3" xfId="1984" xr:uid="{419183A4-6BEC-4311-B839-D63AB3B39CAC}"/>
    <cellStyle name="Normal 8 2 2 2 3 2 3" xfId="1985" xr:uid="{AF05E28E-76E0-492E-8658-5C88A1A6D0B7}"/>
    <cellStyle name="Normal 8 2 2 2 3 2 3 2" xfId="1986" xr:uid="{AFDDFC85-47A4-468B-996E-065FD1F2CC3E}"/>
    <cellStyle name="Normal 8 2 2 2 3 2 4" xfId="1987" xr:uid="{280D7C85-136A-4FE2-99BA-DE10674F7A6A}"/>
    <cellStyle name="Normal 8 2 2 2 3 3" xfId="760" xr:uid="{2F0B6B43-9F1B-42C4-BE47-A2AF44E7502B}"/>
    <cellStyle name="Normal 8 2 2 2 3 3 2" xfId="1988" xr:uid="{10F19134-C84C-4726-8BD0-CDC904180A77}"/>
    <cellStyle name="Normal 8 2 2 2 3 3 2 2" xfId="1989" xr:uid="{AE9D4770-F220-4D97-B87A-7A27CA8892B9}"/>
    <cellStyle name="Normal 8 2 2 2 3 3 3" xfId="1990" xr:uid="{CBE76647-BFB0-411F-8D37-0C23EF1452CC}"/>
    <cellStyle name="Normal 8 2 2 2 3 4" xfId="1991" xr:uid="{09E93509-EA75-40AA-92C3-9BE548CF9A44}"/>
    <cellStyle name="Normal 8 2 2 2 3 4 2" xfId="1992" xr:uid="{7865D9E4-9677-43A0-ADE1-55C760D3290F}"/>
    <cellStyle name="Normal 8 2 2 2 3 5" xfId="1993" xr:uid="{CA591E8D-5ECC-434A-9623-9A16F3373976}"/>
    <cellStyle name="Normal 8 2 2 2 4" xfId="761" xr:uid="{99F04295-875E-4546-9042-855458100FE0}"/>
    <cellStyle name="Normal 8 2 2 2 4 2" xfId="762" xr:uid="{7B8C8DAD-EFEF-4778-8E7A-D1DF407D841F}"/>
    <cellStyle name="Normal 8 2 2 2 4 2 2" xfId="1994" xr:uid="{7343123C-236D-4B68-AF9C-6C31234FA94F}"/>
    <cellStyle name="Normal 8 2 2 2 4 2 2 2" xfId="1995" xr:uid="{251BD36C-BAB4-439C-91DF-8DAF3F0DBCA5}"/>
    <cellStyle name="Normal 8 2 2 2 4 2 3" xfId="1996" xr:uid="{DAFD7A3A-7639-40EF-9785-E60CC327439E}"/>
    <cellStyle name="Normal 8 2 2 2 4 3" xfId="1997" xr:uid="{6627BE39-E014-4497-884C-78EBAB754C4A}"/>
    <cellStyle name="Normal 8 2 2 2 4 3 2" xfId="1998" xr:uid="{2B9E7D00-4914-4331-AFE0-DBD5296E394F}"/>
    <cellStyle name="Normal 8 2 2 2 4 4" xfId="1999" xr:uid="{37C62100-ACA7-4A39-8242-A945FE355B35}"/>
    <cellStyle name="Normal 8 2 2 2 5" xfId="763" xr:uid="{4C5E6F72-0169-4E1A-BEF2-4DF4606126FD}"/>
    <cellStyle name="Normal 8 2 2 2 5 2" xfId="2000" xr:uid="{EF7CFE3B-346E-40F6-B2AB-A8760D7DA305}"/>
    <cellStyle name="Normal 8 2 2 2 5 2 2" xfId="2001" xr:uid="{777D6975-472F-40F9-9B28-0FE825C3ED90}"/>
    <cellStyle name="Normal 8 2 2 2 5 3" xfId="2002" xr:uid="{76C22C94-0AE7-4180-B078-7B988AF19E8C}"/>
    <cellStyle name="Normal 8 2 2 2 5 4" xfId="3732" xr:uid="{EE1CE5BA-D6EB-4989-A237-CDF99AE27997}"/>
    <cellStyle name="Normal 8 2 2 2 6" xfId="2003" xr:uid="{912C76E2-86D4-40BB-94AB-E24E538A6787}"/>
    <cellStyle name="Normal 8 2 2 2 6 2" xfId="2004" xr:uid="{E914D8B1-F2C4-49F0-9973-A876E2CFB46B}"/>
    <cellStyle name="Normal 8 2 2 2 7" xfId="2005" xr:uid="{A7220CE1-5EE7-4870-BCCE-C8635FB6A995}"/>
    <cellStyle name="Normal 8 2 2 2 8" xfId="3733" xr:uid="{FB7CB092-8472-46E3-ABBB-3764BE59CDC2}"/>
    <cellStyle name="Normal 8 2 2 3" xfId="380" xr:uid="{3DA56EBA-EE29-4EDB-98AE-0FE96DB0C24C}"/>
    <cellStyle name="Normal 8 2 2 3 2" xfId="764" xr:uid="{0602DD3F-FDD7-419B-A052-1C3034041AA1}"/>
    <cellStyle name="Normal 8 2 2 3 2 2" xfId="765" xr:uid="{3B38DA0B-FD95-4323-9036-BD60FD3C4509}"/>
    <cellStyle name="Normal 8 2 2 3 2 2 2" xfId="2006" xr:uid="{C0BDB135-BBBB-4686-B61E-200B34EEA2FD}"/>
    <cellStyle name="Normal 8 2 2 3 2 2 2 2" xfId="2007" xr:uid="{D56912BF-2472-4696-8260-F4C6F34C713A}"/>
    <cellStyle name="Normal 8 2 2 3 2 2 3" xfId="2008" xr:uid="{E74A2D2A-2978-4B5E-A98F-015701581A88}"/>
    <cellStyle name="Normal 8 2 2 3 2 3" xfId="2009" xr:uid="{FA70AD03-38D2-483E-8017-A37C91AFF67D}"/>
    <cellStyle name="Normal 8 2 2 3 2 3 2" xfId="2010" xr:uid="{A0F3476D-476D-4D48-B955-4BC1BCEC4618}"/>
    <cellStyle name="Normal 8 2 2 3 2 4" xfId="2011" xr:uid="{917A26AD-74BE-4936-8450-339CEEF1B807}"/>
    <cellStyle name="Normal 8 2 2 3 3" xfId="766" xr:uid="{BC02CFF3-2725-4FD1-A02B-F8C57938767F}"/>
    <cellStyle name="Normal 8 2 2 3 3 2" xfId="2012" xr:uid="{FE534CC1-8F3C-4A57-9B20-241F196D1DF8}"/>
    <cellStyle name="Normal 8 2 2 3 3 2 2" xfId="2013" xr:uid="{48266025-5D51-4A0E-9948-1FA159009D78}"/>
    <cellStyle name="Normal 8 2 2 3 3 3" xfId="2014" xr:uid="{89A80788-FB37-4737-AEC2-D6B5DE4DEB76}"/>
    <cellStyle name="Normal 8 2 2 3 3 4" xfId="3734" xr:uid="{A4EE39FE-B612-43B3-B4A9-74AAB9CD66E1}"/>
    <cellStyle name="Normal 8 2 2 3 4" xfId="2015" xr:uid="{86C39CB8-6C66-42AF-8E5E-637F6CE7720E}"/>
    <cellStyle name="Normal 8 2 2 3 4 2" xfId="2016" xr:uid="{E2A03682-9BE0-43A4-82CD-810D535E9041}"/>
    <cellStyle name="Normal 8 2 2 3 5" xfId="2017" xr:uid="{8C391449-801A-457B-9E3C-14D6CE637E23}"/>
    <cellStyle name="Normal 8 2 2 3 6" xfId="3735" xr:uid="{96E30B00-9466-4E31-BC29-B29DA1191E97}"/>
    <cellStyle name="Normal 8 2 2 4" xfId="381" xr:uid="{7818F7A5-2334-4201-84EF-37AE0A6ADD95}"/>
    <cellStyle name="Normal 8 2 2 4 2" xfId="767" xr:uid="{BBC4A370-5BC7-46B5-A562-4A171ED7B528}"/>
    <cellStyle name="Normal 8 2 2 4 2 2" xfId="768" xr:uid="{49CA13B1-6FFD-4513-80E6-3EF7F3E32935}"/>
    <cellStyle name="Normal 8 2 2 4 2 2 2" xfId="2018" xr:uid="{7A479948-48C9-4D1C-8C0F-F6A46D5BC702}"/>
    <cellStyle name="Normal 8 2 2 4 2 2 2 2" xfId="2019" xr:uid="{2E9BF159-1420-4E20-BC74-C2626DD0F1F1}"/>
    <cellStyle name="Normal 8 2 2 4 2 2 3" xfId="2020" xr:uid="{BBEA92E0-F2F3-4DF4-BC86-3A2070E9E918}"/>
    <cellStyle name="Normal 8 2 2 4 2 3" xfId="2021" xr:uid="{C905228C-8A80-4D24-8B63-BF669F11E76D}"/>
    <cellStyle name="Normal 8 2 2 4 2 3 2" xfId="2022" xr:uid="{11BAEFA1-A88D-4C48-A627-D79756AEAC6D}"/>
    <cellStyle name="Normal 8 2 2 4 2 4" xfId="2023" xr:uid="{3D608095-58A0-4AA5-9647-1984977AAD5A}"/>
    <cellStyle name="Normal 8 2 2 4 3" xfId="769" xr:uid="{8762F329-85C2-4E7F-8595-46B4A1D40116}"/>
    <cellStyle name="Normal 8 2 2 4 3 2" xfId="2024" xr:uid="{0B87EDF5-A206-4A6F-A7A3-39F25FD5D37E}"/>
    <cellStyle name="Normal 8 2 2 4 3 2 2" xfId="2025" xr:uid="{371F547F-CC16-4D12-B557-D33D6ADE57F8}"/>
    <cellStyle name="Normal 8 2 2 4 3 3" xfId="2026" xr:uid="{154A15FB-F0BE-4236-8CCC-9D73AA61F910}"/>
    <cellStyle name="Normal 8 2 2 4 4" xfId="2027" xr:uid="{287DFA5E-0D35-4870-8B30-F0890A2B69AC}"/>
    <cellStyle name="Normal 8 2 2 4 4 2" xfId="2028" xr:uid="{59414958-53BF-4702-AC9B-515947F584A1}"/>
    <cellStyle name="Normal 8 2 2 4 5" xfId="2029" xr:uid="{D378BCEC-5165-4087-8421-DE1B22CA9617}"/>
    <cellStyle name="Normal 8 2 2 5" xfId="382" xr:uid="{31A82393-3DEA-4115-9986-AFD22CF95926}"/>
    <cellStyle name="Normal 8 2 2 5 2" xfId="770" xr:uid="{618916AD-38B4-4EB5-941B-AC259AA04CEE}"/>
    <cellStyle name="Normal 8 2 2 5 2 2" xfId="2030" xr:uid="{C4A1125D-1055-4E60-97A1-E2D14E996317}"/>
    <cellStyle name="Normal 8 2 2 5 2 2 2" xfId="2031" xr:uid="{3BC06D68-591F-4CDF-9F46-23F0A1BFC6FC}"/>
    <cellStyle name="Normal 8 2 2 5 2 3" xfId="2032" xr:uid="{8D04DE63-493E-4E63-95E6-9712814148AD}"/>
    <cellStyle name="Normal 8 2 2 5 3" xfId="2033" xr:uid="{E4D6A68D-FB00-4C6B-9EF0-5A246FE92301}"/>
    <cellStyle name="Normal 8 2 2 5 3 2" xfId="2034" xr:uid="{B1465FA4-609F-4429-8641-140E5468E69A}"/>
    <cellStyle name="Normal 8 2 2 5 4" xfId="2035" xr:uid="{0B30E57D-850D-41C1-B7E6-4EA283FC03E8}"/>
    <cellStyle name="Normal 8 2 2 6" xfId="771" xr:uid="{4659C9D1-985D-4B97-9058-49FD5BB30931}"/>
    <cellStyle name="Normal 8 2 2 6 2" xfId="2036" xr:uid="{A1067B23-841F-4070-9607-8032F3195AEC}"/>
    <cellStyle name="Normal 8 2 2 6 2 2" xfId="2037" xr:uid="{4A9AD3DD-3FBE-4873-A7C9-E7717E2984FC}"/>
    <cellStyle name="Normal 8 2 2 6 3" xfId="2038" xr:uid="{7A4EF031-DD7B-41A7-9397-04EBCD5E7C67}"/>
    <cellStyle name="Normal 8 2 2 6 4" xfId="3736" xr:uid="{E74E1806-EA19-44EF-B8FA-95D382E1F33B}"/>
    <cellStyle name="Normal 8 2 2 7" xfId="2039" xr:uid="{4CCFEEA8-A00E-45A1-8F53-1D20262FE2E7}"/>
    <cellStyle name="Normal 8 2 2 7 2" xfId="2040" xr:uid="{44FB4A7F-D2AC-487F-9569-4B5023A83FE4}"/>
    <cellStyle name="Normal 8 2 2 8" xfId="2041" xr:uid="{4E3FCC8B-0A59-4E9D-97A9-D82CDFAB9C86}"/>
    <cellStyle name="Normal 8 2 2 9" xfId="3737" xr:uid="{C6D736A0-6B0D-4173-80BA-47933E755353}"/>
    <cellStyle name="Normal 8 2 3" xfId="154" xr:uid="{CE21AD0C-8C7D-4672-806D-B29D4C180357}"/>
    <cellStyle name="Normal 8 2 3 2" xfId="155" xr:uid="{65FB2C8D-8D7F-4292-BBCA-B55876DDABC7}"/>
    <cellStyle name="Normal 8 2 3 2 2" xfId="772" xr:uid="{6AE6470B-39C4-4D42-9FB6-D0AA6919E5C0}"/>
    <cellStyle name="Normal 8 2 3 2 2 2" xfId="773" xr:uid="{17566C3D-436A-4F2E-B09B-0B988344FD81}"/>
    <cellStyle name="Normal 8 2 3 2 2 2 2" xfId="2042" xr:uid="{C208B048-1471-4AC0-989F-5B89C3E7F5D4}"/>
    <cellStyle name="Normal 8 2 3 2 2 2 2 2" xfId="2043" xr:uid="{E2C572C4-6CA9-4AA7-A150-9DD23928152E}"/>
    <cellStyle name="Normal 8 2 3 2 2 2 3" xfId="2044" xr:uid="{3F9626D4-B638-44F1-83F7-3838303C02AC}"/>
    <cellStyle name="Normal 8 2 3 2 2 3" xfId="2045" xr:uid="{5A92956F-C1A3-41DE-92F8-5C613E167F9B}"/>
    <cellStyle name="Normal 8 2 3 2 2 3 2" xfId="2046" xr:uid="{69501767-BC55-4D8B-AAA5-638D9B10E075}"/>
    <cellStyle name="Normal 8 2 3 2 2 4" xfId="2047" xr:uid="{89A8C794-3B8D-4E66-ABE1-038DFA943F4C}"/>
    <cellStyle name="Normal 8 2 3 2 3" xfId="774" xr:uid="{84A9F99A-9C3A-4B9F-A2C7-D2B479B086EA}"/>
    <cellStyle name="Normal 8 2 3 2 3 2" xfId="2048" xr:uid="{434DB946-1435-4EF7-8A29-8EBF4A0C0C52}"/>
    <cellStyle name="Normal 8 2 3 2 3 2 2" xfId="2049" xr:uid="{66FBCBD5-F804-4494-9BC8-2D0D78D8076E}"/>
    <cellStyle name="Normal 8 2 3 2 3 3" xfId="2050" xr:uid="{9C4FD9A7-D5FF-4183-9E1D-6658BFADBE87}"/>
    <cellStyle name="Normal 8 2 3 2 3 4" xfId="3738" xr:uid="{9D249797-D93E-4E3D-A004-340E668C82B1}"/>
    <cellStyle name="Normal 8 2 3 2 4" xfId="2051" xr:uid="{D9814CF2-374A-4F3C-93C8-516BAE110091}"/>
    <cellStyle name="Normal 8 2 3 2 4 2" xfId="2052" xr:uid="{9BBA8D30-85FC-49B2-8F99-9DFD21275780}"/>
    <cellStyle name="Normal 8 2 3 2 5" xfId="2053" xr:uid="{560508EB-978C-48C9-84B7-C38813866F2C}"/>
    <cellStyle name="Normal 8 2 3 2 6" xfId="3739" xr:uid="{A9DAF4BD-1CA6-4CEA-A05A-1E50D327F1CF}"/>
    <cellStyle name="Normal 8 2 3 3" xfId="383" xr:uid="{FDDBF74A-9F68-4A0B-92C4-42A684CF694F}"/>
    <cellStyle name="Normal 8 2 3 3 2" xfId="775" xr:uid="{4F76761A-CAEB-4850-B818-9FC77D464478}"/>
    <cellStyle name="Normal 8 2 3 3 2 2" xfId="776" xr:uid="{D47328C9-9D45-47C4-B55F-5E0948FD4FF4}"/>
    <cellStyle name="Normal 8 2 3 3 2 2 2" xfId="2054" xr:uid="{37236DAB-3D9D-478C-A3EC-649697085CBC}"/>
    <cellStyle name="Normal 8 2 3 3 2 2 2 2" xfId="2055" xr:uid="{12CE3947-D903-41EA-804C-976D54218986}"/>
    <cellStyle name="Normal 8 2 3 3 2 2 3" xfId="2056" xr:uid="{1C7CCDA7-D393-4BF2-8632-53C9513209AA}"/>
    <cellStyle name="Normal 8 2 3 3 2 3" xfId="2057" xr:uid="{73F7FBBD-005C-4298-8DC6-B1219F6C40C8}"/>
    <cellStyle name="Normal 8 2 3 3 2 3 2" xfId="2058" xr:uid="{7045701A-9660-47FB-B157-BA98766339D0}"/>
    <cellStyle name="Normal 8 2 3 3 2 4" xfId="2059" xr:uid="{9252AE9D-43EC-4518-9AD1-4D903D40D432}"/>
    <cellStyle name="Normal 8 2 3 3 3" xfId="777" xr:uid="{D2F8AC51-6C13-46C8-8B0A-2450676A531A}"/>
    <cellStyle name="Normal 8 2 3 3 3 2" xfId="2060" xr:uid="{4706F262-D556-4FE0-8E55-4BC28F5F244C}"/>
    <cellStyle name="Normal 8 2 3 3 3 2 2" xfId="2061" xr:uid="{BB05D60E-3881-4DA2-AA41-8F59721289A4}"/>
    <cellStyle name="Normal 8 2 3 3 3 3" xfId="2062" xr:uid="{1943515B-6DDA-4613-870A-2D8B8FD04430}"/>
    <cellStyle name="Normal 8 2 3 3 4" xfId="2063" xr:uid="{2D782A27-604A-4FC0-8529-CDEF0352AF75}"/>
    <cellStyle name="Normal 8 2 3 3 4 2" xfId="2064" xr:uid="{8BF5D16C-3351-4CE5-82E8-9C90AEA8BF37}"/>
    <cellStyle name="Normal 8 2 3 3 5" xfId="2065" xr:uid="{BB9F2A3C-200B-411C-8163-BBE6302FA758}"/>
    <cellStyle name="Normal 8 2 3 4" xfId="384" xr:uid="{0FA43B78-E57B-41E1-85D1-AB4C27CAB529}"/>
    <cellStyle name="Normal 8 2 3 4 2" xfId="778" xr:uid="{71B0586E-50A0-46D2-B5C1-C5E582D0F404}"/>
    <cellStyle name="Normal 8 2 3 4 2 2" xfId="2066" xr:uid="{E8FFE56F-214D-475F-A258-914B25493C7D}"/>
    <cellStyle name="Normal 8 2 3 4 2 2 2" xfId="2067" xr:uid="{C04698F5-7E15-4FD7-BE69-8A62DC47D2D0}"/>
    <cellStyle name="Normal 8 2 3 4 2 3" xfId="2068" xr:uid="{3E4925AC-B439-4905-BA76-C69AADD1DD70}"/>
    <cellStyle name="Normal 8 2 3 4 3" xfId="2069" xr:uid="{5264BB11-904D-40EE-B014-E470C6670913}"/>
    <cellStyle name="Normal 8 2 3 4 3 2" xfId="2070" xr:uid="{1B543E40-AAE5-4BD4-838E-3EC6DCA08D1B}"/>
    <cellStyle name="Normal 8 2 3 4 4" xfId="2071" xr:uid="{98D41E5A-005F-4E70-A97C-6A45AED770E3}"/>
    <cellStyle name="Normal 8 2 3 5" xfId="779" xr:uid="{6E33841F-FFA7-454C-A34E-F47F1D00CFF3}"/>
    <cellStyle name="Normal 8 2 3 5 2" xfId="2072" xr:uid="{88059535-BA8A-494F-A0E2-255C4998480B}"/>
    <cellStyle name="Normal 8 2 3 5 2 2" xfId="2073" xr:uid="{09685BC3-AB25-40BF-A2C2-6E150B5E88F7}"/>
    <cellStyle name="Normal 8 2 3 5 3" xfId="2074" xr:uid="{6C5F8621-1278-4DE3-8396-7F0BF109FC10}"/>
    <cellStyle name="Normal 8 2 3 5 4" xfId="3740" xr:uid="{4A35C41E-9F14-4980-89A7-D6B3C4F9F4BB}"/>
    <cellStyle name="Normal 8 2 3 6" xfId="2075" xr:uid="{413B2A16-A21D-4BCA-9734-E332EE6BBC6C}"/>
    <cellStyle name="Normal 8 2 3 6 2" xfId="2076" xr:uid="{A000B55B-0B44-4F84-ACA4-3ACB2E850DA4}"/>
    <cellStyle name="Normal 8 2 3 7" xfId="2077" xr:uid="{489E209E-38A1-44A4-BD17-46C59DBB6EC2}"/>
    <cellStyle name="Normal 8 2 3 8" xfId="3741" xr:uid="{364DB603-D50D-4A8C-B175-8A3BAD8C597B}"/>
    <cellStyle name="Normal 8 2 4" xfId="156" xr:uid="{3426F33F-4C78-4FDD-82BF-1E8C2A8CB08F}"/>
    <cellStyle name="Normal 8 2 4 2" xfId="453" xr:uid="{1E95A266-7A3B-4A85-B670-45FAE1D49378}"/>
    <cellStyle name="Normal 8 2 4 2 2" xfId="780" xr:uid="{D1DA6641-FBDA-42BC-8988-80D0FC8F4017}"/>
    <cellStyle name="Normal 8 2 4 2 2 2" xfId="2078" xr:uid="{D7A5464C-202B-47C9-BEF5-223F1E07650B}"/>
    <cellStyle name="Normal 8 2 4 2 2 2 2" xfId="2079" xr:uid="{112832BF-DAF4-463E-8F55-23A798F852CF}"/>
    <cellStyle name="Normal 8 2 4 2 2 3" xfId="2080" xr:uid="{95426713-B9E7-4F4B-B94A-DFEF041AC626}"/>
    <cellStyle name="Normal 8 2 4 2 2 4" xfId="3742" xr:uid="{A84632FE-A6D2-4498-A679-F95EC2DBC5F8}"/>
    <cellStyle name="Normal 8 2 4 2 3" xfId="2081" xr:uid="{BACE0D64-B4FB-4852-A40C-E55F971A0099}"/>
    <cellStyle name="Normal 8 2 4 2 3 2" xfId="2082" xr:uid="{7F31285F-80CB-4536-9C3D-01370B78E2E5}"/>
    <cellStyle name="Normal 8 2 4 2 4" xfId="2083" xr:uid="{885B1439-5881-4907-A3AF-E48DB5B0856A}"/>
    <cellStyle name="Normal 8 2 4 2 5" xfId="3743" xr:uid="{CB12D587-0B0F-44BE-B25B-974E3EE589A9}"/>
    <cellStyle name="Normal 8 2 4 3" xfId="781" xr:uid="{686EB315-6FB5-4717-94F9-5F1F5C412839}"/>
    <cellStyle name="Normal 8 2 4 3 2" xfId="2084" xr:uid="{E0FF7414-D8D4-4820-877C-77A042F4BCFB}"/>
    <cellStyle name="Normal 8 2 4 3 2 2" xfId="2085" xr:uid="{F180920E-C8F9-40D6-80CC-751DC2FFD618}"/>
    <cellStyle name="Normal 8 2 4 3 3" xfId="2086" xr:uid="{C3A3B80E-7E6D-45B0-B8A6-EB1C493EE1D4}"/>
    <cellStyle name="Normal 8 2 4 3 4" xfId="3744" xr:uid="{04E73AA6-3889-438C-9D55-97BF52BEF80E}"/>
    <cellStyle name="Normal 8 2 4 4" xfId="2087" xr:uid="{FC488576-B469-4C55-A0C3-0D4E16597FF4}"/>
    <cellStyle name="Normal 8 2 4 4 2" xfId="2088" xr:uid="{9E18FC79-282C-460B-A757-8585BB0499F5}"/>
    <cellStyle name="Normal 8 2 4 4 3" xfId="3745" xr:uid="{7C7105D8-A5D2-4436-BE9C-A91B3E8E9356}"/>
    <cellStyle name="Normal 8 2 4 4 4" xfId="3746" xr:uid="{E0AB891A-300C-4AE5-A9A1-C97CC0A0848D}"/>
    <cellStyle name="Normal 8 2 4 5" xfId="2089" xr:uid="{4F9E9E09-E3E5-4094-B66A-1568E1D3ED72}"/>
    <cellStyle name="Normal 8 2 4 6" xfId="3747" xr:uid="{3CC422D1-F968-4A1E-8506-FC8E8EB4A754}"/>
    <cellStyle name="Normal 8 2 4 7" xfId="3748" xr:uid="{9C3C997E-4F5F-449A-8A8C-E2173D1EA67C}"/>
    <cellStyle name="Normal 8 2 5" xfId="385" xr:uid="{95224E26-DFA2-4C5C-A3AB-7C4C72058067}"/>
    <cellStyle name="Normal 8 2 5 2" xfId="782" xr:uid="{4DEF6124-C421-41DF-8FC9-12C85E54F0C1}"/>
    <cellStyle name="Normal 8 2 5 2 2" xfId="783" xr:uid="{E8DCBD2A-0A4D-461E-AA72-9C20F9A7DC7D}"/>
    <cellStyle name="Normal 8 2 5 2 2 2" xfId="2090" xr:uid="{369DCCF3-8C9B-41EA-A263-287CFE810F52}"/>
    <cellStyle name="Normal 8 2 5 2 2 2 2" xfId="2091" xr:uid="{BE04A373-6774-4904-A643-29EFBEC3AF7F}"/>
    <cellStyle name="Normal 8 2 5 2 2 3" xfId="2092" xr:uid="{5C196DEA-8C78-46C1-9659-8BB45D67AD02}"/>
    <cellStyle name="Normal 8 2 5 2 3" xfId="2093" xr:uid="{1AE84A2B-F3D0-496A-8E0A-4AE46071FCAF}"/>
    <cellStyle name="Normal 8 2 5 2 3 2" xfId="2094" xr:uid="{B21EF9A9-1681-45E4-AC60-9825E514906D}"/>
    <cellStyle name="Normal 8 2 5 2 4" xfId="2095" xr:uid="{4C259089-DFEA-40D7-A622-00F895D13A27}"/>
    <cellStyle name="Normal 8 2 5 3" xfId="784" xr:uid="{BC04E945-B08C-4D45-847E-4A2289768EEB}"/>
    <cellStyle name="Normal 8 2 5 3 2" xfId="2096" xr:uid="{91D9198A-3A6B-435A-BB0F-D43A504C08AD}"/>
    <cellStyle name="Normal 8 2 5 3 2 2" xfId="2097" xr:uid="{4E3D6632-A076-4580-A9B2-83B5D0D38E76}"/>
    <cellStyle name="Normal 8 2 5 3 3" xfId="2098" xr:uid="{514B2D6C-CE43-45DA-A3B9-0B332DE4B08F}"/>
    <cellStyle name="Normal 8 2 5 3 4" xfId="3749" xr:uid="{E23702F6-84BB-4125-84C3-9E8E02711ECD}"/>
    <cellStyle name="Normal 8 2 5 4" xfId="2099" xr:uid="{A3286F90-E4D0-46EE-AF9D-20B9A25C1493}"/>
    <cellStyle name="Normal 8 2 5 4 2" xfId="2100" xr:uid="{FC9B4B54-7FFF-481E-B63F-66BF5D3E5B14}"/>
    <cellStyle name="Normal 8 2 5 5" xfId="2101" xr:uid="{0C927271-E79E-41AB-9BDB-75FD5FE202B0}"/>
    <cellStyle name="Normal 8 2 5 6" xfId="3750" xr:uid="{1AABCE68-B5A8-4F48-AABE-611E0EC9EDBF}"/>
    <cellStyle name="Normal 8 2 6" xfId="386" xr:uid="{F0590BCB-5BF0-4A64-9F32-74AC23BA23D8}"/>
    <cellStyle name="Normal 8 2 6 2" xfId="785" xr:uid="{2DB88BAA-651F-49E3-B0A7-187201D42346}"/>
    <cellStyle name="Normal 8 2 6 2 2" xfId="2102" xr:uid="{E714794D-8410-4AC6-A7C3-2D110C9D6282}"/>
    <cellStyle name="Normal 8 2 6 2 2 2" xfId="2103" xr:uid="{D4E71702-FD5C-48F8-8AEE-58CA56E2603F}"/>
    <cellStyle name="Normal 8 2 6 2 3" xfId="2104" xr:uid="{27CA6BE5-BBDF-431E-A1FF-056AE461735E}"/>
    <cellStyle name="Normal 8 2 6 2 4" xfId="3751" xr:uid="{70F91E84-58B4-41A1-800D-7081D1CEF0A8}"/>
    <cellStyle name="Normal 8 2 6 3" xfId="2105" xr:uid="{18CCFA9F-C717-4A21-A4EB-4AA09E2030CF}"/>
    <cellStyle name="Normal 8 2 6 3 2" xfId="2106" xr:uid="{242B287F-DFED-468E-9C21-032428CC5705}"/>
    <cellStyle name="Normal 8 2 6 4" xfId="2107" xr:uid="{2381DD18-DB57-4BFD-A7A8-0493B92F84D4}"/>
    <cellStyle name="Normal 8 2 6 5" xfId="3752" xr:uid="{374A2DCA-2689-4470-9C1B-B67F6409A987}"/>
    <cellStyle name="Normal 8 2 7" xfId="786" xr:uid="{C4FB3537-A4D9-47D9-9E52-75F266AE0605}"/>
    <cellStyle name="Normal 8 2 7 2" xfId="2108" xr:uid="{1FE2CE97-31D8-4D29-9973-811E3755B78D}"/>
    <cellStyle name="Normal 8 2 7 2 2" xfId="2109" xr:uid="{1D12718A-94E8-4BFA-A32E-3E7125FC1331}"/>
    <cellStyle name="Normal 8 2 7 3" xfId="2110" xr:uid="{589CACC5-132E-45AB-A128-24A70E24EC82}"/>
    <cellStyle name="Normal 8 2 7 4" xfId="3753" xr:uid="{66A9B612-2ECA-420E-9673-3D6E5AA67224}"/>
    <cellStyle name="Normal 8 2 8" xfId="2111" xr:uid="{7C3E0AD6-11CD-47D7-955D-51EE8BB66288}"/>
    <cellStyle name="Normal 8 2 8 2" xfId="2112" xr:uid="{5CA7E8D5-6D34-41C3-93E8-22FFC72B5D78}"/>
    <cellStyle name="Normal 8 2 8 3" xfId="3754" xr:uid="{3A841705-70C4-4EC0-BD56-63A598D0A8C7}"/>
    <cellStyle name="Normal 8 2 8 4" xfId="3755" xr:uid="{510B7C0D-12FA-492E-A77C-481B5317A04E}"/>
    <cellStyle name="Normal 8 2 9" xfId="2113" xr:uid="{CB51D783-AC32-4DF2-81E2-4D791E4B5A4F}"/>
    <cellStyle name="Normal 8 3" xfId="157" xr:uid="{6A10D829-C68D-45C2-9F21-3FB6427499AB}"/>
    <cellStyle name="Normal 8 3 10" xfId="3756" xr:uid="{F4B0CA48-5006-44F6-92D7-BBCDE3947E93}"/>
    <cellStyle name="Normal 8 3 11" xfId="3757" xr:uid="{74EB557B-2727-41D4-B355-49F2692E6E95}"/>
    <cellStyle name="Normal 8 3 2" xfId="158" xr:uid="{EEB2F99C-2EAF-4B69-9DD5-7966E4A00AFB}"/>
    <cellStyle name="Normal 8 3 2 2" xfId="159" xr:uid="{67108584-4CBB-478C-B6AF-DE2CC873C95D}"/>
    <cellStyle name="Normal 8 3 2 2 2" xfId="387" xr:uid="{88E162E8-89B7-4661-94BA-29BABC548B19}"/>
    <cellStyle name="Normal 8 3 2 2 2 2" xfId="787" xr:uid="{4600261F-1A9D-4F7C-91EE-B7FA97572A45}"/>
    <cellStyle name="Normal 8 3 2 2 2 2 2" xfId="2114" xr:uid="{8B1E6612-E845-4F50-92E5-97653153C8CE}"/>
    <cellStyle name="Normal 8 3 2 2 2 2 2 2" xfId="2115" xr:uid="{C9E69458-76BE-4A76-8A54-637D46534EB4}"/>
    <cellStyle name="Normal 8 3 2 2 2 2 3" xfId="2116" xr:uid="{AA32C86A-EA2C-4328-9427-AE9B69CCF22F}"/>
    <cellStyle name="Normal 8 3 2 2 2 2 4" xfId="3758" xr:uid="{77892354-4729-482C-83D7-74B4701FE4B4}"/>
    <cellStyle name="Normal 8 3 2 2 2 3" xfId="2117" xr:uid="{24AC57EF-D4F4-42F0-8432-A6650A8B8351}"/>
    <cellStyle name="Normal 8 3 2 2 2 3 2" xfId="2118" xr:uid="{D2C63511-89E3-4CBB-B8B9-C68BCFCBF065}"/>
    <cellStyle name="Normal 8 3 2 2 2 3 3" xfId="3759" xr:uid="{381D958E-FE38-4EED-A277-9F11C18CE048}"/>
    <cellStyle name="Normal 8 3 2 2 2 3 4" xfId="3760" xr:uid="{D2893F5E-7B7E-4A4F-B1D2-CA15098AF3B9}"/>
    <cellStyle name="Normal 8 3 2 2 2 4" xfId="2119" xr:uid="{B23C6D62-44E8-433A-BABD-5F15652179EF}"/>
    <cellStyle name="Normal 8 3 2 2 2 5" xfId="3761" xr:uid="{98C59305-77F8-4D86-B7F3-09D0E9198CDC}"/>
    <cellStyle name="Normal 8 3 2 2 2 6" xfId="3762" xr:uid="{0CAF1B68-4D45-42AB-A72D-91E8C26215D2}"/>
    <cellStyle name="Normal 8 3 2 2 3" xfId="788" xr:uid="{9EBBF928-19A5-49EE-A1D3-2886010AC4FC}"/>
    <cellStyle name="Normal 8 3 2 2 3 2" xfId="2120" xr:uid="{F873C464-90A4-400F-9BEA-31CF4E0F5106}"/>
    <cellStyle name="Normal 8 3 2 2 3 2 2" xfId="2121" xr:uid="{BE8B987E-8164-49A3-B7A6-B8E866F6F81C}"/>
    <cellStyle name="Normal 8 3 2 2 3 2 3" xfId="3763" xr:uid="{8573A959-631E-4A38-B9D5-FC6B3359D84B}"/>
    <cellStyle name="Normal 8 3 2 2 3 2 4" xfId="3764" xr:uid="{99998CA5-AB7E-4CB1-9715-40F871DD5B86}"/>
    <cellStyle name="Normal 8 3 2 2 3 3" xfId="2122" xr:uid="{EDC88935-9CFC-4741-8FED-89A4B9A1DBE0}"/>
    <cellStyle name="Normal 8 3 2 2 3 4" xfId="3765" xr:uid="{A58C49B5-432F-4A8B-982A-2AD3E0A1A37A}"/>
    <cellStyle name="Normal 8 3 2 2 3 5" xfId="3766" xr:uid="{657D0CF0-CE8D-4EA7-852E-F046AFC9122F}"/>
    <cellStyle name="Normal 8 3 2 2 4" xfId="2123" xr:uid="{65651632-2EE6-47B8-8E4B-83E83C38E3AE}"/>
    <cellStyle name="Normal 8 3 2 2 4 2" xfId="2124" xr:uid="{00D0268B-1609-48DE-A1EF-43A798B43F5A}"/>
    <cellStyle name="Normal 8 3 2 2 4 3" xfId="3767" xr:uid="{23765CCD-A886-45D0-AAF3-2B962573FE22}"/>
    <cellStyle name="Normal 8 3 2 2 4 4" xfId="3768" xr:uid="{EA77247B-722C-4635-9304-C7EE3B13BF40}"/>
    <cellStyle name="Normal 8 3 2 2 5" xfId="2125" xr:uid="{628D1F58-32F1-4AF6-AA11-9684659F2828}"/>
    <cellStyle name="Normal 8 3 2 2 5 2" xfId="3769" xr:uid="{0400161F-EB31-40CB-9AC7-F3690B49A3F9}"/>
    <cellStyle name="Normal 8 3 2 2 5 3" xfId="3770" xr:uid="{251B1DBE-E04E-4154-93A3-7F3A31566977}"/>
    <cellStyle name="Normal 8 3 2 2 5 4" xfId="3771" xr:uid="{C946648D-1CDE-47EC-94C9-DE8EAB1777C8}"/>
    <cellStyle name="Normal 8 3 2 2 6" xfId="3772" xr:uid="{50DA9A8D-8F7A-4B30-9952-3AD33050DDFB}"/>
    <cellStyle name="Normal 8 3 2 2 7" xfId="3773" xr:uid="{E3678159-DE56-4669-8AA8-07919F95142F}"/>
    <cellStyle name="Normal 8 3 2 2 8" xfId="3774" xr:uid="{8412677A-786E-4CD6-9780-DC392E7E89C9}"/>
    <cellStyle name="Normal 8 3 2 3" xfId="388" xr:uid="{FCD6EDE8-5F5C-4190-A421-7BD79E9B306E}"/>
    <cellStyle name="Normal 8 3 2 3 2" xfId="789" xr:uid="{8445EEF0-29BC-4C5C-990B-AD2D2953873B}"/>
    <cellStyle name="Normal 8 3 2 3 2 2" xfId="790" xr:uid="{C7AC12BE-B5FB-4BD7-97FC-3CA670CE8887}"/>
    <cellStyle name="Normal 8 3 2 3 2 2 2" xfId="2126" xr:uid="{4B51598F-1F8E-448B-BD83-B2AC2A226EAE}"/>
    <cellStyle name="Normal 8 3 2 3 2 2 2 2" xfId="2127" xr:uid="{9ACE4B86-0501-4C0A-AB41-B82BD039CC7F}"/>
    <cellStyle name="Normal 8 3 2 3 2 2 3" xfId="2128" xr:uid="{6AC23BDD-723E-484F-A9A6-18E08AD74C6D}"/>
    <cellStyle name="Normal 8 3 2 3 2 3" xfId="2129" xr:uid="{2FE38553-958B-4141-9DA2-215F82B7FD64}"/>
    <cellStyle name="Normal 8 3 2 3 2 3 2" xfId="2130" xr:uid="{7DAA73E7-6A16-4054-800B-A04864345480}"/>
    <cellStyle name="Normal 8 3 2 3 2 4" xfId="2131" xr:uid="{ADBDB37B-BE8E-4777-8278-00FCECA3590D}"/>
    <cellStyle name="Normal 8 3 2 3 3" xfId="791" xr:uid="{844C0C05-AE83-44B5-B12D-BD221ED1AD2F}"/>
    <cellStyle name="Normal 8 3 2 3 3 2" xfId="2132" xr:uid="{6808AADB-1ACA-4FB4-A576-C3BBC4425181}"/>
    <cellStyle name="Normal 8 3 2 3 3 2 2" xfId="2133" xr:uid="{A50C1A65-AD88-47EF-879B-667C002E23F2}"/>
    <cellStyle name="Normal 8 3 2 3 3 3" xfId="2134" xr:uid="{DC3DDD43-9D8D-421F-94D2-2F923E786597}"/>
    <cellStyle name="Normal 8 3 2 3 3 4" xfId="3775" xr:uid="{D7DF2131-B3E5-44C3-93B7-82A1097295D1}"/>
    <cellStyle name="Normal 8 3 2 3 4" xfId="2135" xr:uid="{D6C3D723-68D6-4A80-AD94-C4E6D1CC0DFE}"/>
    <cellStyle name="Normal 8 3 2 3 4 2" xfId="2136" xr:uid="{019E6C95-FD78-4D6B-B4CF-13EE537B8A82}"/>
    <cellStyle name="Normal 8 3 2 3 5" xfId="2137" xr:uid="{1157B3ED-E28D-479F-B9B3-09098879255A}"/>
    <cellStyle name="Normal 8 3 2 3 6" xfId="3776" xr:uid="{975F5FF6-047A-43FF-A486-0B25ED953097}"/>
    <cellStyle name="Normal 8 3 2 4" xfId="389" xr:uid="{2A1AC7C8-4D67-427D-8AC1-9DC721E39BDB}"/>
    <cellStyle name="Normal 8 3 2 4 2" xfId="792" xr:uid="{E955642D-A494-4735-B2BD-2CA26C4EF249}"/>
    <cellStyle name="Normal 8 3 2 4 2 2" xfId="2138" xr:uid="{C0605F35-F07C-47EF-87EC-41A6F7C6A666}"/>
    <cellStyle name="Normal 8 3 2 4 2 2 2" xfId="2139" xr:uid="{3630F32E-45E6-4A17-9531-7F89855B51D0}"/>
    <cellStyle name="Normal 8 3 2 4 2 3" xfId="2140" xr:uid="{1D59A12E-CED4-4B68-9530-31651A55B073}"/>
    <cellStyle name="Normal 8 3 2 4 2 4" xfId="3777" xr:uid="{0D6D7287-3675-4A4D-9E70-9CBF1CFC101D}"/>
    <cellStyle name="Normal 8 3 2 4 3" xfId="2141" xr:uid="{1D0A40AB-5C3C-4F58-B258-EA3C534F31C0}"/>
    <cellStyle name="Normal 8 3 2 4 3 2" xfId="2142" xr:uid="{A4114CE4-F72A-430E-BB83-8B2E984574C8}"/>
    <cellStyle name="Normal 8 3 2 4 4" xfId="2143" xr:uid="{8BDD4930-496C-4995-9FCB-63874D5299B6}"/>
    <cellStyle name="Normal 8 3 2 4 5" xfId="3778" xr:uid="{F5A178E5-B0DC-4C0C-9FC4-0A1EC16602F5}"/>
    <cellStyle name="Normal 8 3 2 5" xfId="390" xr:uid="{42DFDE09-1E3A-470D-A7B7-530265B6CE99}"/>
    <cellStyle name="Normal 8 3 2 5 2" xfId="2144" xr:uid="{214402B9-C8A9-4D2C-92AC-782B1E643179}"/>
    <cellStyle name="Normal 8 3 2 5 2 2" xfId="2145" xr:uid="{0D87795D-9484-4FAD-BECF-86DDB34E197B}"/>
    <cellStyle name="Normal 8 3 2 5 3" xfId="2146" xr:uid="{AE148F71-9678-409C-B3A0-8F33793E7175}"/>
    <cellStyle name="Normal 8 3 2 5 4" xfId="3779" xr:uid="{6E99DB86-7FA9-4A69-A212-42474C7EA34A}"/>
    <cellStyle name="Normal 8 3 2 6" xfId="2147" xr:uid="{23E170CF-C63F-4256-9BBC-17701997D354}"/>
    <cellStyle name="Normal 8 3 2 6 2" xfId="2148" xr:uid="{105BA07D-3C34-4757-ABBD-F6CA51978870}"/>
    <cellStyle name="Normal 8 3 2 6 3" xfId="3780" xr:uid="{45FD6F8E-B262-474E-A143-289C9F802F61}"/>
    <cellStyle name="Normal 8 3 2 6 4" xfId="3781" xr:uid="{E3CEDDCB-BBB9-4CAE-92D7-1DD3A75C79CE}"/>
    <cellStyle name="Normal 8 3 2 7" xfId="2149" xr:uid="{6FDA9128-13EF-4AF6-8B48-7FB5470A13CD}"/>
    <cellStyle name="Normal 8 3 2 8" xfId="3782" xr:uid="{A514F2E0-D902-4603-9FB1-E13EB2C080D9}"/>
    <cellStyle name="Normal 8 3 2 9" xfId="3783" xr:uid="{9B517867-B466-496D-B4EA-5795DF13EFAA}"/>
    <cellStyle name="Normal 8 3 3" xfId="160" xr:uid="{16F28134-8FB2-4E71-9955-6B903CE2F437}"/>
    <cellStyle name="Normal 8 3 3 2" xfId="161" xr:uid="{5959953A-F986-4C26-A3EE-532A0FC8DEE1}"/>
    <cellStyle name="Normal 8 3 3 2 2" xfId="793" xr:uid="{93B141CF-47F5-47B2-BFC2-6C555E05AB2B}"/>
    <cellStyle name="Normal 8 3 3 2 2 2" xfId="2150" xr:uid="{593C0561-4778-43FF-83F4-BED1D1FF895B}"/>
    <cellStyle name="Normal 8 3 3 2 2 2 2" xfId="2151" xr:uid="{6C633642-AB0B-4BEB-8F02-7BF16F3701DB}"/>
    <cellStyle name="Normal 8 3 3 2 2 2 2 2" xfId="4495" xr:uid="{6DF093AC-8D6A-4C97-A818-7EBB53677C56}"/>
    <cellStyle name="Normal 8 3 3 2 2 2 3" xfId="4496" xr:uid="{36F787DA-D010-4917-B2DD-B078F5BDD444}"/>
    <cellStyle name="Normal 8 3 3 2 2 3" xfId="2152" xr:uid="{BBD13C67-8BA8-4E8A-80E9-C9EF4574BC1B}"/>
    <cellStyle name="Normal 8 3 3 2 2 3 2" xfId="4497" xr:uid="{F5B6C42B-1AB3-4F3B-B6E7-B58DDC4F459D}"/>
    <cellStyle name="Normal 8 3 3 2 2 4" xfId="3784" xr:uid="{1AC175F8-6D5F-4DDD-AC25-6EBE590CA2B2}"/>
    <cellStyle name="Normal 8 3 3 2 3" xfId="2153" xr:uid="{6CFBA6A6-01BC-4F9E-AD3B-615EF94CEE89}"/>
    <cellStyle name="Normal 8 3 3 2 3 2" xfId="2154" xr:uid="{DBE90789-BA7A-46B0-89BB-E301868F4364}"/>
    <cellStyle name="Normal 8 3 3 2 3 2 2" xfId="4498" xr:uid="{B36CCE93-FCF4-4ED6-89EC-7C560E682577}"/>
    <cellStyle name="Normal 8 3 3 2 3 3" xfId="3785" xr:uid="{E27A5D28-F8E4-42F5-AC2A-C3D253563913}"/>
    <cellStyle name="Normal 8 3 3 2 3 4" xfId="3786" xr:uid="{6BA1946E-4EB6-4B82-8F48-0B7B88E4BD14}"/>
    <cellStyle name="Normal 8 3 3 2 4" xfId="2155" xr:uid="{6DB0DBF1-2F58-436F-8F6B-6137ED664A8F}"/>
    <cellStyle name="Normal 8 3 3 2 4 2" xfId="4499" xr:uid="{01E840F3-1003-4EF4-BD97-45B3B7964519}"/>
    <cellStyle name="Normal 8 3 3 2 5" xfId="3787" xr:uid="{2270348D-9228-446F-AC3A-398CE9B2515B}"/>
    <cellStyle name="Normal 8 3 3 2 6" xfId="3788" xr:uid="{58D39C23-9F6B-4E71-A5E5-63C1CA8E16DE}"/>
    <cellStyle name="Normal 8 3 3 3" xfId="391" xr:uid="{FB28EE58-F1F2-434E-8F0D-2140C34048A9}"/>
    <cellStyle name="Normal 8 3 3 3 2" xfId="2156" xr:uid="{F98A50DD-AAA8-40EA-901F-D82983796CB2}"/>
    <cellStyle name="Normal 8 3 3 3 2 2" xfId="2157" xr:uid="{842389A5-3784-4727-8498-FF42E241C094}"/>
    <cellStyle name="Normal 8 3 3 3 2 2 2" xfId="4500" xr:uid="{9B5EC6B4-AB0C-4814-8529-B55DD175E86F}"/>
    <cellStyle name="Normal 8 3 3 3 2 3" xfId="3789" xr:uid="{EECCA596-FD98-4040-84DE-918BD1F08DF4}"/>
    <cellStyle name="Normal 8 3 3 3 2 4" xfId="3790" xr:uid="{C84631B1-2B8E-4A58-962C-22A74DB97D2A}"/>
    <cellStyle name="Normal 8 3 3 3 3" xfId="2158" xr:uid="{9AE23CB5-AEC8-43E1-BA2A-A135F4A35859}"/>
    <cellStyle name="Normal 8 3 3 3 3 2" xfId="4501" xr:uid="{4BEED2E4-2FA3-4098-B5E7-260495100B10}"/>
    <cellStyle name="Normal 8 3 3 3 4" xfId="3791" xr:uid="{EA442FD0-5E05-4AD5-9667-0EE85E182DDE}"/>
    <cellStyle name="Normal 8 3 3 3 5" xfId="3792" xr:uid="{495F6732-75E5-4090-9468-63C4955B79A6}"/>
    <cellStyle name="Normal 8 3 3 4" xfId="2159" xr:uid="{EF5E6605-1C03-4EC5-8C0B-B4C581BE60BE}"/>
    <cellStyle name="Normal 8 3 3 4 2" xfId="2160" xr:uid="{E7216B06-C34D-4DBD-B382-99D9575D65E9}"/>
    <cellStyle name="Normal 8 3 3 4 2 2" xfId="4502" xr:uid="{4DFA7A7D-7E19-476A-9AC8-4FECF745BD5D}"/>
    <cellStyle name="Normal 8 3 3 4 3" xfId="3793" xr:uid="{41349A84-411A-4C96-9515-D8BA39425532}"/>
    <cellStyle name="Normal 8 3 3 4 4" xfId="3794" xr:uid="{CAC3A7C5-C81C-442B-A54D-CD453977B72A}"/>
    <cellStyle name="Normal 8 3 3 5" xfId="2161" xr:uid="{9E66ECB4-3738-40BD-9746-97AD56E12969}"/>
    <cellStyle name="Normal 8 3 3 5 2" xfId="3795" xr:uid="{EF816225-69D7-4ED8-AA79-B21058E44A5E}"/>
    <cellStyle name="Normal 8 3 3 5 3" xfId="3796" xr:uid="{99F7363D-B8D2-455E-96FA-77F88AA167FE}"/>
    <cellStyle name="Normal 8 3 3 5 4" xfId="3797" xr:uid="{55E2F612-C3F9-434E-81E6-1843BF627395}"/>
    <cellStyle name="Normal 8 3 3 6" xfId="3798" xr:uid="{A8EF1A1B-7243-4B1A-9E6D-ECA8BC045392}"/>
    <cellStyle name="Normal 8 3 3 7" xfId="3799" xr:uid="{48F8B3F6-A790-40B3-B0EA-7B6F1FE8CE4A}"/>
    <cellStyle name="Normal 8 3 3 8" xfId="3800" xr:uid="{714E75A7-B51D-4523-8554-52922BD3C893}"/>
    <cellStyle name="Normal 8 3 4" xfId="162" xr:uid="{592DADE4-1257-409A-81C4-40570B8EF509}"/>
    <cellStyle name="Normal 8 3 4 2" xfId="794" xr:uid="{B691E144-DD23-4DC3-BFD3-8752A731F8F3}"/>
    <cellStyle name="Normal 8 3 4 2 2" xfId="795" xr:uid="{E65ECFA9-45D0-4B60-A913-53F19CD3B79F}"/>
    <cellStyle name="Normal 8 3 4 2 2 2" xfId="2162" xr:uid="{C1551B07-2C59-4966-BBBE-BDFAA2722BAD}"/>
    <cellStyle name="Normal 8 3 4 2 2 2 2" xfId="2163" xr:uid="{E1395528-FEE8-4B0B-9B26-3298B7CE8FED}"/>
    <cellStyle name="Normal 8 3 4 2 2 3" xfId="2164" xr:uid="{A6EBD52A-89FD-459C-A7A7-01BF26E90139}"/>
    <cellStyle name="Normal 8 3 4 2 2 4" xfId="3801" xr:uid="{47F6FF40-37F1-48C4-A43F-DE84F0E6DF0F}"/>
    <cellStyle name="Normal 8 3 4 2 3" xfId="2165" xr:uid="{945FCD71-414F-4A3B-A88E-2DE704617327}"/>
    <cellStyle name="Normal 8 3 4 2 3 2" xfId="2166" xr:uid="{88DACA52-FA32-4875-984D-08A8AABB49B4}"/>
    <cellStyle name="Normal 8 3 4 2 4" xfId="2167" xr:uid="{385A1523-288C-48C8-8725-A3E38777AD73}"/>
    <cellStyle name="Normal 8 3 4 2 5" xfId="3802" xr:uid="{664CF228-4EA8-41E8-8D30-BB57FB4DFCD0}"/>
    <cellStyle name="Normal 8 3 4 3" xfId="796" xr:uid="{83F8C628-D69A-4EE8-81C5-2C6D005E8E7D}"/>
    <cellStyle name="Normal 8 3 4 3 2" xfId="2168" xr:uid="{4E12059D-41EA-476B-A85B-FDA49E011A5E}"/>
    <cellStyle name="Normal 8 3 4 3 2 2" xfId="2169" xr:uid="{5A31D963-73C4-4777-B171-CED967F138B1}"/>
    <cellStyle name="Normal 8 3 4 3 3" xfId="2170" xr:uid="{321DAD56-BD66-445B-82E7-D2CF36058730}"/>
    <cellStyle name="Normal 8 3 4 3 4" xfId="3803" xr:uid="{6AB63FD8-5726-40AE-92E3-24ADF52DFEA3}"/>
    <cellStyle name="Normal 8 3 4 4" xfId="2171" xr:uid="{F8F96D1B-81FB-4295-91A4-EEB1338F105B}"/>
    <cellStyle name="Normal 8 3 4 4 2" xfId="2172" xr:uid="{EFB8683C-027D-4971-A1C1-A32DA2A27E1B}"/>
    <cellStyle name="Normal 8 3 4 4 3" xfId="3804" xr:uid="{533489A8-945C-490D-8E4D-6F5934AFEDA3}"/>
    <cellStyle name="Normal 8 3 4 4 4" xfId="3805" xr:uid="{91BCCB2F-4211-4BEB-AD13-FF0AA7F6EA7C}"/>
    <cellStyle name="Normal 8 3 4 5" xfId="2173" xr:uid="{FC1237C1-8770-4AAC-A74C-2C7FC28EE70D}"/>
    <cellStyle name="Normal 8 3 4 6" xfId="3806" xr:uid="{12E57E6C-A096-41AE-8AE5-35DE64001C2F}"/>
    <cellStyle name="Normal 8 3 4 7" xfId="3807" xr:uid="{E1624441-2DBD-4451-8EF2-8A98C49F8BA1}"/>
    <cellStyle name="Normal 8 3 5" xfId="392" xr:uid="{D42ED17D-9CC8-40C4-9A6A-3C41C04A49FF}"/>
    <cellStyle name="Normal 8 3 5 2" xfId="797" xr:uid="{45D21D5E-30DF-40E2-A9BF-537EF016B359}"/>
    <cellStyle name="Normal 8 3 5 2 2" xfId="2174" xr:uid="{E0537F78-7CD9-404B-A09A-BA84DA90B65B}"/>
    <cellStyle name="Normal 8 3 5 2 2 2" xfId="2175" xr:uid="{E58720CE-0E7D-4424-996E-7CE72D4533F0}"/>
    <cellStyle name="Normal 8 3 5 2 3" xfId="2176" xr:uid="{E981B7BF-D60C-4A60-AFC7-43ED91F72DAB}"/>
    <cellStyle name="Normal 8 3 5 2 4" xfId="3808" xr:uid="{4F874624-0A4E-49F9-A95A-161A34BE1756}"/>
    <cellStyle name="Normal 8 3 5 3" xfId="2177" xr:uid="{AFC11E06-FBC3-4C8E-9CE5-6FD9804DE4B4}"/>
    <cellStyle name="Normal 8 3 5 3 2" xfId="2178" xr:uid="{52F9A1C7-506B-40B7-BE0B-2653FDDBD4F4}"/>
    <cellStyle name="Normal 8 3 5 3 3" xfId="3809" xr:uid="{632885E7-3BF6-41B9-9CC2-7B291D2D3797}"/>
    <cellStyle name="Normal 8 3 5 3 4" xfId="3810" xr:uid="{758F3235-DEAE-47A3-BCF3-B9BD77B46A6D}"/>
    <cellStyle name="Normal 8 3 5 4" xfId="2179" xr:uid="{6AC33B27-84B2-4B63-813D-1E4B8661F68A}"/>
    <cellStyle name="Normal 8 3 5 5" xfId="3811" xr:uid="{40C13104-EC2E-4238-B41E-BD9F57E84DA8}"/>
    <cellStyle name="Normal 8 3 5 6" xfId="3812" xr:uid="{40726891-40E9-41F7-8240-B986A5ABC69A}"/>
    <cellStyle name="Normal 8 3 6" xfId="393" xr:uid="{C659D596-1F31-4883-805C-93C12B8AB18F}"/>
    <cellStyle name="Normal 8 3 6 2" xfId="2180" xr:uid="{08CD542D-FE29-403E-8317-6A433FD4CAD9}"/>
    <cellStyle name="Normal 8 3 6 2 2" xfId="2181" xr:uid="{947C6DCD-2A3C-44E0-802B-336138E33396}"/>
    <cellStyle name="Normal 8 3 6 2 3" xfId="3813" xr:uid="{B5EF00D6-A1D6-4C1B-AA09-FD62026E75A0}"/>
    <cellStyle name="Normal 8 3 6 2 4" xfId="3814" xr:uid="{DDD2F18C-EE45-41CA-A2E6-5F4B798B5973}"/>
    <cellStyle name="Normal 8 3 6 3" xfId="2182" xr:uid="{8031BE43-D7CD-47AA-ACE8-FB3334DBDE95}"/>
    <cellStyle name="Normal 8 3 6 4" xfId="3815" xr:uid="{797F63C0-7423-4A0E-912B-5FD2D1CE1F74}"/>
    <cellStyle name="Normal 8 3 6 5" xfId="3816" xr:uid="{871D9E59-D59D-41B1-B989-60A59A9D900B}"/>
    <cellStyle name="Normal 8 3 7" xfId="2183" xr:uid="{E9C50D70-D2ED-499C-BEBE-AA831B7344B4}"/>
    <cellStyle name="Normal 8 3 7 2" xfId="2184" xr:uid="{5A3E9DBD-A4FA-4D63-9F4C-BE0BD875FB28}"/>
    <cellStyle name="Normal 8 3 7 3" xfId="3817" xr:uid="{ADBA44FC-ADB6-4844-99D2-FBC72C613CCA}"/>
    <cellStyle name="Normal 8 3 7 4" xfId="3818" xr:uid="{8B6E923D-884F-43B2-B811-B284567B0317}"/>
    <cellStyle name="Normal 8 3 8" xfId="2185" xr:uid="{CBC706CF-5C65-4364-8A5B-020D526F8CCC}"/>
    <cellStyle name="Normal 8 3 8 2" xfId="3819" xr:uid="{6C4B3270-B6F2-439C-B3D4-C6117A747C49}"/>
    <cellStyle name="Normal 8 3 8 3" xfId="3820" xr:uid="{E8662C90-146D-4258-9B19-855C0D205F67}"/>
    <cellStyle name="Normal 8 3 8 4" xfId="3821" xr:uid="{6161CD9C-4B04-4029-A1B9-E11C838888D9}"/>
    <cellStyle name="Normal 8 3 9" xfId="3822" xr:uid="{F9EA3EE8-A4BC-4C7A-9178-24B731770FDA}"/>
    <cellStyle name="Normal 8 4" xfId="163" xr:uid="{4EF33D57-341D-4764-AE49-DFBF3A9CA198}"/>
    <cellStyle name="Normal 8 4 10" xfId="3823" xr:uid="{E74B5C2E-4E0B-481D-9BEC-58A46581F3D3}"/>
    <cellStyle name="Normal 8 4 11" xfId="3824" xr:uid="{8032C36D-E2E7-44DA-89D5-FE6AE4368481}"/>
    <cellStyle name="Normal 8 4 2" xfId="164" xr:uid="{ECD18466-C54E-4AC2-B084-721B9D9611B8}"/>
    <cellStyle name="Normal 8 4 2 2" xfId="394" xr:uid="{27B729C5-370D-4854-9759-D248F5ADF4B1}"/>
    <cellStyle name="Normal 8 4 2 2 2" xfId="798" xr:uid="{D30F0958-8FCE-4FE6-A403-786D070443ED}"/>
    <cellStyle name="Normal 8 4 2 2 2 2" xfId="799" xr:uid="{5F18D9C9-4D3D-4BAA-8B7D-3F2C856EB960}"/>
    <cellStyle name="Normal 8 4 2 2 2 2 2" xfId="2186" xr:uid="{3CA7C351-EC7E-436B-90BB-AE769E6EFBEC}"/>
    <cellStyle name="Normal 8 4 2 2 2 2 3" xfId="3825" xr:uid="{87E32016-8291-4A7B-9E4D-4DA0C4908747}"/>
    <cellStyle name="Normal 8 4 2 2 2 2 4" xfId="3826" xr:uid="{BBE1FD0E-A0F2-427D-B220-2071C988AD88}"/>
    <cellStyle name="Normal 8 4 2 2 2 3" xfId="2187" xr:uid="{AF87A1C8-B27E-4799-9D51-7DA8C678E750}"/>
    <cellStyle name="Normal 8 4 2 2 2 3 2" xfId="3827" xr:uid="{AFBC3A98-62BD-454A-B01E-F1B7ED381770}"/>
    <cellStyle name="Normal 8 4 2 2 2 3 3" xfId="3828" xr:uid="{AE7FE09B-7DA0-4018-8603-8718836E9C38}"/>
    <cellStyle name="Normal 8 4 2 2 2 3 4" xfId="3829" xr:uid="{3F8A0275-0C87-4E7C-9AA9-049214E0D550}"/>
    <cellStyle name="Normal 8 4 2 2 2 4" xfId="3830" xr:uid="{406195BB-79CA-4E47-A12B-6123E7B8CB3B}"/>
    <cellStyle name="Normal 8 4 2 2 2 5" xfId="3831" xr:uid="{C184B3E1-8E71-4175-ABDD-8A1C238CCB2E}"/>
    <cellStyle name="Normal 8 4 2 2 2 6" xfId="3832" xr:uid="{DBD6E4BD-A215-4411-B87D-8706B049B3C2}"/>
    <cellStyle name="Normal 8 4 2 2 3" xfId="800" xr:uid="{4CDAB1AA-8CF5-4398-BF94-EE4942256913}"/>
    <cellStyle name="Normal 8 4 2 2 3 2" xfId="2188" xr:uid="{4036F4B9-E075-4D20-BFBD-93D0C3BFF0D7}"/>
    <cellStyle name="Normal 8 4 2 2 3 2 2" xfId="3833" xr:uid="{8399EDA7-E500-40EB-8406-E80E4DBD7B8D}"/>
    <cellStyle name="Normal 8 4 2 2 3 2 3" xfId="3834" xr:uid="{5C74D37E-DD85-430C-9AAF-7ADF252C23D2}"/>
    <cellStyle name="Normal 8 4 2 2 3 2 4" xfId="3835" xr:uid="{DD33B346-8C8E-4375-A167-899F353C66B1}"/>
    <cellStyle name="Normal 8 4 2 2 3 3" xfId="3836" xr:uid="{0D3260EA-E4DE-4921-BD01-235EE9CD82E9}"/>
    <cellStyle name="Normal 8 4 2 2 3 4" xfId="3837" xr:uid="{1D1AC02A-B836-4ED9-88DA-E53E70A638B0}"/>
    <cellStyle name="Normal 8 4 2 2 3 5" xfId="3838" xr:uid="{A08D0742-7B00-435D-BEA9-7DA0D1E9630F}"/>
    <cellStyle name="Normal 8 4 2 2 4" xfId="2189" xr:uid="{A0C3927A-C221-4CB5-A9B9-FC13AD28FE63}"/>
    <cellStyle name="Normal 8 4 2 2 4 2" xfId="3839" xr:uid="{5180E462-61A1-4193-B39A-83E41CCAB979}"/>
    <cellStyle name="Normal 8 4 2 2 4 3" xfId="3840" xr:uid="{A74CF7D9-DE45-4A16-B6DD-DBB9E679E897}"/>
    <cellStyle name="Normal 8 4 2 2 4 4" xfId="3841" xr:uid="{417A6EB7-3602-4319-8020-5F0CADCC96D6}"/>
    <cellStyle name="Normal 8 4 2 2 5" xfId="3842" xr:uid="{718810C2-254A-4DBA-B31F-9BA4BCEDAE82}"/>
    <cellStyle name="Normal 8 4 2 2 5 2" xfId="3843" xr:uid="{FD6ED5E8-BDDE-4011-9BEF-851A8E3826DB}"/>
    <cellStyle name="Normal 8 4 2 2 5 3" xfId="3844" xr:uid="{7F7967F0-2F47-45A4-B22E-16B5EBFC5E54}"/>
    <cellStyle name="Normal 8 4 2 2 5 4" xfId="3845" xr:uid="{BA95EBCA-1232-4555-96EA-D4F467D0D637}"/>
    <cellStyle name="Normal 8 4 2 2 6" xfId="3846" xr:uid="{30A194CC-0437-4E71-B504-A5856F0DAFC7}"/>
    <cellStyle name="Normal 8 4 2 2 7" xfId="3847" xr:uid="{1ED2A80C-1501-4FA4-AC5D-1E6DF3D5AF71}"/>
    <cellStyle name="Normal 8 4 2 2 8" xfId="3848" xr:uid="{9A824F09-0278-421B-93AE-0A6B7B5B6A81}"/>
    <cellStyle name="Normal 8 4 2 3" xfId="801" xr:uid="{193E06D8-9AE5-47BF-AB73-F0763600FB49}"/>
    <cellStyle name="Normal 8 4 2 3 2" xfId="802" xr:uid="{1BFCA31B-0105-487C-BE31-AD57CDE378B3}"/>
    <cellStyle name="Normal 8 4 2 3 2 2" xfId="803" xr:uid="{F4308430-8CF3-4242-A844-CE271749497A}"/>
    <cellStyle name="Normal 8 4 2 3 2 3" xfId="3849" xr:uid="{5907405D-17DD-42EC-8551-190ADCBA51BB}"/>
    <cellStyle name="Normal 8 4 2 3 2 4" xfId="3850" xr:uid="{C9FD429A-CA46-4091-8236-CAF6533219B3}"/>
    <cellStyle name="Normal 8 4 2 3 3" xfId="804" xr:uid="{DFC919AA-C0EC-46D9-86F3-A752FADCD048}"/>
    <cellStyle name="Normal 8 4 2 3 3 2" xfId="3851" xr:uid="{EA8FD809-6F32-4195-B3D0-A24C9F63BF7B}"/>
    <cellStyle name="Normal 8 4 2 3 3 3" xfId="3852" xr:uid="{CAB843A5-F655-4635-B519-960043B83F4C}"/>
    <cellStyle name="Normal 8 4 2 3 3 4" xfId="3853" xr:uid="{E48F4459-CE3F-4100-9477-4766966E1D6B}"/>
    <cellStyle name="Normal 8 4 2 3 4" xfId="3854" xr:uid="{745B6299-7493-43E6-BF69-D61B003F20A3}"/>
    <cellStyle name="Normal 8 4 2 3 5" xfId="3855" xr:uid="{9987702E-B8A0-4328-BDFB-42478A903A34}"/>
    <cellStyle name="Normal 8 4 2 3 6" xfId="3856" xr:uid="{A3E649B7-CEA7-48DE-9A55-532D965C7FA2}"/>
    <cellStyle name="Normal 8 4 2 4" xfId="805" xr:uid="{E1531910-8021-4751-80A9-4E59CD563961}"/>
    <cellStyle name="Normal 8 4 2 4 2" xfId="806" xr:uid="{A02B15B4-8AE7-4E30-8EDF-4FDC71A1E6F0}"/>
    <cellStyle name="Normal 8 4 2 4 2 2" xfId="3857" xr:uid="{90BD012D-0435-418F-BF4B-B792132ADEBA}"/>
    <cellStyle name="Normal 8 4 2 4 2 3" xfId="3858" xr:uid="{40A4F9D2-055B-47CB-8D94-24AB87DD5D86}"/>
    <cellStyle name="Normal 8 4 2 4 2 4" xfId="3859" xr:uid="{2B814FC0-13AD-42DE-98C5-054E457EB142}"/>
    <cellStyle name="Normal 8 4 2 4 3" xfId="3860" xr:uid="{49173403-9476-48D8-BFEC-38D32617F79E}"/>
    <cellStyle name="Normal 8 4 2 4 4" xfId="3861" xr:uid="{187837C2-130A-49EF-B651-9165C59FBF01}"/>
    <cellStyle name="Normal 8 4 2 4 5" xfId="3862" xr:uid="{02144A45-E22D-47FC-B669-20CA4324E9CC}"/>
    <cellStyle name="Normal 8 4 2 5" xfId="807" xr:uid="{CFF8DCEE-FE5C-42A3-9AE9-DD9F1B09ED38}"/>
    <cellStyle name="Normal 8 4 2 5 2" xfId="3863" xr:uid="{622A28C1-E04B-49F8-8E05-5733D1DBE317}"/>
    <cellStyle name="Normal 8 4 2 5 3" xfId="3864" xr:uid="{C64EA9CF-A6CF-4A4E-AE60-C7279B4E5714}"/>
    <cellStyle name="Normal 8 4 2 5 4" xfId="3865" xr:uid="{D99DCE05-A3F1-4908-BB2C-242FEF1BCF64}"/>
    <cellStyle name="Normal 8 4 2 6" xfId="3866" xr:uid="{DA003E52-BB9F-4029-8ADA-DB38316D2D95}"/>
    <cellStyle name="Normal 8 4 2 6 2" xfId="3867" xr:uid="{ED5561A6-44B0-4F69-8322-884E4807517C}"/>
    <cellStyle name="Normal 8 4 2 6 3" xfId="3868" xr:uid="{DB021910-C2F7-4AEB-B62D-197D0F5AD2E9}"/>
    <cellStyle name="Normal 8 4 2 6 4" xfId="3869" xr:uid="{60D0AE18-2893-4289-8AF7-E18D65ED38ED}"/>
    <cellStyle name="Normal 8 4 2 7" xfId="3870" xr:uid="{01EB429E-E07A-4E8F-8C7A-0138059C6BB0}"/>
    <cellStyle name="Normal 8 4 2 8" xfId="3871" xr:uid="{CB3CBAD1-6DA7-4B63-AF09-C984006B42C2}"/>
    <cellStyle name="Normal 8 4 2 9" xfId="3872" xr:uid="{5705DAA5-90D3-4B2A-91AC-678AD3ABA225}"/>
    <cellStyle name="Normal 8 4 3" xfId="395" xr:uid="{10ECCA84-0A20-4A78-A9DB-0C8073553D1C}"/>
    <cellStyle name="Normal 8 4 3 2" xfId="808" xr:uid="{F9F66320-488C-4CED-B07E-0A07211E0273}"/>
    <cellStyle name="Normal 8 4 3 2 2" xfId="809" xr:uid="{B7D9C253-227A-40F6-B7E7-B82C87E2656D}"/>
    <cellStyle name="Normal 8 4 3 2 2 2" xfId="2190" xr:uid="{41EE57C5-E6D2-439F-905B-63E162259FD0}"/>
    <cellStyle name="Normal 8 4 3 2 2 2 2" xfId="2191" xr:uid="{663E80F3-36FF-41E3-BB64-C15F40C2A209}"/>
    <cellStyle name="Normal 8 4 3 2 2 3" xfId="2192" xr:uid="{BEAA31E3-50F0-4C61-AEF4-6FA9D58AD147}"/>
    <cellStyle name="Normal 8 4 3 2 2 4" xfId="3873" xr:uid="{5C13A182-C8EE-4385-90C0-F3CFD969048B}"/>
    <cellStyle name="Normal 8 4 3 2 3" xfId="2193" xr:uid="{94990CE6-18BA-4B72-A0DE-338D378953CB}"/>
    <cellStyle name="Normal 8 4 3 2 3 2" xfId="2194" xr:uid="{DF18BE8D-B91F-4996-AAB7-D1760A77ADBA}"/>
    <cellStyle name="Normal 8 4 3 2 3 3" xfId="3874" xr:uid="{13E3965B-D3E0-4457-BE19-D9364CFC94D8}"/>
    <cellStyle name="Normal 8 4 3 2 3 4" xfId="3875" xr:uid="{06044A7F-39DB-44DA-9ADB-42337B7CD556}"/>
    <cellStyle name="Normal 8 4 3 2 4" xfId="2195" xr:uid="{C95AFBFF-ADA6-4EDB-8247-CEAC852E8161}"/>
    <cellStyle name="Normal 8 4 3 2 5" xfId="3876" xr:uid="{83EC4AD7-B272-42FF-9F00-A4E05696CB12}"/>
    <cellStyle name="Normal 8 4 3 2 6" xfId="3877" xr:uid="{CDC94D30-7ABF-44F7-968C-E3AFAC8F893D}"/>
    <cellStyle name="Normal 8 4 3 3" xfId="810" xr:uid="{3F3FC7EA-B430-42C0-B8E1-4E9D42BC7E7A}"/>
    <cellStyle name="Normal 8 4 3 3 2" xfId="2196" xr:uid="{C2B2F678-36B6-4DBB-B960-395204FF7B28}"/>
    <cellStyle name="Normal 8 4 3 3 2 2" xfId="2197" xr:uid="{B46166A4-1702-41F6-A3F6-24B071790645}"/>
    <cellStyle name="Normal 8 4 3 3 2 3" xfId="3878" xr:uid="{58DA621F-1E64-4541-85F0-0BCC1D9A010B}"/>
    <cellStyle name="Normal 8 4 3 3 2 4" xfId="3879" xr:uid="{173F74BF-E1AE-44C1-A874-79815EB12A4A}"/>
    <cellStyle name="Normal 8 4 3 3 3" xfId="2198" xr:uid="{B0CC5DC8-5E94-4EE5-AF00-35A8E35B31FE}"/>
    <cellStyle name="Normal 8 4 3 3 4" xfId="3880" xr:uid="{783D0D69-7A5F-4665-BCF8-0622771FC1C4}"/>
    <cellStyle name="Normal 8 4 3 3 5" xfId="3881" xr:uid="{9C317E04-B956-4CA4-9063-62A5CA17009C}"/>
    <cellStyle name="Normal 8 4 3 4" xfId="2199" xr:uid="{F437F4DA-3208-45F3-8B64-389676622FE4}"/>
    <cellStyle name="Normal 8 4 3 4 2" xfId="2200" xr:uid="{2658D93C-0DAF-4C61-815C-BB46C5466BCF}"/>
    <cellStyle name="Normal 8 4 3 4 3" xfId="3882" xr:uid="{C19EC709-2F88-4294-A79D-C28DC029E781}"/>
    <cellStyle name="Normal 8 4 3 4 4" xfId="3883" xr:uid="{C6FF5BF9-D521-4AC4-BE64-41263E5816C3}"/>
    <cellStyle name="Normal 8 4 3 5" xfId="2201" xr:uid="{9EAB37C6-1DE2-43C2-8E71-433C09087B85}"/>
    <cellStyle name="Normal 8 4 3 5 2" xfId="3884" xr:uid="{68C9CD2A-94A4-4B45-9406-F8AE8248A735}"/>
    <cellStyle name="Normal 8 4 3 5 3" xfId="3885" xr:uid="{5A8E618B-1264-4BE5-8088-56F746FC8225}"/>
    <cellStyle name="Normal 8 4 3 5 4" xfId="3886" xr:uid="{27899D9C-4E20-421B-8B05-3EB25A162F22}"/>
    <cellStyle name="Normal 8 4 3 6" xfId="3887" xr:uid="{8EC3EB02-FFFF-4BD7-BC46-C906D5C55785}"/>
    <cellStyle name="Normal 8 4 3 7" xfId="3888" xr:uid="{0466BF40-8479-4380-B127-367F3782A70E}"/>
    <cellStyle name="Normal 8 4 3 8" xfId="3889" xr:uid="{F1907AF1-2592-42DE-9D65-8EA5FDA66E79}"/>
    <cellStyle name="Normal 8 4 4" xfId="396" xr:uid="{F6324C27-E224-4D1B-8B47-8F0C82F0903A}"/>
    <cellStyle name="Normal 8 4 4 2" xfId="811" xr:uid="{AB8C84D6-4701-4D47-9987-541D7AFDC341}"/>
    <cellStyle name="Normal 8 4 4 2 2" xfId="812" xr:uid="{FBF4EFAC-2097-49CF-A9BF-C64BFD280CFF}"/>
    <cellStyle name="Normal 8 4 4 2 2 2" xfId="2202" xr:uid="{D31B73BB-24FD-4BD7-8E0A-ED828ABFF6AD}"/>
    <cellStyle name="Normal 8 4 4 2 2 3" xfId="3890" xr:uid="{59298AA7-93F5-40AD-B282-500FEB689FC8}"/>
    <cellStyle name="Normal 8 4 4 2 2 4" xfId="3891" xr:uid="{BD34FAED-4330-4824-A0EB-487CEFD8D3A1}"/>
    <cellStyle name="Normal 8 4 4 2 3" xfId="2203" xr:uid="{70704F0B-7E1C-4CDD-B196-5D93447CB40F}"/>
    <cellStyle name="Normal 8 4 4 2 4" xfId="3892" xr:uid="{C13E6B8B-C4B5-4AB1-8A6E-0F9DC4E77316}"/>
    <cellStyle name="Normal 8 4 4 2 5" xfId="3893" xr:uid="{A092753E-F639-4749-A171-2C0E6D602922}"/>
    <cellStyle name="Normal 8 4 4 3" xfId="813" xr:uid="{6A0790B6-4C93-4074-8D79-022E0921D4C1}"/>
    <cellStyle name="Normal 8 4 4 3 2" xfId="2204" xr:uid="{A770EBAC-6135-45CD-A2DC-D0BE2932969A}"/>
    <cellStyle name="Normal 8 4 4 3 3" xfId="3894" xr:uid="{C1AE6685-DD2E-4DFF-B414-71C068213426}"/>
    <cellStyle name="Normal 8 4 4 3 4" xfId="3895" xr:uid="{ACB18B7B-E5A9-47AE-B31B-833C7C76DBD4}"/>
    <cellStyle name="Normal 8 4 4 4" xfId="2205" xr:uid="{68EEC494-70C6-49A8-9D4D-934F402D386A}"/>
    <cellStyle name="Normal 8 4 4 4 2" xfId="3896" xr:uid="{05AA6569-07E3-4927-AC2D-BF6BC020C3B2}"/>
    <cellStyle name="Normal 8 4 4 4 3" xfId="3897" xr:uid="{9626E3BB-745A-46C5-814F-8DC8EC4775AC}"/>
    <cellStyle name="Normal 8 4 4 4 4" xfId="3898" xr:uid="{FAE02238-7A30-4E53-805A-487D97CA4D3E}"/>
    <cellStyle name="Normal 8 4 4 5" xfId="3899" xr:uid="{7310123A-F877-4FB7-85EC-A608B4DBA970}"/>
    <cellStyle name="Normal 8 4 4 6" xfId="3900" xr:uid="{73D9EA74-159E-4B08-BA0E-B32EADC5D299}"/>
    <cellStyle name="Normal 8 4 4 7" xfId="3901" xr:uid="{ACB2AB04-033D-45B0-A109-CFE428F97C12}"/>
    <cellStyle name="Normal 8 4 5" xfId="397" xr:uid="{23089811-BF5A-4CBD-80C2-4710982C186A}"/>
    <cellStyle name="Normal 8 4 5 2" xfId="814" xr:uid="{4BC6001B-15A6-40EA-9BD9-90739611BAF4}"/>
    <cellStyle name="Normal 8 4 5 2 2" xfId="2206" xr:uid="{C7C587F0-65C2-4C54-88B8-C71B93627E28}"/>
    <cellStyle name="Normal 8 4 5 2 3" xfId="3902" xr:uid="{DE6221D0-5E79-42A9-8DA6-4BF5CF57D649}"/>
    <cellStyle name="Normal 8 4 5 2 4" xfId="3903" xr:uid="{1D51CB50-4174-4BA0-A570-023F6A2D46D0}"/>
    <cellStyle name="Normal 8 4 5 3" xfId="2207" xr:uid="{6F592618-C394-4513-9E19-B8AF42DB391B}"/>
    <cellStyle name="Normal 8 4 5 3 2" xfId="3904" xr:uid="{588CBE55-E7E7-400F-A134-B2A1F1F1B6DC}"/>
    <cellStyle name="Normal 8 4 5 3 3" xfId="3905" xr:uid="{8DAD34DC-B1F7-4B5F-BEF5-0E6452E70004}"/>
    <cellStyle name="Normal 8 4 5 3 4" xfId="3906" xr:uid="{C8674727-8DCD-4007-BEA9-F72F6547F50D}"/>
    <cellStyle name="Normal 8 4 5 4" xfId="3907" xr:uid="{DA47298D-9DEB-4A47-8AE9-415B5B80B5B8}"/>
    <cellStyle name="Normal 8 4 5 5" xfId="3908" xr:uid="{DFD6CDC6-1947-4657-889A-09B6A8D56E45}"/>
    <cellStyle name="Normal 8 4 5 6" xfId="3909" xr:uid="{42652EA0-AF5C-4633-B52A-D800D54D0DBB}"/>
    <cellStyle name="Normal 8 4 6" xfId="815" xr:uid="{34F19356-9758-4FB3-92BC-32A1CA3CB82E}"/>
    <cellStyle name="Normal 8 4 6 2" xfId="2208" xr:uid="{AAE2762F-6B74-4A53-AEE6-EB606593A15E}"/>
    <cellStyle name="Normal 8 4 6 2 2" xfId="3910" xr:uid="{71B4C50C-CAAA-4E33-8A81-918068995DA4}"/>
    <cellStyle name="Normal 8 4 6 2 3" xfId="3911" xr:uid="{AF7FF601-B3B4-41AC-9900-8C176D617704}"/>
    <cellStyle name="Normal 8 4 6 2 4" xfId="3912" xr:uid="{961358FB-CBB9-40C3-8CF0-5F608A6F54B1}"/>
    <cellStyle name="Normal 8 4 6 3" xfId="3913" xr:uid="{15C1EC7B-524D-4C05-BB03-225738EB3CF0}"/>
    <cellStyle name="Normal 8 4 6 4" xfId="3914" xr:uid="{8ED2CA7C-C56E-43BD-8FC5-B0EC538B220C}"/>
    <cellStyle name="Normal 8 4 6 5" xfId="3915" xr:uid="{AA8EB491-1C51-4523-8200-258E42BA3F6A}"/>
    <cellStyle name="Normal 8 4 7" xfId="2209" xr:uid="{9214770A-6B9C-4A27-BBDD-D654168F9896}"/>
    <cellStyle name="Normal 8 4 7 2" xfId="3916" xr:uid="{9201FCBA-3D8F-4763-B482-EF04167D9D23}"/>
    <cellStyle name="Normal 8 4 7 3" xfId="3917" xr:uid="{9C7019DE-6EF6-4303-8833-F01A9DAB735F}"/>
    <cellStyle name="Normal 8 4 7 4" xfId="3918" xr:uid="{56281211-4518-4640-8A84-944286B988C1}"/>
    <cellStyle name="Normal 8 4 8" xfId="3919" xr:uid="{6A34D799-DA59-47C2-B461-4E7200589441}"/>
    <cellStyle name="Normal 8 4 8 2" xfId="3920" xr:uid="{EE64C098-F28D-4FB9-9912-B2A3B3B9B894}"/>
    <cellStyle name="Normal 8 4 8 3" xfId="3921" xr:uid="{08FE7170-DD7D-44D8-8CE3-A47F4A140BD5}"/>
    <cellStyle name="Normal 8 4 8 4" xfId="3922" xr:uid="{7FDE1495-6108-40E0-B843-B5C3D14E9087}"/>
    <cellStyle name="Normal 8 4 9" xfId="3923" xr:uid="{AEEA9D8D-D617-496F-B336-85FB1CAD9836}"/>
    <cellStyle name="Normal 8 5" xfId="165" xr:uid="{F61D9C7F-DC46-4A31-84D8-09EED81DE5F9}"/>
    <cellStyle name="Normal 8 5 2" xfId="166" xr:uid="{F4130ACE-2E4F-42EA-852E-2EBC605032A2}"/>
    <cellStyle name="Normal 8 5 2 2" xfId="398" xr:uid="{11AEB06D-5C5B-4B12-8EB9-25588E1783E5}"/>
    <cellStyle name="Normal 8 5 2 2 2" xfId="816" xr:uid="{9F77BF41-DE9B-4145-8329-AC63C33EA16E}"/>
    <cellStyle name="Normal 8 5 2 2 2 2" xfId="2210" xr:uid="{B734C757-094A-48FF-8542-11D44D1DC51B}"/>
    <cellStyle name="Normal 8 5 2 2 2 3" xfId="3924" xr:uid="{A72C534B-23D2-425A-805C-6894D409E10E}"/>
    <cellStyle name="Normal 8 5 2 2 2 4" xfId="3925" xr:uid="{A71FD571-74DA-4B54-906B-4BC6AE01F292}"/>
    <cellStyle name="Normal 8 5 2 2 3" xfId="2211" xr:uid="{8C3952A3-64FF-4357-B572-18BA4C45E935}"/>
    <cellStyle name="Normal 8 5 2 2 3 2" xfId="3926" xr:uid="{202FC15F-98A9-4E51-ADDD-D794561395A0}"/>
    <cellStyle name="Normal 8 5 2 2 3 3" xfId="3927" xr:uid="{8003B671-883E-48AD-87C9-2D799C69EB97}"/>
    <cellStyle name="Normal 8 5 2 2 3 4" xfId="3928" xr:uid="{DF1A3CC7-501C-43DF-821E-C042EA0BAE04}"/>
    <cellStyle name="Normal 8 5 2 2 4" xfId="3929" xr:uid="{57333CD3-935D-41FB-9655-617D64669202}"/>
    <cellStyle name="Normal 8 5 2 2 5" xfId="3930" xr:uid="{F90E9696-DBBD-4387-9690-C8DA78223342}"/>
    <cellStyle name="Normal 8 5 2 2 6" xfId="3931" xr:uid="{A4C09FF7-7163-4670-98C3-F6B5F4F41047}"/>
    <cellStyle name="Normal 8 5 2 3" xfId="817" xr:uid="{90430A34-F359-4B35-AE82-3B5B130AEB89}"/>
    <cellStyle name="Normal 8 5 2 3 2" xfId="2212" xr:uid="{81CD3F5C-3749-43BC-BDAF-BC0B851D5D03}"/>
    <cellStyle name="Normal 8 5 2 3 2 2" xfId="3932" xr:uid="{D4DB52EE-262A-45EE-A4F3-F960CF1CFBC7}"/>
    <cellStyle name="Normal 8 5 2 3 2 3" xfId="3933" xr:uid="{CA122515-F1A7-4B60-9A38-93D8187F9D78}"/>
    <cellStyle name="Normal 8 5 2 3 2 4" xfId="3934" xr:uid="{AFDC23D3-332E-4C86-AB49-65121DF53342}"/>
    <cellStyle name="Normal 8 5 2 3 3" xfId="3935" xr:uid="{B2068960-5782-41F5-9A92-20FB41F1696D}"/>
    <cellStyle name="Normal 8 5 2 3 4" xfId="3936" xr:uid="{36EE6D05-1F47-4EB4-97B2-D96800574432}"/>
    <cellStyle name="Normal 8 5 2 3 5" xfId="3937" xr:uid="{42F67754-172A-4D49-B694-0BAE5FD4D58B}"/>
    <cellStyle name="Normal 8 5 2 4" xfId="2213" xr:uid="{9D15CDA9-05B5-4BC8-AB8D-17EAA15BEBDB}"/>
    <cellStyle name="Normal 8 5 2 4 2" xfId="3938" xr:uid="{CF4DAC13-0CA0-4D04-A6C2-99CE97A5C6F7}"/>
    <cellStyle name="Normal 8 5 2 4 3" xfId="3939" xr:uid="{AD988B2B-506C-4F3E-892D-A90F6842D1D7}"/>
    <cellStyle name="Normal 8 5 2 4 4" xfId="3940" xr:uid="{9A14A24A-605C-4218-A024-9FDFBE1FE929}"/>
    <cellStyle name="Normal 8 5 2 5" xfId="3941" xr:uid="{53A2A895-A65E-456E-AF97-12BB992A127C}"/>
    <cellStyle name="Normal 8 5 2 5 2" xfId="3942" xr:uid="{370021CB-28A5-48B1-ACEE-0D8C8D0ABE0C}"/>
    <cellStyle name="Normal 8 5 2 5 3" xfId="3943" xr:uid="{156045B3-DA4B-4F76-9EA9-32DF7AD1E311}"/>
    <cellStyle name="Normal 8 5 2 5 4" xfId="3944" xr:uid="{8E97DCEA-9705-431C-B882-E1C44700FDB3}"/>
    <cellStyle name="Normal 8 5 2 6" xfId="3945" xr:uid="{CFB21F35-E366-4AD5-BFD5-8323AE54CD30}"/>
    <cellStyle name="Normal 8 5 2 7" xfId="3946" xr:uid="{2297A927-4AD5-4E2C-8912-F26F12D30D2A}"/>
    <cellStyle name="Normal 8 5 2 8" xfId="3947" xr:uid="{DFEFAE4F-C12F-4D38-8D47-C06253AD6A87}"/>
    <cellStyle name="Normal 8 5 3" xfId="399" xr:uid="{A975E71B-A3D2-4941-93CF-23D4E422C43B}"/>
    <cellStyle name="Normal 8 5 3 2" xfId="818" xr:uid="{B2CE2333-53BE-40DE-9DBE-944BF64C031C}"/>
    <cellStyle name="Normal 8 5 3 2 2" xfId="819" xr:uid="{08F5F0BB-D644-42EC-A3C4-40818907CA7E}"/>
    <cellStyle name="Normal 8 5 3 2 3" xfId="3948" xr:uid="{08B329C0-A1B2-42B8-8218-5FB47C98FCF2}"/>
    <cellStyle name="Normal 8 5 3 2 4" xfId="3949" xr:uid="{7D1438E0-76CA-4E58-AC21-402234761CCB}"/>
    <cellStyle name="Normal 8 5 3 3" xfId="820" xr:uid="{B6BD42B9-95E5-4B86-BB4A-755AC9CB7C98}"/>
    <cellStyle name="Normal 8 5 3 3 2" xfId="3950" xr:uid="{C175B6AC-C2D2-4173-BBDB-EB3608E16A1B}"/>
    <cellStyle name="Normal 8 5 3 3 3" xfId="3951" xr:uid="{B7795377-D50D-44C5-B835-6A82496052E3}"/>
    <cellStyle name="Normal 8 5 3 3 4" xfId="3952" xr:uid="{997238C4-EA4D-49C1-B7E2-AE5175ABF3CF}"/>
    <cellStyle name="Normal 8 5 3 4" xfId="3953" xr:uid="{A888F4D7-BB12-40B7-A2EE-5556107669B9}"/>
    <cellStyle name="Normal 8 5 3 5" xfId="3954" xr:uid="{B2E3F296-67C6-4E9C-B9C0-9590939E85E9}"/>
    <cellStyle name="Normal 8 5 3 6" xfId="3955" xr:uid="{C34FE724-6770-4F79-AA5C-98B6BFB05FFE}"/>
    <cellStyle name="Normal 8 5 4" xfId="400" xr:uid="{0DA0A975-8558-40F5-8C8D-5CAEB3A716D9}"/>
    <cellStyle name="Normal 8 5 4 2" xfId="821" xr:uid="{6FF00A8A-86AB-44FA-94ED-29B8FBC7A565}"/>
    <cellStyle name="Normal 8 5 4 2 2" xfId="3956" xr:uid="{C5EC1B20-D4F3-424F-A05E-AD8E731B461B}"/>
    <cellStyle name="Normal 8 5 4 2 3" xfId="3957" xr:uid="{14B7FC67-9C4E-403D-AACF-384DC1135EB1}"/>
    <cellStyle name="Normal 8 5 4 2 4" xfId="3958" xr:uid="{F9885521-D89A-4D38-B7AC-9999CC822AC3}"/>
    <cellStyle name="Normal 8 5 4 3" xfId="3959" xr:uid="{912A3DE7-9A47-4583-9545-B74EE20A63BC}"/>
    <cellStyle name="Normal 8 5 4 4" xfId="3960" xr:uid="{33168B96-8320-41E5-8618-F09D2A3C3261}"/>
    <cellStyle name="Normal 8 5 4 5" xfId="3961" xr:uid="{8600E50A-07D3-457C-988C-DB932452F677}"/>
    <cellStyle name="Normal 8 5 5" xfId="822" xr:uid="{531A1012-93BF-4CC6-9264-CF1E77C8B700}"/>
    <cellStyle name="Normal 8 5 5 2" xfId="3962" xr:uid="{4B31903B-BD83-4CEC-999B-AA09B39DFBCA}"/>
    <cellStyle name="Normal 8 5 5 3" xfId="3963" xr:uid="{A2268025-6358-4846-B7F5-09B709263C57}"/>
    <cellStyle name="Normal 8 5 5 4" xfId="3964" xr:uid="{40CB39D1-CB76-4657-B896-7F2056ACD155}"/>
    <cellStyle name="Normal 8 5 6" xfId="3965" xr:uid="{1B89FDBC-2D6C-46F7-929D-537ADEC1D58B}"/>
    <cellStyle name="Normal 8 5 6 2" xfId="3966" xr:uid="{3521E22D-905A-4DBE-91E0-4057BB044CFC}"/>
    <cellStyle name="Normal 8 5 6 3" xfId="3967" xr:uid="{58F340F5-1F7C-4932-BA45-9229B143F25C}"/>
    <cellStyle name="Normal 8 5 6 4" xfId="3968" xr:uid="{59295B6C-C5CF-4C60-AB24-A8C4CFFC901B}"/>
    <cellStyle name="Normal 8 5 7" xfId="3969" xr:uid="{DDAD70EA-CB80-4C93-B762-9A8B95A845E8}"/>
    <cellStyle name="Normal 8 5 8" xfId="3970" xr:uid="{834131B0-B4F7-403D-810E-8DB5D9F01B55}"/>
    <cellStyle name="Normal 8 5 9" xfId="3971" xr:uid="{DA5E7C44-1A52-4870-817C-56CD406537BE}"/>
    <cellStyle name="Normal 8 6" xfId="167" xr:uid="{33D73C2C-2DD2-4492-81AC-E35A6E06E1D2}"/>
    <cellStyle name="Normal 8 6 2" xfId="401" xr:uid="{1D5919B8-1239-456B-9BFB-F8C707C37002}"/>
    <cellStyle name="Normal 8 6 2 2" xfId="823" xr:uid="{EFE7D285-6F54-457E-ACFF-5CB86C26ED1B}"/>
    <cellStyle name="Normal 8 6 2 2 2" xfId="2214" xr:uid="{B2D57505-20AE-492F-A072-25EC89E278EA}"/>
    <cellStyle name="Normal 8 6 2 2 2 2" xfId="2215" xr:uid="{4D6ACB8F-FCE7-465B-8FB7-DCA954BDE878}"/>
    <cellStyle name="Normal 8 6 2 2 3" xfId="2216" xr:uid="{22CC7A75-C057-4891-AC1B-DCD288062455}"/>
    <cellStyle name="Normal 8 6 2 2 4" xfId="3972" xr:uid="{C8744E92-A02A-4CE7-B4DE-6CAD7AB560AD}"/>
    <cellStyle name="Normal 8 6 2 3" xfId="2217" xr:uid="{35D81B17-DB7A-4CBC-A376-097041AD4E3B}"/>
    <cellStyle name="Normal 8 6 2 3 2" xfId="2218" xr:uid="{6E952C60-E4BF-4875-9EE5-25AB2E9DB20D}"/>
    <cellStyle name="Normal 8 6 2 3 3" xfId="3973" xr:uid="{A3D60236-67F2-4C7F-B638-D7F8EAF4E4E3}"/>
    <cellStyle name="Normal 8 6 2 3 4" xfId="3974" xr:uid="{63B73AD3-BC9A-4423-99C3-3A0734C52002}"/>
    <cellStyle name="Normal 8 6 2 4" xfId="2219" xr:uid="{1D63C941-CB29-4139-ABB9-39AFF2CB1078}"/>
    <cellStyle name="Normal 8 6 2 5" xfId="3975" xr:uid="{7FF8FC31-2073-430A-91A8-D165BDAEA821}"/>
    <cellStyle name="Normal 8 6 2 6" xfId="3976" xr:uid="{39A82C48-43D4-4D4F-B09D-4075394778EB}"/>
    <cellStyle name="Normal 8 6 3" xfId="824" xr:uid="{85DCFBC0-F371-4923-99AA-8DA5591C7C8A}"/>
    <cellStyle name="Normal 8 6 3 2" xfId="2220" xr:uid="{9CBDCF54-FE8A-4BCB-980C-B94155171710}"/>
    <cellStyle name="Normal 8 6 3 2 2" xfId="2221" xr:uid="{5FEC23C0-AEF2-45DC-A27E-633BF202C17E}"/>
    <cellStyle name="Normal 8 6 3 2 3" xfId="3977" xr:uid="{9ADE6BD7-63FE-44E1-92C4-5CB78D566CE6}"/>
    <cellStyle name="Normal 8 6 3 2 4" xfId="3978" xr:uid="{FE3CDADF-C4E9-4744-9BE6-4D8938074F08}"/>
    <cellStyle name="Normal 8 6 3 3" xfId="2222" xr:uid="{CE32DD0C-D294-415F-AB91-83258FBF27D9}"/>
    <cellStyle name="Normal 8 6 3 4" xfId="3979" xr:uid="{26DD7479-1BA3-4B2B-80F8-752286F7B4A7}"/>
    <cellStyle name="Normal 8 6 3 5" xfId="3980" xr:uid="{F19947F3-2869-40A0-BA86-411DB980071B}"/>
    <cellStyle name="Normal 8 6 4" xfId="2223" xr:uid="{66A198D2-2F97-460D-AA9C-A015E9698C74}"/>
    <cellStyle name="Normal 8 6 4 2" xfId="2224" xr:uid="{37277762-9AC6-46AA-B899-F82BB8B09AE1}"/>
    <cellStyle name="Normal 8 6 4 3" xfId="3981" xr:uid="{769BC656-D603-42C0-A22B-4F8138F235D5}"/>
    <cellStyle name="Normal 8 6 4 4" xfId="3982" xr:uid="{1B389366-64BA-49B8-BBC1-14D8A397569A}"/>
    <cellStyle name="Normal 8 6 5" xfId="2225" xr:uid="{EC24AF1D-BAE2-49A0-AEF4-9D90A3AD76D6}"/>
    <cellStyle name="Normal 8 6 5 2" xfId="3983" xr:uid="{D11DA57C-7A3E-467C-8A57-3790EE934F79}"/>
    <cellStyle name="Normal 8 6 5 3" xfId="3984" xr:uid="{C8F55F12-393D-4CE8-83F7-5A0C445AA7EA}"/>
    <cellStyle name="Normal 8 6 5 4" xfId="3985" xr:uid="{53427DF1-BC02-48E6-887E-DBA007F1F51C}"/>
    <cellStyle name="Normal 8 6 6" xfId="3986" xr:uid="{470BE353-6703-4DE0-9545-625920E5C6E0}"/>
    <cellStyle name="Normal 8 6 7" xfId="3987" xr:uid="{E3EC2492-EF4B-4173-98CB-C618C21643F5}"/>
    <cellStyle name="Normal 8 6 8" xfId="3988" xr:uid="{2F258B70-3650-47E0-8E9D-81CF73563298}"/>
    <cellStyle name="Normal 8 7" xfId="402" xr:uid="{EA2C5296-D1D5-484A-9C3E-E8E6750DDF85}"/>
    <cellStyle name="Normal 8 7 2" xfId="825" xr:uid="{BA5B58F9-CC80-4DCC-8C9C-0A9F856CA5E6}"/>
    <cellStyle name="Normal 8 7 2 2" xfId="826" xr:uid="{C39CDDB7-532B-4E8A-B152-058F3CA0BC5B}"/>
    <cellStyle name="Normal 8 7 2 2 2" xfId="2226" xr:uid="{68696534-4A4E-4666-8A76-3437349FD430}"/>
    <cellStyle name="Normal 8 7 2 2 3" xfId="3989" xr:uid="{18B38232-FCB9-468F-B43D-05B0E9DF03C1}"/>
    <cellStyle name="Normal 8 7 2 2 4" xfId="3990" xr:uid="{34F0A32D-09FC-4CE1-80E8-A14B59DC644D}"/>
    <cellStyle name="Normal 8 7 2 3" xfId="2227" xr:uid="{45729975-9E2B-41FD-822E-ADA65305B424}"/>
    <cellStyle name="Normal 8 7 2 4" xfId="3991" xr:uid="{14B65FD5-C067-4BA3-BA11-99FD69D0C3C7}"/>
    <cellStyle name="Normal 8 7 2 5" xfId="3992" xr:uid="{CE60C507-B94E-4899-B773-09B7FC6A2E7C}"/>
    <cellStyle name="Normal 8 7 3" xfId="827" xr:uid="{939EE1C5-BDF1-4040-A0FF-ABE046DB144C}"/>
    <cellStyle name="Normal 8 7 3 2" xfId="2228" xr:uid="{1664FE6A-D16D-49BC-83F7-4F6797AAAD9C}"/>
    <cellStyle name="Normal 8 7 3 3" xfId="3993" xr:uid="{EDF8A325-AB1C-4685-97B8-4F140E5CE44D}"/>
    <cellStyle name="Normal 8 7 3 4" xfId="3994" xr:uid="{48EDE7C2-8384-4C88-B909-40509E85B5D6}"/>
    <cellStyle name="Normal 8 7 4" xfId="2229" xr:uid="{A9EC6367-07B8-44A4-9EE9-18D5CEFE042B}"/>
    <cellStyle name="Normal 8 7 4 2" xfId="3995" xr:uid="{A79E3338-BDA7-495A-9EAF-75C86C071221}"/>
    <cellStyle name="Normal 8 7 4 3" xfId="3996" xr:uid="{45C4C6D3-E8C6-44E3-8DEB-6A282D9F2770}"/>
    <cellStyle name="Normal 8 7 4 4" xfId="3997" xr:uid="{BBB25E35-2DDD-48A9-B92F-C4E00F6CF553}"/>
    <cellStyle name="Normal 8 7 5" xfId="3998" xr:uid="{3789CFD7-4C32-4320-BAEB-249BD89FF5AC}"/>
    <cellStyle name="Normal 8 7 6" xfId="3999" xr:uid="{B01DB73D-3157-4ABE-B10F-642C522E658A}"/>
    <cellStyle name="Normal 8 7 7" xfId="4000" xr:uid="{C2DB2564-8891-4635-B26B-F691C282A51E}"/>
    <cellStyle name="Normal 8 8" xfId="403" xr:uid="{00C00744-2FA7-4AE9-9962-ADA3D950FDEE}"/>
    <cellStyle name="Normal 8 8 2" xfId="828" xr:uid="{412FF337-112F-438B-98D9-D0AA2C49C39B}"/>
    <cellStyle name="Normal 8 8 2 2" xfId="2230" xr:uid="{1E7D5CD9-623C-4090-B626-7C8B73A470A2}"/>
    <cellStyle name="Normal 8 8 2 3" xfId="4001" xr:uid="{029BDFAA-70C7-4B30-966D-3A4FB08032C4}"/>
    <cellStyle name="Normal 8 8 2 4" xfId="4002" xr:uid="{7C5B9352-2BEC-4098-9692-F697C35B38A0}"/>
    <cellStyle name="Normal 8 8 3" xfId="2231" xr:uid="{A354FA77-19E5-43B8-A89D-06DD4BF0E457}"/>
    <cellStyle name="Normal 8 8 3 2" xfId="4003" xr:uid="{BD57FE22-D7F1-44ED-887E-A7B5126EE568}"/>
    <cellStyle name="Normal 8 8 3 3" xfId="4004" xr:uid="{B735052A-E092-4BB9-9376-D60FB68F7111}"/>
    <cellStyle name="Normal 8 8 3 4" xfId="4005" xr:uid="{5F72E79C-4A2F-4FA1-A75A-07FE89D860DF}"/>
    <cellStyle name="Normal 8 8 4" xfId="4006" xr:uid="{B0EB6E0D-5002-4AC4-8050-1C0E74FF2D35}"/>
    <cellStyle name="Normal 8 8 5" xfId="4007" xr:uid="{F9A21273-BFAB-423B-9CCE-519304BC3E1E}"/>
    <cellStyle name="Normal 8 8 6" xfId="4008" xr:uid="{C91AA15A-7978-4F28-9B11-AD04B0A2C13C}"/>
    <cellStyle name="Normal 8 9" xfId="404" xr:uid="{D69F462E-3982-4165-B8C5-32433D0E77AF}"/>
    <cellStyle name="Normal 8 9 2" xfId="2232" xr:uid="{B30F6FF2-085E-4AD3-BCFF-21DD6B4E7A74}"/>
    <cellStyle name="Normal 8 9 2 2" xfId="4009" xr:uid="{FD46F92A-BAD1-4C09-B42C-D1D3BA62D479}"/>
    <cellStyle name="Normal 8 9 2 2 2" xfId="4413" xr:uid="{CDEA3688-273F-469E-98B5-E5C3524413D4}"/>
    <cellStyle name="Normal 8 9 2 2 2 2" xfId="41338" xr:uid="{1BEC5513-C00B-4FC4-8FE8-06BA297850EF}"/>
    <cellStyle name="Normal 8 9 2 2 2 3" xfId="5958" xr:uid="{75569581-47F1-4D42-83BD-94B7886DAE09}"/>
    <cellStyle name="Normal 8 9 2 2 2 4" xfId="5366" xr:uid="{95830CAE-E848-414E-96DA-6709D09E548F}"/>
    <cellStyle name="Normal 8 9 2 2 3" xfId="4692" xr:uid="{309127F0-A0B0-46AC-A066-12970D68C0B9}"/>
    <cellStyle name="Normal 8 9 2 3" xfId="4010" xr:uid="{194612B2-4095-4E2A-9C1A-21E178672BD9}"/>
    <cellStyle name="Normal 8 9 2 4" xfId="4011" xr:uid="{1053A5BD-096E-4CB1-882A-207639CA0B7F}"/>
    <cellStyle name="Normal 8 9 3" xfId="4012" xr:uid="{DC2AC285-1F37-47ED-86AF-D0A704E4B8E3}"/>
    <cellStyle name="Normal 8 9 4" xfId="4013" xr:uid="{690F4E67-DF41-4EB2-A8A0-0432F071129B}"/>
    <cellStyle name="Normal 8 9 4 2" xfId="4583" xr:uid="{340A0600-0DA1-41FC-B8C9-9871F4A51274}"/>
    <cellStyle name="Normal 8 9 4 2 2" xfId="41359" xr:uid="{9AF8B00F-8A3E-418D-91F2-BB6297D10806}"/>
    <cellStyle name="Normal 8 9 4 2 3" xfId="5964" xr:uid="{FD0FB24E-7D2A-4DB9-B97D-B74643EC57CB}"/>
    <cellStyle name="Normal 8 9 4 2 4" xfId="5372" xr:uid="{18367966-47C5-49D1-BB08-68DCFA65402C}"/>
    <cellStyle name="Normal 8 9 4 3" xfId="4693" xr:uid="{BCEEEA6C-A2F3-415F-9A88-105FB7A17019}"/>
    <cellStyle name="Normal 8 9 4 4" xfId="4612" xr:uid="{98231F71-19D9-401C-925F-8AA367778EB4}"/>
    <cellStyle name="Normal 8 9 4 4 2" xfId="41369" xr:uid="{147EF224-EA7F-40B2-B88A-2B53D0FE8675}"/>
    <cellStyle name="Normal 8 9 4 4 3" xfId="5967" xr:uid="{9EA53BBD-D621-4AA4-BC00-30C45F199E51}"/>
    <cellStyle name="Normal 8 9 4 4 4" xfId="5375" xr:uid="{E512F893-0CF7-4331-A0B8-A0E6722E3C73}"/>
    <cellStyle name="Normal 8 9 5" xfId="4014" xr:uid="{85619732-2118-46B2-B411-D692E7BEADE1}"/>
    <cellStyle name="Normal 9" xfId="168" xr:uid="{F4C3CEDE-D685-445D-BE63-1B2171F333A9}"/>
    <cellStyle name="Normal 9 10" xfId="405" xr:uid="{3CB5C003-DF17-4C18-9061-B87950BC486A}"/>
    <cellStyle name="Normal 9 10 2" xfId="2233" xr:uid="{E0E5724F-C97E-4B24-83A7-A0B867BB0BFE}"/>
    <cellStyle name="Normal 9 10 2 2" xfId="4015" xr:uid="{E1C09269-70AA-4CC1-9ADE-7E4B404DF11A}"/>
    <cellStyle name="Normal 9 10 2 3" xfId="4016" xr:uid="{E2E07E0B-795C-44A3-8805-AF3BCD7CF2A1}"/>
    <cellStyle name="Normal 9 10 2 4" xfId="4017" xr:uid="{6ECF3589-E81B-41C3-A533-B23201500795}"/>
    <cellStyle name="Normal 9 10 3" xfId="4018" xr:uid="{D5C226FE-48D3-46F1-9620-DAA5718EA019}"/>
    <cellStyle name="Normal 9 10 4" xfId="4019" xr:uid="{FA91F3D7-0AEA-45A4-9759-EBDFBDE59183}"/>
    <cellStyle name="Normal 9 10 5" xfId="4020" xr:uid="{68704C3E-9804-4FD6-A24F-1A14010DD78D}"/>
    <cellStyle name="Normal 9 11" xfId="2234" xr:uid="{C4790E71-CAF2-4735-8D72-0B41D906B876}"/>
    <cellStyle name="Normal 9 11 2" xfId="4021" xr:uid="{C4FA235F-3E34-49EC-AAE1-4D4BC90882C6}"/>
    <cellStyle name="Normal 9 11 3" xfId="4022" xr:uid="{51F2C37F-C190-450D-98EF-F4F4AFCF84E7}"/>
    <cellStyle name="Normal 9 11 4" xfId="4023" xr:uid="{2AEB2342-41E3-47DE-826C-F5386B8D3DE8}"/>
    <cellStyle name="Normal 9 12" xfId="4024" xr:uid="{301B7A9D-096B-498E-9C09-7F19830A0FF7}"/>
    <cellStyle name="Normal 9 12 2" xfId="4025" xr:uid="{02CD9F01-9E07-4726-83EA-F5BEB526A3CE}"/>
    <cellStyle name="Normal 9 12 3" xfId="4026" xr:uid="{67ECA2D3-C08C-4515-9A5E-7E076FE854CD}"/>
    <cellStyle name="Normal 9 12 4" xfId="4027" xr:uid="{1067CE3D-BEFC-4686-BB8D-7B9533230CF5}"/>
    <cellStyle name="Normal 9 13" xfId="4028" xr:uid="{A536C737-9EFC-4366-9638-1C4E9B289F38}"/>
    <cellStyle name="Normal 9 13 2" xfId="4029" xr:uid="{F0858F93-DE51-4920-8107-6559CEFC4951}"/>
    <cellStyle name="Normal 9 14" xfId="4030" xr:uid="{62EA9EDC-3CB9-4476-A8B0-3904F7557127}"/>
    <cellStyle name="Normal 9 15" xfId="4031" xr:uid="{E258277F-CEE4-4F39-B6AF-7489A6D1FC08}"/>
    <cellStyle name="Normal 9 16" xfId="4032" xr:uid="{C4F03309-2B4B-446C-A0D4-AD4DECF3AEC5}"/>
    <cellStyle name="Normal 9 2" xfId="169" xr:uid="{83B454F6-447B-45ED-9E49-11C90C5C3CBF}"/>
    <cellStyle name="Normal 9 2 2" xfId="406" xr:uid="{4CE4DD54-4F90-4A4E-9B29-B7AD6BC23679}"/>
    <cellStyle name="Normal 9 2 2 2" xfId="4675" xr:uid="{AD545F66-7328-4E41-9435-79BE01CA2588}"/>
    <cellStyle name="Normal 9 2 3" xfId="4564" xr:uid="{19C69252-4AE3-4104-BA57-CC3CB47523CD}"/>
    <cellStyle name="Normal 9 3" xfId="170" xr:uid="{167C56F7-42C4-4C85-8839-38D22222D217}"/>
    <cellStyle name="Normal 9 3 10" xfId="4033" xr:uid="{A63B3CCA-4126-4739-A165-3B5D029E07BB}"/>
    <cellStyle name="Normal 9 3 11" xfId="4034" xr:uid="{0BE44E38-5B3F-42F3-ACE0-08D442FB2764}"/>
    <cellStyle name="Normal 9 3 2" xfId="171" xr:uid="{9070A6D4-79D5-4E36-BA40-EA8DC1B9296C}"/>
    <cellStyle name="Normal 9 3 2 2" xfId="172" xr:uid="{E2151772-E529-48A6-B7EC-3183C2287614}"/>
    <cellStyle name="Normal 9 3 2 2 2" xfId="407" xr:uid="{CF05DAD9-E0FC-43FB-9B2F-E0486FE0E80B}"/>
    <cellStyle name="Normal 9 3 2 2 2 2" xfId="829" xr:uid="{CE839671-543A-4095-ABBC-8DBA54449FEE}"/>
    <cellStyle name="Normal 9 3 2 2 2 2 2" xfId="830" xr:uid="{0B63DF8A-D55E-442B-9FA6-AFA462510C81}"/>
    <cellStyle name="Normal 9 3 2 2 2 2 2 2" xfId="2235" xr:uid="{D554EE6C-820B-4614-9AF6-D8ABA5F5BFC7}"/>
    <cellStyle name="Normal 9 3 2 2 2 2 2 2 2" xfId="2236" xr:uid="{136B1EF3-34AE-43C8-9803-4FC1FF8BE40B}"/>
    <cellStyle name="Normal 9 3 2 2 2 2 2 3" xfId="2237" xr:uid="{2423CDE0-1824-47F8-A96D-8C84FD528897}"/>
    <cellStyle name="Normal 9 3 2 2 2 2 3" xfId="2238" xr:uid="{C21DA130-4857-439B-82BA-27A7A730A6E1}"/>
    <cellStyle name="Normal 9 3 2 2 2 2 3 2" xfId="2239" xr:uid="{650D0A80-F0FD-46B5-90C0-9EB15088668F}"/>
    <cellStyle name="Normal 9 3 2 2 2 2 4" xfId="2240" xr:uid="{A912C3FE-467A-4AEA-80E8-3E3BF8EBC6D6}"/>
    <cellStyle name="Normal 9 3 2 2 2 3" xfId="831" xr:uid="{3C437CF9-018B-4A0A-A237-53FE8B69930D}"/>
    <cellStyle name="Normal 9 3 2 2 2 3 2" xfId="2241" xr:uid="{F3766937-50B8-4632-B716-13418BD7303C}"/>
    <cellStyle name="Normal 9 3 2 2 2 3 2 2" xfId="2242" xr:uid="{C160AA3F-E3D0-4673-9674-007E5D6374B8}"/>
    <cellStyle name="Normal 9 3 2 2 2 3 3" xfId="2243" xr:uid="{2F1C0C93-AC2D-4D32-913F-9DE09B66F5D3}"/>
    <cellStyle name="Normal 9 3 2 2 2 3 4" xfId="4035" xr:uid="{88530623-61DF-4030-B565-55C35B0E879B}"/>
    <cellStyle name="Normal 9 3 2 2 2 4" xfId="2244" xr:uid="{F8345B4A-8FC8-4F02-83AA-2008C4C966C0}"/>
    <cellStyle name="Normal 9 3 2 2 2 4 2" xfId="2245" xr:uid="{7DF9F15E-00FF-4970-B924-7254E683CD0C}"/>
    <cellStyle name="Normal 9 3 2 2 2 5" xfId="2246" xr:uid="{DDD44C55-5442-4F2F-9456-BC42B4D6EE4A}"/>
    <cellStyle name="Normal 9 3 2 2 2 6" xfId="4036" xr:uid="{702AEAAD-A010-4E37-B0BD-B84C1893669E}"/>
    <cellStyle name="Normal 9 3 2 2 3" xfId="408" xr:uid="{DF069C6B-502C-42D7-919A-38195E4BFDEA}"/>
    <cellStyle name="Normal 9 3 2 2 3 2" xfId="832" xr:uid="{63207F26-834B-4789-A260-084547344E7E}"/>
    <cellStyle name="Normal 9 3 2 2 3 2 2" xfId="833" xr:uid="{E7CFD7CF-7186-41D1-8283-7FDC70A5A49B}"/>
    <cellStyle name="Normal 9 3 2 2 3 2 2 2" xfId="2247" xr:uid="{F0FB7BCE-C2B6-430E-8F62-0F1CE3196667}"/>
    <cellStyle name="Normal 9 3 2 2 3 2 2 2 2" xfId="2248" xr:uid="{1C9D84EB-3320-419D-B968-FFC843DDB001}"/>
    <cellStyle name="Normal 9 3 2 2 3 2 2 3" xfId="2249" xr:uid="{EB75DB03-0203-4F82-87F7-ACDF58D0E33A}"/>
    <cellStyle name="Normal 9 3 2 2 3 2 3" xfId="2250" xr:uid="{49170676-DC46-4085-BB7B-46B69B2FF539}"/>
    <cellStyle name="Normal 9 3 2 2 3 2 3 2" xfId="2251" xr:uid="{6BA43A47-A94F-4E5E-A51D-5F6E7015F4D4}"/>
    <cellStyle name="Normal 9 3 2 2 3 2 4" xfId="2252" xr:uid="{707113D7-3D6E-4F1B-B0A3-08E9816AD668}"/>
    <cellStyle name="Normal 9 3 2 2 3 3" xfId="834" xr:uid="{DCEADB2C-AF0F-4610-90EB-D94AD4851DC5}"/>
    <cellStyle name="Normal 9 3 2 2 3 3 2" xfId="2253" xr:uid="{D3F23406-9C3D-4783-8F26-550FD330474B}"/>
    <cellStyle name="Normal 9 3 2 2 3 3 2 2" xfId="2254" xr:uid="{43FE858D-B910-45F2-9598-08A71DFC2F97}"/>
    <cellStyle name="Normal 9 3 2 2 3 3 3" xfId="2255" xr:uid="{46898E42-15E3-4BFB-ACA8-3D54DA234136}"/>
    <cellStyle name="Normal 9 3 2 2 3 4" xfId="2256" xr:uid="{6DA8210D-B667-4884-8896-17B4ED173081}"/>
    <cellStyle name="Normal 9 3 2 2 3 4 2" xfId="2257" xr:uid="{EE64D5B6-43A8-48D9-A148-C4C2D93121A3}"/>
    <cellStyle name="Normal 9 3 2 2 3 5" xfId="2258" xr:uid="{5C69F2CC-04D5-411E-87D1-3048CFF704AB}"/>
    <cellStyle name="Normal 9 3 2 2 4" xfId="835" xr:uid="{5B265B36-1B58-4865-8F06-4963155F18D5}"/>
    <cellStyle name="Normal 9 3 2 2 4 2" xfId="836" xr:uid="{341E6D40-7EA2-4417-8FC9-CB49D1992722}"/>
    <cellStyle name="Normal 9 3 2 2 4 2 2" xfId="2259" xr:uid="{9E98D924-3578-496C-9C82-FA96122DDB43}"/>
    <cellStyle name="Normal 9 3 2 2 4 2 2 2" xfId="2260" xr:uid="{0A4B8D02-622B-45A4-AE31-04408EDABD50}"/>
    <cellStyle name="Normal 9 3 2 2 4 2 3" xfId="2261" xr:uid="{9F9F128F-133B-4235-B736-E2CF04A49DD4}"/>
    <cellStyle name="Normal 9 3 2 2 4 3" xfId="2262" xr:uid="{52FB61C0-A2C0-44D3-81EC-A7D79786EFCC}"/>
    <cellStyle name="Normal 9 3 2 2 4 3 2" xfId="2263" xr:uid="{99EF72E5-9C07-485C-8707-D8655D5FDB08}"/>
    <cellStyle name="Normal 9 3 2 2 4 4" xfId="2264" xr:uid="{928B80BB-E032-4899-9C62-3B674116447B}"/>
    <cellStyle name="Normal 9 3 2 2 5" xfId="837" xr:uid="{857AB989-0C0E-4112-AAD1-23E718FB05DB}"/>
    <cellStyle name="Normal 9 3 2 2 5 2" xfId="2265" xr:uid="{35717C91-DB77-4D4A-9F4A-04A67A6361C6}"/>
    <cellStyle name="Normal 9 3 2 2 5 2 2" xfId="2266" xr:uid="{C06A7930-9472-4F65-9DDA-C9143127964B}"/>
    <cellStyle name="Normal 9 3 2 2 5 3" xfId="2267" xr:uid="{FAC3FA5F-C299-4283-A984-2F7E1FD0E008}"/>
    <cellStyle name="Normal 9 3 2 2 5 4" xfId="4037" xr:uid="{7F6022A7-8794-4A15-8280-9F28042ADB09}"/>
    <cellStyle name="Normal 9 3 2 2 6" xfId="2268" xr:uid="{2455C40F-7881-4A84-A52A-2F78F14F0DC8}"/>
    <cellStyle name="Normal 9 3 2 2 6 2" xfId="2269" xr:uid="{106732BA-1E0B-44F0-A223-C5477EA14451}"/>
    <cellStyle name="Normal 9 3 2 2 7" xfId="2270" xr:uid="{749AB9E8-0410-499F-8088-7D7862300DB0}"/>
    <cellStyle name="Normal 9 3 2 2 8" xfId="4038" xr:uid="{D023C71B-E37F-4317-A174-5D10C96A1112}"/>
    <cellStyle name="Normal 9 3 2 3" xfId="409" xr:uid="{90DBACD5-B048-482C-878E-D15D2539C2BB}"/>
    <cellStyle name="Normal 9 3 2 3 2" xfId="838" xr:uid="{D8D1F57C-3AEB-49F0-9E03-7314CFF6EA37}"/>
    <cellStyle name="Normal 9 3 2 3 2 2" xfId="839" xr:uid="{690B5E8E-9CAF-4830-A285-479FAC53999A}"/>
    <cellStyle name="Normal 9 3 2 3 2 2 2" xfId="2271" xr:uid="{9D664533-0621-448D-AA08-4236A8B89914}"/>
    <cellStyle name="Normal 9 3 2 3 2 2 2 2" xfId="2272" xr:uid="{AC144D35-EF63-4FF3-92D5-8E944E592C95}"/>
    <cellStyle name="Normal 9 3 2 3 2 2 3" xfId="2273" xr:uid="{0729FEDE-E327-4A48-BF4B-F8042EE18D6A}"/>
    <cellStyle name="Normal 9 3 2 3 2 3" xfId="2274" xr:uid="{8E407614-11ED-423A-8C9C-BBD6E94A0491}"/>
    <cellStyle name="Normal 9 3 2 3 2 3 2" xfId="2275" xr:uid="{341D81EF-F17E-4005-8C07-999FEB901067}"/>
    <cellStyle name="Normal 9 3 2 3 2 4" xfId="2276" xr:uid="{EA0FCF41-4FDF-41F7-8808-9C8F215BE331}"/>
    <cellStyle name="Normal 9 3 2 3 3" xfId="840" xr:uid="{E1F3F4A5-C6F7-4F58-A94B-9057738644AB}"/>
    <cellStyle name="Normal 9 3 2 3 3 2" xfId="2277" xr:uid="{0BA4A818-9414-46BF-B770-2F3162573CA7}"/>
    <cellStyle name="Normal 9 3 2 3 3 2 2" xfId="2278" xr:uid="{9D8E7EE2-4D80-4280-B024-E163E64B7A7D}"/>
    <cellStyle name="Normal 9 3 2 3 3 3" xfId="2279" xr:uid="{857523C5-8E60-45F2-A942-CA9D23A31B62}"/>
    <cellStyle name="Normal 9 3 2 3 3 4" xfId="4039" xr:uid="{8651F980-2AA2-4B34-BCAB-D82AAB26CD8D}"/>
    <cellStyle name="Normal 9 3 2 3 4" xfId="2280" xr:uid="{579A8CCF-8C85-4495-91E9-C6C061F2C26D}"/>
    <cellStyle name="Normal 9 3 2 3 4 2" xfId="2281" xr:uid="{B5D744C3-166B-437F-ADBD-3F20EAB1B2F9}"/>
    <cellStyle name="Normal 9 3 2 3 5" xfId="2282" xr:uid="{FBE83492-D108-47F0-A5CC-343CE71F8541}"/>
    <cellStyle name="Normal 9 3 2 3 6" xfId="4040" xr:uid="{7196B657-7AD2-47A4-BFB7-3261A2746674}"/>
    <cellStyle name="Normal 9 3 2 4" xfId="410" xr:uid="{C3783CDC-BF9F-4995-A5F0-14D0B727BAD9}"/>
    <cellStyle name="Normal 9 3 2 4 2" xfId="841" xr:uid="{995FF711-685C-48EA-926B-180CC43DF796}"/>
    <cellStyle name="Normal 9 3 2 4 2 2" xfId="842" xr:uid="{315854B1-FD32-44A5-BD4D-A1F91B97FC7E}"/>
    <cellStyle name="Normal 9 3 2 4 2 2 2" xfId="2283" xr:uid="{7FACEB09-6625-4BE4-AEA5-64DFFAA285A7}"/>
    <cellStyle name="Normal 9 3 2 4 2 2 2 2" xfId="2284" xr:uid="{0E67B52A-AF3B-4F7F-92F2-3F297E7E82B5}"/>
    <cellStyle name="Normal 9 3 2 4 2 2 3" xfId="2285" xr:uid="{0A14A881-FC2A-499A-9CB9-471EF79C98A0}"/>
    <cellStyle name="Normal 9 3 2 4 2 3" xfId="2286" xr:uid="{CA12ABE5-7815-4E77-9B91-9DB697F89A57}"/>
    <cellStyle name="Normal 9 3 2 4 2 3 2" xfId="2287" xr:uid="{70212C27-566F-498C-BD3D-B2032F1DA2AB}"/>
    <cellStyle name="Normal 9 3 2 4 2 4" xfId="2288" xr:uid="{C37B52DA-33BF-4D66-86A3-DF943DE2677E}"/>
    <cellStyle name="Normal 9 3 2 4 3" xfId="843" xr:uid="{C76C5DDC-CF63-4170-933F-DE52202D8043}"/>
    <cellStyle name="Normal 9 3 2 4 3 2" xfId="2289" xr:uid="{76E878CA-0BBF-4348-A1E3-03E6EEA7E572}"/>
    <cellStyle name="Normal 9 3 2 4 3 2 2" xfId="2290" xr:uid="{C322CC0B-0BAF-4571-9577-A01F6CA7476A}"/>
    <cellStyle name="Normal 9 3 2 4 3 3" xfId="2291" xr:uid="{6E3B79AF-842E-4704-BB1C-C7217A16CD86}"/>
    <cellStyle name="Normal 9 3 2 4 4" xfId="2292" xr:uid="{7F948CFE-034C-4076-AD9E-A0AFAFA20C0C}"/>
    <cellStyle name="Normal 9 3 2 4 4 2" xfId="2293" xr:uid="{B6EF6FA6-4E8B-4F8F-B236-54D82DB8FA63}"/>
    <cellStyle name="Normal 9 3 2 4 5" xfId="2294" xr:uid="{DB7E75B2-F5DB-41AD-BE27-115B426A8F82}"/>
    <cellStyle name="Normal 9 3 2 5" xfId="411" xr:uid="{B328D4C4-DCA3-4974-A43E-FE8AD8A5E75F}"/>
    <cellStyle name="Normal 9 3 2 5 2" xfId="844" xr:uid="{72061FFB-69C5-48A5-87AD-3DDC9F78808C}"/>
    <cellStyle name="Normal 9 3 2 5 2 2" xfId="2295" xr:uid="{17BE1A1E-E8C2-4DC8-88BA-B18D5196A346}"/>
    <cellStyle name="Normal 9 3 2 5 2 2 2" xfId="2296" xr:uid="{4FE08DC6-B375-4424-AF85-DEC8D528AF2E}"/>
    <cellStyle name="Normal 9 3 2 5 2 3" xfId="2297" xr:uid="{3C84402F-5DB4-4D75-A97F-AC6144CC12C1}"/>
    <cellStyle name="Normal 9 3 2 5 3" xfId="2298" xr:uid="{ED35E86C-EE96-47A8-8CBD-D4FD174DEE45}"/>
    <cellStyle name="Normal 9 3 2 5 3 2" xfId="2299" xr:uid="{D438E12D-361E-4384-9654-C69F76C679D4}"/>
    <cellStyle name="Normal 9 3 2 5 4" xfId="2300" xr:uid="{FA08C9DD-1B55-41DA-888E-5EA1A6D0EF11}"/>
    <cellStyle name="Normal 9 3 2 6" xfId="845" xr:uid="{AE674B92-240D-4BDF-B172-B175598F43A4}"/>
    <cellStyle name="Normal 9 3 2 6 2" xfId="2301" xr:uid="{18A0E385-D2A0-44CF-9177-4A7124DF334A}"/>
    <cellStyle name="Normal 9 3 2 6 2 2" xfId="2302" xr:uid="{2D0967F1-B817-4272-9695-0B43AB1DD45A}"/>
    <cellStyle name="Normal 9 3 2 6 3" xfId="2303" xr:uid="{9EDFDC99-2D0E-4015-9856-4B36CEEED29D}"/>
    <cellStyle name="Normal 9 3 2 6 4" xfId="4041" xr:uid="{5BFB2F4B-304E-4EDA-B456-6BF5D51FF1DB}"/>
    <cellStyle name="Normal 9 3 2 7" xfId="2304" xr:uid="{1263C68E-E7ED-4904-8034-A52360CB4A71}"/>
    <cellStyle name="Normal 9 3 2 7 2" xfId="2305" xr:uid="{769CF292-261A-4567-BFA8-B3C8BA62A030}"/>
    <cellStyle name="Normal 9 3 2 8" xfId="2306" xr:uid="{ACD3248E-1BE1-4169-9B27-FFBEC62885F9}"/>
    <cellStyle name="Normal 9 3 2 9" xfId="4042" xr:uid="{A00295EC-C6A5-4FD9-BB69-B7DC762BD3C2}"/>
    <cellStyle name="Normal 9 3 3" xfId="173" xr:uid="{A89B459A-DBE4-4FA1-8F4A-7C4FF69B3D54}"/>
    <cellStyle name="Normal 9 3 3 2" xfId="174" xr:uid="{C0C75297-6B7C-46C2-ABDC-7A8617411E8C}"/>
    <cellStyle name="Normal 9 3 3 2 2" xfId="846" xr:uid="{1946B425-407E-4471-A67B-CFFC59A253CD}"/>
    <cellStyle name="Normal 9 3 3 2 2 2" xfId="847" xr:uid="{E9C589E1-5BDA-4DB1-8E77-F507FFA923F0}"/>
    <cellStyle name="Normal 9 3 3 2 2 2 2" xfId="2307" xr:uid="{CEFF06B7-76A5-4C10-A1E5-0BA01D573583}"/>
    <cellStyle name="Normal 9 3 3 2 2 2 2 2" xfId="2308" xr:uid="{952346FD-CF23-4F70-94D9-B35A3626358E}"/>
    <cellStyle name="Normal 9 3 3 2 2 2 3" xfId="2309" xr:uid="{F0E06AFE-586F-49EE-A6F3-1347CDC43E87}"/>
    <cellStyle name="Normal 9 3 3 2 2 3" xfId="2310" xr:uid="{04CE3262-2D8D-4CF5-9066-236F5920EBB9}"/>
    <cellStyle name="Normal 9 3 3 2 2 3 2" xfId="2311" xr:uid="{ABCA2F21-E768-430E-9007-06B5103F63AD}"/>
    <cellStyle name="Normal 9 3 3 2 2 4" xfId="2312" xr:uid="{4FC2FAF8-E98F-49F1-867F-1F5135FDD025}"/>
    <cellStyle name="Normal 9 3 3 2 3" xfId="848" xr:uid="{0723D1E2-799B-45AB-BD91-6F8B0A3E3155}"/>
    <cellStyle name="Normal 9 3 3 2 3 2" xfId="2313" xr:uid="{ACD58F2A-A2C0-43FF-A193-064849ECAF65}"/>
    <cellStyle name="Normal 9 3 3 2 3 2 2" xfId="2314" xr:uid="{7E378F52-83C1-4C3A-95E9-3B75EFA384F0}"/>
    <cellStyle name="Normal 9 3 3 2 3 3" xfId="2315" xr:uid="{DF67AA69-0AD4-4CA8-B669-C16A1CA6D6C3}"/>
    <cellStyle name="Normal 9 3 3 2 3 4" xfId="4043" xr:uid="{E92CCE00-48BF-4C82-8D8F-99E4E2A3DBCC}"/>
    <cellStyle name="Normal 9 3 3 2 4" xfId="2316" xr:uid="{DC71FAB2-0E98-4225-9D30-17FC5A997126}"/>
    <cellStyle name="Normal 9 3 3 2 4 2" xfId="2317" xr:uid="{739C489B-E58B-409F-A731-37C81F72B2B7}"/>
    <cellStyle name="Normal 9 3 3 2 5" xfId="2318" xr:uid="{55358602-36DE-4EEE-8AC5-70C08A1AEBE6}"/>
    <cellStyle name="Normal 9 3 3 2 6" xfId="4044" xr:uid="{89B48D45-6B7D-4424-8636-973AAA17E018}"/>
    <cellStyle name="Normal 9 3 3 3" xfId="412" xr:uid="{E2325371-A7BF-4231-B864-F1B317D309D6}"/>
    <cellStyle name="Normal 9 3 3 3 2" xfId="849" xr:uid="{85E5C0E5-E77D-4943-BBF2-6E53D60D96AD}"/>
    <cellStyle name="Normal 9 3 3 3 2 2" xfId="850" xr:uid="{FE8A4345-0666-4B76-8A46-9260064912A0}"/>
    <cellStyle name="Normal 9 3 3 3 2 2 2" xfId="2319" xr:uid="{258C4ADD-69F8-464B-B12F-19BCBFC61064}"/>
    <cellStyle name="Normal 9 3 3 3 2 2 2 2" xfId="2320" xr:uid="{04934A18-30DB-4BBF-B2D9-A9F83B90548B}"/>
    <cellStyle name="Normal 9 3 3 3 2 2 2 2 2" xfId="4768" xr:uid="{D333D79A-D68F-4479-B015-43A2A360326B}"/>
    <cellStyle name="Normal 9 3 3 3 2 2 2 2 2 2" xfId="41395" xr:uid="{B0B20EF8-035A-4557-ABBA-98F8A9A54619}"/>
    <cellStyle name="Normal 9 3 3 3 2 2 2 2 2 3" xfId="5979" xr:uid="{AAE15D74-7A34-4122-82CE-7AB3223E434D}"/>
    <cellStyle name="Normal 9 3 3 3 2 2 2 2 2 4" xfId="5387" xr:uid="{19D165AE-5948-4593-97CA-3554328C95BE}"/>
    <cellStyle name="Normal 9 3 3 3 2 2 3" xfId="2321" xr:uid="{7C630A6B-1596-4549-B8F9-5390910B1915}"/>
    <cellStyle name="Normal 9 3 3 3 2 2 3 2" xfId="4769" xr:uid="{BF9719B8-8126-4C6D-BBBD-4296DA2F69DE}"/>
    <cellStyle name="Normal 9 3 3 3 2 2 3 2 2" xfId="41396" xr:uid="{1931EFF0-50FB-4C88-A9E8-32D38C92F301}"/>
    <cellStyle name="Normal 9 3 3 3 2 2 3 2 3" xfId="5980" xr:uid="{34827CBA-3C13-4F07-8407-F30191DB5C5A}"/>
    <cellStyle name="Normal 9 3 3 3 2 2 3 2 4" xfId="5388" xr:uid="{968B4F8F-CC24-48C0-B878-BABB942691FA}"/>
    <cellStyle name="Normal 9 3 3 3 2 3" xfId="2322" xr:uid="{02D72168-F899-4402-8CBE-88C9AED8FDE7}"/>
    <cellStyle name="Normal 9 3 3 3 2 3 2" xfId="2323" xr:uid="{E2F67C7A-3029-42CC-AB3F-D66AC0D6BD70}"/>
    <cellStyle name="Normal 9 3 3 3 2 3 2 2" xfId="4771" xr:uid="{C5DD59F3-98FF-43BD-A441-142F4D0C531D}"/>
    <cellStyle name="Normal 9 3 3 3 2 3 2 2 2" xfId="41398" xr:uid="{C709C162-3017-44C3-8B2D-8230C169C267}"/>
    <cellStyle name="Normal 9 3 3 3 2 3 2 2 3" xfId="5982" xr:uid="{5663752F-43DF-448B-8E6D-B007402CBCE4}"/>
    <cellStyle name="Normal 9 3 3 3 2 3 2 2 4" xfId="5390" xr:uid="{C21DABDF-02D5-4F51-ABA0-10804CE3BE6C}"/>
    <cellStyle name="Normal 9 3 3 3 2 3 3" xfId="4770" xr:uid="{55BDE662-0449-47B3-AD5C-C032B3D2F5B6}"/>
    <cellStyle name="Normal 9 3 3 3 2 3 3 2" xfId="41397" xr:uid="{2663CE09-7E79-4E48-ABA9-4B38BE1278FC}"/>
    <cellStyle name="Normal 9 3 3 3 2 3 3 3" xfId="5981" xr:uid="{1881F55E-2CAA-4D1A-9CD9-8DEB2C0DEF78}"/>
    <cellStyle name="Normal 9 3 3 3 2 3 3 4" xfId="5389" xr:uid="{86B3EFBF-D792-487B-A578-6D30E6E11172}"/>
    <cellStyle name="Normal 9 3 3 3 2 4" xfId="2324" xr:uid="{C872E685-C2AF-463B-9ED7-4B6EE1CAF25D}"/>
    <cellStyle name="Normal 9 3 3 3 2 4 2" xfId="4772" xr:uid="{EFF2D54B-D5B3-48C8-A51D-60BF3CD86368}"/>
    <cellStyle name="Normal 9 3 3 3 2 4 2 2" xfId="41399" xr:uid="{A6837544-8F06-48DD-ACFA-9E751F50C675}"/>
    <cellStyle name="Normal 9 3 3 3 2 4 2 3" xfId="5983" xr:uid="{947ECFD1-3D39-4917-9052-3A19FB671BFB}"/>
    <cellStyle name="Normal 9 3 3 3 2 4 2 4" xfId="5391" xr:uid="{DFAAEC6D-7BC9-4552-92E3-87562B43DC3B}"/>
    <cellStyle name="Normal 9 3 3 3 3" xfId="851" xr:uid="{F7159C92-D00E-432C-A604-C5809A948441}"/>
    <cellStyle name="Normal 9 3 3 3 3 2" xfId="2325" xr:uid="{A84299EF-6AE0-4A6B-B57A-14C9772BDB4F}"/>
    <cellStyle name="Normal 9 3 3 3 3 2 2" xfId="2326" xr:uid="{9084C55E-1E36-482F-86C6-29C3DFBA9EB4}"/>
    <cellStyle name="Normal 9 3 3 3 3 2 2 2" xfId="4775" xr:uid="{F7204A1D-CD48-4117-9186-05AC24193546}"/>
    <cellStyle name="Normal 9 3 3 3 3 2 2 2 2" xfId="41402" xr:uid="{6F7FD900-A0A9-496D-82E7-478EEED4C579}"/>
    <cellStyle name="Normal 9 3 3 3 3 2 2 2 3" xfId="5986" xr:uid="{F0102AA1-0373-41AC-9DBF-2AB8681A6EEB}"/>
    <cellStyle name="Normal 9 3 3 3 3 2 2 2 4" xfId="5394" xr:uid="{6AD0B57D-8859-4F81-A4F5-84116185D08F}"/>
    <cellStyle name="Normal 9 3 3 3 3 2 3" xfId="4774" xr:uid="{3B160C64-62DA-4DBC-BA6B-EB8FC68919A6}"/>
    <cellStyle name="Normal 9 3 3 3 3 2 3 2" xfId="41401" xr:uid="{0D36A642-3945-4613-B29F-DE512AF3A92C}"/>
    <cellStyle name="Normal 9 3 3 3 3 2 3 3" xfId="5985" xr:uid="{6185DC35-ABFD-4CE9-83A4-2B82B9A2DD76}"/>
    <cellStyle name="Normal 9 3 3 3 3 2 3 4" xfId="5393" xr:uid="{914BDE13-EBE9-4BEA-BBAE-8E51C8A66D76}"/>
    <cellStyle name="Normal 9 3 3 3 3 3" xfId="2327" xr:uid="{E53052C6-383E-40AC-A452-0F1BFEE53174}"/>
    <cellStyle name="Normal 9 3 3 3 3 3 2" xfId="4776" xr:uid="{B9841CBC-35C9-4765-A475-7A4BA95E0A67}"/>
    <cellStyle name="Normal 9 3 3 3 3 3 2 2" xfId="41403" xr:uid="{2C7E1F22-B475-4ACD-83F3-6B7958828880}"/>
    <cellStyle name="Normal 9 3 3 3 3 3 2 3" xfId="5987" xr:uid="{A41CD409-769C-4BF7-BAAE-708F0D0D6D34}"/>
    <cellStyle name="Normal 9 3 3 3 3 3 2 4" xfId="5395" xr:uid="{DF53288B-6706-4FD4-8C92-F5906AA970AE}"/>
    <cellStyle name="Normal 9 3 3 3 3 4" xfId="4773" xr:uid="{AEC8FA49-7AB9-4A32-AAF0-920A0405438C}"/>
    <cellStyle name="Normal 9 3 3 3 3 4 2" xfId="41400" xr:uid="{DC606AB3-5945-47C3-8EDF-C21BD0847639}"/>
    <cellStyle name="Normal 9 3 3 3 3 4 3" xfId="5984" xr:uid="{2281374F-B6DE-481A-9C64-803C292ECF9B}"/>
    <cellStyle name="Normal 9 3 3 3 3 4 4" xfId="5392" xr:uid="{1124C192-6B85-4542-9244-DE7511AED064}"/>
    <cellStyle name="Normal 9 3 3 3 4" xfId="2328" xr:uid="{DD29CE99-4450-49B2-B8ED-BAF51B948DF0}"/>
    <cellStyle name="Normal 9 3 3 3 4 2" xfId="2329" xr:uid="{EEB54DCB-6D14-4E64-8DCC-10E873A80EDD}"/>
    <cellStyle name="Normal 9 3 3 3 4 2 2" xfId="4778" xr:uid="{54651605-AB13-4636-8AF6-7768A8037352}"/>
    <cellStyle name="Normal 9 3 3 3 4 2 2 2" xfId="41405" xr:uid="{A3DDCAEC-801A-4251-8D6B-DB75EFF6F9F2}"/>
    <cellStyle name="Normal 9 3 3 3 4 2 2 3" xfId="5989" xr:uid="{47865480-B68A-4617-8644-BA14D05A0381}"/>
    <cellStyle name="Normal 9 3 3 3 4 2 2 4" xfId="5397" xr:uid="{7D13E6E9-48D5-4F7E-8E98-867199138DFE}"/>
    <cellStyle name="Normal 9 3 3 3 4 3" xfId="4777" xr:uid="{2FDE5F45-4762-4F58-891E-5AB1ECF88EF4}"/>
    <cellStyle name="Normal 9 3 3 3 4 3 2" xfId="41404" xr:uid="{33B64258-2800-4A76-88B5-AACB3EE15275}"/>
    <cellStyle name="Normal 9 3 3 3 4 3 3" xfId="5988" xr:uid="{7710BED0-2375-4191-B9F3-744BB404F37C}"/>
    <cellStyle name="Normal 9 3 3 3 4 3 4" xfId="5396" xr:uid="{890A0F55-65E6-4EBD-88F8-453AB3B99BB1}"/>
    <cellStyle name="Normal 9 3 3 3 5" xfId="2330" xr:uid="{EA9C45CB-017C-4815-9E3A-887CE84086C5}"/>
    <cellStyle name="Normal 9 3 3 3 5 2" xfId="4779" xr:uid="{BE1EBE7A-31E0-4FCC-BAF2-598956A30F22}"/>
    <cellStyle name="Normal 9 3 3 3 5 2 2" xfId="41406" xr:uid="{EF77509A-4924-4568-A13F-B60090437985}"/>
    <cellStyle name="Normal 9 3 3 3 5 2 3" xfId="5990" xr:uid="{C6376CBC-3939-4CA9-866C-3955B45D9C33}"/>
    <cellStyle name="Normal 9 3 3 3 5 2 4" xfId="5398" xr:uid="{BEBC84C7-3444-4F56-83AA-D2D4F5409A1C}"/>
    <cellStyle name="Normal 9 3 3 4" xfId="413" xr:uid="{3BA838E3-E35F-48AD-B698-8B501FF7E075}"/>
    <cellStyle name="Normal 9 3 3 4 2" xfId="852" xr:uid="{8BEA89BA-14CD-4D2B-AD93-7196F1BF4138}"/>
    <cellStyle name="Normal 9 3 3 4 2 2" xfId="2331" xr:uid="{264C6338-CCCA-421B-979A-7E6C7272DF61}"/>
    <cellStyle name="Normal 9 3 3 4 2 2 2" xfId="2332" xr:uid="{F379918F-3276-4415-993A-D8B52BE37D59}"/>
    <cellStyle name="Normal 9 3 3 4 2 2 2 2" xfId="4783" xr:uid="{53C19D55-8FE4-471B-BDD5-89D8AA533281}"/>
    <cellStyle name="Normal 9 3 3 4 2 2 2 2 2" xfId="41410" xr:uid="{5D29BD10-19A7-4DC1-8153-631518F8921F}"/>
    <cellStyle name="Normal 9 3 3 4 2 2 2 2 3" xfId="5994" xr:uid="{8FC2B2DC-D000-4041-BAD4-AEEAA3FFD9E9}"/>
    <cellStyle name="Normal 9 3 3 4 2 2 2 2 4" xfId="5402" xr:uid="{FEA79E21-14F6-41CF-9895-6C2A90C52FE8}"/>
    <cellStyle name="Normal 9 3 3 4 2 2 3" xfId="4782" xr:uid="{88075958-4B7F-4598-A324-47C606A8963D}"/>
    <cellStyle name="Normal 9 3 3 4 2 2 3 2" xfId="41409" xr:uid="{1DA0B83F-0293-4221-96F3-B7AF7BCD8DB7}"/>
    <cellStyle name="Normal 9 3 3 4 2 2 3 3" xfId="5993" xr:uid="{00729FA2-B0FC-4F30-90C9-8525FD56A591}"/>
    <cellStyle name="Normal 9 3 3 4 2 2 3 4" xfId="5401" xr:uid="{8B75712B-EF5E-48DC-BB4D-B8000AF4941A}"/>
    <cellStyle name="Normal 9 3 3 4 2 3" xfId="2333" xr:uid="{6C210922-BB00-4FCD-8C76-872450EDA79E}"/>
    <cellStyle name="Normal 9 3 3 4 2 3 2" xfId="4784" xr:uid="{44D26DEE-2521-4D35-8CF6-48E738D44E3B}"/>
    <cellStyle name="Normal 9 3 3 4 2 3 2 2" xfId="41411" xr:uid="{A29B088E-18F3-4D6E-B0EA-0169E401AD0F}"/>
    <cellStyle name="Normal 9 3 3 4 2 3 2 3" xfId="5995" xr:uid="{C6D71495-C556-491B-9CDD-A904BD1DC38E}"/>
    <cellStyle name="Normal 9 3 3 4 2 3 2 4" xfId="5403" xr:uid="{D3E0EC8E-8854-44C6-82C4-87517A001021}"/>
    <cellStyle name="Normal 9 3 3 4 2 4" xfId="4781" xr:uid="{EA296FEF-8B36-46F1-9876-8CFDC56BCBC3}"/>
    <cellStyle name="Normal 9 3 3 4 2 4 2" xfId="41408" xr:uid="{4F4A9639-66AF-4C21-8E4A-94FECA575FA8}"/>
    <cellStyle name="Normal 9 3 3 4 2 4 3" xfId="5992" xr:uid="{FF57E41E-C469-400D-8719-42D7343026F4}"/>
    <cellStyle name="Normal 9 3 3 4 2 4 4" xfId="5400" xr:uid="{CC47BD52-C712-4D30-83BF-C16F9E69A7D3}"/>
    <cellStyle name="Normal 9 3 3 4 3" xfId="2334" xr:uid="{DD47C806-C4AB-4626-8D1B-9DE2A380DEC5}"/>
    <cellStyle name="Normal 9 3 3 4 3 2" xfId="2335" xr:uid="{40F51C05-9F33-4EC4-BE6D-2870B722878A}"/>
    <cellStyle name="Normal 9 3 3 4 3 2 2" xfId="4786" xr:uid="{5B097DEC-D4F1-411C-B2A3-1809DC1118EF}"/>
    <cellStyle name="Normal 9 3 3 4 3 2 2 2" xfId="41413" xr:uid="{FC14E700-FB16-4DD3-9409-29F10E8112B0}"/>
    <cellStyle name="Normal 9 3 3 4 3 2 2 3" xfId="5997" xr:uid="{7CECB72D-49C5-4F5E-9741-0A6BF95AD62A}"/>
    <cellStyle name="Normal 9 3 3 4 3 2 2 4" xfId="5405" xr:uid="{A990A599-CD7A-4E59-9E59-CA2C572C59D0}"/>
    <cellStyle name="Normal 9 3 3 4 3 3" xfId="4785" xr:uid="{EA88C580-0007-4BAA-9612-27CEEDF84DFD}"/>
    <cellStyle name="Normal 9 3 3 4 3 3 2" xfId="41412" xr:uid="{A76B68AF-45B2-46A2-B346-F59BB2A80C26}"/>
    <cellStyle name="Normal 9 3 3 4 3 3 3" xfId="5996" xr:uid="{C970752B-5D7B-4682-98B1-9BEB7AA4FD94}"/>
    <cellStyle name="Normal 9 3 3 4 3 3 4" xfId="5404" xr:uid="{45BDD0DD-A44B-4EF3-94A8-C09D2BBF3913}"/>
    <cellStyle name="Normal 9 3 3 4 4" xfId="2336" xr:uid="{DC0BF6CF-AA86-448E-8E34-44963AA1362D}"/>
    <cellStyle name="Normal 9 3 3 4 4 2" xfId="4787" xr:uid="{4FEE247A-54F8-4BAF-8E10-B6127FC2B2E8}"/>
    <cellStyle name="Normal 9 3 3 4 4 2 2" xfId="41414" xr:uid="{C75F3CC4-AE06-4727-BD38-F6CF120FC54A}"/>
    <cellStyle name="Normal 9 3 3 4 4 2 3" xfId="5998" xr:uid="{F2858103-2999-492F-ABE1-71B5D301725D}"/>
    <cellStyle name="Normal 9 3 3 4 4 2 4" xfId="5406" xr:uid="{16774BD5-AA20-42E7-AF38-56916FF290E3}"/>
    <cellStyle name="Normal 9 3 3 4 5" xfId="4780" xr:uid="{ECA75653-D4CA-4AFB-8667-EF6FC62F49FF}"/>
    <cellStyle name="Normal 9 3 3 4 5 2" xfId="41407" xr:uid="{6304B57B-F0A6-4D5A-8EC6-E47F2FCC57BA}"/>
    <cellStyle name="Normal 9 3 3 4 5 3" xfId="5991" xr:uid="{B041E27D-8548-4BBB-B62F-6EF60A67ED0C}"/>
    <cellStyle name="Normal 9 3 3 4 5 4" xfId="5399" xr:uid="{E28BD541-411D-42A3-BCCE-43F21DE8D836}"/>
    <cellStyle name="Normal 9 3 3 5" xfId="853" xr:uid="{9C88FB62-BF6A-4F3E-82EA-A8282DF7DFBF}"/>
    <cellStyle name="Normal 9 3 3 5 2" xfId="2337" xr:uid="{8EB2645C-2524-433D-83D0-3F0564C7BFD0}"/>
    <cellStyle name="Normal 9 3 3 5 2 2" xfId="2338" xr:uid="{4FE57D83-291C-462B-8C65-224DE0EBCE97}"/>
    <cellStyle name="Normal 9 3 3 5 2 2 2" xfId="4790" xr:uid="{8154F457-2736-43B0-8562-6F58600F6D2F}"/>
    <cellStyle name="Normal 9 3 3 5 2 2 2 2" xfId="41417" xr:uid="{53378395-ED30-41BD-A3B0-AA67E1CBCA2D}"/>
    <cellStyle name="Normal 9 3 3 5 2 2 2 3" xfId="6001" xr:uid="{9F763C27-65D8-4682-949B-9A42F2E21620}"/>
    <cellStyle name="Normal 9 3 3 5 2 2 2 4" xfId="5409" xr:uid="{50DB9B41-BB31-455E-AB32-B1DD0A347D7B}"/>
    <cellStyle name="Normal 9 3 3 5 2 3" xfId="4789" xr:uid="{A9AC1EC0-CAE9-4F81-8E20-16B68265F81C}"/>
    <cellStyle name="Normal 9 3 3 5 2 3 2" xfId="41416" xr:uid="{724D7194-9CAC-494A-81EA-D4898B1DAFB7}"/>
    <cellStyle name="Normal 9 3 3 5 2 3 3" xfId="6000" xr:uid="{0F71982D-1A3E-4299-8DF5-24E90995DB5A}"/>
    <cellStyle name="Normal 9 3 3 5 2 3 4" xfId="5408" xr:uid="{2CA25710-2C26-44DE-8718-C9D56B8C6E5D}"/>
    <cellStyle name="Normal 9 3 3 5 3" xfId="2339" xr:uid="{325E7241-D56D-44E2-9F4B-381AD1913FC6}"/>
    <cellStyle name="Normal 9 3 3 5 3 2" xfId="4791" xr:uid="{135BCC66-E191-4000-96CA-739AAE320703}"/>
    <cellStyle name="Normal 9 3 3 5 3 2 2" xfId="41418" xr:uid="{F4F80011-5050-4693-9B7B-044FBDA8C67A}"/>
    <cellStyle name="Normal 9 3 3 5 3 2 3" xfId="6002" xr:uid="{F503B992-9A0D-4DEC-9542-4F7BCF239B2F}"/>
    <cellStyle name="Normal 9 3 3 5 3 2 4" xfId="5410" xr:uid="{13890856-1EF7-44A5-9FE0-321306B2D19A}"/>
    <cellStyle name="Normal 9 3 3 5 4" xfId="4045" xr:uid="{078E85C6-5A0C-4779-8C86-FC1917E6ED61}"/>
    <cellStyle name="Normal 9 3 3 5 4 2" xfId="4792" xr:uid="{5CA75929-2BE6-4E9B-817A-72948792361E}"/>
    <cellStyle name="Normal 9 3 3 5 4 2 2" xfId="41419" xr:uid="{6E5CC86E-73C3-4C58-882C-C492CABAB54D}"/>
    <cellStyle name="Normal 9 3 3 5 4 2 3" xfId="6003" xr:uid="{ED73F8F8-B204-431E-BE45-DAFAB17E57D4}"/>
    <cellStyle name="Normal 9 3 3 5 4 2 4" xfId="5411" xr:uid="{3E913F3C-CD27-4141-BE8B-5BDB24BA6DF2}"/>
    <cellStyle name="Normal 9 3 3 5 5" xfId="4788" xr:uid="{CDBEC30C-9E75-43E4-9A5A-97495562E657}"/>
    <cellStyle name="Normal 9 3 3 5 5 2" xfId="41415" xr:uid="{E0DF20B8-DE31-4BDF-8597-C7E307E7C175}"/>
    <cellStyle name="Normal 9 3 3 5 5 3" xfId="5999" xr:uid="{7CD3136F-2FD0-482A-8671-33CA0485C7B1}"/>
    <cellStyle name="Normal 9 3 3 5 5 4" xfId="5407" xr:uid="{2E326FC7-52AB-41F2-8471-718E019D7C44}"/>
    <cellStyle name="Normal 9 3 3 6" xfId="2340" xr:uid="{CB3127B5-867C-4AAB-BDD8-8B1F42AE2342}"/>
    <cellStyle name="Normal 9 3 3 6 2" xfId="2341" xr:uid="{11A2D98D-A55F-46E4-875C-F732901D9B79}"/>
    <cellStyle name="Normal 9 3 3 6 2 2" xfId="4794" xr:uid="{1B192370-FE6F-488E-8690-30425B1C6A81}"/>
    <cellStyle name="Normal 9 3 3 6 2 2 2" xfId="41421" xr:uid="{19726A4B-5DC0-445B-A76B-3A47CC645DF8}"/>
    <cellStyle name="Normal 9 3 3 6 2 2 3" xfId="6005" xr:uid="{9D6072EC-1DAD-4305-B6AE-6D94924A0AA9}"/>
    <cellStyle name="Normal 9 3 3 6 2 2 4" xfId="5413" xr:uid="{DE0220B5-E880-4ADD-86E0-13BBAA670300}"/>
    <cellStyle name="Normal 9 3 3 6 3" xfId="4793" xr:uid="{5405B0EF-039A-4066-9442-1D823AF6322E}"/>
    <cellStyle name="Normal 9 3 3 6 3 2" xfId="41420" xr:uid="{8685962A-47AF-4B02-8E9A-CC3495772807}"/>
    <cellStyle name="Normal 9 3 3 6 3 3" xfId="6004" xr:uid="{D44D33CF-A426-4F6E-8E92-17ADCCB7677F}"/>
    <cellStyle name="Normal 9 3 3 6 3 4" xfId="5412" xr:uid="{E876C3DB-921D-45DB-A81C-A11C9C81CD59}"/>
    <cellStyle name="Normal 9 3 3 7" xfId="2342" xr:uid="{39EE3144-E429-44BC-8661-5074CBCE2AC1}"/>
    <cellStyle name="Normal 9 3 3 7 2" xfId="4795" xr:uid="{326F50F6-70EA-4297-9F54-61A14C4E5737}"/>
    <cellStyle name="Normal 9 3 3 7 2 2" xfId="41422" xr:uid="{1521C359-DED8-4BB2-8507-B1CE07692A07}"/>
    <cellStyle name="Normal 9 3 3 7 2 3" xfId="6006" xr:uid="{1521AD2D-D25A-46CD-94D4-D163F3568926}"/>
    <cellStyle name="Normal 9 3 3 7 2 4" xfId="5414" xr:uid="{36B2B3C6-1565-4F24-96DF-98750328CFF3}"/>
    <cellStyle name="Normal 9 3 3 8" xfId="4046" xr:uid="{AB167E02-BD85-427E-8878-3391B14EC263}"/>
    <cellStyle name="Normal 9 3 3 8 2" xfId="4796" xr:uid="{CD620F21-1866-4F9E-A369-6992974AB72C}"/>
    <cellStyle name="Normal 9 3 3 8 2 2" xfId="41423" xr:uid="{40997BC8-D4AE-4315-90EE-DE3C3A0F8F9D}"/>
    <cellStyle name="Normal 9 3 3 8 2 3" xfId="6007" xr:uid="{691DD630-7FF0-4556-87D9-FFEA841E17D3}"/>
    <cellStyle name="Normal 9 3 3 8 2 4" xfId="5415" xr:uid="{F5802CCF-68C7-4F05-88C9-457BC6494B6E}"/>
    <cellStyle name="Normal 9 3 4" xfId="175" xr:uid="{E20FB965-2024-43E6-9BBF-A8CCC1E8A923}"/>
    <cellStyle name="Normal 9 3 4 2" xfId="454" xr:uid="{B675CD34-062D-4F9E-874A-C9244520BCB8}"/>
    <cellStyle name="Normal 9 3 4 2 2" xfId="854" xr:uid="{B4590760-1685-462D-A1DF-A97B498BED89}"/>
    <cellStyle name="Normal 9 3 4 2 2 2" xfId="2343" xr:uid="{9C4BB5B1-88E1-4578-817E-A39F3C2EC6F0}"/>
    <cellStyle name="Normal 9 3 4 2 2 2 2" xfId="2344" xr:uid="{C66FF4B8-8FC3-40B0-A83B-00AD18285BFC}"/>
    <cellStyle name="Normal 9 3 4 2 2 2 2 2" xfId="4801" xr:uid="{D840097A-3FB9-4191-8F36-6EE0BC80B9F9}"/>
    <cellStyle name="Normal 9 3 4 2 2 2 2 2 2" xfId="41428" xr:uid="{708AAA01-151F-4C0F-936C-062355F6F50E}"/>
    <cellStyle name="Normal 9 3 4 2 2 2 2 2 3" xfId="6012" xr:uid="{B904E65F-9D72-4875-ADF4-4802518F5B89}"/>
    <cellStyle name="Normal 9 3 4 2 2 2 2 2 4" xfId="5420" xr:uid="{90DFD01C-FCED-4BBF-8749-FE462BF23FB6}"/>
    <cellStyle name="Normal 9 3 4 2 2 2 3" xfId="4800" xr:uid="{49572F15-2882-43C1-B2C6-5AEB654A2DD6}"/>
    <cellStyle name="Normal 9 3 4 2 2 2 3 2" xfId="41427" xr:uid="{3DAFF299-744C-452E-B3C2-37F4421B1E23}"/>
    <cellStyle name="Normal 9 3 4 2 2 2 3 3" xfId="6011" xr:uid="{44261488-A2BA-41B9-A605-29BF181EBDFC}"/>
    <cellStyle name="Normal 9 3 4 2 2 2 3 4" xfId="5419" xr:uid="{EFAC38D3-C767-4793-899C-EC54DFEF6E1D}"/>
    <cellStyle name="Normal 9 3 4 2 2 3" xfId="2345" xr:uid="{E86D032E-4898-4877-B817-0276125C03B1}"/>
    <cellStyle name="Normal 9 3 4 2 2 3 2" xfId="4802" xr:uid="{EE6F00DA-8E85-4D49-B875-AFC446AA44B6}"/>
    <cellStyle name="Normal 9 3 4 2 2 3 2 2" xfId="41429" xr:uid="{1C6B59BE-95F2-468C-B072-1A0D0BACCFC6}"/>
    <cellStyle name="Normal 9 3 4 2 2 3 2 3" xfId="6013" xr:uid="{A21F7E1D-BA90-4716-8F71-03CA1991DCC5}"/>
    <cellStyle name="Normal 9 3 4 2 2 3 2 4" xfId="5421" xr:uid="{4D4A8713-EB73-40BF-B050-39C0CA40C62C}"/>
    <cellStyle name="Normal 9 3 4 2 2 4" xfId="4047" xr:uid="{4063E628-1E7D-40D1-8B28-1E5991D8447A}"/>
    <cellStyle name="Normal 9 3 4 2 2 4 2" xfId="4803" xr:uid="{961BD5ED-0066-4EAD-8B88-98987FBD6CA8}"/>
    <cellStyle name="Normal 9 3 4 2 2 4 2 2" xfId="41430" xr:uid="{E6A9C528-96A5-4F35-A9F0-0E9ADB6A2226}"/>
    <cellStyle name="Normal 9 3 4 2 2 4 2 3" xfId="6014" xr:uid="{DE55B46C-F29B-4A66-B672-E7967C3635DC}"/>
    <cellStyle name="Normal 9 3 4 2 2 4 2 4" xfId="5422" xr:uid="{38FD7A66-B70C-4E07-9FA8-4BBAF6E3BC04}"/>
    <cellStyle name="Normal 9 3 4 2 2 5" xfId="4799" xr:uid="{4F962979-6108-457F-9477-9FFCC0D772A5}"/>
    <cellStyle name="Normal 9 3 4 2 2 5 2" xfId="41426" xr:uid="{ED23AFCB-883D-4CFE-ADD7-574C2C17E2A8}"/>
    <cellStyle name="Normal 9 3 4 2 2 5 3" xfId="6010" xr:uid="{D5CCD632-2DE6-4990-A9A6-D81C18E2BD70}"/>
    <cellStyle name="Normal 9 3 4 2 2 5 4" xfId="5418" xr:uid="{D694882A-0F60-4B5C-8C5E-DB74E5D7813C}"/>
    <cellStyle name="Normal 9 3 4 2 3" xfId="2346" xr:uid="{8E137A9B-DAEC-443A-AA4B-F6FC41E345BB}"/>
    <cellStyle name="Normal 9 3 4 2 3 2" xfId="2347" xr:uid="{B85C4CFA-C81B-48A6-A136-C5574E50657F}"/>
    <cellStyle name="Normal 9 3 4 2 3 2 2" xfId="4805" xr:uid="{25C50C59-765C-4A59-8899-801986D8303F}"/>
    <cellStyle name="Normal 9 3 4 2 3 2 2 2" xfId="41432" xr:uid="{4DCB6C46-098B-43B5-9F19-5E6A627EEB78}"/>
    <cellStyle name="Normal 9 3 4 2 3 2 2 3" xfId="6016" xr:uid="{516603D1-3098-4EAC-B4FE-1828D843EDE8}"/>
    <cellStyle name="Normal 9 3 4 2 3 2 2 4" xfId="5424" xr:uid="{5FFC756D-3B2A-4DEC-8211-065AA06FB473}"/>
    <cellStyle name="Normal 9 3 4 2 3 3" xfId="4804" xr:uid="{BDFA6545-BBCF-4A13-9CBA-CFB7CD41DFE3}"/>
    <cellStyle name="Normal 9 3 4 2 3 3 2" xfId="41431" xr:uid="{D4139325-779F-4A64-BD2C-414EFEDFAC1E}"/>
    <cellStyle name="Normal 9 3 4 2 3 3 3" xfId="6015" xr:uid="{3C6943F2-D512-4AD0-B60E-716475D32878}"/>
    <cellStyle name="Normal 9 3 4 2 3 3 4" xfId="5423" xr:uid="{36001E06-5FCE-44CE-9F02-DED163A3A88B}"/>
    <cellStyle name="Normal 9 3 4 2 4" xfId="2348" xr:uid="{D6EDDE8C-BE8B-4E3C-96B7-26CE00BC4582}"/>
    <cellStyle name="Normal 9 3 4 2 4 2" xfId="4806" xr:uid="{C403AD34-5BA3-4FC4-B3F3-12A403B13117}"/>
    <cellStyle name="Normal 9 3 4 2 4 2 2" xfId="41433" xr:uid="{45364FFC-9B9F-4B75-8FCE-2DC6DC50A217}"/>
    <cellStyle name="Normal 9 3 4 2 4 2 3" xfId="6017" xr:uid="{EDE547A6-FB43-4115-9C18-5FC71CDF60BD}"/>
    <cellStyle name="Normal 9 3 4 2 4 2 4" xfId="5425" xr:uid="{E6E95B11-0D6A-4037-8815-32B7CF6E9227}"/>
    <cellStyle name="Normal 9 3 4 2 5" xfId="4048" xr:uid="{47B94EF0-A43B-4424-AFE1-3E49AA678956}"/>
    <cellStyle name="Normal 9 3 4 2 5 2" xfId="4807" xr:uid="{7F64B105-ED98-43E5-A4BF-5DF353ABC1C3}"/>
    <cellStyle name="Normal 9 3 4 2 5 2 2" xfId="41434" xr:uid="{D3A981B1-AC93-4561-AF5F-0E3F3063012F}"/>
    <cellStyle name="Normal 9 3 4 2 5 2 3" xfId="6018" xr:uid="{BE739643-9ADB-47A2-90F4-516B2B8359C5}"/>
    <cellStyle name="Normal 9 3 4 2 5 2 4" xfId="5426" xr:uid="{AD8083EA-B0B1-40F6-8207-DC00E3638380}"/>
    <cellStyle name="Normal 9 3 4 2 6" xfId="4798" xr:uid="{B4A46DAE-C8BA-44CD-A5C5-BB30C3D1F011}"/>
    <cellStyle name="Normal 9 3 4 2 6 2" xfId="41425" xr:uid="{666A1958-2F29-4936-85E8-D696F654A8E4}"/>
    <cellStyle name="Normal 9 3 4 2 6 3" xfId="6009" xr:uid="{A06335D3-4EE2-414F-8781-5355CFBCF064}"/>
    <cellStyle name="Normal 9 3 4 2 6 4" xfId="5417" xr:uid="{85B41AF2-EBF3-4BBD-8442-EF769943271D}"/>
    <cellStyle name="Normal 9 3 4 3" xfId="855" xr:uid="{8AC66E4D-3DF8-4219-BB1D-D5F81B136AD4}"/>
    <cellStyle name="Normal 9 3 4 3 2" xfId="2349" xr:uid="{21D5B66F-D041-418A-9AF1-EAEC96993557}"/>
    <cellStyle name="Normal 9 3 4 3 2 2" xfId="2350" xr:uid="{A1E8FE66-D0C4-44EC-94DC-CB7BD1999D0F}"/>
    <cellStyle name="Normal 9 3 4 3 2 2 2" xfId="4810" xr:uid="{D4122620-7643-4920-8E70-42786E95A208}"/>
    <cellStyle name="Normal 9 3 4 3 2 2 2 2" xfId="41437" xr:uid="{E3946D36-DB17-4CAB-959C-5EBD7A05AD3D}"/>
    <cellStyle name="Normal 9 3 4 3 2 2 2 3" xfId="6021" xr:uid="{7457E1D5-070A-43A7-BB7E-0415E1C348FD}"/>
    <cellStyle name="Normal 9 3 4 3 2 2 2 4" xfId="5429" xr:uid="{2E3252E2-60A6-4609-8E11-71B3C6D9F593}"/>
    <cellStyle name="Normal 9 3 4 3 2 3" xfId="4809" xr:uid="{D57D6D14-C59B-4B1C-ABC5-88BDFD774559}"/>
    <cellStyle name="Normal 9 3 4 3 2 3 2" xfId="41436" xr:uid="{518267B0-2753-4DCF-A1F3-840F9144E272}"/>
    <cellStyle name="Normal 9 3 4 3 2 3 3" xfId="6020" xr:uid="{CDA1CC72-C3E3-4350-B4E4-29DDF2DED4E5}"/>
    <cellStyle name="Normal 9 3 4 3 2 3 4" xfId="5428" xr:uid="{A88CA0A1-27D7-4DAF-B33C-DE564DEDC0B1}"/>
    <cellStyle name="Normal 9 3 4 3 3" xfId="2351" xr:uid="{E115FFC7-73C8-4678-8B2C-4A51F585809B}"/>
    <cellStyle name="Normal 9 3 4 3 3 2" xfId="4811" xr:uid="{FB7D8D08-56C7-43B9-BC43-3B41DD3665DF}"/>
    <cellStyle name="Normal 9 3 4 3 3 2 2" xfId="41438" xr:uid="{DC2FF5EC-C363-458B-8694-14374EE9AE95}"/>
    <cellStyle name="Normal 9 3 4 3 3 2 3" xfId="6022" xr:uid="{556C4AAA-F680-4FF0-A56F-B91C222DDE02}"/>
    <cellStyle name="Normal 9 3 4 3 3 2 4" xfId="5430" xr:uid="{A307FE5A-CE63-46A5-83B0-BB65823C574F}"/>
    <cellStyle name="Normal 9 3 4 3 4" xfId="4049" xr:uid="{A30BED33-AEA7-4B63-BBE5-82774387D291}"/>
    <cellStyle name="Normal 9 3 4 3 4 2" xfId="4812" xr:uid="{A641EDA2-A001-4589-AD3A-EE89EADBA54B}"/>
    <cellStyle name="Normal 9 3 4 3 4 2 2" xfId="41439" xr:uid="{EB82BC18-8341-4B09-B768-23D263577CBE}"/>
    <cellStyle name="Normal 9 3 4 3 4 2 3" xfId="6023" xr:uid="{05A50A16-7D46-4E7B-B7B0-4AC6C24A674D}"/>
    <cellStyle name="Normal 9 3 4 3 4 2 4" xfId="5431" xr:uid="{E34FA462-3880-4179-99C2-CEB126A4634A}"/>
    <cellStyle name="Normal 9 3 4 3 5" xfId="4808" xr:uid="{A04C2363-355A-4C7F-BC30-CCD9C361A20B}"/>
    <cellStyle name="Normal 9 3 4 3 5 2" xfId="41435" xr:uid="{2AFDC2DC-8946-45ED-BC4F-B8ABD9123B8C}"/>
    <cellStyle name="Normal 9 3 4 3 5 3" xfId="6019" xr:uid="{C2B0B471-6807-47CD-AC18-910823DCD476}"/>
    <cellStyle name="Normal 9 3 4 3 5 4" xfId="5427" xr:uid="{907E7062-DFEF-43D9-BB6F-5653503EA451}"/>
    <cellStyle name="Normal 9 3 4 4" xfId="2352" xr:uid="{18CA5D3E-2478-46C5-AD95-312822207C96}"/>
    <cellStyle name="Normal 9 3 4 4 2" xfId="2353" xr:uid="{7E1CD4A6-A875-4401-9C93-C174C52BC697}"/>
    <cellStyle name="Normal 9 3 4 4 2 2" xfId="4814" xr:uid="{107CA00D-3328-4A9B-A059-F60A185D591E}"/>
    <cellStyle name="Normal 9 3 4 4 2 2 2" xfId="41441" xr:uid="{9A0680EB-26C9-4FB8-B9E3-C9ED767627CC}"/>
    <cellStyle name="Normal 9 3 4 4 2 2 3" xfId="6025" xr:uid="{47BE7B33-4C53-484F-B40A-5D24AB1B7D68}"/>
    <cellStyle name="Normal 9 3 4 4 2 2 4" xfId="5433" xr:uid="{6EA93DEC-C5CA-4830-BB97-BC55D1CF8087}"/>
    <cellStyle name="Normal 9 3 4 4 3" xfId="4050" xr:uid="{0C80ABF9-3F3D-4297-9A6F-ABC39C03C0D4}"/>
    <cellStyle name="Normal 9 3 4 4 3 2" xfId="4815" xr:uid="{4CBB1DCE-6865-4A8F-A5DC-5A0D50AC3BDE}"/>
    <cellStyle name="Normal 9 3 4 4 3 2 2" xfId="41442" xr:uid="{94FC361E-9220-45EF-9B3C-1665DBD5E954}"/>
    <cellStyle name="Normal 9 3 4 4 3 2 3" xfId="6026" xr:uid="{B210FD71-040F-46A4-935D-069419015E1B}"/>
    <cellStyle name="Normal 9 3 4 4 3 2 4" xfId="5434" xr:uid="{453C278E-4772-43BA-9EE2-33ACF2A03C4E}"/>
    <cellStyle name="Normal 9 3 4 4 4" xfId="4051" xr:uid="{869574CA-9C5A-47F8-8E77-2AC5E67F8872}"/>
    <cellStyle name="Normal 9 3 4 4 4 2" xfId="4816" xr:uid="{ECD678C1-C6DF-4D45-8487-FD069CED1D30}"/>
    <cellStyle name="Normal 9 3 4 4 4 2 2" xfId="41443" xr:uid="{D9498078-B9D1-4B61-A4A4-C29423D0C15B}"/>
    <cellStyle name="Normal 9 3 4 4 4 2 3" xfId="6027" xr:uid="{EFE4F115-17FC-47A4-8753-EBF3EE6402B5}"/>
    <cellStyle name="Normal 9 3 4 4 4 2 4" xfId="5435" xr:uid="{D74AB1A8-AD81-41C6-83A4-5497007627BC}"/>
    <cellStyle name="Normal 9 3 4 4 5" xfId="4813" xr:uid="{A2E88478-AC4B-49A5-9222-E15A01C8630E}"/>
    <cellStyle name="Normal 9 3 4 4 5 2" xfId="41440" xr:uid="{AB09CABE-C99C-4135-BA47-2DB6186C0958}"/>
    <cellStyle name="Normal 9 3 4 4 5 3" xfId="6024" xr:uid="{318895AD-4C1A-4DEF-89CB-3A889A86D238}"/>
    <cellStyle name="Normal 9 3 4 4 5 4" xfId="5432" xr:uid="{338668DB-CE09-43D0-917E-28C33018A86B}"/>
    <cellStyle name="Normal 9 3 4 5" xfId="2354" xr:uid="{BAA40545-7F8A-402C-B544-5D389FE9E4CA}"/>
    <cellStyle name="Normal 9 3 4 5 2" xfId="4817" xr:uid="{4EBDD123-9622-4EE1-B299-B5B99377D248}"/>
    <cellStyle name="Normal 9 3 4 5 2 2" xfId="41444" xr:uid="{53FE6C24-5564-4DB4-9A29-971A7D06A48D}"/>
    <cellStyle name="Normal 9 3 4 5 2 3" xfId="6028" xr:uid="{2F383102-3EBF-4426-8F51-F1D3D5B02E24}"/>
    <cellStyle name="Normal 9 3 4 5 2 4" xfId="5436" xr:uid="{D7A2925D-36C9-4B1C-80DA-D9397B28B5D9}"/>
    <cellStyle name="Normal 9 3 4 6" xfId="4052" xr:uid="{C14E7C78-B25E-4AEA-B6B8-63000E2DF37B}"/>
    <cellStyle name="Normal 9 3 4 6 2" xfId="4818" xr:uid="{35496BC8-380E-4B87-9713-85100059D20A}"/>
    <cellStyle name="Normal 9 3 4 6 2 2" xfId="41445" xr:uid="{9C082DB9-19D5-44F3-A6DF-9BF18A874DAE}"/>
    <cellStyle name="Normal 9 3 4 6 2 3" xfId="6029" xr:uid="{C93B32C4-92CC-4AA2-8AE6-096E826425D7}"/>
    <cellStyle name="Normal 9 3 4 6 2 4" xfId="5437" xr:uid="{424BBE6C-6CD4-4FA2-9464-2D91C6109A90}"/>
    <cellStyle name="Normal 9 3 4 7" xfId="4053" xr:uid="{0AC8ECED-BDC0-4B0E-8D75-B9660E644AF4}"/>
    <cellStyle name="Normal 9 3 4 7 2" xfId="4819" xr:uid="{DC517767-D120-4C86-A104-749D7A1F87BE}"/>
    <cellStyle name="Normal 9 3 4 7 2 2" xfId="41446" xr:uid="{B70F8F4A-7624-4888-98CE-45D7E84758C1}"/>
    <cellStyle name="Normal 9 3 4 7 2 3" xfId="6030" xr:uid="{E6C1C566-2769-47FB-91CF-55C66F04041B}"/>
    <cellStyle name="Normal 9 3 4 7 2 4" xfId="5438" xr:uid="{18C926DA-A808-4BFE-B0E8-B74090D487AB}"/>
    <cellStyle name="Normal 9 3 4 8" xfId="4797" xr:uid="{D6C6AE09-4869-4AA5-913B-408D6A08B045}"/>
    <cellStyle name="Normal 9 3 4 8 2" xfId="41424" xr:uid="{9931348C-89B9-4748-A1DC-F558C970FF39}"/>
    <cellStyle name="Normal 9 3 4 8 3" xfId="6008" xr:uid="{7908001B-D429-4E5D-82E3-E7FA92708F5E}"/>
    <cellStyle name="Normal 9 3 4 8 4" xfId="5416" xr:uid="{AE8B2731-841E-4E07-A524-FEE9B48D93F2}"/>
    <cellStyle name="Normal 9 3 5" xfId="414" xr:uid="{D6CD9837-9A79-4D7A-AE15-1E391683411F}"/>
    <cellStyle name="Normal 9 3 5 2" xfId="856" xr:uid="{C4AE35DE-35D9-47DF-A3D1-2EAA1CDBE8A2}"/>
    <cellStyle name="Normal 9 3 5 2 2" xfId="857" xr:uid="{A0D5F58C-57FF-4F17-8C25-4F308554D206}"/>
    <cellStyle name="Normal 9 3 5 2 2 2" xfId="2355" xr:uid="{AEADE6FA-C891-45E8-B459-EC6A62F7404D}"/>
    <cellStyle name="Normal 9 3 5 2 2 2 2" xfId="2356" xr:uid="{FF42EF3A-FA99-44D0-81E6-E0A3FDA4C256}"/>
    <cellStyle name="Normal 9 3 5 2 2 2 2 2" xfId="4824" xr:uid="{9FA878FE-8108-46AA-9BE5-E59D1CC71831}"/>
    <cellStyle name="Normal 9 3 5 2 2 2 2 2 2" xfId="41451" xr:uid="{800F96FA-C3F4-4699-A2CE-14E410328047}"/>
    <cellStyle name="Normal 9 3 5 2 2 2 2 2 3" xfId="6035" xr:uid="{9DFEBDFB-C4B9-494A-90EE-62C476574B54}"/>
    <cellStyle name="Normal 9 3 5 2 2 2 2 2 4" xfId="5443" xr:uid="{BED09EEC-DBF5-48D7-92E8-BD32A9CDCE2C}"/>
    <cellStyle name="Normal 9 3 5 2 2 2 3" xfId="4823" xr:uid="{276571D7-5B74-44A1-BEF2-B5DDE6DA3EC2}"/>
    <cellStyle name="Normal 9 3 5 2 2 2 3 2" xfId="41450" xr:uid="{9F3CAAE9-EACB-41CD-A91F-0DBEAF391990}"/>
    <cellStyle name="Normal 9 3 5 2 2 2 3 3" xfId="6034" xr:uid="{BE1585FE-3D9F-48DD-B32A-C20F90FA6B01}"/>
    <cellStyle name="Normal 9 3 5 2 2 2 3 4" xfId="5442" xr:uid="{9B541A0C-293A-4B03-AB4C-636B68848008}"/>
    <cellStyle name="Normal 9 3 5 2 2 3" xfId="2357" xr:uid="{1D20F8AF-AACE-4143-A469-80C396169611}"/>
    <cellStyle name="Normal 9 3 5 2 2 3 2" xfId="4825" xr:uid="{1F635F51-5D4F-4729-B9A6-B2F1E5F816D3}"/>
    <cellStyle name="Normal 9 3 5 2 2 3 2 2" xfId="41452" xr:uid="{7C18BB88-38BE-410E-8960-A602EB1534DE}"/>
    <cellStyle name="Normal 9 3 5 2 2 3 2 3" xfId="6036" xr:uid="{E5F13D78-384C-4E36-B22E-391EEC44BD95}"/>
    <cellStyle name="Normal 9 3 5 2 2 3 2 4" xfId="5444" xr:uid="{1988D936-1D2A-44BC-9DA5-E27AA4BE75BD}"/>
    <cellStyle name="Normal 9 3 5 2 2 4" xfId="4822" xr:uid="{4DFC98ED-9E56-42BE-BB42-2174FC8B3E7F}"/>
    <cellStyle name="Normal 9 3 5 2 2 4 2" xfId="41449" xr:uid="{8567C819-9FCA-47E7-A9DD-521CD11A5D94}"/>
    <cellStyle name="Normal 9 3 5 2 2 4 3" xfId="6033" xr:uid="{FD25F845-CE12-4855-A191-78168241E7EE}"/>
    <cellStyle name="Normal 9 3 5 2 2 4 4" xfId="5441" xr:uid="{106E21A6-2B00-483E-9747-F1DB75AE644D}"/>
    <cellStyle name="Normal 9 3 5 2 3" xfId="2358" xr:uid="{6BDA58BA-0939-4255-82B5-84AEB2A8BC18}"/>
    <cellStyle name="Normal 9 3 5 2 3 2" xfId="2359" xr:uid="{DFAF7865-8C18-4A0B-B7C8-47B63B9BA57B}"/>
    <cellStyle name="Normal 9 3 5 2 3 2 2" xfId="4827" xr:uid="{B7055C5C-225F-406E-9995-F50D594E71C5}"/>
    <cellStyle name="Normal 9 3 5 2 3 2 2 2" xfId="41454" xr:uid="{EDA0F778-2E98-4281-828F-45CD43CBB5BB}"/>
    <cellStyle name="Normal 9 3 5 2 3 2 2 3" xfId="6038" xr:uid="{D2B23C4D-437D-4285-8CA4-9626DE3223B3}"/>
    <cellStyle name="Normal 9 3 5 2 3 2 2 4" xfId="5446" xr:uid="{25B9DCA6-45C8-44E3-9C4F-02BA2D8CB7DC}"/>
    <cellStyle name="Normal 9 3 5 2 3 3" xfId="4826" xr:uid="{89C9BFF8-A11B-44F6-B435-40F988EED68C}"/>
    <cellStyle name="Normal 9 3 5 2 3 3 2" xfId="41453" xr:uid="{3B7CA4AF-3913-4AAD-9907-1F366A748DCF}"/>
    <cellStyle name="Normal 9 3 5 2 3 3 3" xfId="6037" xr:uid="{954FDFF9-1944-4FFE-A33A-57DB0444C7E3}"/>
    <cellStyle name="Normal 9 3 5 2 3 3 4" xfId="5445" xr:uid="{8DE751D9-DEC4-47C8-B3A5-B4107E2D7CD8}"/>
    <cellStyle name="Normal 9 3 5 2 4" xfId="2360" xr:uid="{614C163C-DAD1-4EA8-9B56-2BD095870953}"/>
    <cellStyle name="Normal 9 3 5 2 4 2" xfId="4828" xr:uid="{56FF9075-F14A-4DBB-9952-F2B7D3E6AAAA}"/>
    <cellStyle name="Normal 9 3 5 2 4 2 2" xfId="41455" xr:uid="{E9BE8EE7-AADD-4443-AABF-C697231D4E10}"/>
    <cellStyle name="Normal 9 3 5 2 4 2 3" xfId="6039" xr:uid="{ADD45775-9FC0-427B-85CC-4F46619FFD2A}"/>
    <cellStyle name="Normal 9 3 5 2 4 2 4" xfId="5447" xr:uid="{D897AD2F-07E9-419F-8DC9-B7F33559F3CC}"/>
    <cellStyle name="Normal 9 3 5 2 5" xfId="4821" xr:uid="{846A3913-71EB-452E-9BA3-6260B07D387F}"/>
    <cellStyle name="Normal 9 3 5 2 5 2" xfId="41448" xr:uid="{07780549-CC7D-4C6B-8CA5-9DF651173FFD}"/>
    <cellStyle name="Normal 9 3 5 2 5 3" xfId="6032" xr:uid="{3B595B22-E76A-492B-9C0A-B0FB86A5A6BB}"/>
    <cellStyle name="Normal 9 3 5 2 5 4" xfId="5440" xr:uid="{FDD85037-E9FF-4052-B5FB-20199AB7788B}"/>
    <cellStyle name="Normal 9 3 5 3" xfId="858" xr:uid="{AF68F063-1D92-4DD0-A526-7CA44A781F96}"/>
    <cellStyle name="Normal 9 3 5 3 2" xfId="2361" xr:uid="{6B648D1D-0F87-4496-BC48-F23447C49C87}"/>
    <cellStyle name="Normal 9 3 5 3 2 2" xfId="2362" xr:uid="{CB860D01-5460-435E-8061-F6A6C7E46E1B}"/>
    <cellStyle name="Normal 9 3 5 3 2 2 2" xfId="4831" xr:uid="{B595C4C3-CE82-4D60-9E3A-6BDD2D7B6277}"/>
    <cellStyle name="Normal 9 3 5 3 2 2 2 2" xfId="41458" xr:uid="{662F64BE-5B46-428B-8F81-841085CD54FE}"/>
    <cellStyle name="Normal 9 3 5 3 2 2 2 3" xfId="6042" xr:uid="{48324A9D-B8F2-43F7-9D3D-61F51AF7574F}"/>
    <cellStyle name="Normal 9 3 5 3 2 2 2 4" xfId="5450" xr:uid="{D1FCA399-99BF-4F57-9AC3-814B14F33740}"/>
    <cellStyle name="Normal 9 3 5 3 2 3" xfId="4830" xr:uid="{1FF4A84F-1CCD-44CD-9770-CEA9794AFC17}"/>
    <cellStyle name="Normal 9 3 5 3 2 3 2" xfId="41457" xr:uid="{C7074B29-9868-491D-A6BD-4622D0A4A753}"/>
    <cellStyle name="Normal 9 3 5 3 2 3 3" xfId="6041" xr:uid="{ACFE055D-9025-4043-AC7C-CB17E993B7BC}"/>
    <cellStyle name="Normal 9 3 5 3 2 3 4" xfId="5449" xr:uid="{56EBDAA1-22C3-4490-B79F-F6D82E886BD1}"/>
    <cellStyle name="Normal 9 3 5 3 3" xfId="2363" xr:uid="{184C3228-1018-4721-B413-02BC6EEF2294}"/>
    <cellStyle name="Normal 9 3 5 3 3 2" xfId="4832" xr:uid="{13885573-D43F-4972-9613-5CDA17247647}"/>
    <cellStyle name="Normal 9 3 5 3 3 2 2" xfId="41459" xr:uid="{0E45D35C-7273-455D-849A-B73E9EDB50F6}"/>
    <cellStyle name="Normal 9 3 5 3 3 2 3" xfId="6043" xr:uid="{A00ED428-6AF3-4FB6-91F1-5C7016AE4C34}"/>
    <cellStyle name="Normal 9 3 5 3 3 2 4" xfId="5451" xr:uid="{08CE68CD-E69E-4CAF-A569-CD364E885219}"/>
    <cellStyle name="Normal 9 3 5 3 4" xfId="4054" xr:uid="{F143A9FA-2E25-444B-9BA3-88E976B69293}"/>
    <cellStyle name="Normal 9 3 5 3 4 2" xfId="4833" xr:uid="{B566BD5E-D63A-46B3-8A61-25141A0C48EF}"/>
    <cellStyle name="Normal 9 3 5 3 4 2 2" xfId="41460" xr:uid="{6AA966E5-44F4-4F25-92DD-F0C21238FCEA}"/>
    <cellStyle name="Normal 9 3 5 3 4 2 3" xfId="6044" xr:uid="{CFAD72C5-4F2B-403F-A26A-6A1449D24BAA}"/>
    <cellStyle name="Normal 9 3 5 3 4 2 4" xfId="5452" xr:uid="{E30DBD10-74DD-4C9F-8D2D-A06BBF765D27}"/>
    <cellStyle name="Normal 9 3 5 3 5" xfId="4829" xr:uid="{679252E7-014A-48C2-8BDC-4C8CF920E2DC}"/>
    <cellStyle name="Normal 9 3 5 3 5 2" xfId="41456" xr:uid="{FE1A7940-9A1B-4F4F-9536-48FEF614129F}"/>
    <cellStyle name="Normal 9 3 5 3 5 3" xfId="6040" xr:uid="{C190CAAB-452C-4C14-89E4-A716933AA25B}"/>
    <cellStyle name="Normal 9 3 5 3 5 4" xfId="5448" xr:uid="{2ACD0568-8A49-47FA-BEB8-6AA6B52CFE47}"/>
    <cellStyle name="Normal 9 3 5 4" xfId="2364" xr:uid="{66ABC852-5049-4881-A389-FDE27F435C6D}"/>
    <cellStyle name="Normal 9 3 5 4 2" xfId="2365" xr:uid="{B4A98691-0500-4AC8-84EE-B60E3B1848D2}"/>
    <cellStyle name="Normal 9 3 5 4 2 2" xfId="4835" xr:uid="{FF9A4B7B-F167-42E6-AD7F-1335374D12C7}"/>
    <cellStyle name="Normal 9 3 5 4 2 2 2" xfId="41462" xr:uid="{3D80321D-B1BF-4EA8-BF07-ADCCA5125AD0}"/>
    <cellStyle name="Normal 9 3 5 4 2 2 3" xfId="6046" xr:uid="{96C085CD-0ADC-42F5-9D5F-DA6B918DF747}"/>
    <cellStyle name="Normal 9 3 5 4 2 2 4" xfId="5454" xr:uid="{FBBEF920-AE86-46E9-8941-054202DD1843}"/>
    <cellStyle name="Normal 9 3 5 4 3" xfId="4834" xr:uid="{48223FA8-8646-4F83-B0AF-3CC2157F334D}"/>
    <cellStyle name="Normal 9 3 5 4 3 2" xfId="41461" xr:uid="{1A4D72D5-C692-44DF-A2C1-D02AF3E79E3C}"/>
    <cellStyle name="Normal 9 3 5 4 3 3" xfId="6045" xr:uid="{8E521116-7BE4-40C7-B7AD-577D239C8F6C}"/>
    <cellStyle name="Normal 9 3 5 4 3 4" xfId="5453" xr:uid="{9C0C0B93-2370-4611-A083-893FEC4C9B64}"/>
    <cellStyle name="Normal 9 3 5 5" xfId="2366" xr:uid="{EA7B1C3D-738E-463C-AFF3-21D73F2EB4AB}"/>
    <cellStyle name="Normal 9 3 5 5 2" xfId="4836" xr:uid="{AE1696BC-A898-4887-A27F-CC9CF2700942}"/>
    <cellStyle name="Normal 9 3 5 5 2 2" xfId="41463" xr:uid="{DDF9A0A6-DD8B-447D-B260-DA0FEB28979D}"/>
    <cellStyle name="Normal 9 3 5 5 2 3" xfId="6047" xr:uid="{5AEEA8CC-D048-4691-AC04-5687F062A505}"/>
    <cellStyle name="Normal 9 3 5 5 2 4" xfId="5455" xr:uid="{ECA23794-F093-40EA-8CE9-7BE5CEDE12ED}"/>
    <cellStyle name="Normal 9 3 5 6" xfId="4055" xr:uid="{51354FA5-D4C3-4605-98D5-0548EB0ABA43}"/>
    <cellStyle name="Normal 9 3 5 6 2" xfId="4837" xr:uid="{12BE8C20-8793-4A80-9EC5-7CFFD87B01EC}"/>
    <cellStyle name="Normal 9 3 5 6 2 2" xfId="41464" xr:uid="{92C9A65B-0D55-4DA4-9329-88B4F18410CA}"/>
    <cellStyle name="Normal 9 3 5 6 2 3" xfId="6048" xr:uid="{A06BB27C-5796-4AEC-A0E9-BC369D372FB5}"/>
    <cellStyle name="Normal 9 3 5 6 2 4" xfId="5456" xr:uid="{11E93056-99E5-42AF-9DA6-7BC9E0C11421}"/>
    <cellStyle name="Normal 9 3 5 7" xfId="4820" xr:uid="{FB5102DD-27F0-44B3-A36C-F1DA26465503}"/>
    <cellStyle name="Normal 9 3 5 7 2" xfId="41447" xr:uid="{ECB6D403-FAA7-432A-B61C-44C6A6903930}"/>
    <cellStyle name="Normal 9 3 5 7 3" xfId="6031" xr:uid="{D8E68E01-5F9D-490C-910F-B53AC71E2E09}"/>
    <cellStyle name="Normal 9 3 5 7 4" xfId="5439" xr:uid="{F4EE7C64-A325-4D97-90AC-D391C88D4118}"/>
    <cellStyle name="Normal 9 3 6" xfId="415" xr:uid="{83A5593F-3066-4291-9F4A-8EBD279C6C52}"/>
    <cellStyle name="Normal 9 3 6 2" xfId="859" xr:uid="{9546A1B9-661E-4C0F-B8C0-0205BEE7176E}"/>
    <cellStyle name="Normal 9 3 6 2 2" xfId="2367" xr:uid="{A40F3DE4-DEF7-4A41-A3C1-F847977007D4}"/>
    <cellStyle name="Normal 9 3 6 2 2 2" xfId="2368" xr:uid="{A844A053-7D45-4322-A510-D81B1DC6032E}"/>
    <cellStyle name="Normal 9 3 6 2 2 2 2" xfId="4841" xr:uid="{504AA64C-8E75-4179-815A-F1B038D3343A}"/>
    <cellStyle name="Normal 9 3 6 2 2 2 2 2" xfId="41468" xr:uid="{4AC412DF-9FDD-48D3-B7E5-78977B6169BD}"/>
    <cellStyle name="Normal 9 3 6 2 2 2 2 3" xfId="6052" xr:uid="{3D7255A7-A081-452C-AEC4-CFF8692C8B4A}"/>
    <cellStyle name="Normal 9 3 6 2 2 2 2 4" xfId="5460" xr:uid="{8591A4FE-ED2B-4D48-BE88-760027E00285}"/>
    <cellStyle name="Normal 9 3 6 2 2 3" xfId="4840" xr:uid="{8FDDB751-9C29-42F4-9205-F97A45CDA2D0}"/>
    <cellStyle name="Normal 9 3 6 2 2 3 2" xfId="41467" xr:uid="{C1FBE8ED-77CF-48F7-A468-DDFD80877899}"/>
    <cellStyle name="Normal 9 3 6 2 2 3 3" xfId="6051" xr:uid="{AF624D1B-3DA5-4D44-BBCE-1108EC3D9B16}"/>
    <cellStyle name="Normal 9 3 6 2 2 3 4" xfId="5459" xr:uid="{95459E7A-2EAF-4A7F-8CC4-B122053D11A8}"/>
    <cellStyle name="Normal 9 3 6 2 3" xfId="2369" xr:uid="{195170DF-2FAE-4D2B-94FB-4492D92F89F4}"/>
    <cellStyle name="Normal 9 3 6 2 3 2" xfId="4842" xr:uid="{D972DB92-9FD5-460F-8B24-A5D1D8D5BA65}"/>
    <cellStyle name="Normal 9 3 6 2 3 2 2" xfId="41469" xr:uid="{43D4212C-D628-4E1D-A0F9-5CB08A29ABE2}"/>
    <cellStyle name="Normal 9 3 6 2 3 2 3" xfId="6053" xr:uid="{28A561E6-2088-4C02-863A-D65D0E388887}"/>
    <cellStyle name="Normal 9 3 6 2 3 2 4" xfId="5461" xr:uid="{7156A40F-4C87-4688-9312-66143081ABC8}"/>
    <cellStyle name="Normal 9 3 6 2 4" xfId="4056" xr:uid="{72DF66C7-E73F-476A-81F9-1BEBA2B3EF83}"/>
    <cellStyle name="Normal 9 3 6 2 4 2" xfId="4843" xr:uid="{46895F99-2344-40EF-8782-7ADF8F5F2CB6}"/>
    <cellStyle name="Normal 9 3 6 2 4 2 2" xfId="41470" xr:uid="{4E82AC9A-3024-40EE-A41A-71531BA55B75}"/>
    <cellStyle name="Normal 9 3 6 2 4 2 3" xfId="6054" xr:uid="{AD4485FE-FC34-42D6-99EB-7D2B5C36CED2}"/>
    <cellStyle name="Normal 9 3 6 2 4 2 4" xfId="5462" xr:uid="{8D528CC6-F2BC-4705-99D9-08E63FD5F9BD}"/>
    <cellStyle name="Normal 9 3 6 2 5" xfId="4839" xr:uid="{FFB62EEE-DB34-4579-A929-CA6221548C32}"/>
    <cellStyle name="Normal 9 3 6 2 5 2" xfId="41466" xr:uid="{C4D5E687-E7D2-437B-904B-BB8829E93451}"/>
    <cellStyle name="Normal 9 3 6 2 5 3" xfId="6050" xr:uid="{D269FCE7-3BC3-4909-A2BD-47059E4C1B58}"/>
    <cellStyle name="Normal 9 3 6 2 5 4" xfId="5458" xr:uid="{BFF0C359-7947-4547-96CF-35A3BB1EAC22}"/>
    <cellStyle name="Normal 9 3 6 3" xfId="2370" xr:uid="{0276E5C7-3690-4071-A1E8-51ED57D47B2E}"/>
    <cellStyle name="Normal 9 3 6 3 2" xfId="2371" xr:uid="{9601E9B0-7A9C-4096-8542-5BD3CB8AD829}"/>
    <cellStyle name="Normal 9 3 6 3 2 2" xfId="4845" xr:uid="{E962D661-980E-4508-B932-A5B13C059590}"/>
    <cellStyle name="Normal 9 3 6 3 2 2 2" xfId="41472" xr:uid="{C7B86114-3E28-49DF-96F0-948A8F446F95}"/>
    <cellStyle name="Normal 9 3 6 3 2 2 3" xfId="6056" xr:uid="{82ACE7E9-ECAF-419B-ACEF-F82A9B2E980E}"/>
    <cellStyle name="Normal 9 3 6 3 2 2 4" xfId="5464" xr:uid="{DF9355C3-7B39-497A-B516-D1D9A8E0EEE9}"/>
    <cellStyle name="Normal 9 3 6 3 3" xfId="4844" xr:uid="{CF9A469E-C03E-4CD2-8803-F055C1A50767}"/>
    <cellStyle name="Normal 9 3 6 3 3 2" xfId="41471" xr:uid="{8F41F87D-C6B8-44FD-A803-42B000F0D6E8}"/>
    <cellStyle name="Normal 9 3 6 3 3 3" xfId="6055" xr:uid="{2F218DFF-C420-4ABC-A402-4FF52983D062}"/>
    <cellStyle name="Normal 9 3 6 3 3 4" xfId="5463" xr:uid="{D63FF68D-C623-4D03-98DC-D0775F34BF9D}"/>
    <cellStyle name="Normal 9 3 6 4" xfId="2372" xr:uid="{E18F9F5C-C14B-41D0-9FF5-FE6AEDB87D9D}"/>
    <cellStyle name="Normal 9 3 6 4 2" xfId="4846" xr:uid="{92F79B9C-49DC-4879-86D4-20B5EEFF8C93}"/>
    <cellStyle name="Normal 9 3 6 4 2 2" xfId="41473" xr:uid="{2B9C5B66-1461-4DC8-B7B4-F61744660F7C}"/>
    <cellStyle name="Normal 9 3 6 4 2 3" xfId="6057" xr:uid="{6B3BFA46-ED59-466F-A090-5738227DBB25}"/>
    <cellStyle name="Normal 9 3 6 4 2 4" xfId="5465" xr:uid="{2FF25D68-E4A5-4378-A6C5-7E9BCDB69FC9}"/>
    <cellStyle name="Normal 9 3 6 5" xfId="4057" xr:uid="{71E4ED61-409E-413B-9F78-9C99E51ECE46}"/>
    <cellStyle name="Normal 9 3 6 5 2" xfId="4847" xr:uid="{2EA4B695-9E3B-4EB4-8F9B-AAE23811C3C8}"/>
    <cellStyle name="Normal 9 3 6 5 2 2" xfId="41474" xr:uid="{0FBF7F67-BFA0-4732-80EA-6EA130FF081F}"/>
    <cellStyle name="Normal 9 3 6 5 2 3" xfId="6058" xr:uid="{BCFB1B50-B945-4B5E-BB35-EF7445F21E41}"/>
    <cellStyle name="Normal 9 3 6 5 2 4" xfId="5466" xr:uid="{7AA4107A-EE3A-4903-B936-AB0D8CE4CE34}"/>
    <cellStyle name="Normal 9 3 6 6" xfId="4838" xr:uid="{AAEDA47B-ADC9-4E04-B039-CB5F26876E3E}"/>
    <cellStyle name="Normal 9 3 6 6 2" xfId="41465" xr:uid="{8DCA2DB4-8BF7-4295-96F6-4DC07EF7B40F}"/>
    <cellStyle name="Normal 9 3 6 6 3" xfId="6049" xr:uid="{2DC2F85D-6410-4FFA-AF50-6102C0A841A5}"/>
    <cellStyle name="Normal 9 3 6 6 4" xfId="5457" xr:uid="{4767A852-166B-4554-B597-F4DF5A10E414}"/>
    <cellStyle name="Normal 9 3 7" xfId="860" xr:uid="{18EA495E-60A6-4480-A23B-4EB7793B178D}"/>
    <cellStyle name="Normal 9 3 7 2" xfId="2373" xr:uid="{852D4D0E-F126-4DA3-A887-B3C2D09E9AAC}"/>
    <cellStyle name="Normal 9 3 7 2 2" xfId="2374" xr:uid="{2F7314B2-1296-4242-9470-F4D1029EE276}"/>
    <cellStyle name="Normal 9 3 7 2 2 2" xfId="4850" xr:uid="{0136120D-9656-4B84-9E0C-5DBCA24AFC8F}"/>
    <cellStyle name="Normal 9 3 7 2 2 2 2" xfId="41477" xr:uid="{09E7E916-0D49-49DF-96AF-87D7992230EA}"/>
    <cellStyle name="Normal 9 3 7 2 2 2 3" xfId="6061" xr:uid="{2E23A2BD-CE34-408F-B198-D640690D3502}"/>
    <cellStyle name="Normal 9 3 7 2 2 2 4" xfId="5469" xr:uid="{5AB8ACFD-6050-48AF-B437-5B3411C50525}"/>
    <cellStyle name="Normal 9 3 7 2 3" xfId="4849" xr:uid="{E4E9BD81-8BA8-4834-AA87-F502D7674F7B}"/>
    <cellStyle name="Normal 9 3 7 2 3 2" xfId="41476" xr:uid="{6D95F08D-ACC1-40E4-8372-CB1E5197F444}"/>
    <cellStyle name="Normal 9 3 7 2 3 3" xfId="6060" xr:uid="{2A0E327E-AA61-4643-90BF-B30A09F1D821}"/>
    <cellStyle name="Normal 9 3 7 2 3 4" xfId="5468" xr:uid="{044EEDD5-2E10-4BAA-9958-B851ABB8A0C4}"/>
    <cellStyle name="Normal 9 3 7 3" xfId="2375" xr:uid="{EC99108A-17E0-4B77-B713-E041CF99971D}"/>
    <cellStyle name="Normal 9 3 7 3 2" xfId="4851" xr:uid="{48315F20-7A5C-4766-ABC0-04A2287C9A01}"/>
    <cellStyle name="Normal 9 3 7 3 2 2" xfId="41478" xr:uid="{834E1B20-3F72-4359-9397-5EBF258A4AED}"/>
    <cellStyle name="Normal 9 3 7 3 2 3" xfId="6062" xr:uid="{4928D656-AB4E-4350-87CD-3B0317972968}"/>
    <cellStyle name="Normal 9 3 7 3 2 4" xfId="5470" xr:uid="{1421675C-DA79-4E47-B194-E5D7D73649F3}"/>
    <cellStyle name="Normal 9 3 7 4" xfId="4058" xr:uid="{B150EA81-9E09-432A-8ACD-04679BB86E10}"/>
    <cellStyle name="Normal 9 3 7 4 2" xfId="4852" xr:uid="{CF1DCC82-5947-4996-B621-5704ED41417A}"/>
    <cellStyle name="Normal 9 3 7 4 2 2" xfId="41479" xr:uid="{AE18A949-9420-497D-97FA-CF463AA67E4E}"/>
    <cellStyle name="Normal 9 3 7 4 2 3" xfId="6063" xr:uid="{9DB7B71B-BC6F-4E01-9512-ADDAAC9524FA}"/>
    <cellStyle name="Normal 9 3 7 4 2 4" xfId="5471" xr:uid="{18B6CE54-A7F7-47D9-9356-E78801F949FB}"/>
    <cellStyle name="Normal 9 3 7 5" xfId="4848" xr:uid="{A1901252-CC77-4331-8CB1-FDB3EED1B264}"/>
    <cellStyle name="Normal 9 3 7 5 2" xfId="41475" xr:uid="{F678D113-AD17-4ACF-B76E-891D9D08CE86}"/>
    <cellStyle name="Normal 9 3 7 5 3" xfId="6059" xr:uid="{99EFD141-65C5-4B65-9521-C28F1C96AA89}"/>
    <cellStyle name="Normal 9 3 7 5 4" xfId="5467" xr:uid="{65269407-875C-4EC5-A783-BDBA521E60FA}"/>
    <cellStyle name="Normal 9 3 8" xfId="2376" xr:uid="{27BE55E6-C115-47E5-AD47-7A84D0F1E850}"/>
    <cellStyle name="Normal 9 3 8 2" xfId="2377" xr:uid="{15C87046-0AF0-4ED9-9C85-20136DB40A81}"/>
    <cellStyle name="Normal 9 3 8 2 2" xfId="4854" xr:uid="{EE37D9E8-D91B-4681-8901-D83510068E48}"/>
    <cellStyle name="Normal 9 3 8 2 2 2" xfId="41481" xr:uid="{42CF7566-C1FC-4C9F-A9EC-EA432D6A2660}"/>
    <cellStyle name="Normal 9 3 8 2 2 3" xfId="6065" xr:uid="{2394B70B-4CA8-4781-B816-C3AD5F8B3006}"/>
    <cellStyle name="Normal 9 3 8 2 2 4" xfId="5473" xr:uid="{BD5D0C53-5762-427B-9893-3BE8E45DE991}"/>
    <cellStyle name="Normal 9 3 8 3" xfId="4059" xr:uid="{8DA8F0FB-B7DF-4DA5-BD0B-4B6A09A8475A}"/>
    <cellStyle name="Normal 9 3 8 3 2" xfId="4855" xr:uid="{9318EBCF-D9E6-4BA7-AE3F-5C27D79F12C5}"/>
    <cellStyle name="Normal 9 3 8 3 2 2" xfId="41482" xr:uid="{F36E60F1-2FC1-4907-93B8-A05ED826BD66}"/>
    <cellStyle name="Normal 9 3 8 3 2 3" xfId="6066" xr:uid="{B118DE06-07F1-4858-8948-26C25D3D392B}"/>
    <cellStyle name="Normal 9 3 8 3 2 4" xfId="5474" xr:uid="{F1F8E458-D4A9-4D97-8F76-E432B508058C}"/>
    <cellStyle name="Normal 9 3 8 4" xfId="4060" xr:uid="{81908828-AF66-443D-B76F-136BBF7AB6AC}"/>
    <cellStyle name="Normal 9 3 8 4 2" xfId="4856" xr:uid="{6C72A370-89B9-401F-BD86-693D4FBE3E41}"/>
    <cellStyle name="Normal 9 3 8 4 2 2" xfId="41483" xr:uid="{566879E5-49A3-424D-8055-F93B58C48273}"/>
    <cellStyle name="Normal 9 3 8 4 2 3" xfId="6067" xr:uid="{0753F046-010C-4A56-B10F-5D17C2891311}"/>
    <cellStyle name="Normal 9 3 8 4 2 4" xfId="5475" xr:uid="{4AA2D86C-AB38-4F14-9E6E-6ECCDF4AFFD4}"/>
    <cellStyle name="Normal 9 3 8 5" xfId="4853" xr:uid="{3B038D01-A067-4648-A181-7F696E7D7FEE}"/>
    <cellStyle name="Normal 9 3 8 5 2" xfId="41480" xr:uid="{0A209CA7-FBFA-4487-AE87-093A835BDE19}"/>
    <cellStyle name="Normal 9 3 8 5 3" xfId="6064" xr:uid="{2C266639-679C-4650-9FC2-096A784AF281}"/>
    <cellStyle name="Normal 9 3 8 5 4" xfId="5472" xr:uid="{74BC2C23-3990-4F51-876E-FA934C64AFAC}"/>
    <cellStyle name="Normal 9 3 9" xfId="2378" xr:uid="{D65CD123-89DB-49A9-9675-E9737EF25F38}"/>
    <cellStyle name="Normal 9 3 9 2" xfId="4857" xr:uid="{D3618B17-127D-4D7B-A01A-B6F673EB9BB7}"/>
    <cellStyle name="Normal 9 3 9 2 2" xfId="41484" xr:uid="{65F97855-9F4B-49BF-9DC0-FAC9B80282A7}"/>
    <cellStyle name="Normal 9 3 9 2 3" xfId="6068" xr:uid="{F616BECD-7513-4389-BACF-0FB7C54837A7}"/>
    <cellStyle name="Normal 9 3 9 2 4" xfId="5476" xr:uid="{9DEB5392-C268-4697-85A2-5AEE9C676C4E}"/>
    <cellStyle name="Normal 9 4" xfId="176" xr:uid="{C6E886B0-BE09-4918-A949-E4D2E02D7DF7}"/>
    <cellStyle name="Normal 9 4 10" xfId="4061" xr:uid="{E46A26E9-6F8F-4C47-94D5-F19ACAA30F50}"/>
    <cellStyle name="Normal 9 4 10 2" xfId="4859" xr:uid="{67E4BFA8-FD16-4764-9C49-4929D057E238}"/>
    <cellStyle name="Normal 9 4 10 2 2" xfId="41486" xr:uid="{E16CBCEF-89CC-4B5F-8BF5-548BBFFC71F7}"/>
    <cellStyle name="Normal 9 4 10 2 3" xfId="6070" xr:uid="{1E6745B9-B3AE-482D-87EA-27E2143B4B4F}"/>
    <cellStyle name="Normal 9 4 10 2 4" xfId="5478" xr:uid="{9279E1A9-9E81-4E2A-8ADD-1DA30A0307F9}"/>
    <cellStyle name="Normal 9 4 11" xfId="4062" xr:uid="{EC5EF7DB-AABB-4F5F-B73F-F1ADD2DDF8F5}"/>
    <cellStyle name="Normal 9 4 11 2" xfId="4860" xr:uid="{23372C83-94B6-4B5B-91C4-12F30702081B}"/>
    <cellStyle name="Normal 9 4 11 2 2" xfId="41487" xr:uid="{62FFE7E1-C60D-456D-BD02-F07530116A40}"/>
    <cellStyle name="Normal 9 4 11 2 3" xfId="6071" xr:uid="{FF7FC0A8-C4F8-47E1-872D-3B56ED52D76E}"/>
    <cellStyle name="Normal 9 4 11 2 4" xfId="5479" xr:uid="{D6ACEE8E-81A9-4983-A979-838D751EAA0B}"/>
    <cellStyle name="Normal 9 4 12" xfId="4858" xr:uid="{992361B5-F0BF-481B-9DF1-6534585FEF78}"/>
    <cellStyle name="Normal 9 4 12 2" xfId="41485" xr:uid="{FE55E6E3-2BCD-4C89-8B1F-68248A421F62}"/>
    <cellStyle name="Normal 9 4 12 3" xfId="6069" xr:uid="{0157296E-3DEA-42FB-876A-5AA530E69C2D}"/>
    <cellStyle name="Normal 9 4 12 4" xfId="5477" xr:uid="{D6D62DE9-413E-4393-84BF-0740BB7F895F}"/>
    <cellStyle name="Normal 9 4 2" xfId="177" xr:uid="{37B3A062-A8E1-4EE6-B336-59BD5D1ECC32}"/>
    <cellStyle name="Normal 9 4 2 10" xfId="4861" xr:uid="{DF1ED258-77D6-4B66-A0D8-18A045AE3EA4}"/>
    <cellStyle name="Normal 9 4 2 10 2" xfId="41488" xr:uid="{3F8AB1EF-AC86-40A2-92B3-B19736C80DA7}"/>
    <cellStyle name="Normal 9 4 2 10 3" xfId="6072" xr:uid="{AEE371AF-7216-4C29-8039-E85331ADA6AA}"/>
    <cellStyle name="Normal 9 4 2 10 4" xfId="5480" xr:uid="{A00BA676-A1FB-43FD-A462-CB1E20522B74}"/>
    <cellStyle name="Normal 9 4 2 2" xfId="178" xr:uid="{8A87F976-4BAF-421D-A45C-B5D6D5E931F8}"/>
    <cellStyle name="Normal 9 4 2 2 2" xfId="416" xr:uid="{B3E82BB7-7A03-429F-B067-ABBE2AF628B4}"/>
    <cellStyle name="Normal 9 4 2 2 2 2" xfId="861" xr:uid="{CBC94368-32A5-4718-B812-70382048F5FA}"/>
    <cellStyle name="Normal 9 4 2 2 2 2 2" xfId="2379" xr:uid="{9A80C21B-AF7C-4E2D-B838-A34E18E19297}"/>
    <cellStyle name="Normal 9 4 2 2 2 2 2 2" xfId="2380" xr:uid="{F128F4CD-A59C-47CD-BF4C-5C9DD331755E}"/>
    <cellStyle name="Normal 9 4 2 2 2 2 2 2 2" xfId="4866" xr:uid="{AE91B34C-A80D-42FA-A8FA-9FEA88226180}"/>
    <cellStyle name="Normal 9 4 2 2 2 2 2 2 2 2" xfId="41493" xr:uid="{D1633A25-98EA-47FE-A11D-351E2D47205F}"/>
    <cellStyle name="Normal 9 4 2 2 2 2 2 2 2 3" xfId="6077" xr:uid="{7B98B0CE-A010-4354-A8F3-AF5BB098576D}"/>
    <cellStyle name="Normal 9 4 2 2 2 2 2 2 2 4" xfId="5485" xr:uid="{8F8F58F4-E3FF-4326-8EFD-7F52D570E873}"/>
    <cellStyle name="Normal 9 4 2 2 2 2 2 3" xfId="4865" xr:uid="{808A3EF5-DA48-4A57-AE8F-F27AEC86C8E6}"/>
    <cellStyle name="Normal 9 4 2 2 2 2 2 3 2" xfId="41492" xr:uid="{0CA7EFEF-86A5-4FFA-91A3-6A56D6E2E2CE}"/>
    <cellStyle name="Normal 9 4 2 2 2 2 2 3 3" xfId="6076" xr:uid="{3B8EB757-F7BB-49E9-8FCA-DF391F62C294}"/>
    <cellStyle name="Normal 9 4 2 2 2 2 2 3 4" xfId="5484" xr:uid="{02BBC3A5-AB08-4265-A8B0-9A908BDF47AA}"/>
    <cellStyle name="Normal 9 4 2 2 2 2 3" xfId="2381" xr:uid="{A25584A1-6D8A-4B69-8A5A-61061E2C1405}"/>
    <cellStyle name="Normal 9 4 2 2 2 2 3 2" xfId="4867" xr:uid="{DD2B0838-815D-4219-8426-2427DAA995CC}"/>
    <cellStyle name="Normal 9 4 2 2 2 2 3 2 2" xfId="41494" xr:uid="{08B1A772-B5F3-46D8-BA0B-6006DD8B4EAC}"/>
    <cellStyle name="Normal 9 4 2 2 2 2 3 2 3" xfId="6078" xr:uid="{4ACE1614-DBD3-4637-B2EB-15B115C249AF}"/>
    <cellStyle name="Normal 9 4 2 2 2 2 3 2 4" xfId="5486" xr:uid="{3D9F2F53-D55E-46DE-94A4-E08D4C2F6190}"/>
    <cellStyle name="Normal 9 4 2 2 2 2 4" xfId="4063" xr:uid="{EB60608E-FEA0-41CA-A611-1EC8FE1B818C}"/>
    <cellStyle name="Normal 9 4 2 2 2 2 4 2" xfId="4868" xr:uid="{8F0E2EE6-142F-4E9D-9198-8C10C1C1BB3F}"/>
    <cellStyle name="Normal 9 4 2 2 2 2 4 2 2" xfId="41495" xr:uid="{CA6E7421-7A23-4372-8C4A-32220ED53737}"/>
    <cellStyle name="Normal 9 4 2 2 2 2 4 2 3" xfId="6079" xr:uid="{5A27FA52-E70D-4DC6-84FB-D1B7FF7C3ABA}"/>
    <cellStyle name="Normal 9 4 2 2 2 2 4 2 4" xfId="5487" xr:uid="{A6AAB639-31F4-42EB-B7B5-AF913C2CB2F7}"/>
    <cellStyle name="Normal 9 4 2 2 2 2 5" xfId="4864" xr:uid="{9C0282EE-CB83-4514-99B7-BBA01300BAE5}"/>
    <cellStyle name="Normal 9 4 2 2 2 2 5 2" xfId="41491" xr:uid="{5F047C9C-7E02-4849-82FC-E1B99A9ECA3D}"/>
    <cellStyle name="Normal 9 4 2 2 2 2 5 3" xfId="6075" xr:uid="{A6CB9F51-755B-418E-B1AD-8CD2D541485E}"/>
    <cellStyle name="Normal 9 4 2 2 2 2 5 4" xfId="5483" xr:uid="{50A12F6A-0E72-43EB-9900-998CD5B32F82}"/>
    <cellStyle name="Normal 9 4 2 2 2 3" xfId="2382" xr:uid="{9E55CB1B-8BCF-4DC8-872C-06224DC8CD87}"/>
    <cellStyle name="Normal 9 4 2 2 2 3 2" xfId="2383" xr:uid="{38CC52F4-7481-4624-AA0D-6932B26C64E3}"/>
    <cellStyle name="Normal 9 4 2 2 2 3 2 2" xfId="4870" xr:uid="{A111CB7B-6480-4929-ACB7-DEA9CAB0EACE}"/>
    <cellStyle name="Normal 9 4 2 2 2 3 2 2 2" xfId="41497" xr:uid="{56990275-6A6C-4543-A7E7-DC0803627AF8}"/>
    <cellStyle name="Normal 9 4 2 2 2 3 2 2 3" xfId="6081" xr:uid="{4B0D64E3-F82F-4503-9DA4-D8F872DD1B12}"/>
    <cellStyle name="Normal 9 4 2 2 2 3 2 2 4" xfId="5489" xr:uid="{C937737E-CF61-41FA-8DA8-4674EEA8AB2E}"/>
    <cellStyle name="Normal 9 4 2 2 2 3 3" xfId="4064" xr:uid="{69420E66-1CAB-4E7B-B1D6-62F96EF10FFC}"/>
    <cellStyle name="Normal 9 4 2 2 2 3 3 2" xfId="4871" xr:uid="{88072845-0531-4787-A8D6-15BD16EAA96C}"/>
    <cellStyle name="Normal 9 4 2 2 2 3 3 2 2" xfId="41498" xr:uid="{2A010BA8-D396-44B5-A2CF-B7F875C72A4D}"/>
    <cellStyle name="Normal 9 4 2 2 2 3 3 2 3" xfId="6082" xr:uid="{56FA2732-A68A-4201-BE2B-5FE4EA39BCF0}"/>
    <cellStyle name="Normal 9 4 2 2 2 3 3 2 4" xfId="5490" xr:uid="{9CD0A80B-98AE-4C77-8AAB-82444CA5D945}"/>
    <cellStyle name="Normal 9 4 2 2 2 3 4" xfId="4065" xr:uid="{4448DDB5-C7E0-4A6F-83C2-37C34EE86AE5}"/>
    <cellStyle name="Normal 9 4 2 2 2 3 4 2" xfId="4872" xr:uid="{6D940C97-23C0-44BF-B433-6C7A3F5CFC56}"/>
    <cellStyle name="Normal 9 4 2 2 2 3 4 2 2" xfId="41499" xr:uid="{F1656F9D-D99A-4FAC-B5AC-063D6990AD06}"/>
    <cellStyle name="Normal 9 4 2 2 2 3 4 2 3" xfId="6083" xr:uid="{6A4DF1C2-2F82-4F27-B613-EF40722A827E}"/>
    <cellStyle name="Normal 9 4 2 2 2 3 4 2 4" xfId="5491" xr:uid="{7D925C98-A869-4440-B503-82681A7E099D}"/>
    <cellStyle name="Normal 9 4 2 2 2 3 5" xfId="4869" xr:uid="{449B9EA4-1F6B-462F-889E-43CDEBFFF7FD}"/>
    <cellStyle name="Normal 9 4 2 2 2 3 5 2" xfId="41496" xr:uid="{2DA74296-356A-4611-8B48-0FE2E5FD28CE}"/>
    <cellStyle name="Normal 9 4 2 2 2 3 5 3" xfId="6080" xr:uid="{008F617D-E20A-418B-B498-1012961DADC5}"/>
    <cellStyle name="Normal 9 4 2 2 2 3 5 4" xfId="5488" xr:uid="{ABE30296-E3F7-4FCD-B1AF-3AA6C2A7720F}"/>
    <cellStyle name="Normal 9 4 2 2 2 4" xfId="2384" xr:uid="{CAED3F25-43B8-459B-8927-F924987E0B63}"/>
    <cellStyle name="Normal 9 4 2 2 2 4 2" xfId="4873" xr:uid="{ACDE9350-B4D1-4540-98F4-E10D90E9F887}"/>
    <cellStyle name="Normal 9 4 2 2 2 4 2 2" xfId="41500" xr:uid="{377F9212-89A2-4286-9ABB-376D8240923E}"/>
    <cellStyle name="Normal 9 4 2 2 2 4 2 3" xfId="6084" xr:uid="{3401BBF9-E1ED-4286-8BA3-F1CFCD55EF72}"/>
    <cellStyle name="Normal 9 4 2 2 2 4 2 4" xfId="5492" xr:uid="{048CEB5A-C447-473D-872C-08E5BA6BE44A}"/>
    <cellStyle name="Normal 9 4 2 2 2 5" xfId="4066" xr:uid="{862C339B-0E97-4C24-A935-93D8804E0CA8}"/>
    <cellStyle name="Normal 9 4 2 2 2 5 2" xfId="4874" xr:uid="{89887486-E637-4A12-B342-B0766EE98462}"/>
    <cellStyle name="Normal 9 4 2 2 2 5 2 2" xfId="41501" xr:uid="{E3E09913-F571-4827-920A-FE119EFC20B7}"/>
    <cellStyle name="Normal 9 4 2 2 2 5 2 3" xfId="6085" xr:uid="{46AA9EE4-175A-460F-8694-0441DCD80FB2}"/>
    <cellStyle name="Normal 9 4 2 2 2 5 2 4" xfId="5493" xr:uid="{B3FA8BDF-4173-46B2-B464-6C596DCB218D}"/>
    <cellStyle name="Normal 9 4 2 2 2 6" xfId="4067" xr:uid="{8EADAFE2-E817-4F3A-99A7-5E228ADB96DA}"/>
    <cellStyle name="Normal 9 4 2 2 2 6 2" xfId="4875" xr:uid="{2DBC012F-7FB0-4B4D-BEAA-9E8018B9E31E}"/>
    <cellStyle name="Normal 9 4 2 2 2 6 2 2" xfId="41502" xr:uid="{493B1013-5BC9-4A9B-951E-C35B7D5197AC}"/>
    <cellStyle name="Normal 9 4 2 2 2 6 2 3" xfId="6086" xr:uid="{254901A3-9076-483D-8E08-45887ECC7D1D}"/>
    <cellStyle name="Normal 9 4 2 2 2 6 2 4" xfId="5494" xr:uid="{C8ADC127-73D8-462A-B4DB-D4DA469D29F5}"/>
    <cellStyle name="Normal 9 4 2 2 2 7" xfId="4863" xr:uid="{4E5437BC-124F-4A3E-9419-9402AE1A43E6}"/>
    <cellStyle name="Normal 9 4 2 2 2 7 2" xfId="41490" xr:uid="{8A259FE4-2323-43AE-881E-BB0C8165FB15}"/>
    <cellStyle name="Normal 9 4 2 2 2 7 3" xfId="6074" xr:uid="{1EB139F9-D1FF-4D23-8E2B-DA41F25A942D}"/>
    <cellStyle name="Normal 9 4 2 2 2 7 4" xfId="5482" xr:uid="{638B31C4-98DD-4593-9109-900634417F0A}"/>
    <cellStyle name="Normal 9 4 2 2 3" xfId="862" xr:uid="{2B0E37F1-E8F0-4E1D-9288-A8400B6BD56D}"/>
    <cellStyle name="Normal 9 4 2 2 3 2" xfId="2385" xr:uid="{AB88EA5B-F820-45FC-9DC4-342280A5A6BC}"/>
    <cellStyle name="Normal 9 4 2 2 3 2 2" xfId="2386" xr:uid="{C90960F3-55E2-4409-9DD2-C29BE640558D}"/>
    <cellStyle name="Normal 9 4 2 2 3 2 2 2" xfId="4878" xr:uid="{FEF378EC-983D-48A3-8AA2-5CC79802AC7F}"/>
    <cellStyle name="Normal 9 4 2 2 3 2 2 2 2" xfId="41505" xr:uid="{E8FEDE7B-4A4F-4030-988F-69966D8861A4}"/>
    <cellStyle name="Normal 9 4 2 2 3 2 2 2 3" xfId="6089" xr:uid="{09C4FCBC-F77C-43C5-BCBE-C0F0710BFD1D}"/>
    <cellStyle name="Normal 9 4 2 2 3 2 2 2 4" xfId="5497" xr:uid="{7BB133E8-2B35-4FB6-9157-97935AFF10F8}"/>
    <cellStyle name="Normal 9 4 2 2 3 2 3" xfId="4068" xr:uid="{3C843090-EBA1-4399-B124-7FB454196A3B}"/>
    <cellStyle name="Normal 9 4 2 2 3 2 3 2" xfId="4879" xr:uid="{510669DF-8E8D-402C-BE38-057C856288A4}"/>
    <cellStyle name="Normal 9 4 2 2 3 2 3 2 2" xfId="41506" xr:uid="{FA0EDB2A-B7C3-4CD4-902F-6E8F13344DD5}"/>
    <cellStyle name="Normal 9 4 2 2 3 2 3 2 3" xfId="6090" xr:uid="{FF5807FD-88EF-4E6F-9385-47D7FD1253BA}"/>
    <cellStyle name="Normal 9 4 2 2 3 2 3 2 4" xfId="5498" xr:uid="{9BD3C717-48B3-4FDA-9A14-48B6AE6E0FC4}"/>
    <cellStyle name="Normal 9 4 2 2 3 2 4" xfId="4069" xr:uid="{1B2D5044-209B-4E07-8D01-62E6691AEE02}"/>
    <cellStyle name="Normal 9 4 2 2 3 2 4 2" xfId="4880" xr:uid="{6AACF20E-E6BB-4DBD-80EC-0197DE9F82F3}"/>
    <cellStyle name="Normal 9 4 2 2 3 2 4 2 2" xfId="41507" xr:uid="{788C1732-8675-46FC-9C79-C8E1B5BBCDBF}"/>
    <cellStyle name="Normal 9 4 2 2 3 2 4 2 3" xfId="6091" xr:uid="{94C43D0A-15BB-4D7C-9F0A-EFAA7B129BD9}"/>
    <cellStyle name="Normal 9 4 2 2 3 2 4 2 4" xfId="5499" xr:uid="{6DE8DD86-F05C-42CE-9BD9-4B1FCEFB1D0D}"/>
    <cellStyle name="Normal 9 4 2 2 3 2 5" xfId="4877" xr:uid="{0165681E-CB43-423C-A489-9CDBF5BF4098}"/>
    <cellStyle name="Normal 9 4 2 2 3 2 5 2" xfId="41504" xr:uid="{0D6A8813-B89F-4189-9B5D-01417566A51C}"/>
    <cellStyle name="Normal 9 4 2 2 3 2 5 3" xfId="6088" xr:uid="{3F434BFD-C3BA-4EDC-A1A1-B7B2F8AE40FD}"/>
    <cellStyle name="Normal 9 4 2 2 3 2 5 4" xfId="5496" xr:uid="{5932585D-6F3F-434D-8D7D-B92176C9D4D3}"/>
    <cellStyle name="Normal 9 4 2 2 3 3" xfId="2387" xr:uid="{833B024B-AD1C-4469-A844-2C4EDFD21D95}"/>
    <cellStyle name="Normal 9 4 2 2 3 3 2" xfId="4881" xr:uid="{7B54F0E0-701F-4761-903D-B0B25A2AC782}"/>
    <cellStyle name="Normal 9 4 2 2 3 3 2 2" xfId="41508" xr:uid="{80010608-EA29-472C-B8E6-0D1758CF1F36}"/>
    <cellStyle name="Normal 9 4 2 2 3 3 2 3" xfId="6092" xr:uid="{54796127-1EFE-49E3-BA30-75A7A380B7C2}"/>
    <cellStyle name="Normal 9 4 2 2 3 3 2 4" xfId="5500" xr:uid="{7F05BDFA-E50C-42AC-B44A-F06D8BF48996}"/>
    <cellStyle name="Normal 9 4 2 2 3 4" xfId="4070" xr:uid="{EFA1FEA3-B95E-4D62-8FB8-A2ACEF2D81E9}"/>
    <cellStyle name="Normal 9 4 2 2 3 4 2" xfId="4882" xr:uid="{3C800C10-CC73-44B5-BAE2-C38E65A8AFE2}"/>
    <cellStyle name="Normal 9 4 2 2 3 4 2 2" xfId="41509" xr:uid="{878FCE28-1FAF-4691-B00E-E3A84DD928AA}"/>
    <cellStyle name="Normal 9 4 2 2 3 4 2 3" xfId="6093" xr:uid="{EAA7934D-21DF-4E24-A0FC-16CF7A448AF0}"/>
    <cellStyle name="Normal 9 4 2 2 3 4 2 4" xfId="5501" xr:uid="{17BF5BF7-A1C0-4AA3-B0D4-2A9C485B7CFB}"/>
    <cellStyle name="Normal 9 4 2 2 3 5" xfId="4071" xr:uid="{6166E698-320D-4560-BBC4-AB294542C2CE}"/>
    <cellStyle name="Normal 9 4 2 2 3 5 2" xfId="4883" xr:uid="{38A8C9D0-BD46-46CD-9938-1B17A8CFD272}"/>
    <cellStyle name="Normal 9 4 2 2 3 5 2 2" xfId="41510" xr:uid="{92C0E8F3-4608-407E-AA60-C9F436E8EEB0}"/>
    <cellStyle name="Normal 9 4 2 2 3 5 2 3" xfId="6094" xr:uid="{46C79D7A-87C6-44FF-A371-D187FDC38414}"/>
    <cellStyle name="Normal 9 4 2 2 3 5 2 4" xfId="5502" xr:uid="{854430D6-1CC5-48FC-9A09-5311D64EF6D4}"/>
    <cellStyle name="Normal 9 4 2 2 3 6" xfId="4876" xr:uid="{99518D06-7E05-48AC-AF50-C489059C22B1}"/>
    <cellStyle name="Normal 9 4 2 2 3 6 2" xfId="41503" xr:uid="{6556D025-335B-425C-A467-927DA2BFB287}"/>
    <cellStyle name="Normal 9 4 2 2 3 6 3" xfId="6087" xr:uid="{47BE0941-5132-42E6-A42D-4042D7E22DD8}"/>
    <cellStyle name="Normal 9 4 2 2 3 6 4" xfId="5495" xr:uid="{C0622D1C-28AC-4DE4-9A71-A593694DA655}"/>
    <cellStyle name="Normal 9 4 2 2 4" xfId="2388" xr:uid="{94DCC2BF-772F-45A0-843F-83DE539E1FAE}"/>
    <cellStyle name="Normal 9 4 2 2 4 2" xfId="2389" xr:uid="{CB741AD2-93E2-41D2-A112-37DA9AAA786B}"/>
    <cellStyle name="Normal 9 4 2 2 4 2 2" xfId="4885" xr:uid="{81CB9639-E3C0-43F6-9448-386D7DBDE169}"/>
    <cellStyle name="Normal 9 4 2 2 4 2 2 2" xfId="41512" xr:uid="{E1438819-CAE5-4EF3-A54E-1EBADDA5E2BD}"/>
    <cellStyle name="Normal 9 4 2 2 4 2 2 3" xfId="6096" xr:uid="{0F81265D-20A9-41E2-80EE-4486021D9003}"/>
    <cellStyle name="Normal 9 4 2 2 4 2 2 4" xfId="5504" xr:uid="{FF36A3DE-B1D1-412C-8F11-1B9353B77FE0}"/>
    <cellStyle name="Normal 9 4 2 2 4 3" xfId="4072" xr:uid="{8E6D6FE5-65AB-4FFA-8A30-F83E01CC5CF7}"/>
    <cellStyle name="Normal 9 4 2 2 4 3 2" xfId="4886" xr:uid="{3CA10ED6-9CE9-4B25-94BB-8550C8420012}"/>
    <cellStyle name="Normal 9 4 2 2 4 3 2 2" xfId="41513" xr:uid="{97B58040-1CDD-4F64-B548-2A5DA56AA8C8}"/>
    <cellStyle name="Normal 9 4 2 2 4 3 2 3" xfId="6097" xr:uid="{4CFE340F-5145-4341-A80C-9A1A3E516C6F}"/>
    <cellStyle name="Normal 9 4 2 2 4 3 2 4" xfId="5505" xr:uid="{503EC161-51C4-4021-A8FA-F8B2D3EB9AAB}"/>
    <cellStyle name="Normal 9 4 2 2 4 4" xfId="4073" xr:uid="{B8A15634-ED31-46FB-8C23-4226B4BCAC37}"/>
    <cellStyle name="Normal 9 4 2 2 4 4 2" xfId="4887" xr:uid="{C9D7B824-8220-4CF2-990F-AAE0173E8EAD}"/>
    <cellStyle name="Normal 9 4 2 2 4 4 2 2" xfId="41514" xr:uid="{D93CEAC8-1E0D-4024-98B6-55B220CB69FF}"/>
    <cellStyle name="Normal 9 4 2 2 4 4 2 3" xfId="6098" xr:uid="{816AA75E-9A1C-4B30-822A-46608511A8F9}"/>
    <cellStyle name="Normal 9 4 2 2 4 4 2 4" xfId="5506" xr:uid="{AAD0BC54-E804-4E32-AB64-7213199F1713}"/>
    <cellStyle name="Normal 9 4 2 2 4 5" xfId="4884" xr:uid="{D4DB561E-A6C9-46CC-B13E-BFC71A984C5F}"/>
    <cellStyle name="Normal 9 4 2 2 4 5 2" xfId="41511" xr:uid="{A826DE4A-FF1C-4341-9816-9BC1A74E353A}"/>
    <cellStyle name="Normal 9 4 2 2 4 5 3" xfId="6095" xr:uid="{F9D5C7D5-3B2B-4CB3-A25F-F4EC002FCFDA}"/>
    <cellStyle name="Normal 9 4 2 2 4 5 4" xfId="5503" xr:uid="{4F852C09-A2B0-4F6B-A99B-65CEBCF1055F}"/>
    <cellStyle name="Normal 9 4 2 2 5" xfId="2390" xr:uid="{073621B5-C5AB-42CD-B64F-C71018DD4B66}"/>
    <cellStyle name="Normal 9 4 2 2 5 2" xfId="4074" xr:uid="{F4396377-A347-4E94-8229-399B18B4D645}"/>
    <cellStyle name="Normal 9 4 2 2 5 2 2" xfId="4889" xr:uid="{EF10D6CA-09E3-45CE-BD48-D9CA52A98E8E}"/>
    <cellStyle name="Normal 9 4 2 2 5 2 2 2" xfId="41516" xr:uid="{D6FE6CEB-7662-42CE-B0C6-7C2AF7EC6F1D}"/>
    <cellStyle name="Normal 9 4 2 2 5 2 2 3" xfId="6100" xr:uid="{FAEF8C57-AAEE-4E9F-BB77-97C4E5C63FC0}"/>
    <cellStyle name="Normal 9 4 2 2 5 2 2 4" xfId="5508" xr:uid="{561EC40B-212E-4937-9CC1-3E05E9486832}"/>
    <cellStyle name="Normal 9 4 2 2 5 3" xfId="4075" xr:uid="{AA989576-5CE5-4353-94C8-78DCFF2EED5A}"/>
    <cellStyle name="Normal 9 4 2 2 5 3 2" xfId="4890" xr:uid="{2F46BF20-6C81-4A69-A8E8-6F6B411EDCBF}"/>
    <cellStyle name="Normal 9 4 2 2 5 3 2 2" xfId="41517" xr:uid="{91646F85-86F4-4A8A-AB06-6CB306ED19E6}"/>
    <cellStyle name="Normal 9 4 2 2 5 3 2 3" xfId="6101" xr:uid="{2388A9BA-DD1E-43B8-92C4-DE564633571B}"/>
    <cellStyle name="Normal 9 4 2 2 5 3 2 4" xfId="5509" xr:uid="{EC448403-9C22-419D-9B02-A7FD2745A812}"/>
    <cellStyle name="Normal 9 4 2 2 5 4" xfId="4076" xr:uid="{0328588C-F68F-4174-B751-95E343EB6714}"/>
    <cellStyle name="Normal 9 4 2 2 5 4 2" xfId="4891" xr:uid="{022A21DB-E959-4C0B-B171-94481007697B}"/>
    <cellStyle name="Normal 9 4 2 2 5 4 2 2" xfId="41518" xr:uid="{31EC8B3F-37AA-441B-B051-7B3774FE27CA}"/>
    <cellStyle name="Normal 9 4 2 2 5 4 2 3" xfId="6102" xr:uid="{0392B26F-FD2D-4B45-A88C-019C5257E22F}"/>
    <cellStyle name="Normal 9 4 2 2 5 4 2 4" xfId="5510" xr:uid="{58E87EE6-B7A6-4CF5-A4E1-7D55A5E10BC9}"/>
    <cellStyle name="Normal 9 4 2 2 5 5" xfId="4888" xr:uid="{035869BF-266E-4ADE-9FAB-E5B76F88C06A}"/>
    <cellStyle name="Normal 9 4 2 2 5 5 2" xfId="41515" xr:uid="{38F942C6-8319-4320-9ED9-49048756B502}"/>
    <cellStyle name="Normal 9 4 2 2 5 5 3" xfId="6099" xr:uid="{31DA0B45-30F3-4201-9D14-80100191A66F}"/>
    <cellStyle name="Normal 9 4 2 2 5 5 4" xfId="5507" xr:uid="{A3153B09-2919-4FA5-AAB1-8666906EFF67}"/>
    <cellStyle name="Normal 9 4 2 2 6" xfId="4077" xr:uid="{00CE9C25-50B2-4243-8CE4-BF04C98A060E}"/>
    <cellStyle name="Normal 9 4 2 2 6 2" xfId="4892" xr:uid="{9941F959-1732-4746-A043-DD32CEE1384F}"/>
    <cellStyle name="Normal 9 4 2 2 6 2 2" xfId="41519" xr:uid="{E724F22F-EF3E-4FE5-9371-61BAF8E71EE2}"/>
    <cellStyle name="Normal 9 4 2 2 6 2 3" xfId="6103" xr:uid="{7E5229B8-C75C-466E-8D85-B9305F02C87C}"/>
    <cellStyle name="Normal 9 4 2 2 6 2 4" xfId="5511" xr:uid="{7A4AA08C-A50B-4ECE-893A-57E480FF5F61}"/>
    <cellStyle name="Normal 9 4 2 2 7" xfId="4078" xr:uid="{13F54EAF-E2D9-49D8-AA7F-E9CE0CD5660A}"/>
    <cellStyle name="Normal 9 4 2 2 7 2" xfId="4893" xr:uid="{A307A7EC-C89C-4B7F-B610-6FCBD5811048}"/>
    <cellStyle name="Normal 9 4 2 2 7 2 2" xfId="41520" xr:uid="{8C6A4DED-BDD3-410A-AD97-0AD451DD6504}"/>
    <cellStyle name="Normal 9 4 2 2 7 2 3" xfId="6104" xr:uid="{B4A7C9AC-870E-43EF-B6EA-0461C0D37373}"/>
    <cellStyle name="Normal 9 4 2 2 7 2 4" xfId="5512" xr:uid="{6CF8AE28-C851-48CB-82E4-A771EEC0E784}"/>
    <cellStyle name="Normal 9 4 2 2 8" xfId="4079" xr:uid="{6AFE8E00-4C0B-41AF-A3A7-C5CF9538CA48}"/>
    <cellStyle name="Normal 9 4 2 2 8 2" xfId="4894" xr:uid="{075E7752-0F65-4C50-9E19-14107583484A}"/>
    <cellStyle name="Normal 9 4 2 2 8 2 2" xfId="41521" xr:uid="{8298FC02-CD21-4339-AEF8-A2A97B0EB5A0}"/>
    <cellStyle name="Normal 9 4 2 2 8 2 3" xfId="6105" xr:uid="{DD15CC55-D650-44AC-BE59-12C291AFE04B}"/>
    <cellStyle name="Normal 9 4 2 2 8 2 4" xfId="5513" xr:uid="{691A4741-4A48-475D-81E6-43E3DD60E34A}"/>
    <cellStyle name="Normal 9 4 2 2 9" xfId="4862" xr:uid="{834384CD-8138-4FED-8E8A-1C3D906BE941}"/>
    <cellStyle name="Normal 9 4 2 2 9 2" xfId="41489" xr:uid="{D0C5F2DE-8D43-43D5-A56C-64E856B74A7A}"/>
    <cellStyle name="Normal 9 4 2 2 9 3" xfId="6073" xr:uid="{BB94D56C-A16F-46DA-AAFE-1C3BA17B2313}"/>
    <cellStyle name="Normal 9 4 2 2 9 4" xfId="5481" xr:uid="{FA1E520D-A583-4441-97E1-76A234741B28}"/>
    <cellStyle name="Normal 9 4 2 3" xfId="417" xr:uid="{85045AC2-A48F-43A6-98B2-13007F983D83}"/>
    <cellStyle name="Normal 9 4 2 3 2" xfId="863" xr:uid="{8E3F4EDB-AF17-4FDE-B5DA-E0C4AC09DF64}"/>
    <cellStyle name="Normal 9 4 2 3 2 2" xfId="864" xr:uid="{369D1D03-27D2-43BA-A39F-CF1F3D542159}"/>
    <cellStyle name="Normal 9 4 2 3 2 2 2" xfId="2391" xr:uid="{6DA2495C-9DAC-4889-96FD-6044510917E3}"/>
    <cellStyle name="Normal 9 4 2 3 2 2 2 2" xfId="2392" xr:uid="{23375CD7-F564-482A-9A54-AAB82C0F1F6F}"/>
    <cellStyle name="Normal 9 4 2 3 2 2 2 2 2" xfId="4899" xr:uid="{E9DA10C3-BABD-4A95-863C-7B48D1A80750}"/>
    <cellStyle name="Normal 9 4 2 3 2 2 2 2 2 2" xfId="41526" xr:uid="{5F10E586-2B95-437A-9FC7-87CA98A538F9}"/>
    <cellStyle name="Normal 9 4 2 3 2 2 2 2 2 3" xfId="6110" xr:uid="{60FE8E86-CBF2-4E15-B28A-70E3AE5C77C6}"/>
    <cellStyle name="Normal 9 4 2 3 2 2 2 2 2 4" xfId="5518" xr:uid="{82E365CA-6F7A-4E90-95C3-BB28FBAAE1ED}"/>
    <cellStyle name="Normal 9 4 2 3 2 2 2 3" xfId="4898" xr:uid="{A7F10EAD-0A34-4A5E-8B77-639488F3881F}"/>
    <cellStyle name="Normal 9 4 2 3 2 2 2 3 2" xfId="41525" xr:uid="{D60954B0-7008-4DE4-8027-E96AAF2CE4A0}"/>
    <cellStyle name="Normal 9 4 2 3 2 2 2 3 3" xfId="6109" xr:uid="{2AA2B3BA-064F-4C47-B2F7-337C7239F1AC}"/>
    <cellStyle name="Normal 9 4 2 3 2 2 2 3 4" xfId="5517" xr:uid="{CB78B05F-AE4E-4DBB-AC2A-E76D97310338}"/>
    <cellStyle name="Normal 9 4 2 3 2 2 3" xfId="2393" xr:uid="{A2D65184-7285-45AC-9F14-E40A6C986227}"/>
    <cellStyle name="Normal 9 4 2 3 2 2 3 2" xfId="4900" xr:uid="{E5BB0764-9960-49EA-9D9A-A4B5736982FD}"/>
    <cellStyle name="Normal 9 4 2 3 2 2 3 2 2" xfId="41527" xr:uid="{E6DBFB42-16A4-4D21-B580-9C7EE27F5336}"/>
    <cellStyle name="Normal 9 4 2 3 2 2 3 2 3" xfId="6111" xr:uid="{2CC331F4-230C-40C1-A84A-13F514E05BD9}"/>
    <cellStyle name="Normal 9 4 2 3 2 2 3 2 4" xfId="5519" xr:uid="{4F80B699-EF0C-4333-B3AC-D056D949C29D}"/>
    <cellStyle name="Normal 9 4 2 3 2 2 4" xfId="4897" xr:uid="{F8BE37FA-6F40-4110-B562-C021E882E590}"/>
    <cellStyle name="Normal 9 4 2 3 2 2 4 2" xfId="41524" xr:uid="{EC5C07BC-651B-4F60-A6D5-DC9F92233ACB}"/>
    <cellStyle name="Normal 9 4 2 3 2 2 4 3" xfId="6108" xr:uid="{D5BDAB0F-0894-4B11-9F73-417EA8452AF8}"/>
    <cellStyle name="Normal 9 4 2 3 2 2 4 4" xfId="5516" xr:uid="{BA1E4A01-C154-49FC-B287-1EFA1FDC79E5}"/>
    <cellStyle name="Normal 9 4 2 3 2 3" xfId="2394" xr:uid="{8C5600F8-121C-4B01-A1F7-ECA7A360979E}"/>
    <cellStyle name="Normal 9 4 2 3 2 3 2" xfId="2395" xr:uid="{39634A4B-52A0-4682-919E-6F97F56645BB}"/>
    <cellStyle name="Normal 9 4 2 3 2 3 2 2" xfId="4902" xr:uid="{50328B05-6FE4-4944-A766-5CC789D4F8EF}"/>
    <cellStyle name="Normal 9 4 2 3 2 3 2 2 2" xfId="41529" xr:uid="{FB8D5CCF-8AED-4DCC-AB99-0800755C3137}"/>
    <cellStyle name="Normal 9 4 2 3 2 3 2 2 3" xfId="6113" xr:uid="{FD048A79-D6C3-42B6-9E0D-8D2FD57D54E9}"/>
    <cellStyle name="Normal 9 4 2 3 2 3 2 2 4" xfId="5521" xr:uid="{2F0F0EAD-A6DE-42EC-94B7-F7234F0AABB5}"/>
    <cellStyle name="Normal 9 4 2 3 2 3 3" xfId="4901" xr:uid="{08521772-CC22-4F5D-9071-4BCAF4BB591C}"/>
    <cellStyle name="Normal 9 4 2 3 2 3 3 2" xfId="41528" xr:uid="{6C6DC554-5D0D-4EC9-AFE3-319DA4DB3D76}"/>
    <cellStyle name="Normal 9 4 2 3 2 3 3 3" xfId="6112" xr:uid="{6CCA7A0F-D335-4B33-BB30-7272B070C95D}"/>
    <cellStyle name="Normal 9 4 2 3 2 3 3 4" xfId="5520" xr:uid="{0AB9B510-224C-47D8-B571-24DE0CF82962}"/>
    <cellStyle name="Normal 9 4 2 3 2 4" xfId="2396" xr:uid="{38B02464-83A8-479B-B82D-ED15BBFC25C4}"/>
    <cellStyle name="Normal 9 4 2 3 2 4 2" xfId="4903" xr:uid="{A293F4D8-4DBB-4BCC-8FCE-20F71A67046F}"/>
    <cellStyle name="Normal 9 4 2 3 2 4 2 2" xfId="41530" xr:uid="{FCA0576A-C03B-469A-B77A-0A25FB06E796}"/>
    <cellStyle name="Normal 9 4 2 3 2 4 2 3" xfId="6114" xr:uid="{ADB1AC25-B11C-4BD6-816E-BAF09EE1D325}"/>
    <cellStyle name="Normal 9 4 2 3 2 4 2 4" xfId="5522" xr:uid="{1087BF86-0C4C-4928-816C-5CDB50B7A91F}"/>
    <cellStyle name="Normal 9 4 2 3 2 5" xfId="4896" xr:uid="{8438D877-EB74-4CA5-A839-D794BD71E29F}"/>
    <cellStyle name="Normal 9 4 2 3 2 5 2" xfId="41523" xr:uid="{EC93CC7A-AC1E-4B3D-B1C9-6C0D24CB3F85}"/>
    <cellStyle name="Normal 9 4 2 3 2 5 3" xfId="6107" xr:uid="{BEAF9BA3-C2BE-468B-90C6-4F521A8C73C6}"/>
    <cellStyle name="Normal 9 4 2 3 2 5 4" xfId="5515" xr:uid="{1D026A24-D11C-4CAC-8A91-C3BC073687F4}"/>
    <cellStyle name="Normal 9 4 2 3 3" xfId="865" xr:uid="{CB7514EB-8162-40EE-9D5F-00271CF1C04A}"/>
    <cellStyle name="Normal 9 4 2 3 3 2" xfId="2397" xr:uid="{CC6521A3-8035-4A0F-AA77-526920CBD990}"/>
    <cellStyle name="Normal 9 4 2 3 3 2 2" xfId="2398" xr:uid="{55957AD9-BBF2-4741-87ED-E8CA6585D16F}"/>
    <cellStyle name="Normal 9 4 2 3 3 2 2 2" xfId="4906" xr:uid="{20B440C5-0151-4527-B7FD-54864C29738E}"/>
    <cellStyle name="Normal 9 4 2 3 3 2 2 2 2" xfId="41533" xr:uid="{5AA4763E-8688-4205-9471-5A7FEEAAE160}"/>
    <cellStyle name="Normal 9 4 2 3 3 2 2 2 3" xfId="6117" xr:uid="{371C0A30-6B0F-4BEB-B1B2-05DF1DAEE454}"/>
    <cellStyle name="Normal 9 4 2 3 3 2 2 2 4" xfId="5525" xr:uid="{C344E8DC-9CC0-40FE-B533-60CF326B8CE5}"/>
    <cellStyle name="Normal 9 4 2 3 3 2 3" xfId="4905" xr:uid="{801F78B9-9AD4-49FE-90D2-CA6AEADE3E5A}"/>
    <cellStyle name="Normal 9 4 2 3 3 2 3 2" xfId="41532" xr:uid="{5B56AE00-F339-4A8F-B552-69A6FC0E9B13}"/>
    <cellStyle name="Normal 9 4 2 3 3 2 3 3" xfId="6116" xr:uid="{D869D2D5-E4CA-4AB9-9931-F3E313E65DCA}"/>
    <cellStyle name="Normal 9 4 2 3 3 2 3 4" xfId="5524" xr:uid="{BA31AE90-E6B3-48F7-AB1D-F9C0B0742CC2}"/>
    <cellStyle name="Normal 9 4 2 3 3 3" xfId="2399" xr:uid="{05BBBB59-5EEF-4025-9C44-B1557BED9AF6}"/>
    <cellStyle name="Normal 9 4 2 3 3 3 2" xfId="4907" xr:uid="{16E6E882-C18C-4532-9956-63288B5CC183}"/>
    <cellStyle name="Normal 9 4 2 3 3 3 2 2" xfId="41534" xr:uid="{89AFD282-8C83-4014-9180-5CB496DDC032}"/>
    <cellStyle name="Normal 9 4 2 3 3 3 2 3" xfId="6118" xr:uid="{E4BE76B3-3764-4A9A-B92F-7DE65CCF9281}"/>
    <cellStyle name="Normal 9 4 2 3 3 3 2 4" xfId="5526" xr:uid="{57CACF00-4E39-4988-8BFA-0B5F176D2BE9}"/>
    <cellStyle name="Normal 9 4 2 3 3 4" xfId="4080" xr:uid="{F925A819-39BC-40DF-8C74-D6538D068FDD}"/>
    <cellStyle name="Normal 9 4 2 3 3 4 2" xfId="4908" xr:uid="{36E4D8A7-D45C-435B-AA6C-40AA4B6FC4DC}"/>
    <cellStyle name="Normal 9 4 2 3 3 4 2 2" xfId="41535" xr:uid="{4C531FC5-CA6E-4F60-AF09-3E574299EDC2}"/>
    <cellStyle name="Normal 9 4 2 3 3 4 2 3" xfId="6119" xr:uid="{6748469F-5B31-42CF-8B3B-4290A2236BC8}"/>
    <cellStyle name="Normal 9 4 2 3 3 4 2 4" xfId="5527" xr:uid="{FD25FEAE-1791-4E53-8E0E-2D7ACC35CB44}"/>
    <cellStyle name="Normal 9 4 2 3 3 5" xfId="4904" xr:uid="{91121D13-68A5-498B-937A-4CAD598C0EA4}"/>
    <cellStyle name="Normal 9 4 2 3 3 5 2" xfId="41531" xr:uid="{88A58B0E-EFD6-430A-970F-5F7D6A453A88}"/>
    <cellStyle name="Normal 9 4 2 3 3 5 3" xfId="6115" xr:uid="{31DCF0D0-EFCF-4051-A5B7-117DA962FF00}"/>
    <cellStyle name="Normal 9 4 2 3 3 5 4" xfId="5523" xr:uid="{09CF1736-FCAA-4058-9170-43B660F5B54B}"/>
    <cellStyle name="Normal 9 4 2 3 4" xfId="2400" xr:uid="{087F687F-F7DF-4A81-92B0-566592A70BB7}"/>
    <cellStyle name="Normal 9 4 2 3 4 2" xfId="2401" xr:uid="{64639B89-A0CA-42BF-B463-7006A8CDB030}"/>
    <cellStyle name="Normal 9 4 2 3 4 2 2" xfId="4910" xr:uid="{FCA090C1-C33B-495A-957F-2A9CFA5F2353}"/>
    <cellStyle name="Normal 9 4 2 3 4 2 2 2" xfId="41537" xr:uid="{59AB5D89-4A49-43F9-AFF8-B62C9922570B}"/>
    <cellStyle name="Normal 9 4 2 3 4 2 2 3" xfId="6121" xr:uid="{8C513B41-6298-4493-AF2C-0F35EC2690BA}"/>
    <cellStyle name="Normal 9 4 2 3 4 2 2 4" xfId="5529" xr:uid="{21B92065-E7C2-4810-AFBB-92748F161039}"/>
    <cellStyle name="Normal 9 4 2 3 4 3" xfId="4909" xr:uid="{1BC849D6-A1E1-457B-9147-146EBEE5A063}"/>
    <cellStyle name="Normal 9 4 2 3 4 3 2" xfId="41536" xr:uid="{4A41A842-7896-4433-B543-6542F4FAE6A0}"/>
    <cellStyle name="Normal 9 4 2 3 4 3 3" xfId="6120" xr:uid="{601AA51B-798C-4FFC-8C76-1BD46107214F}"/>
    <cellStyle name="Normal 9 4 2 3 4 3 4" xfId="5528" xr:uid="{CF7F9270-6C6D-4713-9F27-189C1ACBF172}"/>
    <cellStyle name="Normal 9 4 2 3 5" xfId="2402" xr:uid="{4A3FF260-3537-4897-9574-9023B2D4D9B0}"/>
    <cellStyle name="Normal 9 4 2 3 5 2" xfId="4911" xr:uid="{85D5B8C0-F3BC-4DEE-9DA6-B41D3F3B2F00}"/>
    <cellStyle name="Normal 9 4 2 3 5 2 2" xfId="41538" xr:uid="{10494059-1BF8-4A65-B90C-CD4F3AEFCA74}"/>
    <cellStyle name="Normal 9 4 2 3 5 2 3" xfId="6122" xr:uid="{92008CC7-3188-4FC0-9733-53B496FEE659}"/>
    <cellStyle name="Normal 9 4 2 3 5 2 4" xfId="5530" xr:uid="{B4E12979-E071-4ECC-8D9F-0F1EC6134D91}"/>
    <cellStyle name="Normal 9 4 2 3 6" xfId="4081" xr:uid="{AA46BE60-10B5-4A15-A268-DB8827A46705}"/>
    <cellStyle name="Normal 9 4 2 3 6 2" xfId="4912" xr:uid="{956827F2-8DE2-4829-BE89-A87E2EF59090}"/>
    <cellStyle name="Normal 9 4 2 3 6 2 2" xfId="41539" xr:uid="{069D2278-0300-4686-A01C-E73BDAF7B199}"/>
    <cellStyle name="Normal 9 4 2 3 6 2 3" xfId="6123" xr:uid="{0CFE4E23-04C1-4093-B56B-93092F15CF21}"/>
    <cellStyle name="Normal 9 4 2 3 6 2 4" xfId="5531" xr:uid="{2093A7EF-313A-4EF5-A30B-47F9AA0D40DE}"/>
    <cellStyle name="Normal 9 4 2 3 7" xfId="4895" xr:uid="{49236C55-65A4-489E-8436-36BC4B349286}"/>
    <cellStyle name="Normal 9 4 2 3 7 2" xfId="41522" xr:uid="{4ADA375A-7031-4642-9FB0-88C4ABD81BA4}"/>
    <cellStyle name="Normal 9 4 2 3 7 3" xfId="6106" xr:uid="{5970C6C4-31BB-489D-B1C3-4CFBCCB56919}"/>
    <cellStyle name="Normal 9 4 2 3 7 4" xfId="5514" xr:uid="{0E2DC3A9-6CF0-4C07-A9F4-495BA7EDB96C}"/>
    <cellStyle name="Normal 9 4 2 4" xfId="418" xr:uid="{CBEF3AB1-61ED-4D16-9CA1-200D908CE6A5}"/>
    <cellStyle name="Normal 9 4 2 4 2" xfId="866" xr:uid="{ABC72994-1157-4FE1-866B-1E33F648936A}"/>
    <cellStyle name="Normal 9 4 2 4 2 2" xfId="2403" xr:uid="{7C86F8DB-0837-45CE-9A4E-BB1C231796FB}"/>
    <cellStyle name="Normal 9 4 2 4 2 2 2" xfId="2404" xr:uid="{349ECD7A-F46A-459B-8ED5-7D0FA8B04744}"/>
    <cellStyle name="Normal 9 4 2 4 2 2 2 2" xfId="4916" xr:uid="{0341B0F5-A218-477E-9E4C-29DB4499E670}"/>
    <cellStyle name="Normal 9 4 2 4 2 2 2 2 2" xfId="41543" xr:uid="{C9FB69B7-3169-4FAF-99BF-B028C5F48DBC}"/>
    <cellStyle name="Normal 9 4 2 4 2 2 2 2 3" xfId="6127" xr:uid="{365FF722-CF4B-4321-8B34-B39D154134A2}"/>
    <cellStyle name="Normal 9 4 2 4 2 2 2 2 4" xfId="5535" xr:uid="{CC7B1F35-7BF2-4110-91BB-CEC2F0B651DE}"/>
    <cellStyle name="Normal 9 4 2 4 2 2 3" xfId="4915" xr:uid="{FB54BC04-0E71-4105-AC89-5328EF52B69D}"/>
    <cellStyle name="Normal 9 4 2 4 2 2 3 2" xfId="41542" xr:uid="{0A92F317-973E-405E-B322-4EBDABCF9CE4}"/>
    <cellStyle name="Normal 9 4 2 4 2 2 3 3" xfId="6126" xr:uid="{8699577B-6815-41B0-8FBA-33A9340C950F}"/>
    <cellStyle name="Normal 9 4 2 4 2 2 3 4" xfId="5534" xr:uid="{42A38193-17D4-439B-B5BA-597FAA787B70}"/>
    <cellStyle name="Normal 9 4 2 4 2 3" xfId="2405" xr:uid="{2FC4E632-C95E-4A6A-9DCB-60EE8BA11BB2}"/>
    <cellStyle name="Normal 9 4 2 4 2 3 2" xfId="4917" xr:uid="{D016336F-BAD7-4939-B9DB-528FFD92697E}"/>
    <cellStyle name="Normal 9 4 2 4 2 3 2 2" xfId="41544" xr:uid="{B415FBAD-45EB-4549-9462-47E3B86F65F9}"/>
    <cellStyle name="Normal 9 4 2 4 2 3 2 3" xfId="6128" xr:uid="{2BC69B80-7418-448B-B8C1-073AE66A7AD3}"/>
    <cellStyle name="Normal 9 4 2 4 2 3 2 4" xfId="5536" xr:uid="{E6B17FFE-6197-4413-8A6F-93DAD1B32FD2}"/>
    <cellStyle name="Normal 9 4 2 4 2 4" xfId="4082" xr:uid="{C76C33F0-46C9-44C4-9452-1D13E90F0A1A}"/>
    <cellStyle name="Normal 9 4 2 4 2 4 2" xfId="4918" xr:uid="{2354EB6D-C8BF-4558-9ECF-D283F55FEC3C}"/>
    <cellStyle name="Normal 9 4 2 4 2 4 2 2" xfId="41545" xr:uid="{B56902DE-CD0A-4B8A-9DE6-9F51E4A0A5E6}"/>
    <cellStyle name="Normal 9 4 2 4 2 4 2 3" xfId="6129" xr:uid="{43A15196-23BB-4121-B382-DB18BDCE81CA}"/>
    <cellStyle name="Normal 9 4 2 4 2 4 2 4" xfId="5537" xr:uid="{1E4F55B1-F2C4-46F3-80E6-21633B9BBB5C}"/>
    <cellStyle name="Normal 9 4 2 4 2 5" xfId="4914" xr:uid="{0B059B93-D2EC-4AB0-8226-EAD171001B20}"/>
    <cellStyle name="Normal 9 4 2 4 2 5 2" xfId="41541" xr:uid="{F4CFFF2E-28A0-4EEB-9146-BDEDCD221B33}"/>
    <cellStyle name="Normal 9 4 2 4 2 5 3" xfId="6125" xr:uid="{CCC675EB-C75D-442D-9C5C-2DCFBBDCB96D}"/>
    <cellStyle name="Normal 9 4 2 4 2 5 4" xfId="5533" xr:uid="{47B28E39-EB10-41CC-BF2B-DAAA080BB27C}"/>
    <cellStyle name="Normal 9 4 2 4 3" xfId="2406" xr:uid="{9DC4963C-3500-48EB-8D21-52A717E5B096}"/>
    <cellStyle name="Normal 9 4 2 4 3 2" xfId="2407" xr:uid="{48916BCC-4482-452D-B5FB-D35EA4D35C15}"/>
    <cellStyle name="Normal 9 4 2 4 3 2 2" xfId="4920" xr:uid="{5F4D15F0-6F5E-4AAD-AAC0-E7D8AFB7C974}"/>
    <cellStyle name="Normal 9 4 2 4 3 2 2 2" xfId="41547" xr:uid="{20162F56-DAE1-445A-B83A-500697F208BA}"/>
    <cellStyle name="Normal 9 4 2 4 3 2 2 3" xfId="6131" xr:uid="{2113FDE6-F6CA-4DA8-BF02-75D9CF57B821}"/>
    <cellStyle name="Normal 9 4 2 4 3 2 2 4" xfId="5539" xr:uid="{E0B54A29-3D9F-4E46-BF0F-3C9691887231}"/>
    <cellStyle name="Normal 9 4 2 4 3 3" xfId="4919" xr:uid="{2F96C523-EB18-4B57-B5A8-E42F3E259F12}"/>
    <cellStyle name="Normal 9 4 2 4 3 3 2" xfId="41546" xr:uid="{118F66C0-A1B4-4DEC-B71D-90125A03F140}"/>
    <cellStyle name="Normal 9 4 2 4 3 3 3" xfId="6130" xr:uid="{74E45C81-0D02-45D5-AD8E-C74B859E5111}"/>
    <cellStyle name="Normal 9 4 2 4 3 3 4" xfId="5538" xr:uid="{1A51B4EB-1375-46BE-9E28-07CDF7DD496F}"/>
    <cellStyle name="Normal 9 4 2 4 4" xfId="2408" xr:uid="{AD7EAFB2-9E3C-44AE-B14E-398E70B823E8}"/>
    <cellStyle name="Normal 9 4 2 4 4 2" xfId="4921" xr:uid="{68EF69E1-439B-46C7-BECA-C9AE7066742F}"/>
    <cellStyle name="Normal 9 4 2 4 4 2 2" xfId="41548" xr:uid="{4F357D19-4796-46E1-BB22-18713F34C482}"/>
    <cellStyle name="Normal 9 4 2 4 4 2 3" xfId="6132" xr:uid="{46B92F57-6F6C-4BA4-B159-3963CE3B40E6}"/>
    <cellStyle name="Normal 9 4 2 4 4 2 4" xfId="5540" xr:uid="{ED0980C9-235F-47E9-87D4-2268274E35F9}"/>
    <cellStyle name="Normal 9 4 2 4 5" xfId="4083" xr:uid="{B88BE602-1992-4575-93A9-2ADDF51CEA28}"/>
    <cellStyle name="Normal 9 4 2 4 5 2" xfId="4922" xr:uid="{B5A1C2B4-66A0-4F35-9E83-63425D6811A9}"/>
    <cellStyle name="Normal 9 4 2 4 5 2 2" xfId="41549" xr:uid="{D06472E8-6415-465C-99E6-D2AC188E4048}"/>
    <cellStyle name="Normal 9 4 2 4 5 2 3" xfId="6133" xr:uid="{4F9E58FE-D0A1-446B-AA3A-38C65DB68BBF}"/>
    <cellStyle name="Normal 9 4 2 4 5 2 4" xfId="5541" xr:uid="{8C6D4105-374E-4883-AA3C-9110DD6479C8}"/>
    <cellStyle name="Normal 9 4 2 4 6" xfId="4913" xr:uid="{24596ABE-974B-476E-940F-BB5F3CD2D8A8}"/>
    <cellStyle name="Normal 9 4 2 4 6 2" xfId="41540" xr:uid="{DBFA0E23-922A-460B-B48A-D2742A390352}"/>
    <cellStyle name="Normal 9 4 2 4 6 3" xfId="6124" xr:uid="{3A73BBAC-DE9F-4002-AC71-EB5BD4060055}"/>
    <cellStyle name="Normal 9 4 2 4 6 4" xfId="5532" xr:uid="{D1DB3481-9CAC-44E1-9837-A97E8238044A}"/>
    <cellStyle name="Normal 9 4 2 5" xfId="419" xr:uid="{5CB025AF-5E63-468D-83C8-72811FBE8A29}"/>
    <cellStyle name="Normal 9 4 2 5 2" xfId="2409" xr:uid="{CA9699AE-5470-46AB-83E5-026BD63662C1}"/>
    <cellStyle name="Normal 9 4 2 5 2 2" xfId="2410" xr:uid="{2ADC9D86-83AB-44EA-952C-83358A1F44B3}"/>
    <cellStyle name="Normal 9 4 2 5 2 2 2" xfId="4925" xr:uid="{382D5A01-AA88-493E-BD47-C6ABB46CFDB3}"/>
    <cellStyle name="Normal 9 4 2 5 2 2 2 2" xfId="41552" xr:uid="{F39AE16D-2057-46D2-88C9-39FF9F8B60E5}"/>
    <cellStyle name="Normal 9 4 2 5 2 2 2 3" xfId="6136" xr:uid="{179DB1C4-41A5-4E81-B98A-5C30CC8E7C49}"/>
    <cellStyle name="Normal 9 4 2 5 2 2 2 4" xfId="5544" xr:uid="{2F4A2E77-D1C8-47A2-8E53-DF6755B80149}"/>
    <cellStyle name="Normal 9 4 2 5 2 3" xfId="4924" xr:uid="{D47CEB2B-F10F-456D-967D-8207B816F02E}"/>
    <cellStyle name="Normal 9 4 2 5 2 3 2" xfId="41551" xr:uid="{535E2D1F-D9BD-40C8-AACF-FDE9D949C8F0}"/>
    <cellStyle name="Normal 9 4 2 5 2 3 3" xfId="6135" xr:uid="{7559EF81-386B-4CFD-A4BA-2ED131475ADD}"/>
    <cellStyle name="Normal 9 4 2 5 2 3 4" xfId="5543" xr:uid="{21B4FE89-1AAC-44F7-9452-AB7657B29BAA}"/>
    <cellStyle name="Normal 9 4 2 5 3" xfId="2411" xr:uid="{0C162CE6-86C8-4AD7-A40B-36BA1FD6EF94}"/>
    <cellStyle name="Normal 9 4 2 5 3 2" xfId="4926" xr:uid="{FB96F7C6-7199-41D7-8084-5113B33782F4}"/>
    <cellStyle name="Normal 9 4 2 5 3 2 2" xfId="41553" xr:uid="{BE30F2E0-AF3D-4E9C-ACC5-DB57D8E4EF55}"/>
    <cellStyle name="Normal 9 4 2 5 3 2 3" xfId="6137" xr:uid="{489B2E12-12BB-4B4F-8F16-9D7DD2D4EA83}"/>
    <cellStyle name="Normal 9 4 2 5 3 2 4" xfId="5545" xr:uid="{F84FB266-AA8B-4916-92DE-D8483D59230F}"/>
    <cellStyle name="Normal 9 4 2 5 4" xfId="4084" xr:uid="{9283217A-CA13-4CA0-BDA9-4D9B731A1D50}"/>
    <cellStyle name="Normal 9 4 2 5 4 2" xfId="4927" xr:uid="{D8FEB4DE-3868-495C-9284-82E538DE27E8}"/>
    <cellStyle name="Normal 9 4 2 5 4 2 2" xfId="41554" xr:uid="{A9FF2D9D-E622-45B5-AB13-4F3DAE9D509F}"/>
    <cellStyle name="Normal 9 4 2 5 4 2 3" xfId="6138" xr:uid="{852CC773-5A8B-40AB-A903-95764138B7C8}"/>
    <cellStyle name="Normal 9 4 2 5 4 2 4" xfId="5546" xr:uid="{74AB316C-83A2-4208-AFD7-E1943DB0C35D}"/>
    <cellStyle name="Normal 9 4 2 5 5" xfId="4923" xr:uid="{222D15E3-B20F-4AD7-A347-2FD111DBB45C}"/>
    <cellStyle name="Normal 9 4 2 5 5 2" xfId="41550" xr:uid="{943FD73A-FAAD-4577-85C5-678BA1F4B2C2}"/>
    <cellStyle name="Normal 9 4 2 5 5 3" xfId="6134" xr:uid="{48AAE75B-2260-43F9-82DB-BC98A3D99DB9}"/>
    <cellStyle name="Normal 9 4 2 5 5 4" xfId="5542" xr:uid="{3FB428A0-5230-4447-B15A-8BE4C33DF61F}"/>
    <cellStyle name="Normal 9 4 2 6" xfId="2412" xr:uid="{B33B6DED-2B59-4FDB-94E9-89EB04D351DB}"/>
    <cellStyle name="Normal 9 4 2 6 2" xfId="2413" xr:uid="{C54DF3D6-C403-4D93-B1B8-0E1C6C22B9C2}"/>
    <cellStyle name="Normal 9 4 2 6 2 2" xfId="4929" xr:uid="{E8004F12-1775-4EAB-9C0A-F2D9F88CE5B2}"/>
    <cellStyle name="Normal 9 4 2 6 2 2 2" xfId="41556" xr:uid="{AF6A35A3-66EA-4779-9B65-FC8D63852479}"/>
    <cellStyle name="Normal 9 4 2 6 2 2 3" xfId="6140" xr:uid="{1C3401C9-33E8-452D-B76D-7B6934B2CE23}"/>
    <cellStyle name="Normal 9 4 2 6 2 2 4" xfId="5548" xr:uid="{EA232070-1E76-40E5-81DA-52A74B4F60E4}"/>
    <cellStyle name="Normal 9 4 2 6 3" xfId="4085" xr:uid="{141439A9-D7EA-4AE9-8ACE-2167EB7D9305}"/>
    <cellStyle name="Normal 9 4 2 6 3 2" xfId="4930" xr:uid="{8961D9DF-155D-48AB-84C9-3F1F087D8354}"/>
    <cellStyle name="Normal 9 4 2 6 3 2 2" xfId="41557" xr:uid="{23713BB6-76AB-4602-81E6-E4967668886E}"/>
    <cellStyle name="Normal 9 4 2 6 3 2 3" xfId="6141" xr:uid="{C151203E-1B1B-4DA0-9C9B-74519405AFD1}"/>
    <cellStyle name="Normal 9 4 2 6 3 2 4" xfId="5549" xr:uid="{8B374D56-DC1D-48FC-8763-DF67F31940FE}"/>
    <cellStyle name="Normal 9 4 2 6 4" xfId="4086" xr:uid="{F532D858-D9BE-4488-8BBA-19AE8B69E42B}"/>
    <cellStyle name="Normal 9 4 2 6 4 2" xfId="4931" xr:uid="{AFC7D71E-06A2-4A38-AF08-0C1D44E69ADD}"/>
    <cellStyle name="Normal 9 4 2 6 4 2 2" xfId="41558" xr:uid="{46BEDDAA-986F-4B46-9561-4180AB72259C}"/>
    <cellStyle name="Normal 9 4 2 6 4 2 3" xfId="6142" xr:uid="{5C3658AE-0167-4687-831D-C794E82093C9}"/>
    <cellStyle name="Normal 9 4 2 6 4 2 4" xfId="5550" xr:uid="{12298DD7-6A51-4E76-9D70-3716115E715A}"/>
    <cellStyle name="Normal 9 4 2 6 5" xfId="4928" xr:uid="{A2134CCF-E895-42F4-8F81-5D37AB05147F}"/>
    <cellStyle name="Normal 9 4 2 6 5 2" xfId="41555" xr:uid="{B2A41577-7852-4285-8AEA-A79DB5B4511A}"/>
    <cellStyle name="Normal 9 4 2 6 5 3" xfId="6139" xr:uid="{7B364DFC-132B-4133-B2A9-AEE1B4E13BFB}"/>
    <cellStyle name="Normal 9 4 2 6 5 4" xfId="5547" xr:uid="{53BA8F69-3E11-42F5-9EC0-DD2CA9CDF7D1}"/>
    <cellStyle name="Normal 9 4 2 7" xfId="2414" xr:uid="{18C4D4C9-234B-4BA0-BB46-8ABBC0FCA43E}"/>
    <cellStyle name="Normal 9 4 2 7 2" xfId="4932" xr:uid="{4155CE5D-1E50-4A30-BB5A-A6C94E260C5E}"/>
    <cellStyle name="Normal 9 4 2 7 2 2" xfId="41559" xr:uid="{7D70F550-3865-4CD9-9AB7-71FB8E35793C}"/>
    <cellStyle name="Normal 9 4 2 7 2 3" xfId="6143" xr:uid="{28770F42-494C-4C60-804E-8AA515BEF9A3}"/>
    <cellStyle name="Normal 9 4 2 7 2 4" xfId="5551" xr:uid="{2EA8EE38-A76C-40A1-907E-438F462CFC8C}"/>
    <cellStyle name="Normal 9 4 2 8" xfId="4087" xr:uid="{F99B66D3-68C5-44E4-AAB7-40EB617BD72F}"/>
    <cellStyle name="Normal 9 4 2 8 2" xfId="4933" xr:uid="{5947102C-C559-4189-8BC1-878FA9EF4B56}"/>
    <cellStyle name="Normal 9 4 2 8 2 2" xfId="41560" xr:uid="{C6F0A6B1-A097-4187-8E40-5B63200951C1}"/>
    <cellStyle name="Normal 9 4 2 8 2 3" xfId="6144" xr:uid="{CDAAAF94-989C-432E-A69A-A7B68C159A1F}"/>
    <cellStyle name="Normal 9 4 2 8 2 4" xfId="5552" xr:uid="{131B9A58-6631-49EF-8186-B3892C9CD8C3}"/>
    <cellStyle name="Normal 9 4 2 9" xfId="4088" xr:uid="{87EA1B92-78C6-43E0-A7A8-884B900AD2FF}"/>
    <cellStyle name="Normal 9 4 2 9 2" xfId="4934" xr:uid="{B1C87E41-9705-41F2-A23D-BC8E87DF2DBB}"/>
    <cellStyle name="Normal 9 4 2 9 2 2" xfId="41561" xr:uid="{82990091-FF40-453C-BCBE-5BED31C1BA19}"/>
    <cellStyle name="Normal 9 4 2 9 2 3" xfId="6145" xr:uid="{4B9CF46E-D3FC-4456-AA76-555FE6C00F32}"/>
    <cellStyle name="Normal 9 4 2 9 2 4" xfId="5553" xr:uid="{B9AA5911-8364-486E-85B8-28828BBEA80D}"/>
    <cellStyle name="Normal 9 4 3" xfId="179" xr:uid="{6369E082-6806-4218-9789-7F94625E1CFC}"/>
    <cellStyle name="Normal 9 4 3 2" xfId="180" xr:uid="{18F247C7-C540-43ED-8ACF-8C5B230A6664}"/>
    <cellStyle name="Normal 9 4 3 2 2" xfId="867" xr:uid="{52653C0A-E189-432B-B107-472F967C0E49}"/>
    <cellStyle name="Normal 9 4 3 2 2 2" xfId="2415" xr:uid="{025E008C-4E4E-4104-BC68-530D8D315DA4}"/>
    <cellStyle name="Normal 9 4 3 2 2 2 2" xfId="2416" xr:uid="{1588D4C4-3D8A-4161-A31A-8E41E117D109}"/>
    <cellStyle name="Normal 9 4 3 2 2 2 2 2" xfId="4503" xr:uid="{9FE0A6BC-0553-4564-BEE0-A74687C59EC4}"/>
    <cellStyle name="Normal 9 4 3 2 2 2 2 2 2" xfId="5310" xr:uid="{6464A078-F568-4C71-A12F-DC853439E6E9}"/>
    <cellStyle name="Normal 9 4 3 2 2 2 2 2 3" xfId="4939" xr:uid="{D89AEC66-26DA-41C6-A17A-4FFE802C3D40}"/>
    <cellStyle name="Normal 9 4 3 2 2 2 2 2 3 2" xfId="41566" xr:uid="{9A909CFA-3739-431E-A729-78FA16B01B96}"/>
    <cellStyle name="Normal 9 4 3 2 2 2 2 2 3 3" xfId="6150" xr:uid="{4F39EEC4-868B-42D1-8552-F11D296BA17F}"/>
    <cellStyle name="Normal 9 4 3 2 2 2 2 2 3 4" xfId="5558" xr:uid="{0EE15350-7203-431C-AE65-7F5B06CA653C}"/>
    <cellStyle name="Normal 9 4 3 2 2 2 3" xfId="4504" xr:uid="{D24301D3-8210-44F1-AD7C-1965DAA3EEF1}"/>
    <cellStyle name="Normal 9 4 3 2 2 2 3 2" xfId="5311" xr:uid="{9BB8C2B7-32E3-45E3-87A6-83639D36CA7E}"/>
    <cellStyle name="Normal 9 4 3 2 2 2 3 3" xfId="4938" xr:uid="{E05E5C5E-1E71-40C3-9474-76984DB21B9A}"/>
    <cellStyle name="Normal 9 4 3 2 2 2 3 3 2" xfId="41565" xr:uid="{7017DD62-6651-47E3-97A5-29E7C0506934}"/>
    <cellStyle name="Normal 9 4 3 2 2 2 3 3 3" xfId="6149" xr:uid="{822B24E7-7E4F-458D-B376-A00FCEC5289B}"/>
    <cellStyle name="Normal 9 4 3 2 2 2 3 3 4" xfId="5557" xr:uid="{23B1FD83-F8A1-4C08-B945-A8246338442D}"/>
    <cellStyle name="Normal 9 4 3 2 2 3" xfId="2417" xr:uid="{AE909D9E-E8A3-4564-9784-B39BED713235}"/>
    <cellStyle name="Normal 9 4 3 2 2 3 2" xfId="4505" xr:uid="{67B55B3A-1896-4F67-83FA-B0722CE2E44F}"/>
    <cellStyle name="Normal 9 4 3 2 2 3 2 2" xfId="5312" xr:uid="{EE707591-0CEC-4C08-B4FF-E6DC465E3612}"/>
    <cellStyle name="Normal 9 4 3 2 2 3 2 3" xfId="4940" xr:uid="{CA61BCA4-0B70-42EB-A97C-28F97AC8981D}"/>
    <cellStyle name="Normal 9 4 3 2 2 3 2 3 2" xfId="41567" xr:uid="{F8281451-84D5-4093-8866-88C86E1B89C9}"/>
    <cellStyle name="Normal 9 4 3 2 2 3 2 3 3" xfId="6151" xr:uid="{1A4822C9-6F2D-4268-8A8C-8E2E511F6E8D}"/>
    <cellStyle name="Normal 9 4 3 2 2 3 2 3 4" xfId="5559" xr:uid="{4C28BFCB-2C0A-4F80-9A51-E267C04E4739}"/>
    <cellStyle name="Normal 9 4 3 2 2 4" xfId="4089" xr:uid="{E20E437A-B544-4A71-B7E9-D1F0B1FF2B41}"/>
    <cellStyle name="Normal 9 4 3 2 2 4 2" xfId="4941" xr:uid="{FC8C4DAA-D08F-4327-BDB2-FC312FC4BC06}"/>
    <cellStyle name="Normal 9 4 3 2 2 4 2 2" xfId="41568" xr:uid="{DE057A6F-7E6B-40A3-AC01-65B5797AE424}"/>
    <cellStyle name="Normal 9 4 3 2 2 4 2 3" xfId="6152" xr:uid="{3C0EA0D3-9425-42CC-808D-CE63801EA8C2}"/>
    <cellStyle name="Normal 9 4 3 2 2 4 2 4" xfId="5560" xr:uid="{58086374-0AB5-4FCB-8077-76FD38BAF0D0}"/>
    <cellStyle name="Normal 9 4 3 2 2 5" xfId="4937" xr:uid="{74C6CA39-BA57-45C8-B095-86F6FEAD6779}"/>
    <cellStyle name="Normal 9 4 3 2 2 5 2" xfId="41564" xr:uid="{41B50929-29F9-4F5F-9B10-D11C43EA43ED}"/>
    <cellStyle name="Normal 9 4 3 2 2 5 3" xfId="6148" xr:uid="{0C1AED65-26FE-4F93-883C-545003502E24}"/>
    <cellStyle name="Normal 9 4 3 2 2 5 4" xfId="5556" xr:uid="{2545C04E-21DE-49A3-9FC4-A9A4B575EFFD}"/>
    <cellStyle name="Normal 9 4 3 2 3" xfId="2418" xr:uid="{59F01297-3FCE-49D9-81C7-892DCE60BB5E}"/>
    <cellStyle name="Normal 9 4 3 2 3 2" xfId="2419" xr:uid="{8884F21B-9A21-4044-98C7-810170C5821E}"/>
    <cellStyle name="Normal 9 4 3 2 3 2 2" xfId="4506" xr:uid="{AA4497C4-4C13-41F7-97BD-39EE7CE61A1B}"/>
    <cellStyle name="Normal 9 4 3 2 3 2 2 2" xfId="5313" xr:uid="{3B7DD3B0-9304-495E-8DBC-6219A6069087}"/>
    <cellStyle name="Normal 9 4 3 2 3 2 2 3" xfId="4943" xr:uid="{E764FCE7-6E17-48D3-8ED8-F18995A52BAF}"/>
    <cellStyle name="Normal 9 4 3 2 3 2 2 3 2" xfId="41570" xr:uid="{0A4260A4-5CDB-44D4-9459-6CD978557FDE}"/>
    <cellStyle name="Normal 9 4 3 2 3 2 2 3 3" xfId="6154" xr:uid="{38A3E285-A55B-4786-8AF8-17906F84A823}"/>
    <cellStyle name="Normal 9 4 3 2 3 2 2 3 4" xfId="5562" xr:uid="{EED6D065-3010-4500-B033-EA7810150CE9}"/>
    <cellStyle name="Normal 9 4 3 2 3 3" xfId="4090" xr:uid="{D08287D7-734F-4B6D-9EC0-C3A869769B13}"/>
    <cellStyle name="Normal 9 4 3 2 3 3 2" xfId="4944" xr:uid="{F3A9CF01-C0F2-4CEB-9F7F-62D4E603EE21}"/>
    <cellStyle name="Normal 9 4 3 2 3 3 2 2" xfId="41571" xr:uid="{2E7AD17A-212D-48C4-95FA-72885071C429}"/>
    <cellStyle name="Normal 9 4 3 2 3 3 2 3" xfId="6155" xr:uid="{16BB1A67-5173-42DB-A8BF-7F47CB863548}"/>
    <cellStyle name="Normal 9 4 3 2 3 3 2 4" xfId="5563" xr:uid="{8FB26DBE-F6BA-49CE-9FEC-6E5DFA1D203B}"/>
    <cellStyle name="Normal 9 4 3 2 3 4" xfId="4091" xr:uid="{3C786A92-7604-43AD-97F0-E4E2ED4B5B3C}"/>
    <cellStyle name="Normal 9 4 3 2 3 4 2" xfId="4945" xr:uid="{83D6D9E4-9ADC-48BE-BBBC-002B1CC629C8}"/>
    <cellStyle name="Normal 9 4 3 2 3 4 2 2" xfId="41572" xr:uid="{F0D89932-8976-4D8B-B443-78E8FF54B4FF}"/>
    <cellStyle name="Normal 9 4 3 2 3 4 2 3" xfId="6156" xr:uid="{6A94044E-10B6-45EB-AEE1-665C5ED08769}"/>
    <cellStyle name="Normal 9 4 3 2 3 4 2 4" xfId="5564" xr:uid="{67119610-5CB1-431A-A897-BD081A37F4F9}"/>
    <cellStyle name="Normal 9 4 3 2 3 5" xfId="4942" xr:uid="{FE4689A2-CB39-4DB9-9FB1-E842EDE84943}"/>
    <cellStyle name="Normal 9 4 3 2 3 5 2" xfId="41569" xr:uid="{E5646BCD-E9D2-4584-A204-7290AA5394E8}"/>
    <cellStyle name="Normal 9 4 3 2 3 5 3" xfId="6153" xr:uid="{8A0FB4EF-5DE5-4268-BBA6-F073B5332EE6}"/>
    <cellStyle name="Normal 9 4 3 2 3 5 4" xfId="5561" xr:uid="{5C34A689-EE20-4817-A616-75778BD7BAB8}"/>
    <cellStyle name="Normal 9 4 3 2 4" xfId="2420" xr:uid="{B96D164B-BCB1-40B2-93A4-78A9BD690B6B}"/>
    <cellStyle name="Normal 9 4 3 2 4 2" xfId="4507" xr:uid="{6690265C-E3FA-4243-B00E-4AB6D5D20832}"/>
    <cellStyle name="Normal 9 4 3 2 4 2 2" xfId="5314" xr:uid="{317AEBBE-750E-4519-A90B-9138D81BC8A5}"/>
    <cellStyle name="Normal 9 4 3 2 4 2 3" xfId="4946" xr:uid="{D69D27DE-FA88-4BC1-8C5E-1D6B5FAD8251}"/>
    <cellStyle name="Normal 9 4 3 2 4 2 3 2" xfId="41573" xr:uid="{996AABCC-2798-4A84-B414-1A7EF2367682}"/>
    <cellStyle name="Normal 9 4 3 2 4 2 3 3" xfId="6157" xr:uid="{4FE9EA13-6DBD-4CBC-A0C9-3495E95E45A7}"/>
    <cellStyle name="Normal 9 4 3 2 4 2 3 4" xfId="5565" xr:uid="{D8463173-502A-4ABF-BBD3-E74BFE86E3B4}"/>
    <cellStyle name="Normal 9 4 3 2 5" xfId="4092" xr:uid="{85E49D58-53C2-4306-9382-416FB9703EE3}"/>
    <cellStyle name="Normal 9 4 3 2 5 2" xfId="4947" xr:uid="{FBA5EC18-71BD-41D5-BCAD-45F9632402EA}"/>
    <cellStyle name="Normal 9 4 3 2 5 2 2" xfId="41574" xr:uid="{61F79F5C-C3F5-4200-8884-5ADC65B8FA62}"/>
    <cellStyle name="Normal 9 4 3 2 5 2 3" xfId="6158" xr:uid="{E956C735-E757-4125-B94D-C10269BA9B4B}"/>
    <cellStyle name="Normal 9 4 3 2 5 2 4" xfId="5566" xr:uid="{7F652832-97CC-4875-B0B6-F3C4C3A31E51}"/>
    <cellStyle name="Normal 9 4 3 2 6" xfId="4093" xr:uid="{1739AFB2-585F-4BC8-ABBA-0DA4267FDA2B}"/>
    <cellStyle name="Normal 9 4 3 2 6 2" xfId="4948" xr:uid="{8D401894-767D-4D88-A983-B12FA72757C9}"/>
    <cellStyle name="Normal 9 4 3 2 6 2 2" xfId="41575" xr:uid="{BFE810F6-3007-425E-BAB6-B261F303B1F7}"/>
    <cellStyle name="Normal 9 4 3 2 6 2 3" xfId="6159" xr:uid="{23E2A5C4-C00C-4E85-A548-3989DD0ED7BC}"/>
    <cellStyle name="Normal 9 4 3 2 6 2 4" xfId="5567" xr:uid="{1EFA9954-1EB3-4B0E-A225-45552DE11CFE}"/>
    <cellStyle name="Normal 9 4 3 2 7" xfId="4936" xr:uid="{7E4DB0FD-0EB7-4863-ABB4-512E97C44348}"/>
    <cellStyle name="Normal 9 4 3 2 7 2" xfId="41563" xr:uid="{2FC3EB9B-EAF9-4AA2-8B58-FA4F308ECB66}"/>
    <cellStyle name="Normal 9 4 3 2 7 3" xfId="6147" xr:uid="{F343D2AE-2BC8-416B-B281-784C07CA2AE4}"/>
    <cellStyle name="Normal 9 4 3 2 7 4" xfId="5555" xr:uid="{8ED6EB88-99E0-4E6A-A4D6-85F81AD5764E}"/>
    <cellStyle name="Normal 9 4 3 3" xfId="420" xr:uid="{422C3449-AAC0-4EE0-A4A5-E813801116B0}"/>
    <cellStyle name="Normal 9 4 3 3 2" xfId="2421" xr:uid="{D1E58F99-5B90-4AFF-ACF2-BF4D1E589FBA}"/>
    <cellStyle name="Normal 9 4 3 3 2 2" xfId="2422" xr:uid="{9370B5AB-FF5E-4841-8B26-19544358D155}"/>
    <cellStyle name="Normal 9 4 3 3 2 2 2" xfId="4508" xr:uid="{7E81B218-F9FE-4D66-9F81-5AA5238E0988}"/>
    <cellStyle name="Normal 9 4 3 3 2 2 2 2" xfId="5315" xr:uid="{D89DF674-89A8-45E3-8D0A-DAAEE87D4DD2}"/>
    <cellStyle name="Normal 9 4 3 3 2 2 2 3" xfId="4951" xr:uid="{E5560DCC-EC1D-4A87-AD0A-2819D103B9B1}"/>
    <cellStyle name="Normal 9 4 3 3 2 2 2 3 2" xfId="41578" xr:uid="{70594F0D-9AB3-4638-8D8A-C5BA0EA153CF}"/>
    <cellStyle name="Normal 9 4 3 3 2 2 2 3 3" xfId="6162" xr:uid="{BE4FB4F3-D2DA-4075-94E2-73ACB1CDB729}"/>
    <cellStyle name="Normal 9 4 3 3 2 2 2 3 4" xfId="5570" xr:uid="{897D6AD7-A75B-4651-A76D-B92C0F8D045F}"/>
    <cellStyle name="Normal 9 4 3 3 2 3" xfId="4094" xr:uid="{15B79135-BFD8-44BA-BE2C-305A8F40EB4B}"/>
    <cellStyle name="Normal 9 4 3 3 2 3 2" xfId="4952" xr:uid="{330DE6C5-EC95-4104-8052-3FF68B34490F}"/>
    <cellStyle name="Normal 9 4 3 3 2 3 2 2" xfId="41579" xr:uid="{03CE28BA-C581-45CD-9D1B-AFF4A01CAA55}"/>
    <cellStyle name="Normal 9 4 3 3 2 3 2 3" xfId="6163" xr:uid="{F420CFF5-0ED2-4E94-A646-549ADB4054F5}"/>
    <cellStyle name="Normal 9 4 3 3 2 3 2 4" xfId="5571" xr:uid="{7F991723-3C02-4332-AD2B-8A1D75B518D7}"/>
    <cellStyle name="Normal 9 4 3 3 2 4" xfId="4095" xr:uid="{ABD8741D-3019-4916-AAB7-FB63A763A0D7}"/>
    <cellStyle name="Normal 9 4 3 3 2 4 2" xfId="4953" xr:uid="{6A0573DE-D222-4958-A9EB-1E1738C4D531}"/>
    <cellStyle name="Normal 9 4 3 3 2 4 2 2" xfId="41580" xr:uid="{E4CEBFBC-CB92-475A-B85A-9B2F12DAC8AD}"/>
    <cellStyle name="Normal 9 4 3 3 2 4 2 3" xfId="6164" xr:uid="{5ECF86DB-D5AC-42F9-9C0D-1DA0A410FDC4}"/>
    <cellStyle name="Normal 9 4 3 3 2 4 2 4" xfId="5572" xr:uid="{D2015E71-5B55-4FA6-8D70-01C081830453}"/>
    <cellStyle name="Normal 9 4 3 3 2 5" xfId="4950" xr:uid="{1D02F43F-8DAA-46E7-8135-E3AC73DD805E}"/>
    <cellStyle name="Normal 9 4 3 3 2 5 2" xfId="41577" xr:uid="{0CE7F722-1588-4C7F-9ED5-EA8AEB41C645}"/>
    <cellStyle name="Normal 9 4 3 3 2 5 3" xfId="6161" xr:uid="{03A39702-AE1B-4135-9886-EF9E4D871D70}"/>
    <cellStyle name="Normal 9 4 3 3 2 5 4" xfId="5569" xr:uid="{BE62E1BD-E1DF-4398-A543-C6CB6D276D1E}"/>
    <cellStyle name="Normal 9 4 3 3 3" xfId="2423" xr:uid="{A783431D-34A3-4B19-8FB8-531B976C24F9}"/>
    <cellStyle name="Normal 9 4 3 3 3 2" xfId="4509" xr:uid="{B47370EB-FF90-4757-BBFD-601C371D58C1}"/>
    <cellStyle name="Normal 9 4 3 3 3 2 2" xfId="5316" xr:uid="{710AF336-7C20-4346-B548-C3089CE3A5FC}"/>
    <cellStyle name="Normal 9 4 3 3 3 2 3" xfId="4954" xr:uid="{009B8B03-7FE6-4C6F-BD22-E0B481943D4F}"/>
    <cellStyle name="Normal 9 4 3 3 3 2 3 2" xfId="41581" xr:uid="{FBE91E05-FC36-492F-BA6B-DD7F8DFA71A3}"/>
    <cellStyle name="Normal 9 4 3 3 3 2 3 3" xfId="6165" xr:uid="{E8056B13-C191-4297-8C30-512C19F1D477}"/>
    <cellStyle name="Normal 9 4 3 3 3 2 3 4" xfId="5573" xr:uid="{33BFF060-91BC-43BF-8269-E02DC278159C}"/>
    <cellStyle name="Normal 9 4 3 3 4" xfId="4096" xr:uid="{D39A6F1A-1042-4884-A924-FE570CE99861}"/>
    <cellStyle name="Normal 9 4 3 3 4 2" xfId="4955" xr:uid="{DA746222-40F9-4A8D-B72D-6853D7D6ECB6}"/>
    <cellStyle name="Normal 9 4 3 3 4 2 2" xfId="41582" xr:uid="{1EA5EAB8-DBB9-4E33-918B-B0ED3643A0FF}"/>
    <cellStyle name="Normal 9 4 3 3 4 2 3" xfId="6166" xr:uid="{79FD06ED-5493-40BD-8AFA-2CDCDD95C07D}"/>
    <cellStyle name="Normal 9 4 3 3 4 2 4" xfId="5574" xr:uid="{D9F44F8B-4EC2-4272-A08A-9993C1564EE5}"/>
    <cellStyle name="Normal 9 4 3 3 5" xfId="4097" xr:uid="{35DEE083-D58D-4A00-BFA7-DB422BE4E8B7}"/>
    <cellStyle name="Normal 9 4 3 3 5 2" xfId="4956" xr:uid="{577D6F8B-985B-4BC7-8D5B-231644A88D88}"/>
    <cellStyle name="Normal 9 4 3 3 5 2 2" xfId="41583" xr:uid="{FDD3A38A-E092-4241-89D4-E4BE62390278}"/>
    <cellStyle name="Normal 9 4 3 3 5 2 3" xfId="6167" xr:uid="{ABEA3756-3C34-415D-A6D3-872D3EDBB35B}"/>
    <cellStyle name="Normal 9 4 3 3 5 2 4" xfId="5575" xr:uid="{0F25B4F2-E682-485F-98E2-F76522BA6C13}"/>
    <cellStyle name="Normal 9 4 3 3 6" xfId="4949" xr:uid="{D2E7692D-F024-477F-9999-D47E657BE709}"/>
    <cellStyle name="Normal 9 4 3 3 6 2" xfId="41576" xr:uid="{01616954-6A35-422F-9B92-874D81D1579C}"/>
    <cellStyle name="Normal 9 4 3 3 6 3" xfId="6160" xr:uid="{E9747049-1C67-4F9B-B2AB-D5CFCB672411}"/>
    <cellStyle name="Normal 9 4 3 3 6 4" xfId="5568" xr:uid="{9186FFBB-D4A9-48E1-A9C2-FAB3C4408928}"/>
    <cellStyle name="Normal 9 4 3 4" xfId="2424" xr:uid="{05650380-911F-4403-B3CB-7C0F88A53968}"/>
    <cellStyle name="Normal 9 4 3 4 2" xfId="2425" xr:uid="{1B11CFCB-BB03-45EA-981D-0561FF198001}"/>
    <cellStyle name="Normal 9 4 3 4 2 2" xfId="4510" xr:uid="{8B46A766-E8CC-48E7-9A0D-E18AC09B4610}"/>
    <cellStyle name="Normal 9 4 3 4 2 2 2" xfId="5317" xr:uid="{F5F55EF5-B399-497E-B28C-C0FCC06A9D5C}"/>
    <cellStyle name="Normal 9 4 3 4 2 2 3" xfId="4958" xr:uid="{10B7E8C3-AF9A-46DD-8E4B-B03462D4CA9E}"/>
    <cellStyle name="Normal 9 4 3 4 2 2 3 2" xfId="41585" xr:uid="{08538775-CFD3-4006-A523-CA2B42BAFC23}"/>
    <cellStyle name="Normal 9 4 3 4 2 2 3 3" xfId="6169" xr:uid="{2DCA398E-682D-4141-AC2B-FB6200FF1697}"/>
    <cellStyle name="Normal 9 4 3 4 2 2 3 4" xfId="5577" xr:uid="{CF2FBD38-5A2A-423D-848E-BC0592BF9CBF}"/>
    <cellStyle name="Normal 9 4 3 4 3" xfId="4098" xr:uid="{053E2D4C-51FB-4278-881F-5B71EC361EFC}"/>
    <cellStyle name="Normal 9 4 3 4 3 2" xfId="4959" xr:uid="{078FB330-88C2-4CD5-9ACC-BFFD719A96A3}"/>
    <cellStyle name="Normal 9 4 3 4 3 2 2" xfId="41586" xr:uid="{E6AEDC44-6797-4946-A8B3-23D254C4F417}"/>
    <cellStyle name="Normal 9 4 3 4 3 2 3" xfId="6170" xr:uid="{C0A55A98-08BA-45FF-9C45-FF7BB74EACD9}"/>
    <cellStyle name="Normal 9 4 3 4 3 2 4" xfId="5578" xr:uid="{8B010122-6547-4BA4-AA44-58D3C5E80A10}"/>
    <cellStyle name="Normal 9 4 3 4 4" xfId="4099" xr:uid="{34CE9E10-FE42-4DB9-BAB3-FEC208F0FC4F}"/>
    <cellStyle name="Normal 9 4 3 4 4 2" xfId="4960" xr:uid="{2DAB1ABA-3EB3-44CC-9897-AC181CBBC647}"/>
    <cellStyle name="Normal 9 4 3 4 4 2 2" xfId="41587" xr:uid="{A02E2547-3448-4EFE-B3F0-A76692BDC625}"/>
    <cellStyle name="Normal 9 4 3 4 4 2 3" xfId="6171" xr:uid="{AD3C9ECE-F236-49AA-B1E4-392EC547CE44}"/>
    <cellStyle name="Normal 9 4 3 4 4 2 4" xfId="5579" xr:uid="{64C79123-0499-4077-BBD4-0099B829FEC7}"/>
    <cellStyle name="Normal 9 4 3 4 5" xfId="4957" xr:uid="{341C7CCB-30CB-4101-A00C-79092C96B7E7}"/>
    <cellStyle name="Normal 9 4 3 4 5 2" xfId="41584" xr:uid="{F65BBB8E-9463-44A8-AC3D-3EA03A39FE4B}"/>
    <cellStyle name="Normal 9 4 3 4 5 3" xfId="6168" xr:uid="{616EE428-6DE7-43AD-AA5A-35BD90C3C539}"/>
    <cellStyle name="Normal 9 4 3 4 5 4" xfId="5576" xr:uid="{57846180-E6D9-4872-9095-B6EE8898A840}"/>
    <cellStyle name="Normal 9 4 3 5" xfId="2426" xr:uid="{2C38DB51-0DCF-40D6-8C30-706EA0E796D6}"/>
    <cellStyle name="Normal 9 4 3 5 2" xfId="4100" xr:uid="{1E2B4445-3BDC-4F0A-BF09-842D16E414E2}"/>
    <cellStyle name="Normal 9 4 3 5 2 2" xfId="4962" xr:uid="{8F190164-886B-4413-AF57-FBD5E2920ABB}"/>
    <cellStyle name="Normal 9 4 3 5 2 2 2" xfId="41589" xr:uid="{5CB469E7-53BE-48DD-BDEA-6C7F09D4BA0D}"/>
    <cellStyle name="Normal 9 4 3 5 2 2 3" xfId="6173" xr:uid="{7763E8FE-F262-4AC7-B7CA-9855D6E2B555}"/>
    <cellStyle name="Normal 9 4 3 5 2 2 4" xfId="5581" xr:uid="{FB50BCAF-3A67-4DA7-B252-3F8D073B7A07}"/>
    <cellStyle name="Normal 9 4 3 5 3" xfId="4101" xr:uid="{EA804D0F-A21C-48F5-B76C-2A6A7E5DC820}"/>
    <cellStyle name="Normal 9 4 3 5 3 2" xfId="4963" xr:uid="{31749AF7-55B2-460B-88E7-6AAF0E3E09BA}"/>
    <cellStyle name="Normal 9 4 3 5 3 2 2" xfId="41590" xr:uid="{41853652-4484-4DE8-8979-FED1FBC04350}"/>
    <cellStyle name="Normal 9 4 3 5 3 2 3" xfId="6174" xr:uid="{DDA2BFE5-D6EF-4A0C-9FD3-E0D6DD8AB397}"/>
    <cellStyle name="Normal 9 4 3 5 3 2 4" xfId="5582" xr:uid="{6746EB4D-7CC1-4C12-B2DE-29388FDDD4AF}"/>
    <cellStyle name="Normal 9 4 3 5 4" xfId="4102" xr:uid="{B7E8E20B-6297-4621-9B96-4DEA9A7B704A}"/>
    <cellStyle name="Normal 9 4 3 5 4 2" xfId="4964" xr:uid="{76F2ECE0-2431-4D8D-A0F9-2B0D3D53ED15}"/>
    <cellStyle name="Normal 9 4 3 5 4 2 2" xfId="41591" xr:uid="{C6C97B27-4F90-423B-B388-73B19E5AD470}"/>
    <cellStyle name="Normal 9 4 3 5 4 2 3" xfId="6175" xr:uid="{C4AA1005-A059-4EB1-A3FC-9DF2481D8877}"/>
    <cellStyle name="Normal 9 4 3 5 4 2 4" xfId="5583" xr:uid="{544969F1-D266-487F-AF73-CD2B3E843A20}"/>
    <cellStyle name="Normal 9 4 3 5 5" xfId="4961" xr:uid="{1A981BA5-4991-4DEC-8061-A99D18A74F8F}"/>
    <cellStyle name="Normal 9 4 3 5 5 2" xfId="41588" xr:uid="{35112C20-2BDE-4F7C-9814-867003E0C44D}"/>
    <cellStyle name="Normal 9 4 3 5 5 3" xfId="6172" xr:uid="{8C31FA5D-99E5-48A2-94D7-4DF8A2334F2C}"/>
    <cellStyle name="Normal 9 4 3 5 5 4" xfId="5580" xr:uid="{3D87DE66-BEF0-4A38-B7E0-14E9A1708F20}"/>
    <cellStyle name="Normal 9 4 3 6" xfId="4103" xr:uid="{D09618D9-77D5-4F9A-BC5D-E1BA8EEB3450}"/>
    <cellStyle name="Normal 9 4 3 6 2" xfId="4965" xr:uid="{318C1CC8-A942-4831-B9B9-D49BB409D403}"/>
    <cellStyle name="Normal 9 4 3 6 2 2" xfId="41592" xr:uid="{A5C7870B-48A3-4F2F-B8F7-6AA7A690AE3E}"/>
    <cellStyle name="Normal 9 4 3 6 2 3" xfId="6176" xr:uid="{08495ED4-8AE8-4EE4-92CE-7CACF3DB1727}"/>
    <cellStyle name="Normal 9 4 3 6 2 4" xfId="5584" xr:uid="{86E8D218-4945-4158-81CC-C3B8A02D17D7}"/>
    <cellStyle name="Normal 9 4 3 7" xfId="4104" xr:uid="{3F3359B1-9B2E-4C2F-AF0E-523B134800B5}"/>
    <cellStyle name="Normal 9 4 3 7 2" xfId="4966" xr:uid="{5B0F04CC-7308-4128-A232-E49C3D22EA77}"/>
    <cellStyle name="Normal 9 4 3 7 2 2" xfId="41593" xr:uid="{CE3E15B5-B526-4982-AB6F-FD7B8B1496EA}"/>
    <cellStyle name="Normal 9 4 3 7 2 3" xfId="6177" xr:uid="{6DA1A7DE-A50D-4FD6-8891-113C32EDB3C4}"/>
    <cellStyle name="Normal 9 4 3 7 2 4" xfId="5585" xr:uid="{BB20B125-2A04-470F-8351-65AE4CA63F15}"/>
    <cellStyle name="Normal 9 4 3 8" xfId="4105" xr:uid="{F01A869F-5AE7-4FB3-90C7-5A0A3D638A41}"/>
    <cellStyle name="Normal 9 4 3 8 2" xfId="4967" xr:uid="{DFDD0805-CC49-4BC6-BD17-F8CDA50D1E81}"/>
    <cellStyle name="Normal 9 4 3 8 2 2" xfId="41594" xr:uid="{BC9B5E1B-789B-4ECB-87F5-0AAE2994A304}"/>
    <cellStyle name="Normal 9 4 3 8 2 3" xfId="6178" xr:uid="{C05F772C-8976-4BDD-9FF6-36EF0F6CA312}"/>
    <cellStyle name="Normal 9 4 3 8 2 4" xfId="5586" xr:uid="{573F4B5D-328B-4111-90D9-DC6E824AE8F3}"/>
    <cellStyle name="Normal 9 4 3 9" xfId="4935" xr:uid="{BB4D9BAB-04CB-4FF3-B8CC-0C7F9351BDBF}"/>
    <cellStyle name="Normal 9 4 3 9 2" xfId="41562" xr:uid="{E0C9DB81-E21B-4044-AFD4-5C2D2631A7B6}"/>
    <cellStyle name="Normal 9 4 3 9 3" xfId="6146" xr:uid="{4975E254-F21B-4542-846E-54A0620AD08F}"/>
    <cellStyle name="Normal 9 4 3 9 4" xfId="5554" xr:uid="{D1D58C29-44FF-471F-9231-8786CCA6F1CF}"/>
    <cellStyle name="Normal 9 4 4" xfId="181" xr:uid="{12798B67-03E7-4895-8A1C-A00900923746}"/>
    <cellStyle name="Normal 9 4 4 2" xfId="868" xr:uid="{C48C5AA0-3FB0-432A-B62C-02F793EE3830}"/>
    <cellStyle name="Normal 9 4 4 2 2" xfId="869" xr:uid="{19BF24DF-0A60-488F-B3EE-D88EA41CBB8C}"/>
    <cellStyle name="Normal 9 4 4 2 2 2" xfId="2427" xr:uid="{10286E8D-1FC2-4F43-9A8A-54DD6056DD2E}"/>
    <cellStyle name="Normal 9 4 4 2 2 2 2" xfId="2428" xr:uid="{84762ACC-6B65-4FF9-9470-75F4C567F83C}"/>
    <cellStyle name="Normal 9 4 4 2 2 2 2 2" xfId="4972" xr:uid="{734B16FD-4FF1-482E-823B-7CC81F7F04CC}"/>
    <cellStyle name="Normal 9 4 4 2 2 2 2 2 2" xfId="41599" xr:uid="{62B051D5-7B9B-41AC-AFB5-3DF4A1FC93C3}"/>
    <cellStyle name="Normal 9 4 4 2 2 2 2 2 3" xfId="6183" xr:uid="{1A9D9B40-D17A-4A2C-8102-AFBF7920A81F}"/>
    <cellStyle name="Normal 9 4 4 2 2 2 2 2 4" xfId="5591" xr:uid="{E4DE61E4-4A50-42C9-81AC-4FAB84B90B74}"/>
    <cellStyle name="Normal 9 4 4 2 2 2 3" xfId="4971" xr:uid="{2A3905AC-63BD-430A-9080-9AB877A0C644}"/>
    <cellStyle name="Normal 9 4 4 2 2 2 3 2" xfId="41598" xr:uid="{6B930DB4-566F-4D78-BD99-64ADECB5B927}"/>
    <cellStyle name="Normal 9 4 4 2 2 2 3 3" xfId="6182" xr:uid="{D93A3074-068F-428F-A9DE-5F911603F7AA}"/>
    <cellStyle name="Normal 9 4 4 2 2 2 3 4" xfId="5590" xr:uid="{2F38AC98-FBF6-4A2C-9FAA-95D278B93E67}"/>
    <cellStyle name="Normal 9 4 4 2 2 3" xfId="2429" xr:uid="{6C3D8F2F-13E7-4221-A72C-B31238358A7D}"/>
    <cellStyle name="Normal 9 4 4 2 2 3 2" xfId="4973" xr:uid="{8A6570DD-EA3C-42E3-8244-63E717803FDB}"/>
    <cellStyle name="Normal 9 4 4 2 2 3 2 2" xfId="41600" xr:uid="{32AFCFDF-8755-493E-9255-99970250DCA6}"/>
    <cellStyle name="Normal 9 4 4 2 2 3 2 3" xfId="6184" xr:uid="{BE5BCE38-7E57-4C91-B720-32ED1F831F9B}"/>
    <cellStyle name="Normal 9 4 4 2 2 3 2 4" xfId="5592" xr:uid="{BF7016F6-394A-4B28-86AC-38EC5EB92B99}"/>
    <cellStyle name="Normal 9 4 4 2 2 4" xfId="4106" xr:uid="{66DB5193-A4BD-4084-993C-20C4229AE502}"/>
    <cellStyle name="Normal 9 4 4 2 2 4 2" xfId="4974" xr:uid="{4C000F88-937F-48DF-824B-97297E12F535}"/>
    <cellStyle name="Normal 9 4 4 2 2 4 2 2" xfId="41601" xr:uid="{766A0069-0A51-4E40-B40F-2F30A63E219F}"/>
    <cellStyle name="Normal 9 4 4 2 2 4 2 3" xfId="6185" xr:uid="{6304960C-53BE-4089-A210-570D9F0F4E3A}"/>
    <cellStyle name="Normal 9 4 4 2 2 4 2 4" xfId="5593" xr:uid="{484A7231-3005-4CBE-8016-6D7049BA571E}"/>
    <cellStyle name="Normal 9 4 4 2 2 5" xfId="4970" xr:uid="{A7D15B5C-B926-4F0D-B445-34F8AD4AD4B3}"/>
    <cellStyle name="Normal 9 4 4 2 2 5 2" xfId="41597" xr:uid="{0C8299EA-BD17-4A25-B96C-85507F9252DB}"/>
    <cellStyle name="Normal 9 4 4 2 2 5 3" xfId="6181" xr:uid="{28AED236-BC8F-49FD-91E0-CFA937E2A97C}"/>
    <cellStyle name="Normal 9 4 4 2 2 5 4" xfId="5589" xr:uid="{E2941B89-EB4B-42C0-961F-6D6F7CDE705D}"/>
    <cellStyle name="Normal 9 4 4 2 3" xfId="2430" xr:uid="{03861B2C-FD20-4F9A-A8AC-4660FBC3276E}"/>
    <cellStyle name="Normal 9 4 4 2 3 2" xfId="2431" xr:uid="{2F705519-454A-4C38-9ADF-60974F7BF963}"/>
    <cellStyle name="Normal 9 4 4 2 3 2 2" xfId="4976" xr:uid="{FD86A038-5300-4294-A958-2CE03CAF24BE}"/>
    <cellStyle name="Normal 9 4 4 2 3 2 2 2" xfId="41603" xr:uid="{5556B6F3-F1F0-4A0A-9EFB-28F5C7EFA752}"/>
    <cellStyle name="Normal 9 4 4 2 3 2 2 3" xfId="6187" xr:uid="{6FE381A0-E7AA-43B4-8AC7-0AF4B13C3A0A}"/>
    <cellStyle name="Normal 9 4 4 2 3 2 2 4" xfId="5595" xr:uid="{5FD037D4-9BE0-455B-983D-43D348148DFE}"/>
    <cellStyle name="Normal 9 4 4 2 3 3" xfId="4975" xr:uid="{CB9F3581-4DD1-4D12-8B99-BC7F0514C2B8}"/>
    <cellStyle name="Normal 9 4 4 2 3 3 2" xfId="41602" xr:uid="{7926807A-B52D-4018-B45B-8FD7116B6359}"/>
    <cellStyle name="Normal 9 4 4 2 3 3 3" xfId="6186" xr:uid="{B36F00E2-0ABC-420F-82F8-9B6EA794BD14}"/>
    <cellStyle name="Normal 9 4 4 2 3 3 4" xfId="5594" xr:uid="{82B1389B-522D-4400-9BC7-089E5DD40DD9}"/>
    <cellStyle name="Normal 9 4 4 2 4" xfId="2432" xr:uid="{B867BF0E-B36B-4BAF-A77B-A59BDAABB0A4}"/>
    <cellStyle name="Normal 9 4 4 2 4 2" xfId="4977" xr:uid="{E35CB7BE-CFDB-44B7-91F6-ADA4121C3341}"/>
    <cellStyle name="Normal 9 4 4 2 4 2 2" xfId="41604" xr:uid="{660495AC-9D9F-41E7-8282-C952E5E30C33}"/>
    <cellStyle name="Normal 9 4 4 2 4 2 3" xfId="6188" xr:uid="{4F161CBF-E386-4FA8-9466-5CD5E132E68C}"/>
    <cellStyle name="Normal 9 4 4 2 4 2 4" xfId="5596" xr:uid="{61C43C36-ABC5-4989-B084-5F1A6754CC36}"/>
    <cellStyle name="Normal 9 4 4 2 5" xfId="4107" xr:uid="{242E2D2D-E17C-4F06-A16E-40EEB5EA662D}"/>
    <cellStyle name="Normal 9 4 4 2 5 2" xfId="4978" xr:uid="{FAD2ABA2-3CE6-474A-BC28-C94CCB1A932D}"/>
    <cellStyle name="Normal 9 4 4 2 5 2 2" xfId="41605" xr:uid="{0F69507D-AE52-48E5-A1FC-D47F2FF073E1}"/>
    <cellStyle name="Normal 9 4 4 2 5 2 3" xfId="6189" xr:uid="{7F2BC8A6-931D-491C-8804-AF87783DEE0B}"/>
    <cellStyle name="Normal 9 4 4 2 5 2 4" xfId="5597" xr:uid="{FAEE7A19-5AED-4B34-81FC-37CD2EE647EF}"/>
    <cellStyle name="Normal 9 4 4 2 6" xfId="4969" xr:uid="{353F1CC7-A069-49D4-B92C-E0BCD43971B9}"/>
    <cellStyle name="Normal 9 4 4 2 6 2" xfId="41596" xr:uid="{B0ADF957-BEE7-4DCD-8E4D-71C07AE2125B}"/>
    <cellStyle name="Normal 9 4 4 2 6 3" xfId="6180" xr:uid="{EF629F31-B807-4DA4-84E4-F818E2AE7B8F}"/>
    <cellStyle name="Normal 9 4 4 2 6 4" xfId="5588" xr:uid="{71C0DDFE-B274-4093-B4EA-288C889DA5DC}"/>
    <cellStyle name="Normal 9 4 4 3" xfId="870" xr:uid="{4FCD8B59-7ED4-4765-9A9C-5E48CA485C09}"/>
    <cellStyle name="Normal 9 4 4 3 2" xfId="2433" xr:uid="{FEAF79B6-5B6D-43B6-BFF4-A1328B17ED15}"/>
    <cellStyle name="Normal 9 4 4 3 2 2" xfId="2434" xr:uid="{45582FA0-0C58-446F-B12B-A6276FF78626}"/>
    <cellStyle name="Normal 9 4 4 3 2 2 2" xfId="4981" xr:uid="{549D52DC-42E4-493C-BE84-F697CA123821}"/>
    <cellStyle name="Normal 9 4 4 3 2 2 2 2" xfId="41608" xr:uid="{4CC75B7A-9C8A-4F12-B133-FA3F14D2E293}"/>
    <cellStyle name="Normal 9 4 4 3 2 2 2 3" xfId="6192" xr:uid="{C1577A00-F968-4640-94A1-3CDBC636B0E2}"/>
    <cellStyle name="Normal 9 4 4 3 2 2 2 4" xfId="5600" xr:uid="{72F3F42D-6BE7-4A6A-85E8-53F19016D701}"/>
    <cellStyle name="Normal 9 4 4 3 2 3" xfId="4980" xr:uid="{41EA846B-0F59-400D-9BD5-74C424470FEA}"/>
    <cellStyle name="Normal 9 4 4 3 2 3 2" xfId="41607" xr:uid="{6F42C9BC-F2B5-421C-9E7F-CC74F0A08C9D}"/>
    <cellStyle name="Normal 9 4 4 3 2 3 3" xfId="6191" xr:uid="{43CCEB1D-085F-43F3-8F7E-23442C2E30A7}"/>
    <cellStyle name="Normal 9 4 4 3 2 3 4" xfId="5599" xr:uid="{4FB085CF-B965-47BD-BF9D-BA2DE1A8F81E}"/>
    <cellStyle name="Normal 9 4 4 3 3" xfId="2435" xr:uid="{17E7B0E3-A8F5-4501-A360-5CCD6E75BFF6}"/>
    <cellStyle name="Normal 9 4 4 3 3 2" xfId="4982" xr:uid="{51D52E55-D91E-4BF4-A82D-7845CDD12593}"/>
    <cellStyle name="Normal 9 4 4 3 3 2 2" xfId="41609" xr:uid="{E2953DCB-E724-4A32-A538-04EB503BFE11}"/>
    <cellStyle name="Normal 9 4 4 3 3 2 3" xfId="6193" xr:uid="{6B09C886-68FB-4876-B7B1-8ECA4ED96430}"/>
    <cellStyle name="Normal 9 4 4 3 3 2 4" xfId="5601" xr:uid="{04C61758-C155-4CE8-9BB2-BFDCB3C691E3}"/>
    <cellStyle name="Normal 9 4 4 3 4" xfId="4108" xr:uid="{27405DC2-45E2-42D4-AACB-E4CCC08DFFC5}"/>
    <cellStyle name="Normal 9 4 4 3 4 2" xfId="4983" xr:uid="{52EDDAF5-A949-4F96-AA98-3BF720A7FE95}"/>
    <cellStyle name="Normal 9 4 4 3 4 2 2" xfId="41610" xr:uid="{46B6F83B-3D9A-4FA8-84EC-25BE06A0E772}"/>
    <cellStyle name="Normal 9 4 4 3 4 2 3" xfId="6194" xr:uid="{64EEE5D9-30E7-4DEC-8DCC-228FCE3BEDA8}"/>
    <cellStyle name="Normal 9 4 4 3 4 2 4" xfId="5602" xr:uid="{8F268A20-AE69-4002-89C2-9562720B3ADE}"/>
    <cellStyle name="Normal 9 4 4 3 5" xfId="4979" xr:uid="{FF9DDBB3-153D-4AEF-BDED-E900B424B1B3}"/>
    <cellStyle name="Normal 9 4 4 3 5 2" xfId="41606" xr:uid="{E40964F6-D35D-4A9A-832A-22D28736752B}"/>
    <cellStyle name="Normal 9 4 4 3 5 3" xfId="6190" xr:uid="{BF52B566-8F40-4428-B002-8AB9924E5E59}"/>
    <cellStyle name="Normal 9 4 4 3 5 4" xfId="5598" xr:uid="{AA676E14-5F7F-4E97-BC8B-61C49B777B8E}"/>
    <cellStyle name="Normal 9 4 4 4" xfId="2436" xr:uid="{425ECA72-CD23-42B7-9F06-03F8ACA82E57}"/>
    <cellStyle name="Normal 9 4 4 4 2" xfId="2437" xr:uid="{575466E5-A286-4284-BCB0-C7C178A2B590}"/>
    <cellStyle name="Normal 9 4 4 4 2 2" xfId="4985" xr:uid="{28002230-C7E2-4A9E-8CA2-FDEF92989C63}"/>
    <cellStyle name="Normal 9 4 4 4 2 2 2" xfId="41612" xr:uid="{0A324FDD-A802-4D12-AB91-04D4E2CB1FDD}"/>
    <cellStyle name="Normal 9 4 4 4 2 2 3" xfId="6196" xr:uid="{8AAF4D70-0823-4DE6-A526-6CA3D50B0EB1}"/>
    <cellStyle name="Normal 9 4 4 4 2 2 4" xfId="5604" xr:uid="{C2E8C46C-8C8D-4D6C-9EAE-557162A87B78}"/>
    <cellStyle name="Normal 9 4 4 4 3" xfId="4109" xr:uid="{75941CA4-AE64-4F73-9BC2-A914A672EFD5}"/>
    <cellStyle name="Normal 9 4 4 4 3 2" xfId="4986" xr:uid="{DF20CC0E-45C1-43E0-AF84-C0E39C2182F3}"/>
    <cellStyle name="Normal 9 4 4 4 3 2 2" xfId="41613" xr:uid="{9872EF49-9489-4B60-B98F-6812C23DC92E}"/>
    <cellStyle name="Normal 9 4 4 4 3 2 3" xfId="6197" xr:uid="{A556526D-33B6-4F0C-AC3C-6CB677E7AC67}"/>
    <cellStyle name="Normal 9 4 4 4 3 2 4" xfId="5605" xr:uid="{1A0BA218-C31D-4BAC-B3A6-EA90AA0E3EE1}"/>
    <cellStyle name="Normal 9 4 4 4 4" xfId="4110" xr:uid="{6A08F40A-E664-4B53-829A-3B8B8E828026}"/>
    <cellStyle name="Normal 9 4 4 4 4 2" xfId="4987" xr:uid="{F5604EA8-A1F5-4DB7-A457-35382AC09831}"/>
    <cellStyle name="Normal 9 4 4 4 4 2 2" xfId="41614" xr:uid="{12179480-9792-4839-95B3-7F4400B348D2}"/>
    <cellStyle name="Normal 9 4 4 4 4 2 3" xfId="6198" xr:uid="{F2FAF08F-A93C-493E-9CC2-A1CC28F23317}"/>
    <cellStyle name="Normal 9 4 4 4 4 2 4" xfId="5606" xr:uid="{75244BC3-00C6-47EC-A850-D9EAE04F0F56}"/>
    <cellStyle name="Normal 9 4 4 4 5" xfId="4984" xr:uid="{3EC716F1-58A6-48F2-8FA8-949EC8CCE415}"/>
    <cellStyle name="Normal 9 4 4 4 5 2" xfId="41611" xr:uid="{5D483F39-5100-4D56-83F5-02F2A933EDC3}"/>
    <cellStyle name="Normal 9 4 4 4 5 3" xfId="6195" xr:uid="{E51A8445-FA20-41CD-959D-FE64161C7971}"/>
    <cellStyle name="Normal 9 4 4 4 5 4" xfId="5603" xr:uid="{9A2607B2-3998-491D-BE85-720F9E51F132}"/>
    <cellStyle name="Normal 9 4 4 5" xfId="2438" xr:uid="{4D77AC06-1BA5-45FF-BC9A-76BBCBF75BC7}"/>
    <cellStyle name="Normal 9 4 4 5 2" xfId="4988" xr:uid="{1866AD50-A13C-426E-A6CB-41C448F1B0E3}"/>
    <cellStyle name="Normal 9 4 4 5 2 2" xfId="41615" xr:uid="{5F91BE13-FA4B-4EC8-90AF-ACBE0A859719}"/>
    <cellStyle name="Normal 9 4 4 5 2 3" xfId="6199" xr:uid="{88F86422-D514-4FE2-8202-10C8492D83F9}"/>
    <cellStyle name="Normal 9 4 4 5 2 4" xfId="5607" xr:uid="{52F655AE-C161-4B12-8C24-A7ADD1D113F3}"/>
    <cellStyle name="Normal 9 4 4 6" xfId="4111" xr:uid="{F9D1CB59-1FA7-4CB8-AE89-AF367E905DC2}"/>
    <cellStyle name="Normal 9 4 4 6 2" xfId="4989" xr:uid="{8E5E4BE8-9E6E-450C-ABA9-A9803708F907}"/>
    <cellStyle name="Normal 9 4 4 6 2 2" xfId="41616" xr:uid="{6FF7CFDB-F3CE-4030-95A0-9E10696F3CFB}"/>
    <cellStyle name="Normal 9 4 4 6 2 3" xfId="6200" xr:uid="{985E4F8F-69D8-4E64-87E1-2571463A1CCB}"/>
    <cellStyle name="Normal 9 4 4 6 2 4" xfId="5608" xr:uid="{EF189D51-9549-4CF1-8133-3513F1AEA7BD}"/>
    <cellStyle name="Normal 9 4 4 7" xfId="4112" xr:uid="{5797B457-AD8F-4922-AED2-59E6BB90F4DB}"/>
    <cellStyle name="Normal 9 4 4 7 2" xfId="4990" xr:uid="{E4AFB893-507C-4378-AF9C-295A53B3B1FD}"/>
    <cellStyle name="Normal 9 4 4 7 2 2" xfId="41617" xr:uid="{9517FB28-ED98-49E3-A760-4BBB40278636}"/>
    <cellStyle name="Normal 9 4 4 7 2 3" xfId="6201" xr:uid="{BEC7EDBE-CB64-4CAE-89FD-9AEF74F78B83}"/>
    <cellStyle name="Normal 9 4 4 7 2 4" xfId="5609" xr:uid="{865E577A-0EC8-44D3-934A-5995BB599923}"/>
    <cellStyle name="Normal 9 4 4 8" xfId="4968" xr:uid="{00004B01-E2A9-486D-A919-A08CBBEDB6DC}"/>
    <cellStyle name="Normal 9 4 4 8 2" xfId="41595" xr:uid="{EFA835DF-3BC9-4ADE-93E6-4988A303E83D}"/>
    <cellStyle name="Normal 9 4 4 8 3" xfId="6179" xr:uid="{32941147-6D4F-4CAA-9784-BEB29728F31F}"/>
    <cellStyle name="Normal 9 4 4 8 4" xfId="5587" xr:uid="{AE8A9D28-2D96-478F-B1FC-EFC2E26B0B72}"/>
    <cellStyle name="Normal 9 4 5" xfId="421" xr:uid="{E8FDB664-ABD1-41A9-A00B-2B1095878D96}"/>
    <cellStyle name="Normal 9 4 5 2" xfId="871" xr:uid="{782207E1-EBBA-4196-AE0A-3B3D4E385C80}"/>
    <cellStyle name="Normal 9 4 5 2 2" xfId="2439" xr:uid="{FE5ED7F6-1ED9-4761-A85E-9D9E0D2FB6AB}"/>
    <cellStyle name="Normal 9 4 5 2 2 2" xfId="2440" xr:uid="{1E73B443-5A12-40DC-8550-78A53A31F2E8}"/>
    <cellStyle name="Normal 9 4 5 2 2 2 2" xfId="4994" xr:uid="{750962CD-C970-4280-94F6-968D2C383C5D}"/>
    <cellStyle name="Normal 9 4 5 2 2 2 2 2" xfId="41621" xr:uid="{89251F9F-86C6-4D60-B2A6-19AC1A3F028E}"/>
    <cellStyle name="Normal 9 4 5 2 2 2 2 3" xfId="6205" xr:uid="{9FC95954-1188-4947-B259-BA0C506A4CC4}"/>
    <cellStyle name="Normal 9 4 5 2 2 2 2 4" xfId="5613" xr:uid="{46957E55-BCC0-471F-93D9-ED438F3C31F8}"/>
    <cellStyle name="Normal 9 4 5 2 2 3" xfId="4993" xr:uid="{268EF865-4F7F-496A-A71D-4718A85DC161}"/>
    <cellStyle name="Normal 9 4 5 2 2 3 2" xfId="41620" xr:uid="{C628F625-3985-4B17-99F9-2D458F6512CA}"/>
    <cellStyle name="Normal 9 4 5 2 2 3 3" xfId="6204" xr:uid="{E5F24E57-7021-4012-93C3-F09B222722EF}"/>
    <cellStyle name="Normal 9 4 5 2 2 3 4" xfId="5612" xr:uid="{D382D99F-045B-4177-BD07-3AB7680A0DFC}"/>
    <cellStyle name="Normal 9 4 5 2 3" xfId="2441" xr:uid="{5AC9B2B1-C5ED-4002-A53B-6F2D0E314E86}"/>
    <cellStyle name="Normal 9 4 5 2 3 2" xfId="4995" xr:uid="{C2BCAA9E-0121-4606-8324-82C4A1A68B96}"/>
    <cellStyle name="Normal 9 4 5 2 3 2 2" xfId="41622" xr:uid="{7D738E35-477A-468B-9C37-FD27FCF889BF}"/>
    <cellStyle name="Normal 9 4 5 2 3 2 3" xfId="6206" xr:uid="{9C396DC4-BDE9-441C-AF3E-553B84379931}"/>
    <cellStyle name="Normal 9 4 5 2 3 2 4" xfId="5614" xr:uid="{FDA76291-5A0A-419C-B8C5-D69C92CB8943}"/>
    <cellStyle name="Normal 9 4 5 2 4" xfId="4113" xr:uid="{464FF0FC-480F-4127-BF68-F706B89985B3}"/>
    <cellStyle name="Normal 9 4 5 2 4 2" xfId="4996" xr:uid="{2A029C2A-FC39-4945-A86F-10B19453791A}"/>
    <cellStyle name="Normal 9 4 5 2 4 2 2" xfId="41623" xr:uid="{DC324D6A-AC10-4642-A99D-00FD98AF83EE}"/>
    <cellStyle name="Normal 9 4 5 2 4 2 3" xfId="6207" xr:uid="{82F43E5F-F71A-4E81-BC80-B82617EB59E0}"/>
    <cellStyle name="Normal 9 4 5 2 4 2 4" xfId="5615" xr:uid="{8ABF80C2-EA72-41A4-83C6-E34C2FD9C590}"/>
    <cellStyle name="Normal 9 4 5 2 5" xfId="4992" xr:uid="{10EB31A8-D84C-4D07-91D4-D625EDCFB1A2}"/>
    <cellStyle name="Normal 9 4 5 2 5 2" xfId="41619" xr:uid="{CA397459-4FF9-414D-8F95-1A2CB75A69F9}"/>
    <cellStyle name="Normal 9 4 5 2 5 3" xfId="6203" xr:uid="{B89C8639-3C67-4E11-AC1A-76606BBFC952}"/>
    <cellStyle name="Normal 9 4 5 2 5 4" xfId="5611" xr:uid="{68D759A6-C418-4F2F-9F22-4F40D7A15F7F}"/>
    <cellStyle name="Normal 9 4 5 3" xfId="2442" xr:uid="{2EBC9936-89D9-4110-BABE-7E1C4FF14DCC}"/>
    <cellStyle name="Normal 9 4 5 3 2" xfId="2443" xr:uid="{E4541588-3B07-432B-B8A2-3C343CDE88B6}"/>
    <cellStyle name="Normal 9 4 5 3 2 2" xfId="4998" xr:uid="{BAA152CE-176D-49F4-89CE-F8B91094FCA5}"/>
    <cellStyle name="Normal 9 4 5 3 2 2 2" xfId="41625" xr:uid="{81E1C9B2-E5C5-429B-AA39-EAC8F2DD012D}"/>
    <cellStyle name="Normal 9 4 5 3 2 2 3" xfId="6209" xr:uid="{5ECD8C8D-DC59-4961-9B8A-05C4E03B8CFD}"/>
    <cellStyle name="Normal 9 4 5 3 2 2 4" xfId="5617" xr:uid="{E247086B-17C3-4B3A-8F01-345AC0E0DB79}"/>
    <cellStyle name="Normal 9 4 5 3 3" xfId="4114" xr:uid="{FE0A5187-73F8-4C2C-BC7D-EDFF2D4F4FAA}"/>
    <cellStyle name="Normal 9 4 5 3 3 2" xfId="4999" xr:uid="{DBC46A21-6DD6-4968-8A0C-EC6848262FE2}"/>
    <cellStyle name="Normal 9 4 5 3 3 2 2" xfId="41626" xr:uid="{3E8DACA6-BDCF-4514-A68B-EA69B66641A7}"/>
    <cellStyle name="Normal 9 4 5 3 3 2 3" xfId="6210" xr:uid="{8A9BEF07-DB3F-4CBB-B9BD-1E9743DA0A1A}"/>
    <cellStyle name="Normal 9 4 5 3 3 2 4" xfId="5618" xr:uid="{AD7F3AEF-A4BB-41C2-A1CE-63C91B56F905}"/>
    <cellStyle name="Normal 9 4 5 3 4" xfId="4115" xr:uid="{96FE180C-4E85-483C-8C08-E364A45111F3}"/>
    <cellStyle name="Normal 9 4 5 3 4 2" xfId="5000" xr:uid="{F80CC2AA-5638-4542-9275-F5B300EE8341}"/>
    <cellStyle name="Normal 9 4 5 3 4 2 2" xfId="41627" xr:uid="{22056108-4592-4AE7-9C87-600DEB183CA1}"/>
    <cellStyle name="Normal 9 4 5 3 4 2 3" xfId="6211" xr:uid="{13862F0A-6147-4E24-B130-1C7BBF52ED84}"/>
    <cellStyle name="Normal 9 4 5 3 4 2 4" xfId="5619" xr:uid="{AFF2EC2D-CD67-45BA-AEA3-A1812A9DCC89}"/>
    <cellStyle name="Normal 9 4 5 3 5" xfId="4997" xr:uid="{7A9FE68E-3E0A-4CBF-8625-E3E660FD0D2B}"/>
    <cellStyle name="Normal 9 4 5 3 5 2" xfId="41624" xr:uid="{AA6BBB72-EBE6-4466-BF94-3077C56021B2}"/>
    <cellStyle name="Normal 9 4 5 3 5 3" xfId="6208" xr:uid="{2E6E7403-0221-4EBF-A3A2-DD5B851DB27A}"/>
    <cellStyle name="Normal 9 4 5 3 5 4" xfId="5616" xr:uid="{E7228E56-48F2-43E6-B827-78C48199B9E5}"/>
    <cellStyle name="Normal 9 4 5 4" xfId="2444" xr:uid="{6BB5EF1E-6B67-408D-B15D-E6AC98D8F06F}"/>
    <cellStyle name="Normal 9 4 5 4 2" xfId="5001" xr:uid="{3FD0D5F8-96F0-4277-8211-73CE9CF37159}"/>
    <cellStyle name="Normal 9 4 5 4 2 2" xfId="41628" xr:uid="{B4C7952C-3537-47D2-9338-89CF81D1EC9A}"/>
    <cellStyle name="Normal 9 4 5 4 2 3" xfId="6212" xr:uid="{A3DD57CE-4F05-4693-800B-D961C049B578}"/>
    <cellStyle name="Normal 9 4 5 4 2 4" xfId="5620" xr:uid="{9F784FF4-63F1-47F5-942E-9361615E974F}"/>
    <cellStyle name="Normal 9 4 5 5" xfId="4116" xr:uid="{78CE7288-963B-4583-972F-F6693F17F7A1}"/>
    <cellStyle name="Normal 9 4 5 5 2" xfId="5002" xr:uid="{29381552-5305-4486-8AAF-306D091F88BA}"/>
    <cellStyle name="Normal 9 4 5 5 2 2" xfId="41629" xr:uid="{B15AF849-08CB-4065-B09C-1C1377C5DE30}"/>
    <cellStyle name="Normal 9 4 5 5 2 3" xfId="6213" xr:uid="{24994227-CB86-4DA4-8A34-53FE6E86E0E5}"/>
    <cellStyle name="Normal 9 4 5 5 2 4" xfId="5621" xr:uid="{6D4D8056-ABCC-4472-B79D-55F746FE4126}"/>
    <cellStyle name="Normal 9 4 5 6" xfId="4117" xr:uid="{422C894F-4B4A-4CAB-A521-DA0B20D6E831}"/>
    <cellStyle name="Normal 9 4 5 6 2" xfId="5003" xr:uid="{010777AA-8C95-43D7-94EF-E9F02FD1DC01}"/>
    <cellStyle name="Normal 9 4 5 6 2 2" xfId="41630" xr:uid="{99E541AF-5AE3-4C6E-A3F7-DA61CFCACC1B}"/>
    <cellStyle name="Normal 9 4 5 6 2 3" xfId="6214" xr:uid="{4C37A0BE-2B62-48B4-94B1-5987FEB4AC74}"/>
    <cellStyle name="Normal 9 4 5 6 2 4" xfId="5622" xr:uid="{AD017E59-3606-41FA-A103-794D3651BB0E}"/>
    <cellStyle name="Normal 9 4 5 7" xfId="4991" xr:uid="{4E7C5C0F-464F-4357-BFE9-A6F2C19C5293}"/>
    <cellStyle name="Normal 9 4 5 7 2" xfId="41618" xr:uid="{95844A24-BB0A-47CA-8ECD-C5D7CBDC87A4}"/>
    <cellStyle name="Normal 9 4 5 7 3" xfId="6202" xr:uid="{47EEF7D3-FB3A-48D4-BE5F-6DC1E76407F4}"/>
    <cellStyle name="Normal 9 4 5 7 4" xfId="5610" xr:uid="{B9A91C43-8A12-49B2-9628-D1805F26554F}"/>
    <cellStyle name="Normal 9 4 6" xfId="422" xr:uid="{359E4EDB-04A1-4B61-B881-64141AB8C0D1}"/>
    <cellStyle name="Normal 9 4 6 2" xfId="2445" xr:uid="{FBD2657C-477C-4EBE-B3F1-BDF7D6FD95C8}"/>
    <cellStyle name="Normal 9 4 6 2 2" xfId="2446" xr:uid="{D761DA87-686F-495D-BE6D-35938CD18189}"/>
    <cellStyle name="Normal 9 4 6 2 2 2" xfId="5006" xr:uid="{622496FA-F527-4B05-B78B-7BAF053C47E4}"/>
    <cellStyle name="Normal 9 4 6 2 2 2 2" xfId="41633" xr:uid="{7988E2CF-A760-4D79-BDC1-7B6D92B6F3A7}"/>
    <cellStyle name="Normal 9 4 6 2 2 2 3" xfId="6217" xr:uid="{AA03BDFF-9151-42D5-B45C-AF58B6BEAFCD}"/>
    <cellStyle name="Normal 9 4 6 2 2 2 4" xfId="5625" xr:uid="{CE78EB46-E114-4C1C-8FBA-C900FCFE689A}"/>
    <cellStyle name="Normal 9 4 6 2 3" xfId="4118" xr:uid="{94944DB5-F33C-4629-B9A3-C327CAF03489}"/>
    <cellStyle name="Normal 9 4 6 2 3 2" xfId="5007" xr:uid="{67543A27-2935-4AFD-B9D1-AA8C6ABBFC5F}"/>
    <cellStyle name="Normal 9 4 6 2 3 2 2" xfId="41634" xr:uid="{4B263698-E911-44D7-A17C-D425B00A739B}"/>
    <cellStyle name="Normal 9 4 6 2 3 2 3" xfId="6218" xr:uid="{494EBFD9-199C-4AA9-918B-70DC8F5A9E6D}"/>
    <cellStyle name="Normal 9 4 6 2 3 2 4" xfId="5626" xr:uid="{518EF77B-D792-433E-BD75-688C43A14E99}"/>
    <cellStyle name="Normal 9 4 6 2 4" xfId="4119" xr:uid="{9F72E4ED-0316-42D1-AE5E-08EDC8FF0F3C}"/>
    <cellStyle name="Normal 9 4 6 2 4 2" xfId="5008" xr:uid="{E3A3FD70-5508-4204-BD75-6517A1379E04}"/>
    <cellStyle name="Normal 9 4 6 2 4 2 2" xfId="41635" xr:uid="{7DACA7A2-08E7-4A01-8F86-CBEE2E345F22}"/>
    <cellStyle name="Normal 9 4 6 2 4 2 3" xfId="6219" xr:uid="{D0FE1F27-2C94-4A74-B07A-094C16823971}"/>
    <cellStyle name="Normal 9 4 6 2 4 2 4" xfId="5627" xr:uid="{3E23C937-8F4E-4BD1-B97A-6C8390008245}"/>
    <cellStyle name="Normal 9 4 6 2 5" xfId="5005" xr:uid="{EF138C99-9F30-44C5-9013-436B43627AE3}"/>
    <cellStyle name="Normal 9 4 6 2 5 2" xfId="41632" xr:uid="{66E30207-6709-4D94-952D-5CB5E8C98B47}"/>
    <cellStyle name="Normal 9 4 6 2 5 3" xfId="6216" xr:uid="{EBA99CD1-8B27-46D8-8F5E-337E7AE305D3}"/>
    <cellStyle name="Normal 9 4 6 2 5 4" xfId="5624" xr:uid="{A11668A8-3714-4FDE-8580-0E86C675ABC9}"/>
    <cellStyle name="Normal 9 4 6 3" xfId="2447" xr:uid="{895EB120-016E-4A8E-AB35-8805636E0489}"/>
    <cellStyle name="Normal 9 4 6 3 2" xfId="5009" xr:uid="{7D0CA1B1-B786-453B-8C6D-601F028AF7C7}"/>
    <cellStyle name="Normal 9 4 6 3 2 2" xfId="41636" xr:uid="{0A4B5F4B-7160-4032-B76D-6CA6B13AD6CC}"/>
    <cellStyle name="Normal 9 4 6 3 2 3" xfId="6220" xr:uid="{579F8370-4180-45C5-8872-7A4CA6F81BAB}"/>
    <cellStyle name="Normal 9 4 6 3 2 4" xfId="5628" xr:uid="{E0C0185F-CDC5-4764-8337-EE29E936B658}"/>
    <cellStyle name="Normal 9 4 6 4" xfId="4120" xr:uid="{FFE8F6F8-BBF8-425E-95CB-1C050B1943F5}"/>
    <cellStyle name="Normal 9 4 6 4 2" xfId="5010" xr:uid="{46AB9B52-3232-4F24-8DDE-C4F184C5ED8B}"/>
    <cellStyle name="Normal 9 4 6 4 2 2" xfId="41637" xr:uid="{28ED7B91-9011-4EF3-9B70-E24C59318700}"/>
    <cellStyle name="Normal 9 4 6 4 2 3" xfId="6221" xr:uid="{4B5051EF-D19C-4165-A5D3-129D076FCA99}"/>
    <cellStyle name="Normal 9 4 6 4 2 4" xfId="5629" xr:uid="{7B4093BD-860D-4AFF-BC08-A01070BA9926}"/>
    <cellStyle name="Normal 9 4 6 5" xfId="4121" xr:uid="{0278ACAB-B0E9-485E-BF84-1FC65F80D352}"/>
    <cellStyle name="Normal 9 4 6 5 2" xfId="5011" xr:uid="{B78C2724-373D-4F77-8B7E-D0EFE610E461}"/>
    <cellStyle name="Normal 9 4 6 5 2 2" xfId="41638" xr:uid="{1A45B761-52B9-4333-BE95-806EDA3DFAC6}"/>
    <cellStyle name="Normal 9 4 6 5 2 3" xfId="6222" xr:uid="{6039BDF1-70B2-427A-AEE3-00D8C549072D}"/>
    <cellStyle name="Normal 9 4 6 5 2 4" xfId="5630" xr:uid="{BE839D2B-3635-437D-80E7-F4FF9EB8CC85}"/>
    <cellStyle name="Normal 9 4 6 6" xfId="5004" xr:uid="{3CACF40A-C5D7-4D36-A5AF-89087C2FD2D5}"/>
    <cellStyle name="Normal 9 4 6 6 2" xfId="41631" xr:uid="{2A3592EE-3E6E-4D8F-B1BB-0E3FD50B0465}"/>
    <cellStyle name="Normal 9 4 6 6 3" xfId="6215" xr:uid="{27E55516-521B-477D-94BB-760E277105DF}"/>
    <cellStyle name="Normal 9 4 6 6 4" xfId="5623" xr:uid="{E08644E4-07EA-4B20-8D24-3566A31B9F08}"/>
    <cellStyle name="Normal 9 4 7" xfId="2448" xr:uid="{7B3F4DEB-CF34-41E1-8DF5-9D94B28BA2A1}"/>
    <cellStyle name="Normal 9 4 7 2" xfId="2449" xr:uid="{4070D6E0-78BD-4806-BADC-A5B45A8B491D}"/>
    <cellStyle name="Normal 9 4 7 2 2" xfId="5013" xr:uid="{345ADF8E-36EC-471A-B9AB-F4B4C2BC3E92}"/>
    <cellStyle name="Normal 9 4 7 2 2 2" xfId="41640" xr:uid="{19452BAD-A81B-4598-823C-6A663655C875}"/>
    <cellStyle name="Normal 9 4 7 2 2 3" xfId="6224" xr:uid="{033A1DE3-7FB6-41E1-9C7E-866DC31B5370}"/>
    <cellStyle name="Normal 9 4 7 2 2 4" xfId="5632" xr:uid="{6F17C203-14E1-4C01-9910-7A74594B086C}"/>
    <cellStyle name="Normal 9 4 7 3" xfId="4122" xr:uid="{5F97CAA0-416C-4F51-A03B-D7A06F1922B9}"/>
    <cellStyle name="Normal 9 4 7 3 2" xfId="5014" xr:uid="{C89240CF-2C26-478D-BFFE-9C4B56A49B37}"/>
    <cellStyle name="Normal 9 4 7 3 2 2" xfId="41641" xr:uid="{3AA47E8B-CD39-46D3-9C0B-0ED395CB3533}"/>
    <cellStyle name="Normal 9 4 7 3 2 3" xfId="6225" xr:uid="{925C5D3E-019F-42CC-9064-13F87F831E7B}"/>
    <cellStyle name="Normal 9 4 7 3 2 4" xfId="5633" xr:uid="{4D758C18-BAB8-486E-84F3-F47074E237DE}"/>
    <cellStyle name="Normal 9 4 7 4" xfId="4123" xr:uid="{DAC0DDCC-C6F6-4864-B099-237B01C3BCB4}"/>
    <cellStyle name="Normal 9 4 7 4 2" xfId="5015" xr:uid="{3FA71BF2-DE08-4CAF-A760-3BCF18945745}"/>
    <cellStyle name="Normal 9 4 7 4 2 2" xfId="41642" xr:uid="{D7988DE8-36EC-4422-BF05-A1037A879984}"/>
    <cellStyle name="Normal 9 4 7 4 2 3" xfId="6226" xr:uid="{0642F231-4CCF-4FA2-A916-B5B93AD4074F}"/>
    <cellStyle name="Normal 9 4 7 4 2 4" xfId="5634" xr:uid="{DE21B460-499B-4AF9-946A-AA31C23D5DF1}"/>
    <cellStyle name="Normal 9 4 7 5" xfId="5012" xr:uid="{193EA094-EF43-466B-9FA5-A791B2331CA1}"/>
    <cellStyle name="Normal 9 4 7 5 2" xfId="41639" xr:uid="{FD590D75-FD12-4551-9566-9784C8BE5D9F}"/>
    <cellStyle name="Normal 9 4 7 5 3" xfId="6223" xr:uid="{01121D46-AEC0-411C-BB20-223CF8B4D548}"/>
    <cellStyle name="Normal 9 4 7 5 4" xfId="5631" xr:uid="{D2D57086-73E7-4FFE-B1F3-96BA2231916F}"/>
    <cellStyle name="Normal 9 4 8" xfId="2450" xr:uid="{23EB7E0B-E51F-4649-9546-8083B9BD4E0A}"/>
    <cellStyle name="Normal 9 4 8 2" xfId="4124" xr:uid="{15082E56-85DE-47FE-847B-21FDB429A3C0}"/>
    <cellStyle name="Normal 9 4 8 2 2" xfId="5017" xr:uid="{FC3C3083-F689-4D87-81F7-13231AC8500D}"/>
    <cellStyle name="Normal 9 4 8 2 2 2" xfId="41644" xr:uid="{CF77A9B2-9907-4394-BC28-AEC77F22D1A8}"/>
    <cellStyle name="Normal 9 4 8 2 2 3" xfId="6228" xr:uid="{046B2A03-5C39-4E4A-AA28-4891E621DF54}"/>
    <cellStyle name="Normal 9 4 8 2 2 4" xfId="5636" xr:uid="{7B19E01B-73F8-4118-A3AA-0AEDD9E97498}"/>
    <cellStyle name="Normal 9 4 8 3" xfId="4125" xr:uid="{08B69B11-1727-48B4-B9DE-500A91BBABFB}"/>
    <cellStyle name="Normal 9 4 8 3 2" xfId="5018" xr:uid="{3F7840BC-316F-46E2-90C8-21C09268EE0B}"/>
    <cellStyle name="Normal 9 4 8 3 2 2" xfId="41645" xr:uid="{031E0E09-F3D7-4C38-9116-F3F452CCD034}"/>
    <cellStyle name="Normal 9 4 8 3 2 3" xfId="6229" xr:uid="{93443BB4-49B2-4F67-9387-493B5C53DC93}"/>
    <cellStyle name="Normal 9 4 8 3 2 4" xfId="5637" xr:uid="{9BCBFCF2-8A16-4ED0-8C80-AB7170F18FB2}"/>
    <cellStyle name="Normal 9 4 8 4" xfId="4126" xr:uid="{8A68C983-4B42-41D1-8824-C007AB39405F}"/>
    <cellStyle name="Normal 9 4 8 4 2" xfId="5019" xr:uid="{C6A0A57E-5D12-4CC1-B305-D16920ED8FC4}"/>
    <cellStyle name="Normal 9 4 8 4 2 2" xfId="41646" xr:uid="{C7A9CC76-11F2-4C3A-BC2B-731048950986}"/>
    <cellStyle name="Normal 9 4 8 4 2 3" xfId="6230" xr:uid="{131F1326-DE40-45EA-8F34-F748C3CB28A0}"/>
    <cellStyle name="Normal 9 4 8 4 2 4" xfId="5638" xr:uid="{11CEC4EC-E158-43CA-8D53-DA69DFB33E16}"/>
    <cellStyle name="Normal 9 4 8 5" xfId="5016" xr:uid="{CB17263E-5620-4485-AFAF-59A8BCA61A30}"/>
    <cellStyle name="Normal 9 4 8 5 2" xfId="41643" xr:uid="{151389B2-787C-459E-BDDF-7F6C9B2F4238}"/>
    <cellStyle name="Normal 9 4 8 5 3" xfId="6227" xr:uid="{971087C7-8D17-47E5-8B7E-42DF58C56B0D}"/>
    <cellStyle name="Normal 9 4 8 5 4" xfId="5635" xr:uid="{48C985EA-A9BF-45A3-82A5-E5E4CE968AE6}"/>
    <cellStyle name="Normal 9 4 9" xfId="4127" xr:uid="{16D03474-55D7-4751-8A07-CC65B9C66B01}"/>
    <cellStyle name="Normal 9 4 9 2" xfId="5020" xr:uid="{AA712633-B706-4C56-BB6E-C09E1E409AE9}"/>
    <cellStyle name="Normal 9 4 9 2 2" xfId="41647" xr:uid="{87DA4874-A0F4-46B8-9ADF-BB7238F456CC}"/>
    <cellStyle name="Normal 9 4 9 2 3" xfId="6231" xr:uid="{F9A61220-6ECA-4088-B697-0AE0E19E5872}"/>
    <cellStyle name="Normal 9 4 9 2 4" xfId="5639" xr:uid="{CC05A9E7-37BB-4A5A-97B2-0D1EA6BA8A56}"/>
    <cellStyle name="Normal 9 5" xfId="182" xr:uid="{4C38AA9D-0DCA-48EC-B112-617F990D2263}"/>
    <cellStyle name="Normal 9 5 10" xfId="4128" xr:uid="{68A8AD4D-CFD6-42A6-97C8-0C7FA21FC7CB}"/>
    <cellStyle name="Normal 9 5 10 2" xfId="5022" xr:uid="{5D5AF18B-E6A4-4DF5-9115-0DD787CBF6C5}"/>
    <cellStyle name="Normal 9 5 10 2 2" xfId="41649" xr:uid="{30E5BDA3-EE63-4BC2-B380-FF61A9ECEFB8}"/>
    <cellStyle name="Normal 9 5 10 2 3" xfId="6233" xr:uid="{57887F26-565A-43A0-A5DA-42F47280FC5D}"/>
    <cellStyle name="Normal 9 5 10 2 4" xfId="5641" xr:uid="{DC30FB14-99F3-4215-920E-F0F300CB822B}"/>
    <cellStyle name="Normal 9 5 11" xfId="4129" xr:uid="{E6A4B38A-7685-487B-A7E4-FDA4468C07CF}"/>
    <cellStyle name="Normal 9 5 11 2" xfId="5023" xr:uid="{A848EE78-B313-465A-BBFB-5A436F0F81F0}"/>
    <cellStyle name="Normal 9 5 11 2 2" xfId="41650" xr:uid="{32BD0792-0CF5-4D75-8639-BF7429B552C3}"/>
    <cellStyle name="Normal 9 5 11 2 3" xfId="6234" xr:uid="{D83D1AF0-5CE6-4F3C-B7A7-D83FF8D6EDC7}"/>
    <cellStyle name="Normal 9 5 11 2 4" xfId="5642" xr:uid="{57ABAC6D-BE16-47F2-9F7D-8A48A2242755}"/>
    <cellStyle name="Normal 9 5 12" xfId="5021" xr:uid="{C75F7EFB-5780-4FD3-B088-177F104139D5}"/>
    <cellStyle name="Normal 9 5 12 2" xfId="41648" xr:uid="{CD740185-7073-403A-A69A-ECB5DF8BE056}"/>
    <cellStyle name="Normal 9 5 12 3" xfId="6232" xr:uid="{445A0F04-6E43-42ED-AC9E-3B364A5A018A}"/>
    <cellStyle name="Normal 9 5 12 4" xfId="5640" xr:uid="{E0BE10B7-0872-4B6E-8D38-6872D3BCCB75}"/>
    <cellStyle name="Normal 9 5 2" xfId="183" xr:uid="{7CAD636E-E8AA-4192-91FC-2D8925853C00}"/>
    <cellStyle name="Normal 9 5 2 10" xfId="5024" xr:uid="{CC7EC531-D761-4E64-AA8B-0524CE4BD89A}"/>
    <cellStyle name="Normal 9 5 2 10 2" xfId="41651" xr:uid="{7BB2AD34-FF71-45C8-9733-706C4BD9FD80}"/>
    <cellStyle name="Normal 9 5 2 10 3" xfId="6235" xr:uid="{519C1E51-3A7D-42DC-81EF-E26151ADF911}"/>
    <cellStyle name="Normal 9 5 2 10 4" xfId="5643" xr:uid="{B37F8F36-9496-49EA-B6AD-A9698880A5AA}"/>
    <cellStyle name="Normal 9 5 2 2" xfId="423" xr:uid="{8B8284AF-EA79-4910-8FD1-40A24642C830}"/>
    <cellStyle name="Normal 9 5 2 2 2" xfId="872" xr:uid="{F463282A-1F0A-41AC-8954-5068794C4445}"/>
    <cellStyle name="Normal 9 5 2 2 2 2" xfId="873" xr:uid="{B4672511-DE88-46B0-A9E4-9A8FECB9665A}"/>
    <cellStyle name="Normal 9 5 2 2 2 2 2" xfId="2451" xr:uid="{CD651F3B-242F-42BC-BF18-2079BFF85502}"/>
    <cellStyle name="Normal 9 5 2 2 2 2 2 2" xfId="5028" xr:uid="{6E0CA9E6-37F7-47A7-A433-9C462D5B12C5}"/>
    <cellStyle name="Normal 9 5 2 2 2 2 2 2 2" xfId="41655" xr:uid="{46187D96-6C7C-4616-8C80-B0BCFD418579}"/>
    <cellStyle name="Normal 9 5 2 2 2 2 2 2 3" xfId="6239" xr:uid="{103BE2F5-536E-42C2-83BA-E0E2FF7323F4}"/>
    <cellStyle name="Normal 9 5 2 2 2 2 2 2 4" xfId="5647" xr:uid="{8C88F84A-99A6-40A2-89BE-DBECF7A5FABD}"/>
    <cellStyle name="Normal 9 5 2 2 2 2 3" xfId="4130" xr:uid="{EE86861F-BAE9-4A53-8426-E28FCE62E2D9}"/>
    <cellStyle name="Normal 9 5 2 2 2 2 3 2" xfId="5029" xr:uid="{9E303BCB-8532-4A5A-B6BD-40EB996C78E9}"/>
    <cellStyle name="Normal 9 5 2 2 2 2 3 2 2" xfId="41656" xr:uid="{D80ABD84-1484-487D-B413-78249CC10B7C}"/>
    <cellStyle name="Normal 9 5 2 2 2 2 3 2 3" xfId="6240" xr:uid="{67FC8E26-6D4C-4BF8-B7B5-EC6ECB878585}"/>
    <cellStyle name="Normal 9 5 2 2 2 2 3 2 4" xfId="5648" xr:uid="{E6D25B02-82C8-4E7A-A1C8-668A76BFFECC}"/>
    <cellStyle name="Normal 9 5 2 2 2 2 4" xfId="4131" xr:uid="{2558FB0C-3D37-4E5F-A7C2-3D82413374D2}"/>
    <cellStyle name="Normal 9 5 2 2 2 2 4 2" xfId="5030" xr:uid="{B4F4D85A-348D-49C6-BBF2-30777F92BA5A}"/>
    <cellStyle name="Normal 9 5 2 2 2 2 4 2 2" xfId="41657" xr:uid="{EDA8ED3D-AB1C-4486-98C9-46F8069FF447}"/>
    <cellStyle name="Normal 9 5 2 2 2 2 4 2 3" xfId="6241" xr:uid="{FA3C7880-50ED-424F-B8C6-50D30D6AD7C2}"/>
    <cellStyle name="Normal 9 5 2 2 2 2 4 2 4" xfId="5649" xr:uid="{09193A4E-7E73-4FD4-A514-0E79314E1A05}"/>
    <cellStyle name="Normal 9 5 2 2 2 2 5" xfId="5027" xr:uid="{EEF9DBF6-4D94-4D85-983A-BEAB0362F002}"/>
    <cellStyle name="Normal 9 5 2 2 2 2 5 2" xfId="41654" xr:uid="{793DA9FA-66C3-45DA-A302-B0ECB16E1909}"/>
    <cellStyle name="Normal 9 5 2 2 2 2 5 3" xfId="6238" xr:uid="{41937870-A4D4-4B7F-A6C4-A148548F622C}"/>
    <cellStyle name="Normal 9 5 2 2 2 2 5 4" xfId="5646" xr:uid="{E7941182-5C21-4D27-8E90-DFEE1799E83D}"/>
    <cellStyle name="Normal 9 5 2 2 2 3" xfId="2452" xr:uid="{EC691BEB-DF0C-4652-A873-EEADC3B3333E}"/>
    <cellStyle name="Normal 9 5 2 2 2 3 2" xfId="4132" xr:uid="{6BF2F6F8-D84C-4151-A6D6-D20A2876360E}"/>
    <cellStyle name="Normal 9 5 2 2 2 3 2 2" xfId="5032" xr:uid="{F013BB05-FA36-4D41-8565-25DE011E9CE4}"/>
    <cellStyle name="Normal 9 5 2 2 2 3 2 2 2" xfId="41659" xr:uid="{AA7B8AAD-DBAB-4373-A2D9-8C5AF1BE6D35}"/>
    <cellStyle name="Normal 9 5 2 2 2 3 2 2 3" xfId="6243" xr:uid="{2B5BF455-9E12-43CF-AE72-DC3965A3519D}"/>
    <cellStyle name="Normal 9 5 2 2 2 3 2 2 4" xfId="5651" xr:uid="{B14E2463-EC52-4B2E-941B-2238CC8DFCD2}"/>
    <cellStyle name="Normal 9 5 2 2 2 3 3" xfId="4133" xr:uid="{9B78505B-77E0-4DF7-A711-1B467212B420}"/>
    <cellStyle name="Normal 9 5 2 2 2 3 3 2" xfId="5033" xr:uid="{FBB3B25F-03F2-4617-A3C8-760210189EE1}"/>
    <cellStyle name="Normal 9 5 2 2 2 3 3 2 2" xfId="41660" xr:uid="{CED815F3-849D-4D0B-8034-861ADE0658A3}"/>
    <cellStyle name="Normal 9 5 2 2 2 3 3 2 3" xfId="6244" xr:uid="{925848E4-974D-4B11-93A9-4C38C9BE9A8E}"/>
    <cellStyle name="Normal 9 5 2 2 2 3 3 2 4" xfId="5652" xr:uid="{0665D7EE-889F-48BF-B0F5-F32A5E8B9F34}"/>
    <cellStyle name="Normal 9 5 2 2 2 3 4" xfId="4134" xr:uid="{0D65580D-A45F-4FB2-BE02-FAD572EB20E7}"/>
    <cellStyle name="Normal 9 5 2 2 2 3 4 2" xfId="5034" xr:uid="{BFA8223E-5DAF-403C-9EC2-619D727A04BB}"/>
    <cellStyle name="Normal 9 5 2 2 2 3 4 2 2" xfId="41661" xr:uid="{4533FBA3-5E40-4DEC-AE58-D321C76955FF}"/>
    <cellStyle name="Normal 9 5 2 2 2 3 4 2 3" xfId="6245" xr:uid="{6F0ADDE0-0F82-4BFC-852A-4A7026CFE539}"/>
    <cellStyle name="Normal 9 5 2 2 2 3 4 2 4" xfId="5653" xr:uid="{3DE0592C-BEE0-41CD-9D31-7FF324D00110}"/>
    <cellStyle name="Normal 9 5 2 2 2 3 5" xfId="5031" xr:uid="{08CB677F-329D-47C7-9EA5-08C8AF974190}"/>
    <cellStyle name="Normal 9 5 2 2 2 3 5 2" xfId="41658" xr:uid="{5B0A9FA3-2EDD-45AA-9501-6387E1A4D5C5}"/>
    <cellStyle name="Normal 9 5 2 2 2 3 5 3" xfId="6242" xr:uid="{FFE8AEB0-5D88-41BD-8021-F7DAA4521260}"/>
    <cellStyle name="Normal 9 5 2 2 2 3 5 4" xfId="5650" xr:uid="{240CAEF9-FF99-4CE6-9409-AC44E9B75BEB}"/>
    <cellStyle name="Normal 9 5 2 2 2 4" xfId="4135" xr:uid="{C85D48AF-2769-4285-8FDB-14DAB4A25998}"/>
    <cellStyle name="Normal 9 5 2 2 2 4 2" xfId="5035" xr:uid="{3468E2BD-2F14-4AC1-A1F0-9790F0695932}"/>
    <cellStyle name="Normal 9 5 2 2 2 4 2 2" xfId="41662" xr:uid="{233F302D-4A24-4C22-AB53-F1E1751A948F}"/>
    <cellStyle name="Normal 9 5 2 2 2 4 2 3" xfId="6246" xr:uid="{AFFF6EB6-19E6-4D68-BCE6-910B7736E99F}"/>
    <cellStyle name="Normal 9 5 2 2 2 4 2 4" xfId="5654" xr:uid="{707CC18E-260B-45AF-BB73-2674400312FA}"/>
    <cellStyle name="Normal 9 5 2 2 2 5" xfId="4136" xr:uid="{EEF9C94D-68CB-4A76-B58C-29C28280D625}"/>
    <cellStyle name="Normal 9 5 2 2 2 5 2" xfId="5036" xr:uid="{F02F818C-00DE-42B4-8555-BD889B44F70F}"/>
    <cellStyle name="Normal 9 5 2 2 2 5 2 2" xfId="41663" xr:uid="{CF9BD8CB-2DE9-4815-AC3C-5A9AADA06045}"/>
    <cellStyle name="Normal 9 5 2 2 2 5 2 3" xfId="6247" xr:uid="{3BF6FE8E-A9B2-4986-A40F-87494C8FE78C}"/>
    <cellStyle name="Normal 9 5 2 2 2 5 2 4" xfId="5655" xr:uid="{FCDC4858-29E8-49B7-A726-79C73968E799}"/>
    <cellStyle name="Normal 9 5 2 2 2 6" xfId="4137" xr:uid="{077149C2-90B7-41C3-B49E-DC2A69242105}"/>
    <cellStyle name="Normal 9 5 2 2 2 6 2" xfId="5037" xr:uid="{020824AC-90F4-4088-9BA6-72D2C8334755}"/>
    <cellStyle name="Normal 9 5 2 2 2 6 2 2" xfId="41664" xr:uid="{EF7DD6C8-9987-4E65-9F0A-692D3FC1FEE3}"/>
    <cellStyle name="Normal 9 5 2 2 2 6 2 3" xfId="6248" xr:uid="{49315BAB-6397-4039-BE09-C3A04719A794}"/>
    <cellStyle name="Normal 9 5 2 2 2 6 2 4" xfId="5656" xr:uid="{8AB76E5E-9308-4DA8-9B56-47402EE112EB}"/>
    <cellStyle name="Normal 9 5 2 2 2 7" xfId="5026" xr:uid="{6A2D2472-B8DF-48EB-AD52-20429BFA85FA}"/>
    <cellStyle name="Normal 9 5 2 2 2 7 2" xfId="41653" xr:uid="{D29743EC-DE99-4431-929F-D6D88BF2D981}"/>
    <cellStyle name="Normal 9 5 2 2 2 7 3" xfId="6237" xr:uid="{4B968376-EA84-434A-A4BF-500FD6961654}"/>
    <cellStyle name="Normal 9 5 2 2 2 7 4" xfId="5645" xr:uid="{D4D11609-A091-4EC3-AFC5-64CD872CCFA2}"/>
    <cellStyle name="Normal 9 5 2 2 3" xfId="874" xr:uid="{C03E6F48-1F22-4BD9-8586-ADC8B8D97855}"/>
    <cellStyle name="Normal 9 5 2 2 3 2" xfId="2453" xr:uid="{62F35FAD-E051-417A-A506-8DF2A487FDA9}"/>
    <cellStyle name="Normal 9 5 2 2 3 2 2" xfId="4138" xr:uid="{D4B0A8FE-B935-4FF6-82B9-0D6F547B49AB}"/>
    <cellStyle name="Normal 9 5 2 2 3 2 2 2" xfId="5040" xr:uid="{1B3904DE-59D0-4FE0-A2AA-B282D850224A}"/>
    <cellStyle name="Normal 9 5 2 2 3 2 2 2 2" xfId="41667" xr:uid="{DB03884D-5791-4D76-9058-C70D4798490C}"/>
    <cellStyle name="Normal 9 5 2 2 3 2 2 2 3" xfId="6251" xr:uid="{FF26642C-9403-45AA-8B9E-10146F062C69}"/>
    <cellStyle name="Normal 9 5 2 2 3 2 2 2 4" xfId="5659" xr:uid="{FF5466C4-666B-4951-A938-DE782BAC5A72}"/>
    <cellStyle name="Normal 9 5 2 2 3 2 3" xfId="4139" xr:uid="{C8D2F99F-9277-49DE-B043-4A46AD58694D}"/>
    <cellStyle name="Normal 9 5 2 2 3 2 3 2" xfId="5041" xr:uid="{85D3357C-4D9C-48C7-891B-6EA56E68C907}"/>
    <cellStyle name="Normal 9 5 2 2 3 2 3 2 2" xfId="41668" xr:uid="{D05D7A45-F335-44AD-8A63-ACC84A7364F0}"/>
    <cellStyle name="Normal 9 5 2 2 3 2 3 2 3" xfId="6252" xr:uid="{D804B356-F1A2-4F22-83C4-9929BBBC3DA1}"/>
    <cellStyle name="Normal 9 5 2 2 3 2 3 2 4" xfId="5660" xr:uid="{B7E2F5A1-E967-44EF-A0D4-9292DEC89006}"/>
    <cellStyle name="Normal 9 5 2 2 3 2 4" xfId="4140" xr:uid="{4758B015-7913-4920-8BB5-01225CE3CCFB}"/>
    <cellStyle name="Normal 9 5 2 2 3 2 4 2" xfId="5042" xr:uid="{1A07F2D7-FF90-4D8F-ADFE-D8AF4F83D6A1}"/>
    <cellStyle name="Normal 9 5 2 2 3 2 4 2 2" xfId="41669" xr:uid="{D0DACC33-ED87-479A-8DB9-4E3F5AB1C870}"/>
    <cellStyle name="Normal 9 5 2 2 3 2 4 2 3" xfId="6253" xr:uid="{DCCC4F98-144B-49B1-9FB9-899FA3EC3F75}"/>
    <cellStyle name="Normal 9 5 2 2 3 2 4 2 4" xfId="5661" xr:uid="{F5AB9195-E4A1-4DBC-9C6A-9847C5FE7D1A}"/>
    <cellStyle name="Normal 9 5 2 2 3 2 5" xfId="5039" xr:uid="{145BE262-C24E-44FE-9E7E-5998811EA731}"/>
    <cellStyle name="Normal 9 5 2 2 3 2 5 2" xfId="41666" xr:uid="{5111E4F0-5858-4710-9277-C733310F24AF}"/>
    <cellStyle name="Normal 9 5 2 2 3 2 5 3" xfId="6250" xr:uid="{F114B17B-AB80-430D-B5F0-283A489A4419}"/>
    <cellStyle name="Normal 9 5 2 2 3 2 5 4" xfId="5658" xr:uid="{551104DD-AE85-43F3-A512-835AAC0711DC}"/>
    <cellStyle name="Normal 9 5 2 2 3 3" xfId="4141" xr:uid="{449F5B21-FD3A-4A79-B133-95CF64AD0366}"/>
    <cellStyle name="Normal 9 5 2 2 3 3 2" xfId="5043" xr:uid="{BBD35BCE-D402-46ED-9712-16AE7B4F77F5}"/>
    <cellStyle name="Normal 9 5 2 2 3 3 2 2" xfId="41670" xr:uid="{659349E6-7977-4D48-BF9B-68FC59BF3DAD}"/>
    <cellStyle name="Normal 9 5 2 2 3 3 2 3" xfId="6254" xr:uid="{802941F0-0748-4E31-BFEE-ED03F846C10D}"/>
    <cellStyle name="Normal 9 5 2 2 3 3 2 4" xfId="5662" xr:uid="{B61B3FD4-24BB-45D4-A663-2D21F962EF62}"/>
    <cellStyle name="Normal 9 5 2 2 3 4" xfId="4142" xr:uid="{090740C2-2438-4DC7-BC28-191A2BFCFAF9}"/>
    <cellStyle name="Normal 9 5 2 2 3 4 2" xfId="5044" xr:uid="{F35265A2-11FF-4E2B-9C94-A1861D3AF6D1}"/>
    <cellStyle name="Normal 9 5 2 2 3 4 2 2" xfId="41671" xr:uid="{FFAD0977-F9DE-445A-B80D-53D96A4F95BD}"/>
    <cellStyle name="Normal 9 5 2 2 3 4 2 3" xfId="6255" xr:uid="{68D42913-F674-4DB4-9E74-ED40D378FF2D}"/>
    <cellStyle name="Normal 9 5 2 2 3 4 2 4" xfId="5663" xr:uid="{7737FD36-7019-4CE3-97B2-89F0CFA4233F}"/>
    <cellStyle name="Normal 9 5 2 2 3 5" xfId="4143" xr:uid="{90F0734F-B27B-4C73-9C9A-A0078019B7B4}"/>
    <cellStyle name="Normal 9 5 2 2 3 5 2" xfId="5045" xr:uid="{C5C9322C-6AEC-4BFB-A993-DC49AE17B8B4}"/>
    <cellStyle name="Normal 9 5 2 2 3 5 2 2" xfId="41672" xr:uid="{5258EBEC-DEB7-469D-A91A-55FE77949D78}"/>
    <cellStyle name="Normal 9 5 2 2 3 5 2 3" xfId="6256" xr:uid="{5B7E3650-2B20-4FC3-A492-49B3FDAE371F}"/>
    <cellStyle name="Normal 9 5 2 2 3 5 2 4" xfId="5664" xr:uid="{DD0E8734-7008-4A16-8DCB-9F8EACD79E4A}"/>
    <cellStyle name="Normal 9 5 2 2 3 6" xfId="5038" xr:uid="{3D49F5A5-D6BF-4605-870C-3EBC088EB655}"/>
    <cellStyle name="Normal 9 5 2 2 3 6 2" xfId="41665" xr:uid="{35281DE4-9A76-4C26-92A3-423F7B87B8FD}"/>
    <cellStyle name="Normal 9 5 2 2 3 6 3" xfId="6249" xr:uid="{5B13C159-6AFF-4DE2-ADD1-46D47528B80C}"/>
    <cellStyle name="Normal 9 5 2 2 3 6 4" xfId="5657" xr:uid="{A8DD0D14-9022-4894-8294-758DE1632177}"/>
    <cellStyle name="Normal 9 5 2 2 4" xfId="2454" xr:uid="{B0D9B059-505A-4212-B220-C4B559C32569}"/>
    <cellStyle name="Normal 9 5 2 2 4 2" xfId="4144" xr:uid="{D8FB377D-918E-484D-B9A1-0E160CAD368C}"/>
    <cellStyle name="Normal 9 5 2 2 4 2 2" xfId="5047" xr:uid="{ADC066FA-FE4B-4E0F-827F-C199AB52536F}"/>
    <cellStyle name="Normal 9 5 2 2 4 2 2 2" xfId="41674" xr:uid="{BF7EBEE0-7659-4F26-8B51-CDDEB17EFD72}"/>
    <cellStyle name="Normal 9 5 2 2 4 2 2 3" xfId="6258" xr:uid="{AA846FBB-4C9C-4EB5-A245-D10C17C2153F}"/>
    <cellStyle name="Normal 9 5 2 2 4 2 2 4" xfId="5666" xr:uid="{B404BB13-A50F-4D54-B951-589C2A8E17C3}"/>
    <cellStyle name="Normal 9 5 2 2 4 3" xfId="4145" xr:uid="{E9076237-C60C-4ADA-A26D-B75126D527B2}"/>
    <cellStyle name="Normal 9 5 2 2 4 3 2" xfId="5048" xr:uid="{067234CA-F24F-41D8-A206-8653750842C9}"/>
    <cellStyle name="Normal 9 5 2 2 4 3 2 2" xfId="41675" xr:uid="{3C101DBD-5B39-4A24-A9CB-7E97CFEB1DCA}"/>
    <cellStyle name="Normal 9 5 2 2 4 3 2 3" xfId="6259" xr:uid="{5AABC822-EEED-4EC9-9B16-A81CCF0D4328}"/>
    <cellStyle name="Normal 9 5 2 2 4 3 2 4" xfId="5667" xr:uid="{E1F1E910-1B17-4D7A-AFC1-CD2FA3EFE275}"/>
    <cellStyle name="Normal 9 5 2 2 4 4" xfId="4146" xr:uid="{67C78915-7095-45F7-9A48-E027C43C2B06}"/>
    <cellStyle name="Normal 9 5 2 2 4 4 2" xfId="5049" xr:uid="{49BC94D1-4D73-41FB-8845-197FE2507E32}"/>
    <cellStyle name="Normal 9 5 2 2 4 4 2 2" xfId="41676" xr:uid="{9E28AA4D-8F17-4CD0-B32E-DDC1774CBB29}"/>
    <cellStyle name="Normal 9 5 2 2 4 4 2 3" xfId="6260" xr:uid="{E4481C02-4DD5-4B76-B948-AE13AC69BB97}"/>
    <cellStyle name="Normal 9 5 2 2 4 4 2 4" xfId="5668" xr:uid="{51141E1E-E584-4AD4-869B-D0278CBE6E08}"/>
    <cellStyle name="Normal 9 5 2 2 4 5" xfId="5046" xr:uid="{D790CB89-1C8E-42EC-B790-4968AFCDF639}"/>
    <cellStyle name="Normal 9 5 2 2 4 5 2" xfId="41673" xr:uid="{8760F4FA-1954-41C5-BFE1-5C71698E181E}"/>
    <cellStyle name="Normal 9 5 2 2 4 5 3" xfId="6257" xr:uid="{DCE02699-758A-4693-9FD3-BF0C791A20CF}"/>
    <cellStyle name="Normal 9 5 2 2 4 5 4" xfId="5665" xr:uid="{C5C1E4C4-4C47-4757-A9C8-1A3CDF54C250}"/>
    <cellStyle name="Normal 9 5 2 2 5" xfId="4147" xr:uid="{2E78E3E4-63DF-4881-9879-1C48D7584183}"/>
    <cellStyle name="Normal 9 5 2 2 5 2" xfId="4148" xr:uid="{00445E5A-36C6-4A1E-B795-BA20248B97CA}"/>
    <cellStyle name="Normal 9 5 2 2 5 2 2" xfId="5051" xr:uid="{BEAC3912-D2B1-40E5-8550-EFE510D132B8}"/>
    <cellStyle name="Normal 9 5 2 2 5 2 2 2" xfId="41678" xr:uid="{79F83F16-B7E9-437D-8E66-FF65E5AFF10E}"/>
    <cellStyle name="Normal 9 5 2 2 5 2 2 3" xfId="6262" xr:uid="{2C34500B-14F6-4A12-B162-7A7120BE1CEA}"/>
    <cellStyle name="Normal 9 5 2 2 5 2 2 4" xfId="5670" xr:uid="{48D15D17-A162-41C4-99C8-601069022BE5}"/>
    <cellStyle name="Normal 9 5 2 2 5 3" xfId="4149" xr:uid="{1569D9D1-B927-4C8D-8402-BA0E4227D2DF}"/>
    <cellStyle name="Normal 9 5 2 2 5 3 2" xfId="5052" xr:uid="{979023C9-04A9-45C6-82BE-94DEC28C58A8}"/>
    <cellStyle name="Normal 9 5 2 2 5 3 2 2" xfId="41679" xr:uid="{F85984D0-AF96-4D59-94FA-02728BD36B25}"/>
    <cellStyle name="Normal 9 5 2 2 5 3 2 3" xfId="6263" xr:uid="{D66F1C4C-17A6-45FB-AEFA-C8179DF58FC6}"/>
    <cellStyle name="Normal 9 5 2 2 5 3 2 4" xfId="5671" xr:uid="{1776A316-4968-4018-BA8A-A43288C4B918}"/>
    <cellStyle name="Normal 9 5 2 2 5 4" xfId="4150" xr:uid="{ACBAE5E7-318D-49FE-A18A-AD632F28E2EE}"/>
    <cellStyle name="Normal 9 5 2 2 5 4 2" xfId="5053" xr:uid="{183B1B7B-44E2-409F-8F74-D4AF0AAAA5C7}"/>
    <cellStyle name="Normal 9 5 2 2 5 4 2 2" xfId="41680" xr:uid="{BE61D8AF-79AF-4CD0-9679-0EAE117E7C0B}"/>
    <cellStyle name="Normal 9 5 2 2 5 4 2 3" xfId="6264" xr:uid="{CCC18B85-B1DB-4FCB-AAC3-8FF40A84E95F}"/>
    <cellStyle name="Normal 9 5 2 2 5 4 2 4" xfId="5672" xr:uid="{527ADBC4-5911-4891-A676-D8D9084FD514}"/>
    <cellStyle name="Normal 9 5 2 2 5 5" xfId="5050" xr:uid="{D4E72377-F333-4F5C-B162-BDB21D32D636}"/>
    <cellStyle name="Normal 9 5 2 2 5 5 2" xfId="41677" xr:uid="{637FDF48-27B6-43EE-B5CA-ABBBF80A824A}"/>
    <cellStyle name="Normal 9 5 2 2 5 5 3" xfId="6261" xr:uid="{1F6C5EB1-9DF9-49CC-A0EE-1A3E4BD27175}"/>
    <cellStyle name="Normal 9 5 2 2 5 5 4" xfId="5669" xr:uid="{CF58D335-E451-428D-A9E6-00249BF2C4F6}"/>
    <cellStyle name="Normal 9 5 2 2 6" xfId="4151" xr:uid="{39B5C29D-C1C0-4D58-AC50-E9548F794427}"/>
    <cellStyle name="Normal 9 5 2 2 6 2" xfId="5054" xr:uid="{5AFA9F2D-DF72-49D9-84EE-D539DD594DEE}"/>
    <cellStyle name="Normal 9 5 2 2 6 2 2" xfId="41681" xr:uid="{8D4FCA73-80C7-4BE5-A502-0D630C580165}"/>
    <cellStyle name="Normal 9 5 2 2 6 2 3" xfId="6265" xr:uid="{F5ED84E2-7847-4B8F-9807-7EAD54864182}"/>
    <cellStyle name="Normal 9 5 2 2 6 2 4" xfId="5673" xr:uid="{79E47F14-DF2F-4AAB-932E-F28B7FF126CD}"/>
    <cellStyle name="Normal 9 5 2 2 7" xfId="4152" xr:uid="{A2171215-5273-4310-BB3C-7A56B88CEA70}"/>
    <cellStyle name="Normal 9 5 2 2 7 2" xfId="5055" xr:uid="{A7475783-6A26-4B48-9D9E-5078F5174E7C}"/>
    <cellStyle name="Normal 9 5 2 2 7 2 2" xfId="41682" xr:uid="{0CAE932E-E901-4D68-9151-06399C17FA1A}"/>
    <cellStyle name="Normal 9 5 2 2 7 2 3" xfId="6266" xr:uid="{D6E26791-EC55-4EB5-BB7B-83E80C17E69B}"/>
    <cellStyle name="Normal 9 5 2 2 7 2 4" xfId="5674" xr:uid="{2F2B59F9-76F7-4D50-9E66-6AB0474F5314}"/>
    <cellStyle name="Normal 9 5 2 2 8" xfId="4153" xr:uid="{D85CF86D-42DE-4260-B67B-C8A08AB25F61}"/>
    <cellStyle name="Normal 9 5 2 2 8 2" xfId="5056" xr:uid="{B990A37A-6E8A-4584-B30A-824464DA7254}"/>
    <cellStyle name="Normal 9 5 2 2 8 2 2" xfId="41683" xr:uid="{77867282-AB4C-4518-B296-75DD086C08CE}"/>
    <cellStyle name="Normal 9 5 2 2 8 2 3" xfId="6267" xr:uid="{694962A6-24D9-4833-8A95-72050EC4BFEC}"/>
    <cellStyle name="Normal 9 5 2 2 8 2 4" xfId="5675" xr:uid="{38036718-D393-4CDF-914B-905D9B88CE46}"/>
    <cellStyle name="Normal 9 5 2 2 9" xfId="5025" xr:uid="{C5777669-A316-439C-9A37-0D39BA5CACD1}"/>
    <cellStyle name="Normal 9 5 2 2 9 2" xfId="41652" xr:uid="{AF71BD28-A38C-404A-B225-BB1454EF6942}"/>
    <cellStyle name="Normal 9 5 2 2 9 3" xfId="6236" xr:uid="{A3A5C5A5-B4B5-47B1-A888-F8CC852325E7}"/>
    <cellStyle name="Normal 9 5 2 2 9 4" xfId="5644" xr:uid="{54F08F50-EB9A-4D8A-BAB0-28DD6235A61C}"/>
    <cellStyle name="Normal 9 5 2 3" xfId="875" xr:uid="{538C0270-ADBE-4685-9376-E13CB5E9CAF3}"/>
    <cellStyle name="Normal 9 5 2 3 2" xfId="876" xr:uid="{F10F66C0-CCAA-4888-A152-E57F37C1F038}"/>
    <cellStyle name="Normal 9 5 2 3 2 2" xfId="877" xr:uid="{ACC008B3-9816-489B-BC9B-3A26C9A03706}"/>
    <cellStyle name="Normal 9 5 2 3 2 2 2" xfId="5059" xr:uid="{E7FEBF74-8904-4B53-9FF9-C352E50DC901}"/>
    <cellStyle name="Normal 9 5 2 3 2 2 2 2" xfId="41686" xr:uid="{048974C3-77A4-40F3-8218-3955FD372231}"/>
    <cellStyle name="Normal 9 5 2 3 2 2 2 3" xfId="6270" xr:uid="{13C588E5-A99B-40B7-BA62-9541E2E40E77}"/>
    <cellStyle name="Normal 9 5 2 3 2 2 2 4" xfId="5678" xr:uid="{E97F43A3-FCDD-44C3-B859-A6CDD118DF08}"/>
    <cellStyle name="Normal 9 5 2 3 2 3" xfId="4154" xr:uid="{A2810172-3A45-4BD0-8C83-5AB391B3080A}"/>
    <cellStyle name="Normal 9 5 2 3 2 3 2" xfId="5060" xr:uid="{812431AE-9258-41A6-AFB7-085715C6AD35}"/>
    <cellStyle name="Normal 9 5 2 3 2 3 2 2" xfId="41687" xr:uid="{C7984689-01AE-4904-87C5-EDBEF4DB02F3}"/>
    <cellStyle name="Normal 9 5 2 3 2 3 2 3" xfId="6271" xr:uid="{D2924D6B-D172-454A-94F6-217C3C23AB0B}"/>
    <cellStyle name="Normal 9 5 2 3 2 3 2 4" xfId="5679" xr:uid="{FF3D5051-9A9A-4471-8F7A-CE95C1A26F52}"/>
    <cellStyle name="Normal 9 5 2 3 2 4" xfId="4155" xr:uid="{492E453D-9443-4E7C-BB59-4E80AA394E24}"/>
    <cellStyle name="Normal 9 5 2 3 2 4 2" xfId="5061" xr:uid="{F8C1F6CD-8892-4542-8C74-712E7644FC09}"/>
    <cellStyle name="Normal 9 5 2 3 2 4 2 2" xfId="41688" xr:uid="{89166EC8-8C47-42F8-A420-B12F283EB707}"/>
    <cellStyle name="Normal 9 5 2 3 2 4 2 3" xfId="6272" xr:uid="{21148905-1046-4F1B-91F0-F1D015D7B15A}"/>
    <cellStyle name="Normal 9 5 2 3 2 4 2 4" xfId="5680" xr:uid="{9B5DAE47-063F-4C90-AE0C-0AE6F07B0653}"/>
    <cellStyle name="Normal 9 5 2 3 2 5" xfId="5058" xr:uid="{46D02894-BEB1-4C99-99B6-880372B0F7AA}"/>
    <cellStyle name="Normal 9 5 2 3 2 5 2" xfId="41685" xr:uid="{4BA3ECEB-9846-4907-BBC6-F1ECCCE90EB0}"/>
    <cellStyle name="Normal 9 5 2 3 2 5 3" xfId="6269" xr:uid="{B611D462-D97E-4D86-BB51-1BA17B795387}"/>
    <cellStyle name="Normal 9 5 2 3 2 5 4" xfId="5677" xr:uid="{2AF29A49-8266-46EC-A924-C05AFC795846}"/>
    <cellStyle name="Normal 9 5 2 3 3" xfId="878" xr:uid="{24B6DFD5-3F7F-47C5-BBD0-85B5C64901D5}"/>
    <cellStyle name="Normal 9 5 2 3 3 2" xfId="4156" xr:uid="{51515FA8-14ED-4B60-92EE-0DE5DE8A7511}"/>
    <cellStyle name="Normal 9 5 2 3 3 2 2" xfId="5063" xr:uid="{9FB3DEE2-9FE4-4BF7-ABB2-DD905534B92A}"/>
    <cellStyle name="Normal 9 5 2 3 3 2 2 2" xfId="41690" xr:uid="{7CFBCD66-4E52-45FD-B41B-99FC02645E0F}"/>
    <cellStyle name="Normal 9 5 2 3 3 2 2 3" xfId="6274" xr:uid="{88D1BDFE-A5A4-4AC4-BA9E-D8E3EBD34041}"/>
    <cellStyle name="Normal 9 5 2 3 3 2 2 4" xfId="5682" xr:uid="{CCD2D4FB-6C9B-4981-B980-4F92DEB22262}"/>
    <cellStyle name="Normal 9 5 2 3 3 3" xfId="4157" xr:uid="{054B0AAC-50EB-4EFC-AFCC-37A301D7E906}"/>
    <cellStyle name="Normal 9 5 2 3 3 3 2" xfId="5064" xr:uid="{9AC67C88-2288-4D3A-A496-0D1C8E18644D}"/>
    <cellStyle name="Normal 9 5 2 3 3 3 2 2" xfId="41691" xr:uid="{D259F402-DD91-4AD5-937A-DA218E996C63}"/>
    <cellStyle name="Normal 9 5 2 3 3 3 2 3" xfId="6275" xr:uid="{9CA86771-A19B-401F-864C-0EE840C8A12C}"/>
    <cellStyle name="Normal 9 5 2 3 3 3 2 4" xfId="5683" xr:uid="{5A0E8F05-3339-49D0-BFC7-1FF2B10D7906}"/>
    <cellStyle name="Normal 9 5 2 3 3 4" xfId="4158" xr:uid="{C1E06C0C-A444-4C1B-B3D6-9C4DF0F7A9DC}"/>
    <cellStyle name="Normal 9 5 2 3 3 4 2" xfId="5065" xr:uid="{0EB48C1B-C654-4F49-841C-DB09B2F63671}"/>
    <cellStyle name="Normal 9 5 2 3 3 4 2 2" xfId="41692" xr:uid="{3BF7F65E-32BE-47FF-B918-9472CD79BE24}"/>
    <cellStyle name="Normal 9 5 2 3 3 4 2 3" xfId="6276" xr:uid="{DDBFA83F-C87E-4942-8BA9-69381B757CAC}"/>
    <cellStyle name="Normal 9 5 2 3 3 4 2 4" xfId="5684" xr:uid="{BAF99994-8919-4920-8CF5-6FC219C12D75}"/>
    <cellStyle name="Normal 9 5 2 3 3 5" xfId="5062" xr:uid="{FD6BDA2B-146C-4569-847D-FE6F8EEDE7F9}"/>
    <cellStyle name="Normal 9 5 2 3 3 5 2" xfId="41689" xr:uid="{F8BE4669-5F18-48EF-AF38-90C802491552}"/>
    <cellStyle name="Normal 9 5 2 3 3 5 3" xfId="6273" xr:uid="{C00BE34D-1209-45AB-A987-0703175520C8}"/>
    <cellStyle name="Normal 9 5 2 3 3 5 4" xfId="5681" xr:uid="{1AC7D40E-5A28-4CB8-945B-B6D4EE1F47FB}"/>
    <cellStyle name="Normal 9 5 2 3 4" xfId="4159" xr:uid="{D30831F2-AC51-4705-8119-822D56E86848}"/>
    <cellStyle name="Normal 9 5 2 3 4 2" xfId="5066" xr:uid="{554307C3-5854-499F-BA3D-AF25577D5895}"/>
    <cellStyle name="Normal 9 5 2 3 4 2 2" xfId="41693" xr:uid="{9EAC703B-AB85-4F3E-9810-F5B756CEBE9C}"/>
    <cellStyle name="Normal 9 5 2 3 4 2 3" xfId="6277" xr:uid="{D2C9461B-4DB8-4B60-96B7-5EC8FFDE9162}"/>
    <cellStyle name="Normal 9 5 2 3 4 2 4" xfId="5685" xr:uid="{9E4C7AB8-E695-41EB-991D-DDE3AADF4E1E}"/>
    <cellStyle name="Normal 9 5 2 3 5" xfId="4160" xr:uid="{914A42D3-6F4A-4732-BCB4-947394B51875}"/>
    <cellStyle name="Normal 9 5 2 3 5 2" xfId="5067" xr:uid="{93ADC793-62E8-45D7-BED1-D79B526D5374}"/>
    <cellStyle name="Normal 9 5 2 3 5 2 2" xfId="41694" xr:uid="{D5A0DEE0-A138-4743-A420-932F8EFDF0A6}"/>
    <cellStyle name="Normal 9 5 2 3 5 2 3" xfId="6278" xr:uid="{4C0739AD-D0C9-48AB-8992-08FA8E32322D}"/>
    <cellStyle name="Normal 9 5 2 3 5 2 4" xfId="5686" xr:uid="{84747C78-5121-41F9-A014-2C56B8A09ADD}"/>
    <cellStyle name="Normal 9 5 2 3 6" xfId="4161" xr:uid="{C3CCE69E-6008-4BA6-8647-8AAF6FE7DB8A}"/>
    <cellStyle name="Normal 9 5 2 3 6 2" xfId="5068" xr:uid="{D876ED8A-5975-4298-A374-D6E87383F22A}"/>
    <cellStyle name="Normal 9 5 2 3 6 2 2" xfId="41695" xr:uid="{75B2DCA1-E7E2-4930-B586-DEB9076B76A4}"/>
    <cellStyle name="Normal 9 5 2 3 6 2 3" xfId="6279" xr:uid="{0DB2E4AE-45F1-4624-9D82-38DB12F27CB8}"/>
    <cellStyle name="Normal 9 5 2 3 6 2 4" xfId="5687" xr:uid="{C160AE6E-40E2-4CC6-8563-F90FB3E2C974}"/>
    <cellStyle name="Normal 9 5 2 3 7" xfId="5057" xr:uid="{DD5F4D1D-E7B4-494C-AD18-8BCEBE83322D}"/>
    <cellStyle name="Normal 9 5 2 3 7 2" xfId="41684" xr:uid="{2E6192CF-7A08-4132-A62F-169A3ECBA579}"/>
    <cellStyle name="Normal 9 5 2 3 7 3" xfId="6268" xr:uid="{3BF64C03-9BEE-4D2E-AABB-4EF4FF795CF8}"/>
    <cellStyle name="Normal 9 5 2 3 7 4" xfId="5676" xr:uid="{B2DDA751-2FB2-40DF-A85B-B9126643FA00}"/>
    <cellStyle name="Normal 9 5 2 4" xfId="879" xr:uid="{BC265DF8-7B16-474A-81D9-B25FE69D7394}"/>
    <cellStyle name="Normal 9 5 2 4 2" xfId="880" xr:uid="{D796C4DD-9990-418E-9E11-7F1BBB3390E1}"/>
    <cellStyle name="Normal 9 5 2 4 2 2" xfId="4162" xr:uid="{2BFBF31C-26A5-4F64-84AA-65839C3A1C4F}"/>
    <cellStyle name="Normal 9 5 2 4 2 2 2" xfId="5071" xr:uid="{AE731057-B22D-459E-A021-0E4B594D30AB}"/>
    <cellStyle name="Normal 9 5 2 4 2 2 2 2" xfId="41698" xr:uid="{95FD60BE-1EAC-451A-A0C0-C281FF02255E}"/>
    <cellStyle name="Normal 9 5 2 4 2 2 2 3" xfId="6282" xr:uid="{05E1259D-B64E-48C6-8A97-5087BFC26BD3}"/>
    <cellStyle name="Normal 9 5 2 4 2 2 2 4" xfId="5690" xr:uid="{010278F8-5735-4F4A-BDD8-0E5139ADFBA1}"/>
    <cellStyle name="Normal 9 5 2 4 2 3" xfId="4163" xr:uid="{619C040B-AD13-49DE-83BE-11DC18E5CDB8}"/>
    <cellStyle name="Normal 9 5 2 4 2 3 2" xfId="5072" xr:uid="{35CA5A39-6B7F-492D-9F58-A2F20D143EE0}"/>
    <cellStyle name="Normal 9 5 2 4 2 3 2 2" xfId="41699" xr:uid="{34C06BE9-C016-4A1A-AC4B-89F37A8A82E5}"/>
    <cellStyle name="Normal 9 5 2 4 2 3 2 3" xfId="6283" xr:uid="{CB3E8241-BF82-46F9-9370-923DAEE069E0}"/>
    <cellStyle name="Normal 9 5 2 4 2 3 2 4" xfId="5691" xr:uid="{F2469FB7-0D9E-446D-BDEB-3D2CB4FC5394}"/>
    <cellStyle name="Normal 9 5 2 4 2 4" xfId="4164" xr:uid="{EEE95E9B-1F5B-41A9-A9A6-362BAEF245DE}"/>
    <cellStyle name="Normal 9 5 2 4 2 4 2" xfId="5073" xr:uid="{C1CA32A5-FA4D-43D3-844C-2156E1DC8EF2}"/>
    <cellStyle name="Normal 9 5 2 4 2 4 2 2" xfId="41700" xr:uid="{A8F2C88E-9679-4F2C-B5A7-1D2D78708F93}"/>
    <cellStyle name="Normal 9 5 2 4 2 4 2 3" xfId="6284" xr:uid="{225836C7-E59B-4239-B0E8-A6FDE5A0BC55}"/>
    <cellStyle name="Normal 9 5 2 4 2 4 2 4" xfId="5692" xr:uid="{CC20DA26-A204-426D-917B-2C2E5403BF8C}"/>
    <cellStyle name="Normal 9 5 2 4 2 5" xfId="5070" xr:uid="{8C029D23-EDCE-462D-AB79-6BC08CC0C42F}"/>
    <cellStyle name="Normal 9 5 2 4 2 5 2" xfId="41697" xr:uid="{19BF8D78-84AE-417B-A400-195C91BF2AB3}"/>
    <cellStyle name="Normal 9 5 2 4 2 5 3" xfId="6281" xr:uid="{19D9A857-02F7-48DA-B3AC-D0DF546AAD88}"/>
    <cellStyle name="Normal 9 5 2 4 2 5 4" xfId="5689" xr:uid="{3756ACC3-089A-43AB-ACD8-BA64BAAB3D66}"/>
    <cellStyle name="Normal 9 5 2 4 3" xfId="4165" xr:uid="{97D26D30-28F3-4531-8163-0B43DAB31197}"/>
    <cellStyle name="Normal 9 5 2 4 3 2" xfId="5074" xr:uid="{11069433-6ADF-4AD5-B35B-1E207C2214C0}"/>
    <cellStyle name="Normal 9 5 2 4 3 2 2" xfId="41701" xr:uid="{E6E31B88-4B02-4B34-8C9E-0DDCC3B050C7}"/>
    <cellStyle name="Normal 9 5 2 4 3 2 3" xfId="6285" xr:uid="{148E91C7-498D-4FE6-9171-ED1788C27FA4}"/>
    <cellStyle name="Normal 9 5 2 4 3 2 4" xfId="5693" xr:uid="{4F055B6E-2F06-47AA-B75B-0494D5B4A0F2}"/>
    <cellStyle name="Normal 9 5 2 4 4" xfId="4166" xr:uid="{DC3A756A-5F07-4F76-920F-67BEFA3C93EB}"/>
    <cellStyle name="Normal 9 5 2 4 4 2" xfId="5075" xr:uid="{47E438ED-2DB2-4CEF-9006-6C02EAB2A92E}"/>
    <cellStyle name="Normal 9 5 2 4 4 2 2" xfId="41702" xr:uid="{DE871E12-19F9-46C4-B091-840508DB3A0A}"/>
    <cellStyle name="Normal 9 5 2 4 4 2 3" xfId="6286" xr:uid="{89679FEF-3257-4EA0-82D5-791041E00E42}"/>
    <cellStyle name="Normal 9 5 2 4 4 2 4" xfId="5694" xr:uid="{D61FF911-42B5-4BC6-BCCF-7BB5406063E8}"/>
    <cellStyle name="Normal 9 5 2 4 5" xfId="4167" xr:uid="{65F9627C-FAD4-48C1-8C5C-9FBF079DBE4E}"/>
    <cellStyle name="Normal 9 5 2 4 5 2" xfId="5076" xr:uid="{CDD6AF2A-3831-485A-B60D-4D422D23D2C9}"/>
    <cellStyle name="Normal 9 5 2 4 5 2 2" xfId="41703" xr:uid="{EEEC0D4D-3FEF-409C-877C-17AA9B81DCBC}"/>
    <cellStyle name="Normal 9 5 2 4 5 2 3" xfId="6287" xr:uid="{13334643-84FA-4635-99D9-9782AB0168A2}"/>
    <cellStyle name="Normal 9 5 2 4 5 2 4" xfId="5695" xr:uid="{C8D5D236-2E7C-468D-9D8D-D23EFB88D7B3}"/>
    <cellStyle name="Normal 9 5 2 4 6" xfId="5069" xr:uid="{3F86023F-A3C2-41D0-8A0A-41EA720B87E1}"/>
    <cellStyle name="Normal 9 5 2 4 6 2" xfId="41696" xr:uid="{11A844A3-B49A-4A80-9C7F-69ED0B361AE6}"/>
    <cellStyle name="Normal 9 5 2 4 6 3" xfId="6280" xr:uid="{22209005-0C63-4784-8404-4642DB418ED7}"/>
    <cellStyle name="Normal 9 5 2 4 6 4" xfId="5688" xr:uid="{FC1F27BD-6A5E-4FBE-AFBF-FD2DB5D5A64E}"/>
    <cellStyle name="Normal 9 5 2 5" xfId="881" xr:uid="{6A3817A6-61E0-427F-AFBA-F4471942AF35}"/>
    <cellStyle name="Normal 9 5 2 5 2" xfId="4168" xr:uid="{8952E189-3042-4461-AD0E-3ACE3A4EEFA0}"/>
    <cellStyle name="Normal 9 5 2 5 2 2" xfId="5078" xr:uid="{E89CC0CB-82A4-43E8-940E-6E8A26A41882}"/>
    <cellStyle name="Normal 9 5 2 5 2 2 2" xfId="41705" xr:uid="{E677DF14-4DAE-49FE-B766-331951C1EFDE}"/>
    <cellStyle name="Normal 9 5 2 5 2 2 3" xfId="6289" xr:uid="{1BEC2AA7-7F1B-4B7A-A492-DE13FED7DBA4}"/>
    <cellStyle name="Normal 9 5 2 5 2 2 4" xfId="5697" xr:uid="{CA1F9E1E-BE37-4B28-AE1D-591BAC343F5E}"/>
    <cellStyle name="Normal 9 5 2 5 3" xfId="4169" xr:uid="{FB8B42E2-68BC-4B78-850A-504D5EDC4F1F}"/>
    <cellStyle name="Normal 9 5 2 5 3 2" xfId="5079" xr:uid="{07A4E051-5E19-44F9-855B-01242B68445D}"/>
    <cellStyle name="Normal 9 5 2 5 3 2 2" xfId="41706" xr:uid="{9643D400-972E-4926-BC33-1CE8C85D38FF}"/>
    <cellStyle name="Normal 9 5 2 5 3 2 3" xfId="6290" xr:uid="{5FA3FE0F-5135-4E74-85C2-EBAEE32D0581}"/>
    <cellStyle name="Normal 9 5 2 5 3 2 4" xfId="5698" xr:uid="{B0F28F8E-16D4-4A11-B651-047C15068FA2}"/>
    <cellStyle name="Normal 9 5 2 5 4" xfId="4170" xr:uid="{2D587EC3-7335-4216-BC3F-A21EA2E24D58}"/>
    <cellStyle name="Normal 9 5 2 5 4 2" xfId="5080" xr:uid="{2AFC8B30-46E4-4EB0-8F16-170234EE5452}"/>
    <cellStyle name="Normal 9 5 2 5 4 2 2" xfId="41707" xr:uid="{9655B832-0419-4C50-BD44-A337AA9529DA}"/>
    <cellStyle name="Normal 9 5 2 5 4 2 3" xfId="6291" xr:uid="{A2777606-B2C9-4550-BEBA-633DB133F1B6}"/>
    <cellStyle name="Normal 9 5 2 5 4 2 4" xfId="5699" xr:uid="{F44315EE-8983-4CDF-BB58-D6416BA2C8B6}"/>
    <cellStyle name="Normal 9 5 2 5 5" xfId="5077" xr:uid="{4AD42985-6D68-4E1A-ABCA-272931703D0A}"/>
    <cellStyle name="Normal 9 5 2 5 5 2" xfId="41704" xr:uid="{BFD6C682-FC9C-42A7-B995-B88BDB1563EA}"/>
    <cellStyle name="Normal 9 5 2 5 5 3" xfId="6288" xr:uid="{FD7319B5-6E67-4560-A04A-C93548AFBC75}"/>
    <cellStyle name="Normal 9 5 2 5 5 4" xfId="5696" xr:uid="{067789F9-B232-4B2A-8D2D-A162783D9318}"/>
    <cellStyle name="Normal 9 5 2 6" xfId="4171" xr:uid="{3DDD0752-4331-41C6-98C1-5F5533CC0798}"/>
    <cellStyle name="Normal 9 5 2 6 2" xfId="4172" xr:uid="{A7C3297E-AF2D-4C47-9CE2-67D756BAFBE2}"/>
    <cellStyle name="Normal 9 5 2 6 2 2" xfId="5082" xr:uid="{CC880BFF-5827-46F9-B43E-99645D64592F}"/>
    <cellStyle name="Normal 9 5 2 6 2 2 2" xfId="41709" xr:uid="{95BBA0E6-A5E8-460F-8A0C-CAEC814016AF}"/>
    <cellStyle name="Normal 9 5 2 6 2 2 3" xfId="6293" xr:uid="{D47491A5-1C3F-4195-B98F-01CC3BB44F6A}"/>
    <cellStyle name="Normal 9 5 2 6 2 2 4" xfId="5701" xr:uid="{C89EB0A9-FC7F-44F5-A306-6F1EB5FB7011}"/>
    <cellStyle name="Normal 9 5 2 6 3" xfId="4173" xr:uid="{C7FEF3C2-E2EC-491F-92FC-FAF2DB1782B6}"/>
    <cellStyle name="Normal 9 5 2 6 3 2" xfId="5083" xr:uid="{05FB2FBC-1CB5-4409-928F-407F00FC64E1}"/>
    <cellStyle name="Normal 9 5 2 6 3 2 2" xfId="41710" xr:uid="{42D01861-2BFC-4169-BDB4-C516BD4A189B}"/>
    <cellStyle name="Normal 9 5 2 6 3 2 3" xfId="6294" xr:uid="{C611198F-D6CE-40BA-8575-CC1F06D6FE0D}"/>
    <cellStyle name="Normal 9 5 2 6 3 2 4" xfId="5702" xr:uid="{234B6E95-19A4-40BA-9472-390896A191BC}"/>
    <cellStyle name="Normal 9 5 2 6 4" xfId="4174" xr:uid="{FE51B248-DC17-4E11-8022-DD54F42CD484}"/>
    <cellStyle name="Normal 9 5 2 6 4 2" xfId="5084" xr:uid="{3F8283D7-D39D-4C91-876C-583911440ABC}"/>
    <cellStyle name="Normal 9 5 2 6 4 2 2" xfId="41711" xr:uid="{660E97BB-577A-4F9E-A97D-2CDCB8C82B59}"/>
    <cellStyle name="Normal 9 5 2 6 4 2 3" xfId="6295" xr:uid="{9DC4F678-4E47-4D32-90CB-17E033329C14}"/>
    <cellStyle name="Normal 9 5 2 6 4 2 4" xfId="5703" xr:uid="{630B84AA-6B0F-45A0-B6A3-287DEF1B8C0B}"/>
    <cellStyle name="Normal 9 5 2 6 5" xfId="5081" xr:uid="{FBE1E1AE-3AD0-4DEC-9FD7-870D28BE1C62}"/>
    <cellStyle name="Normal 9 5 2 6 5 2" xfId="41708" xr:uid="{05F75A8D-9E4F-442D-9B85-F8CF42028772}"/>
    <cellStyle name="Normal 9 5 2 6 5 3" xfId="6292" xr:uid="{42683595-A2FA-4E0E-AC3B-B84456AC46F2}"/>
    <cellStyle name="Normal 9 5 2 6 5 4" xfId="5700" xr:uid="{9D46CF3D-E377-49A2-AC5C-18415FA95F01}"/>
    <cellStyle name="Normal 9 5 2 7" xfId="4175" xr:uid="{B0F62B10-E6E7-4437-8F18-4124E642AC1A}"/>
    <cellStyle name="Normal 9 5 2 7 2" xfId="5085" xr:uid="{86EE621F-565D-4E81-A328-BBEEB0AF91E3}"/>
    <cellStyle name="Normal 9 5 2 7 2 2" xfId="41712" xr:uid="{D3DD5B42-F60A-470A-B120-A4BB324DB19B}"/>
    <cellStyle name="Normal 9 5 2 7 2 3" xfId="6296" xr:uid="{79CFE54E-D501-4D32-B728-C172FAD47269}"/>
    <cellStyle name="Normal 9 5 2 7 2 4" xfId="5704" xr:uid="{6F91CAAE-34AE-4BC7-8F14-3C07C6A6303F}"/>
    <cellStyle name="Normal 9 5 2 8" xfId="4176" xr:uid="{FB38B7FA-F5C5-43AF-B454-50F466C46D88}"/>
    <cellStyle name="Normal 9 5 2 8 2" xfId="5086" xr:uid="{D96DE37E-992E-4B5D-8D2A-A2B7EEAD8684}"/>
    <cellStyle name="Normal 9 5 2 8 2 2" xfId="41713" xr:uid="{20EDD3A7-E0E7-4F17-83A0-12849502C7B1}"/>
    <cellStyle name="Normal 9 5 2 8 2 3" xfId="6297" xr:uid="{A734741D-4DEE-4839-B59D-5F36EC602C43}"/>
    <cellStyle name="Normal 9 5 2 8 2 4" xfId="5705" xr:uid="{22FB34C1-C628-43F0-9AAD-78A79FD20420}"/>
    <cellStyle name="Normal 9 5 2 9" xfId="4177" xr:uid="{19DB7683-216C-4FE5-860B-E1A75E71EC2A}"/>
    <cellStyle name="Normal 9 5 2 9 2" xfId="5087" xr:uid="{96EE6686-08F3-4F23-A8AD-D9BE27C7BEF2}"/>
    <cellStyle name="Normal 9 5 2 9 2 2" xfId="41714" xr:uid="{AACA81CC-AD71-4A30-AD27-5FF8E5EC397B}"/>
    <cellStyle name="Normal 9 5 2 9 2 3" xfId="6298" xr:uid="{26402273-8546-411F-8221-74D4CE3F8FCA}"/>
    <cellStyle name="Normal 9 5 2 9 2 4" xfId="5706" xr:uid="{25583A75-41B2-4244-A05D-9607D5C802B1}"/>
    <cellStyle name="Normal 9 5 3" xfId="424" xr:uid="{42A0EBBA-8946-4FF7-8D5C-E76496B6209D}"/>
    <cellStyle name="Normal 9 5 3 2" xfId="882" xr:uid="{31CA72DB-AC92-4280-BC22-EE9B98D9EAD1}"/>
    <cellStyle name="Normal 9 5 3 2 2" xfId="883" xr:uid="{F90572F4-5C7E-450E-9DA9-77A09645906D}"/>
    <cellStyle name="Normal 9 5 3 2 2 2" xfId="2455" xr:uid="{96E60B2E-27F3-4E4E-B0F6-09BCD65BBEAA}"/>
    <cellStyle name="Normal 9 5 3 2 2 2 2" xfId="2456" xr:uid="{CD66C681-100E-4527-909E-4ED076C558B5}"/>
    <cellStyle name="Normal 9 5 3 2 2 2 2 2" xfId="5092" xr:uid="{12590069-6B28-407D-BFE7-EA75E605EC12}"/>
    <cellStyle name="Normal 9 5 3 2 2 2 2 2 2" xfId="41719" xr:uid="{08E73CBE-E633-4B76-B7DA-5AD0C932D908}"/>
    <cellStyle name="Normal 9 5 3 2 2 2 2 2 3" xfId="6303" xr:uid="{6972F84B-85E3-4E9A-9559-326D8A3824CA}"/>
    <cellStyle name="Normal 9 5 3 2 2 2 2 2 4" xfId="5711" xr:uid="{609CB9DC-4023-4961-A8FF-7472F586A730}"/>
    <cellStyle name="Normal 9 5 3 2 2 2 3" xfId="5091" xr:uid="{AD2AB9FA-8338-4BAF-B4B5-3A78E7BC39BB}"/>
    <cellStyle name="Normal 9 5 3 2 2 2 3 2" xfId="41718" xr:uid="{ACAC666B-F7AD-40B2-8EF9-BFB447D135E3}"/>
    <cellStyle name="Normal 9 5 3 2 2 2 3 3" xfId="6302" xr:uid="{14512CCE-CC66-47E0-9A3B-40D243F64C48}"/>
    <cellStyle name="Normal 9 5 3 2 2 2 3 4" xfId="5710" xr:uid="{ED83EE21-1805-488E-B4AB-B2EA0E3766AB}"/>
    <cellStyle name="Normal 9 5 3 2 2 3" xfId="2457" xr:uid="{AA0D03EF-79B1-4088-907B-99888C706EFD}"/>
    <cellStyle name="Normal 9 5 3 2 2 3 2" xfId="5093" xr:uid="{948E5C8D-7603-4223-B078-645D997385BB}"/>
    <cellStyle name="Normal 9 5 3 2 2 3 2 2" xfId="41720" xr:uid="{16515952-442B-45C2-AEF1-64C226E078CC}"/>
    <cellStyle name="Normal 9 5 3 2 2 3 2 3" xfId="6304" xr:uid="{28C4F4FA-6682-439B-A104-E9A42AA475A0}"/>
    <cellStyle name="Normal 9 5 3 2 2 3 2 4" xfId="5712" xr:uid="{45B87A54-AE98-412F-BC2E-49C208235665}"/>
    <cellStyle name="Normal 9 5 3 2 2 4" xfId="4178" xr:uid="{B5FA96A0-427E-495E-959A-F0B82A1EB054}"/>
    <cellStyle name="Normal 9 5 3 2 2 4 2" xfId="5094" xr:uid="{760E2860-D2C9-44A0-8463-39F07BC51EB1}"/>
    <cellStyle name="Normal 9 5 3 2 2 4 2 2" xfId="41721" xr:uid="{FD610122-E438-4B1F-92AA-81363BB840E7}"/>
    <cellStyle name="Normal 9 5 3 2 2 4 2 3" xfId="6305" xr:uid="{4F35D854-3774-45CC-9A50-FC5AF74FF3EE}"/>
    <cellStyle name="Normal 9 5 3 2 2 4 2 4" xfId="5713" xr:uid="{F39933F3-EBE8-4079-A391-21FF5100CE5C}"/>
    <cellStyle name="Normal 9 5 3 2 2 5" xfId="5090" xr:uid="{D7E0B371-A394-4F95-B02E-3ECD7176BE77}"/>
    <cellStyle name="Normal 9 5 3 2 2 5 2" xfId="41717" xr:uid="{DE211183-19FA-4D02-AA82-4D3AB1575D2E}"/>
    <cellStyle name="Normal 9 5 3 2 2 5 3" xfId="6301" xr:uid="{C103529E-45DB-47E3-9960-2A42DC21E14E}"/>
    <cellStyle name="Normal 9 5 3 2 2 5 4" xfId="5709" xr:uid="{D556BEF9-22E4-45DF-B63F-52096CE89B93}"/>
    <cellStyle name="Normal 9 5 3 2 3" xfId="2458" xr:uid="{30599C91-2C63-4461-B5BF-0925D4317734}"/>
    <cellStyle name="Normal 9 5 3 2 3 2" xfId="2459" xr:uid="{D10AAD2B-E86C-4DF2-9362-CDF3406DD332}"/>
    <cellStyle name="Normal 9 5 3 2 3 2 2" xfId="5096" xr:uid="{8D169B3B-CACD-4064-A0F3-D0FFE92BADE5}"/>
    <cellStyle name="Normal 9 5 3 2 3 2 2 2" xfId="41723" xr:uid="{9288C01C-6C10-4D89-A01A-B9711BE2A017}"/>
    <cellStyle name="Normal 9 5 3 2 3 2 2 3" xfId="6307" xr:uid="{1372123D-DECC-4BEA-B90A-084A03CC2440}"/>
    <cellStyle name="Normal 9 5 3 2 3 2 2 4" xfId="5715" xr:uid="{A204C58D-7BAE-4973-910F-A4CDF47B4CB7}"/>
    <cellStyle name="Normal 9 5 3 2 3 3" xfId="4179" xr:uid="{72AE7CC3-855A-4569-8014-AA70CD576768}"/>
    <cellStyle name="Normal 9 5 3 2 3 3 2" xfId="5097" xr:uid="{0D549929-E408-4746-AE97-C8357A3AB47D}"/>
    <cellStyle name="Normal 9 5 3 2 3 3 2 2" xfId="41724" xr:uid="{04BA1C72-7693-4C4D-8859-7C97B1AA1956}"/>
    <cellStyle name="Normal 9 5 3 2 3 3 2 3" xfId="6308" xr:uid="{FEA002E4-2A4B-4CDD-97C6-7E7A34F7BAF8}"/>
    <cellStyle name="Normal 9 5 3 2 3 3 2 4" xfId="5716" xr:uid="{F37038FF-6496-4FE7-89A5-BA625860111C}"/>
    <cellStyle name="Normal 9 5 3 2 3 4" xfId="4180" xr:uid="{2A2DCAEB-3BBC-428E-B127-1294F777D9E8}"/>
    <cellStyle name="Normal 9 5 3 2 3 4 2" xfId="5098" xr:uid="{FF223749-21BC-4114-9DCE-C6B9C3D8806E}"/>
    <cellStyle name="Normal 9 5 3 2 3 4 2 2" xfId="41725" xr:uid="{BA2F6339-629B-4642-8474-A18191CF590C}"/>
    <cellStyle name="Normal 9 5 3 2 3 4 2 3" xfId="6309" xr:uid="{7234E446-B3DB-4CF8-8328-AD0902294D93}"/>
    <cellStyle name="Normal 9 5 3 2 3 4 2 4" xfId="5717" xr:uid="{69703E4D-60FA-420B-89B4-AA99024077BA}"/>
    <cellStyle name="Normal 9 5 3 2 3 5" xfId="5095" xr:uid="{560CC723-69AE-4E18-9885-DD30A2352F6A}"/>
    <cellStyle name="Normal 9 5 3 2 3 5 2" xfId="41722" xr:uid="{777D0330-AD18-458F-A272-4430BF57C55A}"/>
    <cellStyle name="Normal 9 5 3 2 3 5 3" xfId="6306" xr:uid="{8C6AC388-D59F-4892-B73A-4CF7ABD22DD4}"/>
    <cellStyle name="Normal 9 5 3 2 3 5 4" xfId="5714" xr:uid="{A767172D-12FB-4ABF-92C2-2E576D14BED9}"/>
    <cellStyle name="Normal 9 5 3 2 4" xfId="2460" xr:uid="{94655D6D-CA80-43E9-B634-6B53A7D92F13}"/>
    <cellStyle name="Normal 9 5 3 2 4 2" xfId="5099" xr:uid="{50C95BFD-C35A-4473-AA2D-ECCEBA6A3C8D}"/>
    <cellStyle name="Normal 9 5 3 2 4 2 2" xfId="41726" xr:uid="{19A159A9-CC8A-48A2-86C8-643B1E209639}"/>
    <cellStyle name="Normal 9 5 3 2 4 2 3" xfId="6310" xr:uid="{1E9CD2E2-FA06-4DBD-A85A-7B4203D4CE2B}"/>
    <cellStyle name="Normal 9 5 3 2 4 2 4" xfId="5718" xr:uid="{AC9F9E20-626F-49B0-BAB0-803002B0D869}"/>
    <cellStyle name="Normal 9 5 3 2 5" xfId="4181" xr:uid="{BC3B4603-D7B4-4457-98C6-F842127551FD}"/>
    <cellStyle name="Normal 9 5 3 2 5 2" xfId="5100" xr:uid="{091461E2-80DF-49F2-BC38-851EBE351108}"/>
    <cellStyle name="Normal 9 5 3 2 5 2 2" xfId="41727" xr:uid="{F9656345-4708-4DCE-91B8-507271A848F2}"/>
    <cellStyle name="Normal 9 5 3 2 5 2 3" xfId="6311" xr:uid="{ACD166CE-AD44-4377-9318-AE7FDD6D1F46}"/>
    <cellStyle name="Normal 9 5 3 2 5 2 4" xfId="5719" xr:uid="{45BB3C95-C3A6-4C54-A55C-2821AD26178D}"/>
    <cellStyle name="Normal 9 5 3 2 6" xfId="4182" xr:uid="{497ADF27-284E-4024-B372-0D214CBBBDAB}"/>
    <cellStyle name="Normal 9 5 3 2 6 2" xfId="5101" xr:uid="{B31898EE-BEA2-4AFC-99C0-3D29DDB994C2}"/>
    <cellStyle name="Normal 9 5 3 2 6 2 2" xfId="41728" xr:uid="{31530C68-75CC-4FBA-AD5D-0E2D32EFF446}"/>
    <cellStyle name="Normal 9 5 3 2 6 2 3" xfId="6312" xr:uid="{C1DC2375-94AA-4E22-8258-62801628BBDC}"/>
    <cellStyle name="Normal 9 5 3 2 6 2 4" xfId="5720" xr:uid="{C7DB7B95-A7F3-4BE6-A530-858071B584B7}"/>
    <cellStyle name="Normal 9 5 3 2 7" xfId="5089" xr:uid="{260F352E-DF7D-46C6-8353-A290C94B7A89}"/>
    <cellStyle name="Normal 9 5 3 2 7 2" xfId="41716" xr:uid="{A821341C-EBDC-45BC-8F53-E647EB682C61}"/>
    <cellStyle name="Normal 9 5 3 2 7 3" xfId="6300" xr:uid="{7727BB0E-CE09-4B0F-9BD3-A6FA6AD400CB}"/>
    <cellStyle name="Normal 9 5 3 2 7 4" xfId="5708" xr:uid="{0FB3E1E8-185F-4065-A355-20A360C31989}"/>
    <cellStyle name="Normal 9 5 3 3" xfId="884" xr:uid="{1C5E2FB6-D658-43F6-B6B8-042B4D4706F4}"/>
    <cellStyle name="Normal 9 5 3 3 2" xfId="2461" xr:uid="{DE2D6045-344E-4511-A804-6ECC8EF7E7CC}"/>
    <cellStyle name="Normal 9 5 3 3 2 2" xfId="2462" xr:uid="{EC658468-3EF0-42D1-84F1-928794F5FD08}"/>
    <cellStyle name="Normal 9 5 3 3 2 2 2" xfId="5104" xr:uid="{D4EAA17F-6E62-4C11-B7CE-83FF30F6B8F2}"/>
    <cellStyle name="Normal 9 5 3 3 2 2 2 2" xfId="41731" xr:uid="{057FC28B-EE9E-4FC4-ACA3-6370380D9118}"/>
    <cellStyle name="Normal 9 5 3 3 2 2 2 3" xfId="6315" xr:uid="{22EDDE3B-A8F9-4BF4-BF3C-AE455746941D}"/>
    <cellStyle name="Normal 9 5 3 3 2 2 2 4" xfId="5723" xr:uid="{EF9D219A-FBFE-4590-8825-4F648A277015}"/>
    <cellStyle name="Normal 9 5 3 3 2 3" xfId="4183" xr:uid="{6A89A6EB-221C-4816-A7F8-46F7DE4217C1}"/>
    <cellStyle name="Normal 9 5 3 3 2 3 2" xfId="5105" xr:uid="{FD680374-8ECD-43E1-BA95-6DBBEF08B657}"/>
    <cellStyle name="Normal 9 5 3 3 2 3 2 2" xfId="41732" xr:uid="{A0F373D3-30D7-4EE5-951B-40299826AC50}"/>
    <cellStyle name="Normal 9 5 3 3 2 3 2 3" xfId="6316" xr:uid="{E0FA625F-648E-41DC-8ED0-AEBF8AB78084}"/>
    <cellStyle name="Normal 9 5 3 3 2 3 2 4" xfId="5724" xr:uid="{A288680D-0C7B-45D0-8CE0-E6B84D55A96D}"/>
    <cellStyle name="Normal 9 5 3 3 2 4" xfId="4184" xr:uid="{A8F5C6BF-6AF5-47DB-8B27-D4E50973909B}"/>
    <cellStyle name="Normal 9 5 3 3 2 4 2" xfId="5106" xr:uid="{CDD9FE6A-05E1-4715-8FEC-23711B16B40D}"/>
    <cellStyle name="Normal 9 5 3 3 2 4 2 2" xfId="41733" xr:uid="{E676378E-9F92-46E9-BD9C-833F397EB4F7}"/>
    <cellStyle name="Normal 9 5 3 3 2 4 2 3" xfId="6317" xr:uid="{544EDC02-626B-4FFF-918C-78D3BD3B392D}"/>
    <cellStyle name="Normal 9 5 3 3 2 4 2 4" xfId="5725" xr:uid="{CCA6598F-8EA1-466D-9465-CF7EE70FBD39}"/>
    <cellStyle name="Normal 9 5 3 3 2 5" xfId="5103" xr:uid="{BA73E242-3217-453D-984A-5B2D9EEDC8E9}"/>
    <cellStyle name="Normal 9 5 3 3 2 5 2" xfId="41730" xr:uid="{232E70C9-E8C1-4218-BB18-61F1714718BD}"/>
    <cellStyle name="Normal 9 5 3 3 2 5 3" xfId="6314" xr:uid="{832806B9-2B8D-4134-9FBD-A01A00BB0C47}"/>
    <cellStyle name="Normal 9 5 3 3 2 5 4" xfId="5722" xr:uid="{2C6AC7D8-0E60-428A-ADC1-D1F0AC4E706F}"/>
    <cellStyle name="Normal 9 5 3 3 3" xfId="2463" xr:uid="{7A6A49D7-8328-4B55-9AA5-9CFBE6A69F8E}"/>
    <cellStyle name="Normal 9 5 3 3 3 2" xfId="5107" xr:uid="{4377BB1C-F81F-4D1C-A368-6CB8A00E7FD1}"/>
    <cellStyle name="Normal 9 5 3 3 3 2 2" xfId="41734" xr:uid="{C4AFADF7-1223-4F7B-9A01-1D9FF0AA757A}"/>
    <cellStyle name="Normal 9 5 3 3 3 2 3" xfId="6318" xr:uid="{245ABD39-2FDF-4D01-99BF-31DEA12C82D1}"/>
    <cellStyle name="Normal 9 5 3 3 3 2 4" xfId="5726" xr:uid="{B67C7C30-0E27-4A04-9960-B6150B8139FA}"/>
    <cellStyle name="Normal 9 5 3 3 4" xfId="4185" xr:uid="{94B4999A-B461-421B-891A-DC220B215ABD}"/>
    <cellStyle name="Normal 9 5 3 3 4 2" xfId="5108" xr:uid="{AAC3C803-58D6-4090-B0C0-2F28CE890C47}"/>
    <cellStyle name="Normal 9 5 3 3 4 2 2" xfId="41735" xr:uid="{FD72683D-267E-40EC-BC37-28F7DE353732}"/>
    <cellStyle name="Normal 9 5 3 3 4 2 3" xfId="6319" xr:uid="{BE716B7E-6264-4A28-9919-21C85BB80546}"/>
    <cellStyle name="Normal 9 5 3 3 4 2 4" xfId="5727" xr:uid="{A836C219-1C83-4A18-8396-50AC544AE1E6}"/>
    <cellStyle name="Normal 9 5 3 3 5" xfId="4186" xr:uid="{167BA850-3F3A-4CF5-8DBF-9DCD1E485D74}"/>
    <cellStyle name="Normal 9 5 3 3 5 2" xfId="5109" xr:uid="{DB780470-3EA1-406D-AA0C-7B470A2DC8FF}"/>
    <cellStyle name="Normal 9 5 3 3 5 2 2" xfId="41736" xr:uid="{C50F19AE-CB3C-4DE9-AAC6-3A33EA3CCEB3}"/>
    <cellStyle name="Normal 9 5 3 3 5 2 3" xfId="6320" xr:uid="{1F6D56D6-0724-439B-9AC8-E12BD162755B}"/>
    <cellStyle name="Normal 9 5 3 3 5 2 4" xfId="5728" xr:uid="{73E132AB-EDA1-4243-9594-908A6C26F09F}"/>
    <cellStyle name="Normal 9 5 3 3 6" xfId="5102" xr:uid="{2EE818F9-9DE4-4549-B17C-A360F5BF5BCA}"/>
    <cellStyle name="Normal 9 5 3 3 6 2" xfId="41729" xr:uid="{5B9BE15B-F837-4449-B46F-7E7D59D42144}"/>
    <cellStyle name="Normal 9 5 3 3 6 3" xfId="6313" xr:uid="{225F6E7B-211C-4747-8A9E-523F91E19F58}"/>
    <cellStyle name="Normal 9 5 3 3 6 4" xfId="5721" xr:uid="{9DF16986-937F-497C-9BFF-5445E25BB2A6}"/>
    <cellStyle name="Normal 9 5 3 4" xfId="2464" xr:uid="{E50876A1-3AC4-47C6-A1C4-77BECA318CF4}"/>
    <cellStyle name="Normal 9 5 3 4 2" xfId="2465" xr:uid="{CE586D59-E03B-4A3A-8A80-B881363D63BD}"/>
    <cellStyle name="Normal 9 5 3 4 2 2" xfId="5111" xr:uid="{1148F645-E8A6-4E25-8536-81DE1F912982}"/>
    <cellStyle name="Normal 9 5 3 4 2 2 2" xfId="41738" xr:uid="{83F92A0F-DFF2-4062-A1BF-EBE0BFD308D3}"/>
    <cellStyle name="Normal 9 5 3 4 2 2 3" xfId="6322" xr:uid="{EB8DE338-5A4E-43B9-AF39-788525EB6EC7}"/>
    <cellStyle name="Normal 9 5 3 4 2 2 4" xfId="5730" xr:uid="{9F446C9F-3B4C-4302-869F-0D46BEFE9374}"/>
    <cellStyle name="Normal 9 5 3 4 3" xfId="4187" xr:uid="{7D6C2E4B-822F-4B67-BE19-AA2A63B3D6F6}"/>
    <cellStyle name="Normal 9 5 3 4 3 2" xfId="5112" xr:uid="{78713A5E-205F-4E5E-A164-73C9D3BFD9FE}"/>
    <cellStyle name="Normal 9 5 3 4 3 2 2" xfId="41739" xr:uid="{30DE659A-A010-44BE-A850-DF1CE018CEBE}"/>
    <cellStyle name="Normal 9 5 3 4 3 2 3" xfId="6323" xr:uid="{7D9AAB1C-1A59-439A-AE11-CE54F15D6613}"/>
    <cellStyle name="Normal 9 5 3 4 3 2 4" xfId="5731" xr:uid="{ED57F613-CDF3-4012-B694-44F049370ABD}"/>
    <cellStyle name="Normal 9 5 3 4 4" xfId="4188" xr:uid="{018B13F9-19F4-44F8-8442-9B2AB50208D9}"/>
    <cellStyle name="Normal 9 5 3 4 4 2" xfId="5113" xr:uid="{A81F6358-E98B-4072-A026-850FB81D9441}"/>
    <cellStyle name="Normal 9 5 3 4 4 2 2" xfId="41740" xr:uid="{B6723D1D-11B3-464B-B8C7-D06667CADE80}"/>
    <cellStyle name="Normal 9 5 3 4 4 2 3" xfId="6324" xr:uid="{E5B0206B-B5CD-48B5-BC25-21B36E830DC6}"/>
    <cellStyle name="Normal 9 5 3 4 4 2 4" xfId="5732" xr:uid="{37B30A75-BB74-495E-9DD0-96661578371E}"/>
    <cellStyle name="Normal 9 5 3 4 5" xfId="5110" xr:uid="{F313D7AA-6C98-460F-921F-9045F1BE5414}"/>
    <cellStyle name="Normal 9 5 3 4 5 2" xfId="41737" xr:uid="{FAAE2094-E2B2-4D88-B394-64D59270CFF7}"/>
    <cellStyle name="Normal 9 5 3 4 5 3" xfId="6321" xr:uid="{470CF503-04D4-40E7-8ECD-7543A4B6B173}"/>
    <cellStyle name="Normal 9 5 3 4 5 4" xfId="5729" xr:uid="{255CED6B-4146-4B78-A6CC-5BF931EB6796}"/>
    <cellStyle name="Normal 9 5 3 5" xfId="2466" xr:uid="{F2F2A276-16AA-407D-8A9C-C7423FA96D57}"/>
    <cellStyle name="Normal 9 5 3 5 2" xfId="4189" xr:uid="{B5DB92EC-7B96-4BF5-9B21-21B85C492B6F}"/>
    <cellStyle name="Normal 9 5 3 5 2 2" xfId="5115" xr:uid="{250BBA68-E321-4BFE-9D3B-C8B857730ABF}"/>
    <cellStyle name="Normal 9 5 3 5 2 2 2" xfId="41742" xr:uid="{783F184F-E8B4-4FD8-B630-631562987E26}"/>
    <cellStyle name="Normal 9 5 3 5 2 2 3" xfId="6326" xr:uid="{B887DD69-9AB0-4D56-B639-8795169FDF1C}"/>
    <cellStyle name="Normal 9 5 3 5 2 2 4" xfId="5734" xr:uid="{E9A82D71-1E37-4B47-A75F-8890C8EC9875}"/>
    <cellStyle name="Normal 9 5 3 5 3" xfId="4190" xr:uid="{CA7A487E-38CC-4C71-AD35-A55D920A0C9C}"/>
    <cellStyle name="Normal 9 5 3 5 3 2" xfId="5116" xr:uid="{905A0235-4C5C-41CE-B3C4-29C14F5CD9A9}"/>
    <cellStyle name="Normal 9 5 3 5 3 2 2" xfId="41743" xr:uid="{4E9B884D-DACE-434F-810A-79ADDC691A95}"/>
    <cellStyle name="Normal 9 5 3 5 3 2 3" xfId="6327" xr:uid="{00AC6054-7CB9-4374-8CEC-82B90E12D0DF}"/>
    <cellStyle name="Normal 9 5 3 5 3 2 4" xfId="5735" xr:uid="{8F657A31-CB50-416A-84E1-F7E4022A457A}"/>
    <cellStyle name="Normal 9 5 3 5 4" xfId="4191" xr:uid="{55B13858-4BB5-4AD6-A82F-BF91D92858D8}"/>
    <cellStyle name="Normal 9 5 3 5 4 2" xfId="5117" xr:uid="{6B8743D1-6D9B-4D03-AB02-F80DD6266AA0}"/>
    <cellStyle name="Normal 9 5 3 5 4 2 2" xfId="41744" xr:uid="{AE4D07A7-3789-4BE5-95D1-D0722A6242C7}"/>
    <cellStyle name="Normal 9 5 3 5 4 2 3" xfId="6328" xr:uid="{4223D52F-EB74-4958-8CA3-1EE3005FBF57}"/>
    <cellStyle name="Normal 9 5 3 5 4 2 4" xfId="5736" xr:uid="{D6BE6A26-38FC-45CE-AF42-84058D6049F1}"/>
    <cellStyle name="Normal 9 5 3 5 5" xfId="5114" xr:uid="{09625B8C-134D-4C75-97BC-25AA8B2C0670}"/>
    <cellStyle name="Normal 9 5 3 5 5 2" xfId="41741" xr:uid="{937C2A69-6C18-4CF2-9980-2C907538049B}"/>
    <cellStyle name="Normal 9 5 3 5 5 3" xfId="6325" xr:uid="{BF606D6D-B897-479E-8BCF-8C5E04AAFB0E}"/>
    <cellStyle name="Normal 9 5 3 5 5 4" xfId="5733" xr:uid="{2162EE49-0EB3-408D-A1F4-2FBD623F1D62}"/>
    <cellStyle name="Normal 9 5 3 6" xfId="4192" xr:uid="{512CF37B-F752-454E-A647-DF440514C65F}"/>
    <cellStyle name="Normal 9 5 3 6 2" xfId="5118" xr:uid="{985C376B-276B-406F-8286-4149ACF19D50}"/>
    <cellStyle name="Normal 9 5 3 6 2 2" xfId="41745" xr:uid="{F2000D27-896C-414D-8EEB-F9DFBE863377}"/>
    <cellStyle name="Normal 9 5 3 6 2 3" xfId="6329" xr:uid="{6F7C1D55-F367-4172-8B9E-B6FB8B9D6DD4}"/>
    <cellStyle name="Normal 9 5 3 6 2 4" xfId="5737" xr:uid="{1931AB29-55FE-425B-915B-FD3959A91E28}"/>
    <cellStyle name="Normal 9 5 3 7" xfId="4193" xr:uid="{721DC9BC-7725-4676-938D-2051FF4842C3}"/>
    <cellStyle name="Normal 9 5 3 7 2" xfId="5119" xr:uid="{2DAEA250-5617-47EF-88C1-6D8D7B82DC7B}"/>
    <cellStyle name="Normal 9 5 3 7 2 2" xfId="41746" xr:uid="{8241EC92-16A2-4C1D-837B-AEA39A158E7A}"/>
    <cellStyle name="Normal 9 5 3 7 2 3" xfId="6330" xr:uid="{8ACBB67C-0810-473A-A801-100025A74ACA}"/>
    <cellStyle name="Normal 9 5 3 7 2 4" xfId="5738" xr:uid="{B8DD70BD-C5BA-4CEB-9B7E-FAB757415842}"/>
    <cellStyle name="Normal 9 5 3 8" xfId="4194" xr:uid="{888E4461-4C2B-438C-A433-B678D3B2CBB3}"/>
    <cellStyle name="Normal 9 5 3 8 2" xfId="5120" xr:uid="{420A7E14-7E87-429A-A132-7048EF1F100B}"/>
    <cellStyle name="Normal 9 5 3 8 2 2" xfId="41747" xr:uid="{AF10ADE9-3D86-4343-8763-319DEFB66611}"/>
    <cellStyle name="Normal 9 5 3 8 2 3" xfId="6331" xr:uid="{54C9EF7C-D514-45C2-A818-379A6D8D2C3D}"/>
    <cellStyle name="Normal 9 5 3 8 2 4" xfId="5739" xr:uid="{443F1523-4A59-4A49-B1BC-75C35D6D13DE}"/>
    <cellStyle name="Normal 9 5 3 9" xfId="5088" xr:uid="{7E13C78E-68B9-4A86-9873-8F4FB1769230}"/>
    <cellStyle name="Normal 9 5 3 9 2" xfId="41715" xr:uid="{1EDD7114-0ADE-43EF-A1D2-B0F112FDFAE9}"/>
    <cellStyle name="Normal 9 5 3 9 3" xfId="6299" xr:uid="{85680E08-1D50-4A30-95CC-3F4C123F06AF}"/>
    <cellStyle name="Normal 9 5 3 9 4" xfId="5707" xr:uid="{F0547836-75C2-434A-9040-6D48A6CFC0AB}"/>
    <cellStyle name="Normal 9 5 4" xfId="425" xr:uid="{1CA7EC7A-F2EA-40BD-8EA2-4C736949F4E1}"/>
    <cellStyle name="Normal 9 5 4 2" xfId="885" xr:uid="{1A252FEA-FE5B-4EAF-807B-066136C98217}"/>
    <cellStyle name="Normal 9 5 4 2 2" xfId="886" xr:uid="{FB5D3370-5D21-4884-AE79-2A3DEA4A8B85}"/>
    <cellStyle name="Normal 9 5 4 2 2 2" xfId="2467" xr:uid="{511966D5-856D-4FC0-8D37-53801F5C21E7}"/>
    <cellStyle name="Normal 9 5 4 2 2 2 2" xfId="5124" xr:uid="{33D287E5-916C-4DA3-8EE0-B283EF6F4117}"/>
    <cellStyle name="Normal 9 5 4 2 2 2 2 2" xfId="41751" xr:uid="{337DD852-7C0C-4E02-85B1-C9CDF6F0BA78}"/>
    <cellStyle name="Normal 9 5 4 2 2 2 2 3" xfId="6335" xr:uid="{F9CD73E8-3C0D-402C-9B4D-F2BEBB173B2D}"/>
    <cellStyle name="Normal 9 5 4 2 2 2 2 4" xfId="5743" xr:uid="{F6B12C77-0AF9-4CD7-B905-7485CD762F81}"/>
    <cellStyle name="Normal 9 5 4 2 2 3" xfId="4195" xr:uid="{9B5BCE53-C5AB-4CD7-B6F3-BE685121597E}"/>
    <cellStyle name="Normal 9 5 4 2 2 3 2" xfId="5125" xr:uid="{B0BDFF64-56C2-49B0-88FB-38AAC3E99EE9}"/>
    <cellStyle name="Normal 9 5 4 2 2 3 2 2" xfId="41752" xr:uid="{7BA002C9-FE00-42AA-A220-03233D3D86EF}"/>
    <cellStyle name="Normal 9 5 4 2 2 3 2 3" xfId="6336" xr:uid="{774A212F-1A9B-4842-A6E0-F922EE6D3F03}"/>
    <cellStyle name="Normal 9 5 4 2 2 3 2 4" xfId="5744" xr:uid="{CDF04C27-59CC-4064-990C-7DE679860976}"/>
    <cellStyle name="Normal 9 5 4 2 2 4" xfId="4196" xr:uid="{A3FA672B-20EA-43E9-BDEA-EEF575A8C3F2}"/>
    <cellStyle name="Normal 9 5 4 2 2 4 2" xfId="5126" xr:uid="{2A4D04D1-CD29-4497-8105-EE0E1E0F82EF}"/>
    <cellStyle name="Normal 9 5 4 2 2 4 2 2" xfId="41753" xr:uid="{128F68BF-B8DD-49C9-86BA-9565CCEF9E38}"/>
    <cellStyle name="Normal 9 5 4 2 2 4 2 3" xfId="6337" xr:uid="{5B2CE24D-143A-418E-867E-2217F9608E76}"/>
    <cellStyle name="Normal 9 5 4 2 2 4 2 4" xfId="5745" xr:uid="{AC52F356-A1B3-4FE0-8256-D02AF0A8B6EC}"/>
    <cellStyle name="Normal 9 5 4 2 2 5" xfId="5123" xr:uid="{B71F6BF3-1A08-48E6-96DF-A9657D8D4BCB}"/>
    <cellStyle name="Normal 9 5 4 2 2 5 2" xfId="41750" xr:uid="{0B3CE59A-343F-4064-8754-78513DE283D0}"/>
    <cellStyle name="Normal 9 5 4 2 2 5 3" xfId="6334" xr:uid="{A86EFB86-717B-4BC2-82C7-A2A3D3FFB7FC}"/>
    <cellStyle name="Normal 9 5 4 2 2 5 4" xfId="5742" xr:uid="{8C9777ED-3F72-44D5-BDE3-1729ADD8F852}"/>
    <cellStyle name="Normal 9 5 4 2 3" xfId="2468" xr:uid="{BFAB1946-BC70-46FF-B2DC-616293600B19}"/>
    <cellStyle name="Normal 9 5 4 2 3 2" xfId="5127" xr:uid="{6C9172C9-9254-444A-94FE-53CB580617E8}"/>
    <cellStyle name="Normal 9 5 4 2 3 2 2" xfId="41754" xr:uid="{2600E540-7657-44D6-8FD0-5EB8CEE909E2}"/>
    <cellStyle name="Normal 9 5 4 2 3 2 3" xfId="6338" xr:uid="{8784B138-D8BB-43A0-AF55-D730DA905B64}"/>
    <cellStyle name="Normal 9 5 4 2 3 2 4" xfId="5746" xr:uid="{EB29014F-078D-47BA-AE3C-AD96EA033696}"/>
    <cellStyle name="Normal 9 5 4 2 4" xfId="4197" xr:uid="{33378556-9F26-4285-B4A0-FE9B2AA31F05}"/>
    <cellStyle name="Normal 9 5 4 2 4 2" xfId="5128" xr:uid="{CD9CF2F7-76C1-41C7-B4A5-07AE3DA2D1F6}"/>
    <cellStyle name="Normal 9 5 4 2 4 2 2" xfId="41755" xr:uid="{4681258F-617D-4354-9370-8CAD566E67F1}"/>
    <cellStyle name="Normal 9 5 4 2 4 2 3" xfId="6339" xr:uid="{3B97CD1F-4281-4715-A701-EF3089CB84D4}"/>
    <cellStyle name="Normal 9 5 4 2 4 2 4" xfId="5747" xr:uid="{6DCA3620-9D8F-4F08-A7B6-719C112D2446}"/>
    <cellStyle name="Normal 9 5 4 2 5" xfId="4198" xr:uid="{D28D4A37-6CC3-42FA-A1C3-36C3EF6C26C9}"/>
    <cellStyle name="Normal 9 5 4 2 5 2" xfId="5129" xr:uid="{7256E37F-7010-4276-BF2E-3063E84A30B3}"/>
    <cellStyle name="Normal 9 5 4 2 5 2 2" xfId="41756" xr:uid="{1F66E043-0E89-43A8-A1AF-FA5C9CC17E7A}"/>
    <cellStyle name="Normal 9 5 4 2 5 2 3" xfId="6340" xr:uid="{140F332C-B3E6-4E8D-8516-2B2E3CEA6B60}"/>
    <cellStyle name="Normal 9 5 4 2 5 2 4" xfId="5748" xr:uid="{6BAF367E-128D-4524-A70D-9C40854E5060}"/>
    <cellStyle name="Normal 9 5 4 2 6" xfId="5122" xr:uid="{D6DD6F4B-0F7E-469D-BB4C-1B608547BDF3}"/>
    <cellStyle name="Normal 9 5 4 2 6 2" xfId="41749" xr:uid="{EBE76C3C-D5B0-458B-9CB2-1D9BA7C872EC}"/>
    <cellStyle name="Normal 9 5 4 2 6 3" xfId="6333" xr:uid="{1716DD27-8F0A-4CE9-A8E8-D4FA7622D9E5}"/>
    <cellStyle name="Normal 9 5 4 2 6 4" xfId="5741" xr:uid="{34E74EC7-BF77-40F7-A181-5A0CBCB54181}"/>
    <cellStyle name="Normal 9 5 4 3" xfId="887" xr:uid="{63101951-E39B-422D-B55C-ABC7CD258A43}"/>
    <cellStyle name="Normal 9 5 4 3 2" xfId="2469" xr:uid="{ED2A8B88-D8E4-40A6-BD42-940E0B2EC085}"/>
    <cellStyle name="Normal 9 5 4 3 2 2" xfId="5131" xr:uid="{D270393A-5D97-41F9-A829-3ACD4663F773}"/>
    <cellStyle name="Normal 9 5 4 3 2 2 2" xfId="41758" xr:uid="{4C63E744-B39C-4FC2-9798-37329E2F3661}"/>
    <cellStyle name="Normal 9 5 4 3 2 2 3" xfId="6342" xr:uid="{FA3985B0-F45B-4CBC-B4A2-D19B2C8BA859}"/>
    <cellStyle name="Normal 9 5 4 3 2 2 4" xfId="5750" xr:uid="{D72E8DC4-37DE-4EB7-B557-B0B5C578F523}"/>
    <cellStyle name="Normal 9 5 4 3 3" xfId="4199" xr:uid="{48271727-B522-406E-A567-3E9689A73675}"/>
    <cellStyle name="Normal 9 5 4 3 3 2" xfId="5132" xr:uid="{20D50459-8672-4F10-A542-D4459FE28F52}"/>
    <cellStyle name="Normal 9 5 4 3 3 2 2" xfId="41759" xr:uid="{8CDADD99-F2F1-4503-B532-E0BD84A142B9}"/>
    <cellStyle name="Normal 9 5 4 3 3 2 3" xfId="6343" xr:uid="{5ABA182E-8462-48F9-B798-B14835DECD75}"/>
    <cellStyle name="Normal 9 5 4 3 3 2 4" xfId="5751" xr:uid="{3DD84924-DD25-4BD6-9471-DE144867BCCE}"/>
    <cellStyle name="Normal 9 5 4 3 4" xfId="4200" xr:uid="{C7A16ACA-D59D-49A2-AF71-B09DBCED1163}"/>
    <cellStyle name="Normal 9 5 4 3 4 2" xfId="5133" xr:uid="{18F1F387-8CBD-468A-A9E1-BE3E0FD2248C}"/>
    <cellStyle name="Normal 9 5 4 3 4 2 2" xfId="41760" xr:uid="{DB8448BA-AE7D-4E9B-B3DD-9D2A75E68938}"/>
    <cellStyle name="Normal 9 5 4 3 4 2 3" xfId="6344" xr:uid="{5FEEEB96-AF19-4B14-AA63-AEFC11D9062E}"/>
    <cellStyle name="Normal 9 5 4 3 4 2 4" xfId="5752" xr:uid="{3FC6E6EA-4160-428A-8A96-564A3E8FC229}"/>
    <cellStyle name="Normal 9 5 4 3 5" xfId="5130" xr:uid="{A2A88762-2214-4B4D-90C1-11FA8FF00907}"/>
    <cellStyle name="Normal 9 5 4 3 5 2" xfId="41757" xr:uid="{6CBBFB5F-AE85-4B1D-8E10-C03C665603A6}"/>
    <cellStyle name="Normal 9 5 4 3 5 3" xfId="6341" xr:uid="{5088B482-E321-43F6-BB31-1F14A6B08DA6}"/>
    <cellStyle name="Normal 9 5 4 3 5 4" xfId="5749" xr:uid="{19CCC8E0-E914-4E52-898D-D156AD002AAA}"/>
    <cellStyle name="Normal 9 5 4 4" xfId="2470" xr:uid="{6B804576-1E34-498C-84DC-504881CFF27C}"/>
    <cellStyle name="Normal 9 5 4 4 2" xfId="4201" xr:uid="{46D5C1E0-0BCE-4AC2-A7AC-E6E8C11F5954}"/>
    <cellStyle name="Normal 9 5 4 4 2 2" xfId="5135" xr:uid="{28944906-F88A-4CD1-A272-CCFEE222C0BF}"/>
    <cellStyle name="Normal 9 5 4 4 2 2 2" xfId="41762" xr:uid="{D98F01B9-A885-4004-A809-9C0A0E576C63}"/>
    <cellStyle name="Normal 9 5 4 4 2 2 3" xfId="6346" xr:uid="{09638F90-7FC8-4573-BB20-E10C37BC46E3}"/>
    <cellStyle name="Normal 9 5 4 4 2 2 4" xfId="5754" xr:uid="{661B8A0A-5899-454E-BC3D-9C4FB455DF06}"/>
    <cellStyle name="Normal 9 5 4 4 3" xfId="4202" xr:uid="{7F34232D-2CC4-4B7D-82CF-B0566F85F34A}"/>
    <cellStyle name="Normal 9 5 4 4 3 2" xfId="5136" xr:uid="{DA79FA03-0770-4673-92DD-99DA225DC8F4}"/>
    <cellStyle name="Normal 9 5 4 4 3 2 2" xfId="41763" xr:uid="{401FE3C5-7098-4859-83A8-B7FB70771D55}"/>
    <cellStyle name="Normal 9 5 4 4 3 2 3" xfId="6347" xr:uid="{DA5524F6-49F3-4B89-A46E-BB3F166CC80F}"/>
    <cellStyle name="Normal 9 5 4 4 3 2 4" xfId="5755" xr:uid="{0DD4E130-D0A8-4B61-BD73-FA9965F5A1D7}"/>
    <cellStyle name="Normal 9 5 4 4 4" xfId="4203" xr:uid="{FD830489-DFEE-40E0-8C27-48F6971917F1}"/>
    <cellStyle name="Normal 9 5 4 4 4 2" xfId="5137" xr:uid="{2A4B74DE-D3E9-43F9-879E-AAB173F0BBD2}"/>
    <cellStyle name="Normal 9 5 4 4 4 2 2" xfId="41764" xr:uid="{93370DA8-D486-43CC-8AE1-F359804252F1}"/>
    <cellStyle name="Normal 9 5 4 4 4 2 3" xfId="6348" xr:uid="{EAD009B8-BDF7-48DF-B0E3-521DA830F3BF}"/>
    <cellStyle name="Normal 9 5 4 4 4 2 4" xfId="5756" xr:uid="{C65BA080-C24E-4997-A097-1557E2317596}"/>
    <cellStyle name="Normal 9 5 4 4 5" xfId="5134" xr:uid="{3D229571-5E87-41D6-B8FF-1D0A8246F829}"/>
    <cellStyle name="Normal 9 5 4 4 5 2" xfId="41761" xr:uid="{3CCB62B2-E34F-4CF6-B84A-72753657D2FC}"/>
    <cellStyle name="Normal 9 5 4 4 5 3" xfId="6345" xr:uid="{7C755858-2BD1-4740-9315-387F4771FC3C}"/>
    <cellStyle name="Normal 9 5 4 4 5 4" xfId="5753" xr:uid="{7F6A925E-1FCF-4DAC-9BB6-AFB6C06B77F7}"/>
    <cellStyle name="Normal 9 5 4 5" xfId="4204" xr:uid="{309F73C0-830E-42AE-9C81-A45D5552E94C}"/>
    <cellStyle name="Normal 9 5 4 5 2" xfId="5138" xr:uid="{2F97A4DF-A9BB-47EE-8EE9-AC42E3E28398}"/>
    <cellStyle name="Normal 9 5 4 5 2 2" xfId="41765" xr:uid="{669B1C38-40A3-4E96-ABCB-E98895FF549A}"/>
    <cellStyle name="Normal 9 5 4 5 2 3" xfId="6349" xr:uid="{CCB74476-0A58-4362-A501-E7A00D41B96E}"/>
    <cellStyle name="Normal 9 5 4 5 2 4" xfId="5757" xr:uid="{FE81BE80-1F46-43DF-B051-02D2DD6F1832}"/>
    <cellStyle name="Normal 9 5 4 6" xfId="4205" xr:uid="{B374A2D7-A2AB-431E-8233-CCA8790647DF}"/>
    <cellStyle name="Normal 9 5 4 6 2" xfId="5139" xr:uid="{86C82197-A588-4B91-B402-3384737B7E73}"/>
    <cellStyle name="Normal 9 5 4 6 2 2" xfId="41766" xr:uid="{30C72BBE-928A-4B21-B797-BCDAA67A059E}"/>
    <cellStyle name="Normal 9 5 4 6 2 3" xfId="6350" xr:uid="{EB409BDB-9469-495F-AD36-11D2798A2AEE}"/>
    <cellStyle name="Normal 9 5 4 6 2 4" xfId="5758" xr:uid="{4AE3F201-1BDB-4211-9055-4FC5C32765E5}"/>
    <cellStyle name="Normal 9 5 4 7" xfId="4206" xr:uid="{CEE73CFC-8D86-4DDB-AEAE-3FF70AB41533}"/>
    <cellStyle name="Normal 9 5 4 7 2" xfId="5140" xr:uid="{2E5A7A57-0D11-4054-80FB-291D64937BAE}"/>
    <cellStyle name="Normal 9 5 4 7 2 2" xfId="41767" xr:uid="{EF6FF36E-B8DE-4659-8532-F1C182989ADA}"/>
    <cellStyle name="Normal 9 5 4 7 2 3" xfId="6351" xr:uid="{09F1BC24-5826-43D4-836F-9AA390CE15DC}"/>
    <cellStyle name="Normal 9 5 4 7 2 4" xfId="5759" xr:uid="{9990A419-AF5F-4666-B5B5-08AF9823523C}"/>
    <cellStyle name="Normal 9 5 4 8" xfId="5121" xr:uid="{88FE11B2-F424-45B3-B2E0-2439DC057E5E}"/>
    <cellStyle name="Normal 9 5 4 8 2" xfId="41748" xr:uid="{AB57046A-3A16-4EFF-AE98-FBED8578BA5D}"/>
    <cellStyle name="Normal 9 5 4 8 3" xfId="6332" xr:uid="{C904EBE6-B6C4-443D-818F-C3461963BD89}"/>
    <cellStyle name="Normal 9 5 4 8 4" xfId="5740" xr:uid="{E16FFB5F-E9D5-4981-B877-FCD7EEE19EE4}"/>
    <cellStyle name="Normal 9 5 5" xfId="426" xr:uid="{9AAEC2DD-04AC-40F8-9FBE-B82B9A295CE3}"/>
    <cellStyle name="Normal 9 5 5 2" xfId="888" xr:uid="{94F47605-0231-4D09-AC3A-FE4AE82D7AB4}"/>
    <cellStyle name="Normal 9 5 5 2 2" xfId="2471" xr:uid="{D5134682-8D61-4DEF-8D9C-500120635484}"/>
    <cellStyle name="Normal 9 5 5 2 2 2" xfId="5143" xr:uid="{27425A42-17BE-4D70-ABF8-2FE9A9C25D18}"/>
    <cellStyle name="Normal 9 5 5 2 2 2 2" xfId="41770" xr:uid="{4D567286-A97E-40B0-9666-76798EEDF9E5}"/>
    <cellStyle name="Normal 9 5 5 2 2 2 3" xfId="6354" xr:uid="{17068B3F-DCE0-4666-891D-72404D660355}"/>
    <cellStyle name="Normal 9 5 5 2 2 2 4" xfId="5762" xr:uid="{70A43BF7-0AEA-44B7-94AE-F04B0968B406}"/>
    <cellStyle name="Normal 9 5 5 2 3" xfId="4207" xr:uid="{07AD0A4E-062D-4B75-B754-5A8DB38D4695}"/>
    <cellStyle name="Normal 9 5 5 2 3 2" xfId="5144" xr:uid="{99ABC595-71E5-496A-8464-06D5B2BBABAB}"/>
    <cellStyle name="Normal 9 5 5 2 3 2 2" xfId="41771" xr:uid="{D52057C2-E495-4A47-8AB7-949E86A26D73}"/>
    <cellStyle name="Normal 9 5 5 2 3 2 3" xfId="6355" xr:uid="{E5D58761-52EC-44AF-84D7-5D30D9B00CC8}"/>
    <cellStyle name="Normal 9 5 5 2 3 2 4" xfId="5763" xr:uid="{CD1CD6DD-D560-44F2-B166-AB0BF57CC226}"/>
    <cellStyle name="Normal 9 5 5 2 4" xfId="4208" xr:uid="{17305E9B-C5C1-422E-9516-D8F4D01A1FB0}"/>
    <cellStyle name="Normal 9 5 5 2 4 2" xfId="5145" xr:uid="{16206A31-F86A-4439-B1CA-E94560A62BD9}"/>
    <cellStyle name="Normal 9 5 5 2 4 2 2" xfId="41772" xr:uid="{40AB65C2-9C91-4351-8C07-F9F8DFDF6703}"/>
    <cellStyle name="Normal 9 5 5 2 4 2 3" xfId="6356" xr:uid="{08020FC3-9D76-407C-86C6-2E63F43400B8}"/>
    <cellStyle name="Normal 9 5 5 2 4 2 4" xfId="5764" xr:uid="{90E994B6-8B03-41AD-9E83-365E68936D7B}"/>
    <cellStyle name="Normal 9 5 5 2 5" xfId="5142" xr:uid="{5C861AF9-81EC-447B-9FCC-4E47B1D312E1}"/>
    <cellStyle name="Normal 9 5 5 2 5 2" xfId="41769" xr:uid="{289E2AE6-4D1A-446B-87AC-9AA2E32A4CBB}"/>
    <cellStyle name="Normal 9 5 5 2 5 3" xfId="6353" xr:uid="{6043217A-0868-409D-A7E6-6E16FE5B9CCB}"/>
    <cellStyle name="Normal 9 5 5 2 5 4" xfId="5761" xr:uid="{C19F214C-5CD5-41A3-A048-2169F785671B}"/>
    <cellStyle name="Normal 9 5 5 3" xfId="2472" xr:uid="{C3433D06-42E1-41FF-BF64-DCECAA2F3DEC}"/>
    <cellStyle name="Normal 9 5 5 3 2" xfId="4209" xr:uid="{62A8BC89-EB28-46B0-AA50-A6F4BFEAB5B9}"/>
    <cellStyle name="Normal 9 5 5 3 2 2" xfId="5147" xr:uid="{3D7BEFC5-1BC4-4B57-8F04-66E82DCF861C}"/>
    <cellStyle name="Normal 9 5 5 3 2 2 2" xfId="41774" xr:uid="{C85C47A4-3901-48CB-8497-0552E99FF786}"/>
    <cellStyle name="Normal 9 5 5 3 2 2 3" xfId="6358" xr:uid="{33705E5F-F5AE-4EF0-9D8B-B80F75CE05F7}"/>
    <cellStyle name="Normal 9 5 5 3 2 2 4" xfId="5766" xr:uid="{5BFEED14-4F83-45E7-9FDE-685216E5B431}"/>
    <cellStyle name="Normal 9 5 5 3 3" xfId="4210" xr:uid="{63D937DC-1083-4D30-B437-EDE51A7859FE}"/>
    <cellStyle name="Normal 9 5 5 3 3 2" xfId="5148" xr:uid="{3780DD54-87E7-4DD0-B127-46C19CE15482}"/>
    <cellStyle name="Normal 9 5 5 3 3 2 2" xfId="41775" xr:uid="{7E17E9E7-05D1-4A07-8871-3733C0F7B46B}"/>
    <cellStyle name="Normal 9 5 5 3 3 2 3" xfId="6359" xr:uid="{78C0A50E-D9FA-4582-B950-7BD35F4DF06B}"/>
    <cellStyle name="Normal 9 5 5 3 3 2 4" xfId="5767" xr:uid="{928C00BA-639C-4E8D-B184-4768B1D4D892}"/>
    <cellStyle name="Normal 9 5 5 3 4" xfId="4211" xr:uid="{4AD44857-277E-410C-A301-55AF9BD5C501}"/>
    <cellStyle name="Normal 9 5 5 3 4 2" xfId="5149" xr:uid="{0540D3EA-2882-45CD-834A-73BD59CCE3B7}"/>
    <cellStyle name="Normal 9 5 5 3 4 2 2" xfId="41776" xr:uid="{E9C7E349-8D7E-469A-B7FF-84FAAE5E857D}"/>
    <cellStyle name="Normal 9 5 5 3 4 2 3" xfId="6360" xr:uid="{481AC585-4348-464D-A28E-628E60F8B1AE}"/>
    <cellStyle name="Normal 9 5 5 3 4 2 4" xfId="5768" xr:uid="{81297B54-4739-4FF6-929D-D668BF58E75B}"/>
    <cellStyle name="Normal 9 5 5 3 5" xfId="5146" xr:uid="{74A38FFB-E622-41AE-A93F-029B38A7FB48}"/>
    <cellStyle name="Normal 9 5 5 3 5 2" xfId="41773" xr:uid="{E1C43868-D3AC-4859-BC6A-FECED2E2F6C2}"/>
    <cellStyle name="Normal 9 5 5 3 5 3" xfId="6357" xr:uid="{FACFA2FF-FFA0-4B7B-8BF3-D46F6D20BFAA}"/>
    <cellStyle name="Normal 9 5 5 3 5 4" xfId="5765" xr:uid="{00AFA933-DABF-4AEA-BB35-B45D55E73BDF}"/>
    <cellStyle name="Normal 9 5 5 4" xfId="4212" xr:uid="{EBF501B9-EF00-4088-892E-28A6A0240194}"/>
    <cellStyle name="Normal 9 5 5 4 2" xfId="5150" xr:uid="{667E9D00-4809-4733-9A9B-0BAB2584FB1A}"/>
    <cellStyle name="Normal 9 5 5 4 2 2" xfId="41777" xr:uid="{47983443-56A7-41D2-A4BC-FD06EA738F60}"/>
    <cellStyle name="Normal 9 5 5 4 2 3" xfId="6361" xr:uid="{E6355394-AA9A-4CA7-9585-C18CED9EA10C}"/>
    <cellStyle name="Normal 9 5 5 4 2 4" xfId="5769" xr:uid="{FBD1CCAD-901C-49CD-9977-3157D05E705E}"/>
    <cellStyle name="Normal 9 5 5 5" xfId="4213" xr:uid="{CB5FEAAD-3514-4E9D-ABD1-FE9F33ADA6A9}"/>
    <cellStyle name="Normal 9 5 5 5 2" xfId="5151" xr:uid="{1F2212F0-13B6-4CCB-A2AE-7C24C3602B7E}"/>
    <cellStyle name="Normal 9 5 5 5 2 2" xfId="41778" xr:uid="{20B1E962-1BE2-4B63-BE04-61EBD44B7E05}"/>
    <cellStyle name="Normal 9 5 5 5 2 3" xfId="6362" xr:uid="{8C45BFD8-C597-44F6-96EA-4707CB01D4F5}"/>
    <cellStyle name="Normal 9 5 5 5 2 4" xfId="5770" xr:uid="{129E59DA-9D33-47A3-96CC-1473B719E925}"/>
    <cellStyle name="Normal 9 5 5 6" xfId="4214" xr:uid="{73297037-383B-41AF-B6FE-EBE80E9910D1}"/>
    <cellStyle name="Normal 9 5 5 6 2" xfId="5152" xr:uid="{D26E479B-E44C-433C-AAD3-3150B9694F33}"/>
    <cellStyle name="Normal 9 5 5 6 2 2" xfId="41779" xr:uid="{46C187A0-33EE-4974-9BBD-87FB8B26151A}"/>
    <cellStyle name="Normal 9 5 5 6 2 3" xfId="6363" xr:uid="{41B9F304-ABD4-43A8-82EB-80E787D63FB9}"/>
    <cellStyle name="Normal 9 5 5 6 2 4" xfId="5771" xr:uid="{D02E74AF-ED5D-463E-A0D2-27782AFFD73F}"/>
    <cellStyle name="Normal 9 5 5 7" xfId="5141" xr:uid="{2982FF1C-9910-4837-9159-1C47ADE8B7E8}"/>
    <cellStyle name="Normal 9 5 5 7 2" xfId="41768" xr:uid="{9026BDA6-D0DD-47B9-BDBB-FC468EE2C026}"/>
    <cellStyle name="Normal 9 5 5 7 3" xfId="6352" xr:uid="{E39D1FEB-55D8-4B05-91C7-33DD9988076D}"/>
    <cellStyle name="Normal 9 5 5 7 4" xfId="5760" xr:uid="{0F7325EB-3107-479C-8375-B709F54CE87E}"/>
    <cellStyle name="Normal 9 5 6" xfId="889" xr:uid="{0C5F4343-CBBC-4DDD-8C82-010B69941601}"/>
    <cellStyle name="Normal 9 5 6 2" xfId="2473" xr:uid="{811E7066-8FEB-4EA5-8A9B-A5C16930DB0A}"/>
    <cellStyle name="Normal 9 5 6 2 2" xfId="4215" xr:uid="{538CCB72-9932-485A-9A55-5FD01ECA30DE}"/>
    <cellStyle name="Normal 9 5 6 2 2 2" xfId="5155" xr:uid="{12EFA2BD-DA78-4ACC-BDA4-7F2EB13F7F85}"/>
    <cellStyle name="Normal 9 5 6 2 2 2 2" xfId="41782" xr:uid="{0880B2EF-8DF7-4820-A7F7-9E09000ED2B4}"/>
    <cellStyle name="Normal 9 5 6 2 2 2 3" xfId="6366" xr:uid="{64B3B72D-7EBE-4B18-8C09-15EAD20DD09D}"/>
    <cellStyle name="Normal 9 5 6 2 2 2 4" xfId="5774" xr:uid="{A5795070-76A1-4CA1-AE2F-C70FFE933202}"/>
    <cellStyle name="Normal 9 5 6 2 3" xfId="4216" xr:uid="{3D0E155D-F9D8-4CBA-91E0-EF22C624E136}"/>
    <cellStyle name="Normal 9 5 6 2 3 2" xfId="5156" xr:uid="{FCD5FCA1-1271-4ED9-819C-9D39CD15C9E2}"/>
    <cellStyle name="Normal 9 5 6 2 3 2 2" xfId="41783" xr:uid="{9E1D3D50-9690-4D13-92C8-B39C210964BD}"/>
    <cellStyle name="Normal 9 5 6 2 3 2 3" xfId="6367" xr:uid="{5D4AD18B-F566-4C8F-9028-BA34BDAB7A89}"/>
    <cellStyle name="Normal 9 5 6 2 3 2 4" xfId="5775" xr:uid="{A31AF791-121B-49D4-A33D-2A4F4E283A07}"/>
    <cellStyle name="Normal 9 5 6 2 4" xfId="4217" xr:uid="{ABBDC893-7B52-44AB-80B9-3C2FA5B74287}"/>
    <cellStyle name="Normal 9 5 6 2 4 2" xfId="5157" xr:uid="{488D0C06-7638-4C22-A7A2-984B7CFFA05D}"/>
    <cellStyle name="Normal 9 5 6 2 4 2 2" xfId="41784" xr:uid="{78E68674-9740-42E4-A9DB-42834CCF637E}"/>
    <cellStyle name="Normal 9 5 6 2 4 2 3" xfId="6368" xr:uid="{84409EC7-F6AC-4272-B3C5-BB060D3F070C}"/>
    <cellStyle name="Normal 9 5 6 2 4 2 4" xfId="5776" xr:uid="{86958E68-C4E2-415B-803B-3681147F404F}"/>
    <cellStyle name="Normal 9 5 6 2 5" xfId="5154" xr:uid="{08E2CBFF-A04C-4319-935F-308F8EE66723}"/>
    <cellStyle name="Normal 9 5 6 2 5 2" xfId="41781" xr:uid="{44392848-94EF-4EDD-9E17-C67E306B08ED}"/>
    <cellStyle name="Normal 9 5 6 2 5 3" xfId="6365" xr:uid="{BDC5EF95-2105-4993-BC52-1C6E66E19AE2}"/>
    <cellStyle name="Normal 9 5 6 2 5 4" xfId="5773" xr:uid="{E166D5C5-2EBC-41AA-9A2E-21D126CDFD1F}"/>
    <cellStyle name="Normal 9 5 6 3" xfId="4218" xr:uid="{7254675B-EF29-4FF7-AC97-EC532B66A245}"/>
    <cellStyle name="Normal 9 5 6 3 2" xfId="5158" xr:uid="{65D534A8-2B82-4437-8336-AF0ED918A457}"/>
    <cellStyle name="Normal 9 5 6 3 2 2" xfId="41785" xr:uid="{938D6C9A-3A54-49CF-AED8-0A47971FBE5D}"/>
    <cellStyle name="Normal 9 5 6 3 2 3" xfId="6369" xr:uid="{F21EED5D-6076-4C10-B55F-EA05CE85AE7C}"/>
    <cellStyle name="Normal 9 5 6 3 2 4" xfId="5777" xr:uid="{481B3D94-CA39-40A5-A1EC-D3E776285B01}"/>
    <cellStyle name="Normal 9 5 6 4" xfId="4219" xr:uid="{F7247DF5-E217-4919-9D2B-A85AE462FBE4}"/>
    <cellStyle name="Normal 9 5 6 4 2" xfId="5159" xr:uid="{53D65C5D-FE58-4113-835C-8BDFAD75A487}"/>
    <cellStyle name="Normal 9 5 6 4 2 2" xfId="41786" xr:uid="{8A23DC85-7631-4A5A-98CB-C17317FB704A}"/>
    <cellStyle name="Normal 9 5 6 4 2 3" xfId="6370" xr:uid="{E61A4E69-B2DD-41CA-8095-89C607C851A7}"/>
    <cellStyle name="Normal 9 5 6 4 2 4" xfId="5778" xr:uid="{8117B06C-B050-45D4-915E-E9687DC802E7}"/>
    <cellStyle name="Normal 9 5 6 5" xfId="4220" xr:uid="{48F83AE6-1142-43E0-ACD9-072BE3EE0B0E}"/>
    <cellStyle name="Normal 9 5 6 5 2" xfId="5160" xr:uid="{FA40C021-8AE2-4672-B23D-800F04688C7C}"/>
    <cellStyle name="Normal 9 5 6 5 2 2" xfId="41787" xr:uid="{34EBAB48-056A-40E3-971B-62746CA69910}"/>
    <cellStyle name="Normal 9 5 6 5 2 3" xfId="6371" xr:uid="{DEC42506-789C-447B-875A-C28F623AF158}"/>
    <cellStyle name="Normal 9 5 6 5 2 4" xfId="5779" xr:uid="{29FEBC9A-CC7A-4843-BD7E-854886354BAE}"/>
    <cellStyle name="Normal 9 5 6 6" xfId="5153" xr:uid="{082B00E7-F53E-409B-BF8C-1DD2F13599B0}"/>
    <cellStyle name="Normal 9 5 6 6 2" xfId="41780" xr:uid="{EC416241-B5BA-4C6F-AD15-429CCA10CB55}"/>
    <cellStyle name="Normal 9 5 6 6 3" xfId="6364" xr:uid="{0940090F-C5C6-4CD8-A333-9C3FBB666C92}"/>
    <cellStyle name="Normal 9 5 6 6 4" xfId="5772" xr:uid="{3EE20F0C-49E5-4B0E-B4AA-68E87FA4AF53}"/>
    <cellStyle name="Normal 9 5 7" xfId="2474" xr:uid="{84A76E6F-2F49-49D9-918B-AB171807D717}"/>
    <cellStyle name="Normal 9 5 7 2" xfId="4221" xr:uid="{E4D060A1-2451-4470-A2A4-48FB5A20BD2C}"/>
    <cellStyle name="Normal 9 5 7 2 2" xfId="5162" xr:uid="{0BAA36D8-8E9C-42FE-ABBA-53AB11983770}"/>
    <cellStyle name="Normal 9 5 7 2 2 2" xfId="41789" xr:uid="{EF629678-7138-43E6-8EC8-C3EFB2F55BB3}"/>
    <cellStyle name="Normal 9 5 7 2 2 3" xfId="6373" xr:uid="{8475F14C-81CC-4D37-9B7B-4FA0E6575927}"/>
    <cellStyle name="Normal 9 5 7 2 2 4" xfId="5781" xr:uid="{242AD145-21D2-44AE-A51C-27F36AE0C09B}"/>
    <cellStyle name="Normal 9 5 7 3" xfId="4222" xr:uid="{15963646-639E-4FBB-A7B7-AC719CAF99C9}"/>
    <cellStyle name="Normal 9 5 7 3 2" xfId="5163" xr:uid="{6C41903B-9590-4A09-8ACF-44C7C92E69E6}"/>
    <cellStyle name="Normal 9 5 7 3 2 2" xfId="41790" xr:uid="{C50E2970-C4BB-4E1B-A5DB-12D58070133E}"/>
    <cellStyle name="Normal 9 5 7 3 2 3" xfId="6374" xr:uid="{83AF2100-0739-4CAD-B4DA-38887977FE95}"/>
    <cellStyle name="Normal 9 5 7 3 2 4" xfId="5782" xr:uid="{8CF1A2F6-6742-4767-A064-92671A628000}"/>
    <cellStyle name="Normal 9 5 7 4" xfId="4223" xr:uid="{2D397DA1-9B48-4160-ACA7-35FD9EB24A28}"/>
    <cellStyle name="Normal 9 5 7 4 2" xfId="5164" xr:uid="{19E53A31-1BA3-4066-A9FA-7814923B2287}"/>
    <cellStyle name="Normal 9 5 7 4 2 2" xfId="41791" xr:uid="{E3512727-6DF6-4BD3-B367-18830D4725DB}"/>
    <cellStyle name="Normal 9 5 7 4 2 3" xfId="6375" xr:uid="{BB232EAE-4055-4E4A-9A5C-0B233A0EE9FC}"/>
    <cellStyle name="Normal 9 5 7 4 2 4" xfId="5783" xr:uid="{944C4048-305A-4059-943C-72CE6B28EFD0}"/>
    <cellStyle name="Normal 9 5 7 5" xfId="5161" xr:uid="{BB2566E2-B3F7-41D1-8BCD-4C9837CE7517}"/>
    <cellStyle name="Normal 9 5 7 5 2" xfId="41788" xr:uid="{F3D4EB03-8EC7-4CE7-A4F6-B8A93E5601D8}"/>
    <cellStyle name="Normal 9 5 7 5 3" xfId="6372" xr:uid="{69F7ED51-4384-4403-AD4C-4094D9F48831}"/>
    <cellStyle name="Normal 9 5 7 5 4" xfId="5780" xr:uid="{2B18C524-3783-4375-BD7D-DA1EB8A8D4FA}"/>
    <cellStyle name="Normal 9 5 8" xfId="4224" xr:uid="{6DBB16A3-99E1-442E-8D40-16E2D78FF767}"/>
    <cellStyle name="Normal 9 5 8 2" xfId="4225" xr:uid="{649A90A8-5AB7-4DC4-A261-78BEF23AD1EF}"/>
    <cellStyle name="Normal 9 5 8 2 2" xfId="5166" xr:uid="{F87A5C58-F0EA-4871-8C2D-029222B19E7C}"/>
    <cellStyle name="Normal 9 5 8 2 2 2" xfId="41793" xr:uid="{844D2380-FD58-4925-BA24-C56A9005D09B}"/>
    <cellStyle name="Normal 9 5 8 2 2 3" xfId="6377" xr:uid="{6A33EB24-9BE1-4845-AA09-AE88B33DB3FD}"/>
    <cellStyle name="Normal 9 5 8 2 2 4" xfId="5785" xr:uid="{A5826E47-E5CE-4EC7-9890-CEE56609C660}"/>
    <cellStyle name="Normal 9 5 8 3" xfId="4226" xr:uid="{C4BB60F8-08C7-4C6D-9BB4-74AA43CECF73}"/>
    <cellStyle name="Normal 9 5 8 3 2" xfId="5167" xr:uid="{8BAFEFB6-D1E2-46F3-B867-DCA85303186E}"/>
    <cellStyle name="Normal 9 5 8 3 2 2" xfId="41794" xr:uid="{6033B623-6ED0-451F-82AC-0794BB0CF329}"/>
    <cellStyle name="Normal 9 5 8 3 2 3" xfId="6378" xr:uid="{0847FDFF-DDB4-4FBD-B4F7-C4AD0A97B92D}"/>
    <cellStyle name="Normal 9 5 8 3 2 4" xfId="5786" xr:uid="{4244CBDF-DEDB-4089-BF5F-DB456E9AE39A}"/>
    <cellStyle name="Normal 9 5 8 4" xfId="4227" xr:uid="{5BF2D51F-A746-4C58-86B3-AD7CC60DDBD2}"/>
    <cellStyle name="Normal 9 5 8 4 2" xfId="5168" xr:uid="{E45B0EB2-1728-4FB2-8FEE-BFEA05AF85A1}"/>
    <cellStyle name="Normal 9 5 8 4 2 2" xfId="41795" xr:uid="{9C3E8A70-10EB-455F-8CE0-53C90A3C4AD0}"/>
    <cellStyle name="Normal 9 5 8 4 2 3" xfId="6379" xr:uid="{DD040D01-9E9A-4E99-BB80-1B3D4F14CB78}"/>
    <cellStyle name="Normal 9 5 8 4 2 4" xfId="5787" xr:uid="{E7FD1306-AB73-4720-88B9-C7ACAD96BFCB}"/>
    <cellStyle name="Normal 9 5 8 5" xfId="5165" xr:uid="{983321D6-18EF-4920-9150-FE665AB450AA}"/>
    <cellStyle name="Normal 9 5 8 5 2" xfId="41792" xr:uid="{7F926518-0AEB-4D79-801D-86B676F2FA26}"/>
    <cellStyle name="Normal 9 5 8 5 3" xfId="6376" xr:uid="{C0C3591A-36E6-4950-B714-FF4FC99A503D}"/>
    <cellStyle name="Normal 9 5 8 5 4" xfId="5784" xr:uid="{D55FA588-8759-4140-8C83-862010EF465F}"/>
    <cellStyle name="Normal 9 5 9" xfId="4228" xr:uid="{85D91419-23F9-4056-9126-3E7E91E30D47}"/>
    <cellStyle name="Normal 9 5 9 2" xfId="5169" xr:uid="{92351D0B-239F-4964-A23C-13446DA15DEE}"/>
    <cellStyle name="Normal 9 5 9 2 2" xfId="41796" xr:uid="{55DE7862-8792-44AC-9396-2BE7855E933F}"/>
    <cellStyle name="Normal 9 5 9 2 3" xfId="6380" xr:uid="{0EC5EB8C-F006-40B8-B4AA-7592F385102D}"/>
    <cellStyle name="Normal 9 5 9 2 4" xfId="5788" xr:uid="{63160E1C-73A3-42D9-A391-D207CAB196E0}"/>
    <cellStyle name="Normal 9 6" xfId="184" xr:uid="{6283D6C1-7C34-4761-9897-692ACA8A5866}"/>
    <cellStyle name="Normal 9 6 10" xfId="5170" xr:uid="{DD8BCEF1-030A-45B9-B5B9-4F7D1381A86B}"/>
    <cellStyle name="Normal 9 6 10 2" xfId="41797" xr:uid="{03BB3F24-FB23-400E-B186-A24A393DEBA2}"/>
    <cellStyle name="Normal 9 6 10 3" xfId="6381" xr:uid="{141A1268-FD57-462E-A43D-DD78DF8DC2AE}"/>
    <cellStyle name="Normal 9 6 10 4" xfId="5789" xr:uid="{211ED18B-8043-4D61-A73F-1D2A06813FEA}"/>
    <cellStyle name="Normal 9 6 2" xfId="185" xr:uid="{7B15BAC8-8358-408F-AED4-15978D6312EB}"/>
    <cellStyle name="Normal 9 6 2 2" xfId="427" xr:uid="{E9F041A2-DE8B-4F7E-9D01-1727063EDB6E}"/>
    <cellStyle name="Normal 9 6 2 2 2" xfId="890" xr:uid="{68495400-585D-413F-A487-AB0648834186}"/>
    <cellStyle name="Normal 9 6 2 2 2 2" xfId="2475" xr:uid="{53D26BD8-C434-45BA-8A26-D7F8484B5173}"/>
    <cellStyle name="Normal 9 6 2 2 2 2 2" xfId="5174" xr:uid="{144EF3A1-7A6F-4346-AD77-2C425A12D477}"/>
    <cellStyle name="Normal 9 6 2 2 2 2 2 2" xfId="41801" xr:uid="{556C333D-7E90-4F85-B465-9731602292DF}"/>
    <cellStyle name="Normal 9 6 2 2 2 2 2 3" xfId="6385" xr:uid="{99BF2763-4E9F-46C7-8CE4-81D3CD157C18}"/>
    <cellStyle name="Normal 9 6 2 2 2 2 2 4" xfId="5793" xr:uid="{1117ED66-9DD6-4223-B37D-3506B39A77EB}"/>
    <cellStyle name="Normal 9 6 2 2 2 3" xfId="4229" xr:uid="{054BAC06-4C48-46EC-925C-8FAA7C973660}"/>
    <cellStyle name="Normal 9 6 2 2 2 3 2" xfId="5175" xr:uid="{ED7C199D-6D1F-4222-9BDC-13B435E6D075}"/>
    <cellStyle name="Normal 9 6 2 2 2 3 2 2" xfId="41802" xr:uid="{A375E970-5E99-4AAB-A1B4-027BDFB9CE7E}"/>
    <cellStyle name="Normal 9 6 2 2 2 3 2 3" xfId="6386" xr:uid="{B802C142-AE3D-405F-BAC8-29F3E8E5CAB3}"/>
    <cellStyle name="Normal 9 6 2 2 2 3 2 4" xfId="5794" xr:uid="{4628D985-3E26-4D9B-93E2-353562CA40C2}"/>
    <cellStyle name="Normal 9 6 2 2 2 4" xfId="4230" xr:uid="{FE631811-534F-421A-AA75-A9B848DC5810}"/>
    <cellStyle name="Normal 9 6 2 2 2 4 2" xfId="5176" xr:uid="{A99E10EB-C059-4899-BD47-B7BFA4A961A3}"/>
    <cellStyle name="Normal 9 6 2 2 2 4 2 2" xfId="41803" xr:uid="{77030D50-6258-41C9-8B1B-87057F00F577}"/>
    <cellStyle name="Normal 9 6 2 2 2 4 2 3" xfId="6387" xr:uid="{269A6D0E-F06D-48E5-B98E-AFF3A0BED112}"/>
    <cellStyle name="Normal 9 6 2 2 2 4 2 4" xfId="5795" xr:uid="{D999E566-A736-42C9-AA12-FE519834E522}"/>
    <cellStyle name="Normal 9 6 2 2 2 5" xfId="5173" xr:uid="{0C3C48C9-11BF-478B-A067-CF6CF268E608}"/>
    <cellStyle name="Normal 9 6 2 2 2 5 2" xfId="41800" xr:uid="{87773D02-3A33-43F9-8BF6-F8A33F87020F}"/>
    <cellStyle name="Normal 9 6 2 2 2 5 3" xfId="6384" xr:uid="{D8325917-BD64-4E01-99A5-8E0AF75C8EA6}"/>
    <cellStyle name="Normal 9 6 2 2 2 5 4" xfId="5792" xr:uid="{492093DF-F3F7-46D0-8E9E-7C9A06EBDCC5}"/>
    <cellStyle name="Normal 9 6 2 2 3" xfId="2476" xr:uid="{E2BA4D84-92E8-4498-B7D0-C07D4636692A}"/>
    <cellStyle name="Normal 9 6 2 2 3 2" xfId="4231" xr:uid="{BA6431FB-BBA9-426C-A245-3A7011498703}"/>
    <cellStyle name="Normal 9 6 2 2 3 2 2" xfId="5178" xr:uid="{E142162A-E512-482B-A9B5-C828C06F50B0}"/>
    <cellStyle name="Normal 9 6 2 2 3 2 2 2" xfId="41805" xr:uid="{3143A545-4F8B-49B0-B280-C13658223A0D}"/>
    <cellStyle name="Normal 9 6 2 2 3 2 2 3" xfId="6389" xr:uid="{807252C9-AC9A-4643-B148-7EA3382E7450}"/>
    <cellStyle name="Normal 9 6 2 2 3 2 2 4" xfId="5797" xr:uid="{981F3AA8-DCB7-4D8B-97DD-ECEE92FD05EB}"/>
    <cellStyle name="Normal 9 6 2 2 3 3" xfId="4232" xr:uid="{82FF23E9-1F68-4BD8-AF20-FCB8FC018EA6}"/>
    <cellStyle name="Normal 9 6 2 2 3 3 2" xfId="5179" xr:uid="{A5FD2971-98E2-464C-B7F2-78AFB5C0EC62}"/>
    <cellStyle name="Normal 9 6 2 2 3 3 2 2" xfId="41806" xr:uid="{1F76F287-3D9E-4F35-9255-5F48E4847C65}"/>
    <cellStyle name="Normal 9 6 2 2 3 3 2 3" xfId="6390" xr:uid="{37CC92E0-7DD8-455F-99D2-569800F88B8B}"/>
    <cellStyle name="Normal 9 6 2 2 3 3 2 4" xfId="5798" xr:uid="{E878592B-C50B-4861-8194-C7BC6F8C79BE}"/>
    <cellStyle name="Normal 9 6 2 2 3 4" xfId="4233" xr:uid="{F1579C01-5797-4C9F-9356-A836B726DC7D}"/>
    <cellStyle name="Normal 9 6 2 2 3 4 2" xfId="5180" xr:uid="{03983A63-7C45-4386-9112-48CFFC2687B1}"/>
    <cellStyle name="Normal 9 6 2 2 3 4 2 2" xfId="41807" xr:uid="{4BAB3871-2B37-4CF1-97EB-5E58DA0213F5}"/>
    <cellStyle name="Normal 9 6 2 2 3 4 2 3" xfId="6391" xr:uid="{8D827589-4E75-42CF-8D7A-5EBA879C2CE8}"/>
    <cellStyle name="Normal 9 6 2 2 3 4 2 4" xfId="5799" xr:uid="{DA025AD2-0994-47BF-ABD6-ADAC9D014ED1}"/>
    <cellStyle name="Normal 9 6 2 2 3 5" xfId="5177" xr:uid="{0E63AED1-139C-4CA7-97C3-5DAB5069FEF7}"/>
    <cellStyle name="Normal 9 6 2 2 3 5 2" xfId="41804" xr:uid="{A4DB3BEE-4DE4-45A9-B7F2-7618DA14FA7F}"/>
    <cellStyle name="Normal 9 6 2 2 3 5 3" xfId="6388" xr:uid="{BF7A00A3-FCBB-45B8-A15F-F9C000014EE6}"/>
    <cellStyle name="Normal 9 6 2 2 3 5 4" xfId="5796" xr:uid="{96B57C94-7134-40C7-97C1-3F14471F8373}"/>
    <cellStyle name="Normal 9 6 2 2 4" xfId="4234" xr:uid="{8B5139A5-C564-4C89-AAC3-E45DE2E00B0E}"/>
    <cellStyle name="Normal 9 6 2 2 4 2" xfId="5181" xr:uid="{1E6B6F62-190E-402A-9C04-8F516C87BA51}"/>
    <cellStyle name="Normal 9 6 2 2 4 2 2" xfId="41808" xr:uid="{15C7F8AD-67F0-4E88-BEAE-CD4D0056ACFD}"/>
    <cellStyle name="Normal 9 6 2 2 4 2 3" xfId="6392" xr:uid="{61C466A1-A9FB-41D3-85B8-B95CD2F0C463}"/>
    <cellStyle name="Normal 9 6 2 2 4 2 4" xfId="5800" xr:uid="{29F9CC12-3874-4963-A9E7-A79DAC25FC4C}"/>
    <cellStyle name="Normal 9 6 2 2 5" xfId="4235" xr:uid="{D898444D-A177-4F4F-A269-A3DFDBFD9AF5}"/>
    <cellStyle name="Normal 9 6 2 2 5 2" xfId="5182" xr:uid="{DFB700CA-98B6-4F22-832F-420EA34AE235}"/>
    <cellStyle name="Normal 9 6 2 2 5 2 2" xfId="41809" xr:uid="{08B6B959-8BBB-431D-A4A3-B10BC06CF2A8}"/>
    <cellStyle name="Normal 9 6 2 2 5 2 3" xfId="6393" xr:uid="{F3ABE90E-94AA-4627-AC1E-BEF2733A87A8}"/>
    <cellStyle name="Normal 9 6 2 2 5 2 4" xfId="5801" xr:uid="{25B68832-4EBA-4E65-81CF-B4A3580EC1D3}"/>
    <cellStyle name="Normal 9 6 2 2 6" xfId="4236" xr:uid="{13E75F59-E534-46F3-87DB-1DEAE8E6B803}"/>
    <cellStyle name="Normal 9 6 2 2 6 2" xfId="5183" xr:uid="{D54E55D3-0C7C-40E1-9C69-0905E79C6DB7}"/>
    <cellStyle name="Normal 9 6 2 2 6 2 2" xfId="41810" xr:uid="{8C36A05C-B3F6-4451-9105-59EC86524385}"/>
    <cellStyle name="Normal 9 6 2 2 6 2 3" xfId="6394" xr:uid="{0CAF6EE3-2C77-4BB8-B91B-A5C05C6D03BD}"/>
    <cellStyle name="Normal 9 6 2 2 6 2 4" xfId="5802" xr:uid="{C7B0A5C7-0892-4077-AA6C-81AF26FB600F}"/>
    <cellStyle name="Normal 9 6 2 2 7" xfId="5172" xr:uid="{F6204EF4-A468-415D-AC20-23177788541B}"/>
    <cellStyle name="Normal 9 6 2 2 7 2" xfId="41799" xr:uid="{80330026-2B47-458A-A0C1-AC5C2827C9DB}"/>
    <cellStyle name="Normal 9 6 2 2 7 3" xfId="6383" xr:uid="{7400DE29-336E-41B9-804C-6854CD0534A6}"/>
    <cellStyle name="Normal 9 6 2 2 7 4" xfId="5791" xr:uid="{08BCEEEE-A67D-47DA-874D-97D7A452FFEE}"/>
    <cellStyle name="Normal 9 6 2 3" xfId="891" xr:uid="{35728BEA-137C-4C73-8D69-06DEBA7BCFD6}"/>
    <cellStyle name="Normal 9 6 2 3 2" xfId="2477" xr:uid="{8E58DE46-4B4E-4124-8053-2827427A0F8E}"/>
    <cellStyle name="Normal 9 6 2 3 2 2" xfId="4237" xr:uid="{869FB360-75DE-41FC-AE23-562B196CB6C5}"/>
    <cellStyle name="Normal 9 6 2 3 2 2 2" xfId="5186" xr:uid="{E1B8F297-BA6A-4F74-8E59-725DC0DB9C57}"/>
    <cellStyle name="Normal 9 6 2 3 2 2 2 2" xfId="41813" xr:uid="{172810E7-D564-4A8D-83B7-DF20CDB3BCDC}"/>
    <cellStyle name="Normal 9 6 2 3 2 2 2 3" xfId="6397" xr:uid="{CD3F9E4E-9005-4C98-BF19-B093EC604768}"/>
    <cellStyle name="Normal 9 6 2 3 2 2 2 4" xfId="5805" xr:uid="{1950CC0A-7F30-4F4C-BCB6-A55AADD74B80}"/>
    <cellStyle name="Normal 9 6 2 3 2 3" xfId="4238" xr:uid="{AC06449E-256E-4C88-98F4-E2977C4B5DB5}"/>
    <cellStyle name="Normal 9 6 2 3 2 3 2" xfId="5187" xr:uid="{5B6EB3BA-CF1B-48A1-8BDC-A1D536750302}"/>
    <cellStyle name="Normal 9 6 2 3 2 3 2 2" xfId="41814" xr:uid="{E8D7799B-CA99-4B40-866D-C5438EAB2EFA}"/>
    <cellStyle name="Normal 9 6 2 3 2 3 2 3" xfId="6398" xr:uid="{F98197F2-9438-4212-8179-57D43CF9F245}"/>
    <cellStyle name="Normal 9 6 2 3 2 3 2 4" xfId="5806" xr:uid="{12C2D816-4025-441D-B9B8-3DF4CC1F7963}"/>
    <cellStyle name="Normal 9 6 2 3 2 4" xfId="4239" xr:uid="{6870CA23-26D0-4F40-988A-7992840B86F7}"/>
    <cellStyle name="Normal 9 6 2 3 2 4 2" xfId="5188" xr:uid="{80E199EE-DAC2-4770-8DFF-6B3AFFD065B4}"/>
    <cellStyle name="Normal 9 6 2 3 2 4 2 2" xfId="41815" xr:uid="{52D07F59-9DDA-43DD-894A-890AFBF14CF2}"/>
    <cellStyle name="Normal 9 6 2 3 2 4 2 3" xfId="6399" xr:uid="{44B656E2-25D4-4173-8F7D-D6C845304981}"/>
    <cellStyle name="Normal 9 6 2 3 2 4 2 4" xfId="5807" xr:uid="{CADB35F5-87DF-476D-80E4-056D3E420656}"/>
    <cellStyle name="Normal 9 6 2 3 2 5" xfId="5185" xr:uid="{16554053-8C09-4485-83D8-1F30605D4DEB}"/>
    <cellStyle name="Normal 9 6 2 3 2 5 2" xfId="41812" xr:uid="{785C7BDB-F7F7-4B73-A8B9-2E082A4AE06F}"/>
    <cellStyle name="Normal 9 6 2 3 2 5 3" xfId="6396" xr:uid="{AFA6B6D3-5A3E-419D-89F1-6851D7E595EC}"/>
    <cellStyle name="Normal 9 6 2 3 2 5 4" xfId="5804" xr:uid="{5CFCA07B-87CE-4337-9378-0AA7B7BEEC41}"/>
    <cellStyle name="Normal 9 6 2 3 3" xfId="4240" xr:uid="{037977BA-17E4-43F2-9F5D-4A34BB6DC7C4}"/>
    <cellStyle name="Normal 9 6 2 3 3 2" xfId="5189" xr:uid="{C5C3BB41-4D06-47AB-910F-A71C310BE171}"/>
    <cellStyle name="Normal 9 6 2 3 3 2 2" xfId="41816" xr:uid="{DB72BBA5-182F-4B45-B85F-7F9E8C511DEF}"/>
    <cellStyle name="Normal 9 6 2 3 3 2 3" xfId="6400" xr:uid="{F09A4D91-0CA4-4578-91C0-68FAC0CEDB8A}"/>
    <cellStyle name="Normal 9 6 2 3 3 2 4" xfId="5808" xr:uid="{B45391B9-FC44-4E82-BC18-9C998E48CE7E}"/>
    <cellStyle name="Normal 9 6 2 3 4" xfId="4241" xr:uid="{96196E05-9650-4812-BA79-156AE24CA051}"/>
    <cellStyle name="Normal 9 6 2 3 4 2" xfId="5190" xr:uid="{B2705112-1B5F-45A9-812C-50BF45F6A68E}"/>
    <cellStyle name="Normal 9 6 2 3 4 2 2" xfId="41817" xr:uid="{F7DE8001-2830-4396-BEC8-92366AA213D8}"/>
    <cellStyle name="Normal 9 6 2 3 4 2 3" xfId="6401" xr:uid="{6F228467-E9F2-4FDD-A5C0-F2CAB187CB62}"/>
    <cellStyle name="Normal 9 6 2 3 4 2 4" xfId="5809" xr:uid="{F6CC509E-7DF9-4F34-BC47-CE4E1CB26391}"/>
    <cellStyle name="Normal 9 6 2 3 5" xfId="4242" xr:uid="{A6A58284-BF7A-490C-914F-96649B4FA254}"/>
    <cellStyle name="Normal 9 6 2 3 5 2" xfId="5191" xr:uid="{CFDE438B-458E-4B90-87D9-A2107CCB0305}"/>
    <cellStyle name="Normal 9 6 2 3 5 2 2" xfId="41818" xr:uid="{64DA31C3-AF32-4C9A-98E3-BEE2D16EB5D2}"/>
    <cellStyle name="Normal 9 6 2 3 5 2 3" xfId="6402" xr:uid="{12B6D81A-B3C3-4998-8836-63A60E035A0B}"/>
    <cellStyle name="Normal 9 6 2 3 5 2 4" xfId="5810" xr:uid="{9AD449F6-26D1-4F96-A618-0D22676BBE24}"/>
    <cellStyle name="Normal 9 6 2 3 6" xfId="5184" xr:uid="{E1012271-C7BC-4133-88FD-F8FA4443823C}"/>
    <cellStyle name="Normal 9 6 2 3 6 2" xfId="41811" xr:uid="{EDE24EB1-9377-471A-9917-1D0A5E7E68B1}"/>
    <cellStyle name="Normal 9 6 2 3 6 3" xfId="6395" xr:uid="{E500DC7A-D0FD-4E15-9B77-943F4E925DD4}"/>
    <cellStyle name="Normal 9 6 2 3 6 4" xfId="5803" xr:uid="{6146A1CA-D269-4775-A908-BFA5FDBE0193}"/>
    <cellStyle name="Normal 9 6 2 4" xfId="2478" xr:uid="{CACFC8F4-ACC4-4835-B617-25F38015528D}"/>
    <cellStyle name="Normal 9 6 2 4 2" xfId="4243" xr:uid="{BA18A9C5-70E9-4041-9CD1-8EBCD926255B}"/>
    <cellStyle name="Normal 9 6 2 4 2 2" xfId="5193" xr:uid="{AA540CE9-1900-400B-B801-80BF4EE52C95}"/>
    <cellStyle name="Normal 9 6 2 4 2 2 2" xfId="41820" xr:uid="{165714A2-8751-40A8-932A-5C92F04D4971}"/>
    <cellStyle name="Normal 9 6 2 4 2 2 3" xfId="6404" xr:uid="{746E983C-9648-4D44-855B-CCB6FF9158BD}"/>
    <cellStyle name="Normal 9 6 2 4 2 2 4" xfId="5812" xr:uid="{DEEF9541-52AB-4DE1-8EB9-444A46345F3E}"/>
    <cellStyle name="Normal 9 6 2 4 3" xfId="4244" xr:uid="{3510164B-E917-4376-AFC7-75859FDB8DBF}"/>
    <cellStyle name="Normal 9 6 2 4 3 2" xfId="5194" xr:uid="{5CD4D47E-AB51-4C2E-8593-696ACC969344}"/>
    <cellStyle name="Normal 9 6 2 4 3 2 2" xfId="41821" xr:uid="{FA4DF273-B922-4D89-AE72-2C91829DBBCE}"/>
    <cellStyle name="Normal 9 6 2 4 3 2 3" xfId="6405" xr:uid="{79BAB57E-D781-454F-8CB4-787DECC50F87}"/>
    <cellStyle name="Normal 9 6 2 4 3 2 4" xfId="5813" xr:uid="{E83E7A44-0333-40D6-8675-ED5869EA80CE}"/>
    <cellStyle name="Normal 9 6 2 4 4" xfId="4245" xr:uid="{F68C18CE-9AB9-4702-B627-1B7AE45222B9}"/>
    <cellStyle name="Normal 9 6 2 4 4 2" xfId="5195" xr:uid="{B76B68BE-4DB2-4809-82E3-B9DE498F6963}"/>
    <cellStyle name="Normal 9 6 2 4 4 2 2" xfId="41822" xr:uid="{37D5559A-3037-4347-A581-9FEFE90CBF8F}"/>
    <cellStyle name="Normal 9 6 2 4 4 2 3" xfId="6406" xr:uid="{D08A41C4-BFD8-4836-9018-8CB58733A637}"/>
    <cellStyle name="Normal 9 6 2 4 4 2 4" xfId="5814" xr:uid="{2A5FB0AE-BAB4-44FF-A299-103B9511FED5}"/>
    <cellStyle name="Normal 9 6 2 4 5" xfId="5192" xr:uid="{2D9B88F2-9BBC-46AF-86ED-F3EADDD4DA66}"/>
    <cellStyle name="Normal 9 6 2 4 5 2" xfId="41819" xr:uid="{126B629E-9701-432F-95F3-DBA3A511000B}"/>
    <cellStyle name="Normal 9 6 2 4 5 3" xfId="6403" xr:uid="{8EF9C919-F108-4BFD-8114-4CAD90EAE4E4}"/>
    <cellStyle name="Normal 9 6 2 4 5 4" xfId="5811" xr:uid="{8910E50A-1193-42E2-9625-00AD9B96D7FF}"/>
    <cellStyle name="Normal 9 6 2 5" xfId="4246" xr:uid="{5BAFA280-6E92-41C0-804A-B2CEF19AD9EE}"/>
    <cellStyle name="Normal 9 6 2 5 2" xfId="4247" xr:uid="{E2DE17C7-DB56-4752-8A4B-B5039ABA60B1}"/>
    <cellStyle name="Normal 9 6 2 5 2 2" xfId="5197" xr:uid="{AD7D0CB6-3FA6-4A3E-963A-55203D5D14E7}"/>
    <cellStyle name="Normal 9 6 2 5 2 2 2" xfId="41824" xr:uid="{7956DCDE-A01F-4E08-82CD-25D19EEF57AA}"/>
    <cellStyle name="Normal 9 6 2 5 2 2 3" xfId="6408" xr:uid="{F972B7ED-9894-4753-8FFA-CBF8CF1A3BB9}"/>
    <cellStyle name="Normal 9 6 2 5 2 2 4" xfId="5816" xr:uid="{0886554B-8789-4F85-BA30-3DE96D7A399A}"/>
    <cellStyle name="Normal 9 6 2 5 3" xfId="4248" xr:uid="{57B5E341-CF6C-4968-9197-4943259E9BE4}"/>
    <cellStyle name="Normal 9 6 2 5 3 2" xfId="5198" xr:uid="{91A18E83-68AC-4374-912E-BF2B2E17E852}"/>
    <cellStyle name="Normal 9 6 2 5 3 2 2" xfId="41825" xr:uid="{71E0108E-0121-4705-917D-5E01FA090805}"/>
    <cellStyle name="Normal 9 6 2 5 3 2 3" xfId="6409" xr:uid="{A7AB0893-63F6-461E-BAFB-FC76144CD0BC}"/>
    <cellStyle name="Normal 9 6 2 5 3 2 4" xfId="5817" xr:uid="{45E62D6D-5486-4874-A491-74FE9584A8B3}"/>
    <cellStyle name="Normal 9 6 2 5 4" xfId="4249" xr:uid="{D830CF04-183F-4CC2-ABA9-FFDE6E6998BC}"/>
    <cellStyle name="Normal 9 6 2 5 4 2" xfId="5199" xr:uid="{9EF26672-CEFF-4B32-988B-D2BC7690A03A}"/>
    <cellStyle name="Normal 9 6 2 5 4 2 2" xfId="41826" xr:uid="{FB01148B-E951-4611-A10F-E06A965B4F70}"/>
    <cellStyle name="Normal 9 6 2 5 4 2 3" xfId="6410" xr:uid="{14CCA878-8C0B-4A7D-A3DB-CFC557F0DA71}"/>
    <cellStyle name="Normal 9 6 2 5 4 2 4" xfId="5818" xr:uid="{E65A4891-4035-4A2C-AFED-105FEB73F5A1}"/>
    <cellStyle name="Normal 9 6 2 5 5" xfId="5196" xr:uid="{0DC58964-396B-4691-A6DE-68E4429C5598}"/>
    <cellStyle name="Normal 9 6 2 5 5 2" xfId="41823" xr:uid="{5FE33B70-B3EC-45C0-A23D-C8325755F23E}"/>
    <cellStyle name="Normal 9 6 2 5 5 3" xfId="6407" xr:uid="{A471529F-5C25-40B8-B2EB-2B6BDA362F29}"/>
    <cellStyle name="Normal 9 6 2 5 5 4" xfId="5815" xr:uid="{FE6DCF56-03B8-44FA-BC1C-9C662BD93FE0}"/>
    <cellStyle name="Normal 9 6 2 6" xfId="4250" xr:uid="{E0202BBC-7153-4364-B251-D72B18A4A17E}"/>
    <cellStyle name="Normal 9 6 2 6 2" xfId="5200" xr:uid="{758A6F65-99DB-476F-AABD-6E9E93846B27}"/>
    <cellStyle name="Normal 9 6 2 6 2 2" xfId="41827" xr:uid="{8A2FC329-86C7-4925-8037-DAA0434BF611}"/>
    <cellStyle name="Normal 9 6 2 6 2 3" xfId="6411" xr:uid="{8C9DE05E-C41D-4E74-B601-A2F2B8B7F5DB}"/>
    <cellStyle name="Normal 9 6 2 6 2 4" xfId="5819" xr:uid="{DF7ACC7C-C6C7-45BC-B7C5-26B1D9E6F545}"/>
    <cellStyle name="Normal 9 6 2 7" xfId="4251" xr:uid="{65D4011E-BF85-46A7-A25D-B60BB85D672B}"/>
    <cellStyle name="Normal 9 6 2 7 2" xfId="5201" xr:uid="{A213BA72-969B-48B7-A582-4EC2EF6A483F}"/>
    <cellStyle name="Normal 9 6 2 7 2 2" xfId="41828" xr:uid="{100B2F21-035E-43CE-99B6-FAF5467141CF}"/>
    <cellStyle name="Normal 9 6 2 7 2 3" xfId="6412" xr:uid="{4BDA7524-B63A-4B2B-926B-720473C05ED8}"/>
    <cellStyle name="Normal 9 6 2 7 2 4" xfId="5820" xr:uid="{BB27B8F2-013E-4F54-A76C-71E2EC1C6750}"/>
    <cellStyle name="Normal 9 6 2 8" xfId="4252" xr:uid="{54CF4685-F443-4FC2-A179-D6E9CFF7EEBC}"/>
    <cellStyle name="Normal 9 6 2 8 2" xfId="5202" xr:uid="{AA6B4B93-6C94-41B0-B748-971F0DB51E85}"/>
    <cellStyle name="Normal 9 6 2 8 2 2" xfId="41829" xr:uid="{7765AEE7-445A-45A8-80A5-CCCA01887590}"/>
    <cellStyle name="Normal 9 6 2 8 2 3" xfId="6413" xr:uid="{386DD78C-EAEA-4B27-8A98-C12A18314CBE}"/>
    <cellStyle name="Normal 9 6 2 8 2 4" xfId="5821" xr:uid="{E9427852-57D3-4745-843F-10E3F98ED421}"/>
    <cellStyle name="Normal 9 6 2 9" xfId="5171" xr:uid="{D2528BE9-8CA7-4604-A76F-6462FC65822B}"/>
    <cellStyle name="Normal 9 6 2 9 2" xfId="41798" xr:uid="{B37DA437-2E0A-4C24-A87F-6C8193B1250E}"/>
    <cellStyle name="Normal 9 6 2 9 3" xfId="6382" xr:uid="{46C93D0F-A3C0-40DB-8FE8-E4B0EB67D672}"/>
    <cellStyle name="Normal 9 6 2 9 4" xfId="5790" xr:uid="{1432B49C-2786-4614-AE75-EB5AD4F167EE}"/>
    <cellStyle name="Normal 9 6 3" xfId="428" xr:uid="{97089090-6B54-4DF7-BBFF-C4A536AECAD9}"/>
    <cellStyle name="Normal 9 6 3 2" xfId="892" xr:uid="{C57C50B4-F1B5-49F4-8AB7-105C907E723D}"/>
    <cellStyle name="Normal 9 6 3 2 2" xfId="893" xr:uid="{6241D836-91E3-4206-ABF9-341E7A07A51A}"/>
    <cellStyle name="Normal 9 6 3 2 2 2" xfId="5205" xr:uid="{2BDD0331-DFB4-4E26-B926-B9974B35D570}"/>
    <cellStyle name="Normal 9 6 3 2 2 2 2" xfId="41832" xr:uid="{1E354C02-BCCC-41F0-B14F-735C26F40D4A}"/>
    <cellStyle name="Normal 9 6 3 2 2 2 3" xfId="6416" xr:uid="{15605C02-2D00-48F2-8E17-668B5B820CC0}"/>
    <cellStyle name="Normal 9 6 3 2 2 2 4" xfId="5824" xr:uid="{372D1DD0-49EA-459D-8D3B-8F0900EF644E}"/>
    <cellStyle name="Normal 9 6 3 2 3" xfId="4253" xr:uid="{518303DB-3CFE-431D-828E-FBF537D15C88}"/>
    <cellStyle name="Normal 9 6 3 2 3 2" xfId="5206" xr:uid="{B48E4DF6-683E-401F-9060-8DBAE24C853E}"/>
    <cellStyle name="Normal 9 6 3 2 3 2 2" xfId="41833" xr:uid="{FBBAFE00-7FCE-4EEF-A626-98759E526E43}"/>
    <cellStyle name="Normal 9 6 3 2 3 2 3" xfId="6417" xr:uid="{C9418C9D-E899-4E02-90C4-2BCC09A34D00}"/>
    <cellStyle name="Normal 9 6 3 2 3 2 4" xfId="5825" xr:uid="{96558EF4-4849-4B19-9BC7-59F79FF93DE4}"/>
    <cellStyle name="Normal 9 6 3 2 4" xfId="4254" xr:uid="{5BCC4E0E-C14B-4B02-B47C-C333363FC2DD}"/>
    <cellStyle name="Normal 9 6 3 2 4 2" xfId="5207" xr:uid="{5E4F8348-60CC-4447-9F86-0D2E97038F16}"/>
    <cellStyle name="Normal 9 6 3 2 4 2 2" xfId="41834" xr:uid="{0BD08826-6134-4472-B54C-FE7D356D14AC}"/>
    <cellStyle name="Normal 9 6 3 2 4 2 3" xfId="6418" xr:uid="{5B1F924E-B315-4F52-8C91-47F2BD27BDCF}"/>
    <cellStyle name="Normal 9 6 3 2 4 2 4" xfId="5826" xr:uid="{E109BC95-54C9-4E1E-8F5E-EA8DC3D98A26}"/>
    <cellStyle name="Normal 9 6 3 2 5" xfId="5204" xr:uid="{A52E95F7-2074-4A7C-998C-416C4629EE87}"/>
    <cellStyle name="Normal 9 6 3 2 5 2" xfId="41831" xr:uid="{3F725A3C-D753-41F0-B11F-0E0439000851}"/>
    <cellStyle name="Normal 9 6 3 2 5 3" xfId="6415" xr:uid="{8D879D6F-345B-4C58-93CF-BA56C639B4BC}"/>
    <cellStyle name="Normal 9 6 3 2 5 4" xfId="5823" xr:uid="{356E9256-45E2-4BA8-BBD1-DBDEFF87AA91}"/>
    <cellStyle name="Normal 9 6 3 3" xfId="894" xr:uid="{6D096529-F7B4-4D6A-ACD8-134DB8B6D563}"/>
    <cellStyle name="Normal 9 6 3 3 2" xfId="4255" xr:uid="{D9BFB41A-2BDC-4DFE-82B2-6CAD3B169D86}"/>
    <cellStyle name="Normal 9 6 3 3 2 2" xfId="5209" xr:uid="{39C60EC8-2803-436D-8CF9-2B9CF6A64DBE}"/>
    <cellStyle name="Normal 9 6 3 3 2 2 2" xfId="41836" xr:uid="{F24B1E69-49E0-4A58-BD38-2A44EA7C166E}"/>
    <cellStyle name="Normal 9 6 3 3 2 2 3" xfId="6420" xr:uid="{A6239ECD-D118-4D53-95A7-8D5E26CD3051}"/>
    <cellStyle name="Normal 9 6 3 3 2 2 4" xfId="5828" xr:uid="{EB154AB4-A75F-489A-A275-ACD892E9C0CA}"/>
    <cellStyle name="Normal 9 6 3 3 3" xfId="4256" xr:uid="{535A9BBC-660C-48F3-BD76-4F50CF79EA76}"/>
    <cellStyle name="Normal 9 6 3 3 3 2" xfId="5210" xr:uid="{A99D99B1-0333-4EA3-8927-898A4F261454}"/>
    <cellStyle name="Normal 9 6 3 3 3 2 2" xfId="41837" xr:uid="{B19E1721-549E-4CF1-9165-05A7C9E4EAC9}"/>
    <cellStyle name="Normal 9 6 3 3 3 2 3" xfId="6421" xr:uid="{720484A6-C751-4D5F-9EE6-4502A68191CD}"/>
    <cellStyle name="Normal 9 6 3 3 3 2 4" xfId="5829" xr:uid="{8F25DCF4-28FA-4258-9DE9-C1249A5370DF}"/>
    <cellStyle name="Normal 9 6 3 3 4" xfId="4257" xr:uid="{48060CEE-71D4-4574-9672-37AB62ADC890}"/>
    <cellStyle name="Normal 9 6 3 3 4 2" xfId="5211" xr:uid="{5AB701E2-C32C-4B36-8921-96A87B9731FD}"/>
    <cellStyle name="Normal 9 6 3 3 4 2 2" xfId="41838" xr:uid="{F5B9D57C-C2D2-4CE2-909A-A01C2054616B}"/>
    <cellStyle name="Normal 9 6 3 3 4 2 3" xfId="6422" xr:uid="{6BC8C955-0C07-4D74-80F6-D36868A2DC0E}"/>
    <cellStyle name="Normal 9 6 3 3 4 2 4" xfId="5830" xr:uid="{FAAC013B-A601-4C89-98DC-FD82E89CF663}"/>
    <cellStyle name="Normal 9 6 3 3 5" xfId="5208" xr:uid="{B9A1B10B-B30E-4720-8724-5A8600981BC2}"/>
    <cellStyle name="Normal 9 6 3 3 5 2" xfId="41835" xr:uid="{75997ED0-B4B9-4200-9D1E-EF3449120649}"/>
    <cellStyle name="Normal 9 6 3 3 5 3" xfId="6419" xr:uid="{92AD3603-3601-416F-A4C0-52E824C10B5E}"/>
    <cellStyle name="Normal 9 6 3 3 5 4" xfId="5827" xr:uid="{9EA324D6-4278-4C05-981D-ED666B0C6086}"/>
    <cellStyle name="Normal 9 6 3 4" xfId="4258" xr:uid="{B3F32EE6-3119-4F98-B204-52ECEBFE3569}"/>
    <cellStyle name="Normal 9 6 3 4 2" xfId="5212" xr:uid="{CC003B73-2FB9-4420-8CE3-8BA110DAD83B}"/>
    <cellStyle name="Normal 9 6 3 4 2 2" xfId="41839" xr:uid="{45B1C5B7-5968-4D5A-BEE5-3751A4B6D7F3}"/>
    <cellStyle name="Normal 9 6 3 4 2 3" xfId="6423" xr:uid="{2A5335F2-A95C-47C5-9463-58A71BF3E1A5}"/>
    <cellStyle name="Normal 9 6 3 4 2 4" xfId="5831" xr:uid="{406A8D03-66D5-4446-8F25-A85F2FEAF4CD}"/>
    <cellStyle name="Normal 9 6 3 5" xfId="4259" xr:uid="{BB711317-BD14-4F83-A244-205BC74FEFC0}"/>
    <cellStyle name="Normal 9 6 3 5 2" xfId="5213" xr:uid="{424EC0B3-5C77-442E-A536-E8EA15B312EE}"/>
    <cellStyle name="Normal 9 6 3 5 2 2" xfId="41840" xr:uid="{B1A07678-E42E-4CFC-A397-48C01CFFECBE}"/>
    <cellStyle name="Normal 9 6 3 5 2 3" xfId="6424" xr:uid="{E3E66903-90E9-4EB1-BD1B-13BEF6359C6E}"/>
    <cellStyle name="Normal 9 6 3 5 2 4" xfId="5832" xr:uid="{5AAF4D89-0255-4403-9F51-EC28D49770EB}"/>
    <cellStyle name="Normal 9 6 3 6" xfId="4260" xr:uid="{0AF96255-4778-4237-B326-B7FA3F11E1E7}"/>
    <cellStyle name="Normal 9 6 3 6 2" xfId="5214" xr:uid="{A00273D7-D524-47E5-B4EA-657404C567A8}"/>
    <cellStyle name="Normal 9 6 3 6 2 2" xfId="41841" xr:uid="{F926372D-DB7D-48A6-96EA-F11705A27977}"/>
    <cellStyle name="Normal 9 6 3 6 2 3" xfId="6425" xr:uid="{5E1BF9AC-5AF3-4EA8-805E-ACAF1F4276BD}"/>
    <cellStyle name="Normal 9 6 3 6 2 4" xfId="5833" xr:uid="{7FAF90D3-74A3-4824-85A2-8332BBA8D01A}"/>
    <cellStyle name="Normal 9 6 3 7" xfId="5203" xr:uid="{15D44D63-9D5A-4CF8-8D9E-F92F9F8A2FE1}"/>
    <cellStyle name="Normal 9 6 3 7 2" xfId="41830" xr:uid="{7FC7491A-CC95-4A25-A247-8936FFE7EB2F}"/>
    <cellStyle name="Normal 9 6 3 7 3" xfId="6414" xr:uid="{474B3857-FAF9-45EB-AF94-DDC1B87EFD49}"/>
    <cellStyle name="Normal 9 6 3 7 4" xfId="5822" xr:uid="{CFEB3E41-D205-4997-B230-03BFAB4D76D7}"/>
    <cellStyle name="Normal 9 6 4" xfId="429" xr:uid="{06DF1FE1-CC68-4B42-92D2-0B07B490FD0E}"/>
    <cellStyle name="Normal 9 6 4 2" xfId="895" xr:uid="{1EB02220-608B-4405-BFE1-2F1E96675163}"/>
    <cellStyle name="Normal 9 6 4 2 2" xfId="4261" xr:uid="{9C1FA0F2-3C62-49BB-A6C2-FE64B6123D7C}"/>
    <cellStyle name="Normal 9 6 4 2 2 2" xfId="5217" xr:uid="{26BE3324-BF55-46B7-8C23-24235A5F4551}"/>
    <cellStyle name="Normal 9 6 4 2 2 2 2" xfId="41844" xr:uid="{54BEBCD6-664F-4FDF-A976-2266D0563B39}"/>
    <cellStyle name="Normal 9 6 4 2 2 2 3" xfId="6428" xr:uid="{11C62EEA-8CAC-46A9-BC89-5D368DD03183}"/>
    <cellStyle name="Normal 9 6 4 2 2 2 4" xfId="5836" xr:uid="{116F3725-32B6-4D2A-BF81-FC7B091753B9}"/>
    <cellStyle name="Normal 9 6 4 2 3" xfId="4262" xr:uid="{79B6571F-824D-47FE-BE42-9CFBCC20D494}"/>
    <cellStyle name="Normal 9 6 4 2 3 2" xfId="5218" xr:uid="{30427DA7-0AB4-444D-923C-C656FE67C736}"/>
    <cellStyle name="Normal 9 6 4 2 3 2 2" xfId="41845" xr:uid="{B4968CB1-D735-4176-BA3D-A8E7A8C794E5}"/>
    <cellStyle name="Normal 9 6 4 2 3 2 3" xfId="6429" xr:uid="{A8927F05-3CD9-4BBA-AB8F-66385F7AAF16}"/>
    <cellStyle name="Normal 9 6 4 2 3 2 4" xfId="5837" xr:uid="{1295AC45-0358-43D7-B391-AFB87FB6BF82}"/>
    <cellStyle name="Normal 9 6 4 2 4" xfId="4263" xr:uid="{EA739BAC-4319-480F-8B42-DFE6B044F7C3}"/>
    <cellStyle name="Normal 9 6 4 2 4 2" xfId="5219" xr:uid="{8781C36E-0740-44D5-B0D3-773972AD568D}"/>
    <cellStyle name="Normal 9 6 4 2 4 2 2" xfId="41846" xr:uid="{708D40E6-BA12-4589-B858-3F9161A2E1CE}"/>
    <cellStyle name="Normal 9 6 4 2 4 2 3" xfId="6430" xr:uid="{0512C98C-6111-4BF8-8824-7F6D38F88D4C}"/>
    <cellStyle name="Normal 9 6 4 2 4 2 4" xfId="5838" xr:uid="{0A4CA19A-29A6-4E79-96C3-C2355F3E4FB3}"/>
    <cellStyle name="Normal 9 6 4 2 5" xfId="5216" xr:uid="{3A5B5913-FFBD-48C1-BFB6-8C3C5EA27C1D}"/>
    <cellStyle name="Normal 9 6 4 2 5 2" xfId="41843" xr:uid="{BE631612-379A-435F-ABF8-BCEAE12C7F6E}"/>
    <cellStyle name="Normal 9 6 4 2 5 3" xfId="6427" xr:uid="{2D1D845F-50D7-4AC8-B1CE-067B07B1F057}"/>
    <cellStyle name="Normal 9 6 4 2 5 4" xfId="5835" xr:uid="{9750605E-91AE-4BA1-AAA2-6A8658249E79}"/>
    <cellStyle name="Normal 9 6 4 3" xfId="4264" xr:uid="{835EB7ED-36BF-4A7E-BF92-FBDE70427745}"/>
    <cellStyle name="Normal 9 6 4 3 2" xfId="5220" xr:uid="{41F29ADA-E709-4E1A-8DA0-E7AD8045143D}"/>
    <cellStyle name="Normal 9 6 4 3 2 2" xfId="41847" xr:uid="{83A23990-C63E-4BAE-9401-7E8BC1B43E94}"/>
    <cellStyle name="Normal 9 6 4 3 2 3" xfId="6431" xr:uid="{ED7DE551-2336-408C-9AD2-F7E4C3E25D90}"/>
    <cellStyle name="Normal 9 6 4 3 2 4" xfId="5839" xr:uid="{46334434-96AB-4944-8085-5F4F6AB84595}"/>
    <cellStyle name="Normal 9 6 4 4" xfId="4265" xr:uid="{AAC78006-408B-43B2-A4B6-3C65926377E2}"/>
    <cellStyle name="Normal 9 6 4 4 2" xfId="5221" xr:uid="{6EDD0381-8036-4034-916C-BE31D79900FA}"/>
    <cellStyle name="Normal 9 6 4 4 2 2" xfId="41848" xr:uid="{5D13A55B-DC05-425A-BD81-B8655EA6C233}"/>
    <cellStyle name="Normal 9 6 4 4 2 3" xfId="6432" xr:uid="{08F4B933-15BD-481B-A590-86AAC2C2A20A}"/>
    <cellStyle name="Normal 9 6 4 4 2 4" xfId="5840" xr:uid="{6987AB6B-CFC3-4BA9-A02F-DE5988452B03}"/>
    <cellStyle name="Normal 9 6 4 5" xfId="4266" xr:uid="{9271D66B-22DB-4A30-9532-89AF15D592DA}"/>
    <cellStyle name="Normal 9 6 4 5 2" xfId="5222" xr:uid="{C65829BA-FA3C-464E-A3D0-330DBC053AB6}"/>
    <cellStyle name="Normal 9 6 4 5 2 2" xfId="41849" xr:uid="{8FB0FE38-FE90-4186-932F-B86DABEC8B6A}"/>
    <cellStyle name="Normal 9 6 4 5 2 3" xfId="6433" xr:uid="{960ACFBE-93F6-4734-B78F-621C9685121E}"/>
    <cellStyle name="Normal 9 6 4 5 2 4" xfId="5841" xr:uid="{209C9C48-BD19-4C7B-B883-3384BAB2E318}"/>
    <cellStyle name="Normal 9 6 4 6" xfId="5215" xr:uid="{7E576113-5DF5-43A6-8C23-3446D151B68A}"/>
    <cellStyle name="Normal 9 6 4 6 2" xfId="41842" xr:uid="{2B3BA394-08F7-462D-B4A2-AA6BA536DF13}"/>
    <cellStyle name="Normal 9 6 4 6 3" xfId="6426" xr:uid="{80313625-3057-4E87-B207-555A14B96B55}"/>
    <cellStyle name="Normal 9 6 4 6 4" xfId="5834" xr:uid="{0B21E8E0-6AF2-4548-8FD6-6BD4605E5B8F}"/>
    <cellStyle name="Normal 9 6 5" xfId="896" xr:uid="{E023B5A0-DAE1-41A7-AF7C-92F498C1882B}"/>
    <cellStyle name="Normal 9 6 5 2" xfId="4267" xr:uid="{EBAAFE40-026C-4839-9019-5CE4D7B85E01}"/>
    <cellStyle name="Normal 9 6 5 2 2" xfId="5224" xr:uid="{70818406-3F42-4395-AFF3-4D580C373C03}"/>
    <cellStyle name="Normal 9 6 5 2 2 2" xfId="41851" xr:uid="{D00F8AA3-0A0D-4F40-9D0A-BF6060395E25}"/>
    <cellStyle name="Normal 9 6 5 2 2 3" xfId="6435" xr:uid="{E1EB8CE4-4EFF-4A1E-A942-9B1E2C1B5D2C}"/>
    <cellStyle name="Normal 9 6 5 2 2 4" xfId="5843" xr:uid="{BBC0A452-659F-4D2A-9978-289B9E1E6958}"/>
    <cellStyle name="Normal 9 6 5 3" xfId="4268" xr:uid="{0C962372-8933-4540-B03F-336506F05907}"/>
    <cellStyle name="Normal 9 6 5 3 2" xfId="5225" xr:uid="{41449C20-0D1E-48D2-B48C-09C2A4E0022B}"/>
    <cellStyle name="Normal 9 6 5 3 2 2" xfId="41852" xr:uid="{FC80C27D-86AE-4E5E-BA5F-BEF5166239E5}"/>
    <cellStyle name="Normal 9 6 5 3 2 3" xfId="6436" xr:uid="{638E390A-DE7A-4C6E-A5A6-A0CFDA8415B6}"/>
    <cellStyle name="Normal 9 6 5 3 2 4" xfId="5844" xr:uid="{51D20872-114F-4CF7-AD06-D2304D1C26B8}"/>
    <cellStyle name="Normal 9 6 5 4" xfId="4269" xr:uid="{0154B399-63CA-4C42-8DDD-1C3C123BACDE}"/>
    <cellStyle name="Normal 9 6 5 4 2" xfId="5226" xr:uid="{54A7D451-81A3-47FC-A55B-B61B9F85B765}"/>
    <cellStyle name="Normal 9 6 5 4 2 2" xfId="41853" xr:uid="{993CB8B5-D4D2-486F-BE54-9AF933FB0B49}"/>
    <cellStyle name="Normal 9 6 5 4 2 3" xfId="6437" xr:uid="{7E3D6EA9-DD7A-428A-A18B-6C384C8FCAEC}"/>
    <cellStyle name="Normal 9 6 5 4 2 4" xfId="5845" xr:uid="{5EFB7835-1F0B-4686-A136-1F33E83A1B24}"/>
    <cellStyle name="Normal 9 6 5 5" xfId="5223" xr:uid="{144B739E-770F-4395-8C8C-5740A4654054}"/>
    <cellStyle name="Normal 9 6 5 5 2" xfId="41850" xr:uid="{AF531651-E6F4-420B-9695-E31CE3D355AA}"/>
    <cellStyle name="Normal 9 6 5 5 3" xfId="6434" xr:uid="{8B7EE55B-FEF4-43D9-996D-F07B2C37520B}"/>
    <cellStyle name="Normal 9 6 5 5 4" xfId="5842" xr:uid="{7B7D26C5-5E67-41CC-99E6-D9104781F0A5}"/>
    <cellStyle name="Normal 9 6 6" xfId="4270" xr:uid="{2D6C7CE6-0374-4387-A41A-72ADCED1019D}"/>
    <cellStyle name="Normal 9 6 6 2" xfId="4271" xr:uid="{1A793833-8498-40FF-BD1F-3B0A39230813}"/>
    <cellStyle name="Normal 9 6 6 2 2" xfId="5228" xr:uid="{3C775AD1-8C3B-4E90-84BB-597C87D5EEB6}"/>
    <cellStyle name="Normal 9 6 6 2 2 2" xfId="41855" xr:uid="{A4E319C2-197A-4B3C-9896-A0CB195D4BF8}"/>
    <cellStyle name="Normal 9 6 6 2 2 3" xfId="6439" xr:uid="{8CB6B21A-2524-40C9-9910-E6FCD713D15F}"/>
    <cellStyle name="Normal 9 6 6 2 2 4" xfId="5847" xr:uid="{7B101940-FEF0-454E-BF64-1298FDE246C4}"/>
    <cellStyle name="Normal 9 6 6 3" xfId="4272" xr:uid="{E3EE9144-3A3D-4D4D-A4A5-9BE2A93C76FB}"/>
    <cellStyle name="Normal 9 6 6 3 2" xfId="5229" xr:uid="{1609F409-F5DB-4E86-A7C2-8BC74BDBB5ED}"/>
    <cellStyle name="Normal 9 6 6 3 2 2" xfId="41856" xr:uid="{0319D9C1-C986-4A59-A48B-829D764881E1}"/>
    <cellStyle name="Normal 9 6 6 3 2 3" xfId="6440" xr:uid="{F2F797A1-A8E5-4CBF-A59E-38E459831099}"/>
    <cellStyle name="Normal 9 6 6 3 2 4" xfId="5848" xr:uid="{C08232B0-208C-40C3-96F2-1C7F99A5CA84}"/>
    <cellStyle name="Normal 9 6 6 4" xfId="4273" xr:uid="{97EAC244-D79F-45F0-8D46-ADD07C4155C8}"/>
    <cellStyle name="Normal 9 6 6 4 2" xfId="5230" xr:uid="{BCCA7153-D638-4317-8D67-40ECB26EC9C2}"/>
    <cellStyle name="Normal 9 6 6 4 2 2" xfId="41857" xr:uid="{779246FD-5D42-4873-9034-8207164F8041}"/>
    <cellStyle name="Normal 9 6 6 4 2 3" xfId="6441" xr:uid="{6582D834-0239-48C3-949C-66276A7D5E27}"/>
    <cellStyle name="Normal 9 6 6 4 2 4" xfId="5849" xr:uid="{45B70D35-121D-43B1-A2A0-3109E894449E}"/>
    <cellStyle name="Normal 9 6 6 5" xfId="5227" xr:uid="{D43C0265-67AD-4A1C-BB96-DDB3284FE65C}"/>
    <cellStyle name="Normal 9 6 6 5 2" xfId="41854" xr:uid="{F8B71BEB-73CA-41E3-9659-97DC0014CB82}"/>
    <cellStyle name="Normal 9 6 6 5 3" xfId="6438" xr:uid="{D9D9113A-84A1-4797-AA6A-12424A44C460}"/>
    <cellStyle name="Normal 9 6 6 5 4" xfId="5846" xr:uid="{E974A922-42FB-4898-B4ED-DD525710C2BC}"/>
    <cellStyle name="Normal 9 6 7" xfId="4274" xr:uid="{52F55E40-1CBC-43CD-92E0-28BF038273FC}"/>
    <cellStyle name="Normal 9 6 7 2" xfId="5231" xr:uid="{974A8257-9858-45E0-BF28-591552CA35ED}"/>
    <cellStyle name="Normal 9 6 7 2 2" xfId="41858" xr:uid="{630E5366-49BD-462B-BF90-FB28F11538F0}"/>
    <cellStyle name="Normal 9 6 7 2 3" xfId="6442" xr:uid="{11B19EEB-1F0C-4A67-A79E-B9A825589E4C}"/>
    <cellStyle name="Normal 9 6 7 2 4" xfId="5850" xr:uid="{C85970E7-7BAF-4353-98BD-7F04FB7A0490}"/>
    <cellStyle name="Normal 9 6 8" xfId="4275" xr:uid="{7F85E0FD-86A6-454B-A8B6-97C8F6947E63}"/>
    <cellStyle name="Normal 9 6 8 2" xfId="5232" xr:uid="{41998238-4480-4B1C-B0CA-AF77CA0F98A5}"/>
    <cellStyle name="Normal 9 6 8 2 2" xfId="41859" xr:uid="{2ADAA608-57B0-4F1A-92D3-3626DA277303}"/>
    <cellStyle name="Normal 9 6 8 2 3" xfId="6443" xr:uid="{F435FBD8-3283-4DDD-8BCA-E3220CF23AF0}"/>
    <cellStyle name="Normal 9 6 8 2 4" xfId="5851" xr:uid="{061FC89A-FC38-4E8F-BF8B-9D4C7B82C510}"/>
    <cellStyle name="Normal 9 6 9" xfId="4276" xr:uid="{B2EEA6F2-62AF-43A2-83BA-F68F465C0542}"/>
    <cellStyle name="Normal 9 6 9 2" xfId="5233" xr:uid="{B870373F-81EB-46F2-846F-322B39F22A8E}"/>
    <cellStyle name="Normal 9 6 9 2 2" xfId="41860" xr:uid="{C11AE536-D7CB-4129-9746-DE14B01E574B}"/>
    <cellStyle name="Normal 9 6 9 2 3" xfId="6444" xr:uid="{AA281FD5-BC7A-4507-9D5D-D12CED82EA66}"/>
    <cellStyle name="Normal 9 6 9 2 4" xfId="5852" xr:uid="{CD08A57F-392C-47DE-9AA0-6EC7304B9E04}"/>
    <cellStyle name="Normal 9 7" xfId="186" xr:uid="{4F3F444E-3630-4DDA-8D23-622D90F1E6A3}"/>
    <cellStyle name="Normal 9 7 2" xfId="430" xr:uid="{2D66EB48-9558-4150-9619-0DF125E3FF95}"/>
    <cellStyle name="Normal 9 7 2 2" xfId="897" xr:uid="{0D44225A-39FC-451E-8F40-DE3226D06897}"/>
    <cellStyle name="Normal 9 7 2 2 2" xfId="2479" xr:uid="{55EB30E3-B257-4B4D-81EF-2B7209AF2B71}"/>
    <cellStyle name="Normal 9 7 2 2 2 2" xfId="2480" xr:uid="{29B8FB2B-DE49-499A-888C-0B629A201AC3}"/>
    <cellStyle name="Normal 9 7 2 2 2 2 2" xfId="5238" xr:uid="{077916A0-25B9-43BE-BB2B-CCB4B17227CD}"/>
    <cellStyle name="Normal 9 7 2 2 2 2 2 2" xfId="41865" xr:uid="{53C99B49-2AD2-4A36-8734-19820ABE4E5C}"/>
    <cellStyle name="Normal 9 7 2 2 2 2 2 3" xfId="6449" xr:uid="{7B3D27AA-39A7-45AF-AAF3-27489E0C618A}"/>
    <cellStyle name="Normal 9 7 2 2 2 2 2 4" xfId="5857" xr:uid="{F53B75F5-8953-4A28-9D30-A1D9CAC35D6A}"/>
    <cellStyle name="Normal 9 7 2 2 2 3" xfId="5237" xr:uid="{2331AEFC-4FB6-49E5-B26A-3AB4B898858C}"/>
    <cellStyle name="Normal 9 7 2 2 2 3 2" xfId="41864" xr:uid="{C188BE34-8C28-4F1C-8E64-0D6A25B73C48}"/>
    <cellStyle name="Normal 9 7 2 2 2 3 3" xfId="6448" xr:uid="{38029228-BA7B-4F4D-A848-96193F5EADCC}"/>
    <cellStyle name="Normal 9 7 2 2 2 3 4" xfId="5856" xr:uid="{86EF91A1-D5BD-4507-9428-17405D96D3E7}"/>
    <cellStyle name="Normal 9 7 2 2 3" xfId="2481" xr:uid="{E34281E2-4F7E-450A-BBBA-D8CB8A126A52}"/>
    <cellStyle name="Normal 9 7 2 2 3 2" xfId="5239" xr:uid="{F107A50F-8A90-4EDF-83E5-F0B0BF065C7D}"/>
    <cellStyle name="Normal 9 7 2 2 3 2 2" xfId="41866" xr:uid="{E1DFFC04-6ED8-4B3C-9319-1BB91A4D5D7B}"/>
    <cellStyle name="Normal 9 7 2 2 3 2 3" xfId="6450" xr:uid="{8BE565A3-0B08-436F-89F4-E2A96ABC7148}"/>
    <cellStyle name="Normal 9 7 2 2 3 2 4" xfId="5858" xr:uid="{8590361F-4426-4EE1-A491-08234FD97813}"/>
    <cellStyle name="Normal 9 7 2 2 4" xfId="4277" xr:uid="{36091EDB-1CD4-4938-AC83-A411EEF4C499}"/>
    <cellStyle name="Normal 9 7 2 2 4 2" xfId="5240" xr:uid="{2B211AA1-23FD-40D8-8E85-78EF50691DA3}"/>
    <cellStyle name="Normal 9 7 2 2 4 2 2" xfId="41867" xr:uid="{23379FFB-FCAA-43C0-80D3-E0A3F3B8A4A1}"/>
    <cellStyle name="Normal 9 7 2 2 4 2 3" xfId="6451" xr:uid="{1DDD0B25-F912-4D52-BC7E-48050065ED61}"/>
    <cellStyle name="Normal 9 7 2 2 4 2 4" xfId="5859" xr:uid="{9613602B-647F-4887-ADB3-D8D4648561D4}"/>
    <cellStyle name="Normal 9 7 2 2 5" xfId="5236" xr:uid="{10231E36-5C7A-4BA9-BC9F-BEDABFFE8657}"/>
    <cellStyle name="Normal 9 7 2 2 5 2" xfId="41863" xr:uid="{818C8849-949B-4AF3-9D29-0A6952D72F05}"/>
    <cellStyle name="Normal 9 7 2 2 5 3" xfId="6447" xr:uid="{E4F54C16-E22F-467E-B90D-52ECB73C0CDD}"/>
    <cellStyle name="Normal 9 7 2 2 5 4" xfId="5855" xr:uid="{65F4CA56-E7EA-4FCE-8326-B243C3B23C52}"/>
    <cellStyle name="Normal 9 7 2 3" xfId="2482" xr:uid="{187984B3-B82C-41D9-B353-F84FADCDB15F}"/>
    <cellStyle name="Normal 9 7 2 3 2" xfId="2483" xr:uid="{98EAA570-39AC-439A-807E-2443DF437744}"/>
    <cellStyle name="Normal 9 7 2 3 2 2" xfId="5242" xr:uid="{325E0893-10F9-4B33-B32D-EFE7168ED900}"/>
    <cellStyle name="Normal 9 7 2 3 2 2 2" xfId="41869" xr:uid="{7DA24569-C334-4105-AE14-D14D4DA6B47C}"/>
    <cellStyle name="Normal 9 7 2 3 2 2 3" xfId="6453" xr:uid="{4EBC31DF-5C14-4215-8BD3-811CA0B3E859}"/>
    <cellStyle name="Normal 9 7 2 3 2 2 4" xfId="5861" xr:uid="{289F173D-D297-44EE-AB43-135D658E4005}"/>
    <cellStyle name="Normal 9 7 2 3 3" xfId="4278" xr:uid="{A3A39236-D1DE-4903-BC68-40F30899C3D9}"/>
    <cellStyle name="Normal 9 7 2 3 3 2" xfId="5243" xr:uid="{803B32FC-C451-457E-9EB6-5FAE1BF8C7FF}"/>
    <cellStyle name="Normal 9 7 2 3 3 2 2" xfId="41870" xr:uid="{A526966E-03AA-4256-9082-4E7622813D77}"/>
    <cellStyle name="Normal 9 7 2 3 3 2 3" xfId="6454" xr:uid="{35C08820-15C3-4A91-AD7D-91973E3582E4}"/>
    <cellStyle name="Normal 9 7 2 3 3 2 4" xfId="5862" xr:uid="{A53A0A13-ED03-4FCE-B9E5-401543666EB9}"/>
    <cellStyle name="Normal 9 7 2 3 4" xfId="4279" xr:uid="{49B35059-CA14-419E-BFBD-7DE564EAAB0B}"/>
    <cellStyle name="Normal 9 7 2 3 4 2" xfId="5244" xr:uid="{E4A93B1B-1B39-4A85-ABB8-A1EADE65A935}"/>
    <cellStyle name="Normal 9 7 2 3 4 2 2" xfId="41871" xr:uid="{7A7C01C5-132B-4DB9-BD94-182FB5C87AC3}"/>
    <cellStyle name="Normal 9 7 2 3 4 2 3" xfId="6455" xr:uid="{2CC2E603-1F80-4317-9EF4-5ACF3F0D8200}"/>
    <cellStyle name="Normal 9 7 2 3 4 2 4" xfId="5863" xr:uid="{7532F36E-FA6F-4A70-91A1-7FADAB819313}"/>
    <cellStyle name="Normal 9 7 2 3 5" xfId="5241" xr:uid="{4E5C5B7D-14F2-424F-AB70-B41C0DA65A66}"/>
    <cellStyle name="Normal 9 7 2 3 5 2" xfId="41868" xr:uid="{E96806EE-7915-4F0B-8BC7-76F95517DAA7}"/>
    <cellStyle name="Normal 9 7 2 3 5 3" xfId="6452" xr:uid="{1253CBA9-8E60-4A8F-9D63-72DE266EE1F1}"/>
    <cellStyle name="Normal 9 7 2 3 5 4" xfId="5860" xr:uid="{3655929C-86C5-4380-984E-95923F2A0565}"/>
    <cellStyle name="Normal 9 7 2 4" xfId="2484" xr:uid="{779DF0AD-7922-44E8-99A6-5AD25B2E679C}"/>
    <cellStyle name="Normal 9 7 2 4 2" xfId="5245" xr:uid="{075C0DD4-2352-49F8-952E-9D82BFB57392}"/>
    <cellStyle name="Normal 9 7 2 4 2 2" xfId="41872" xr:uid="{DBE574D8-FE3A-4E14-947A-B00977D4ACE2}"/>
    <cellStyle name="Normal 9 7 2 4 2 3" xfId="6456" xr:uid="{585EC723-A1D8-4D9A-8448-987F72736ECA}"/>
    <cellStyle name="Normal 9 7 2 4 2 4" xfId="5864" xr:uid="{BBB133DE-8B73-4694-9D90-BFA6EFB602E1}"/>
    <cellStyle name="Normal 9 7 2 5" xfId="4280" xr:uid="{9F882DA7-9817-4E90-98E2-936B3D5AE75F}"/>
    <cellStyle name="Normal 9 7 2 5 2" xfId="5246" xr:uid="{3534A5D9-D4C9-4966-A8F8-0934675A8D8F}"/>
    <cellStyle name="Normal 9 7 2 5 2 2" xfId="41873" xr:uid="{DB4C8CCB-7FA2-43AD-BD06-AC8999A150F5}"/>
    <cellStyle name="Normal 9 7 2 5 2 3" xfId="6457" xr:uid="{BD795A92-C4D7-4187-BE52-58E3222C1A1B}"/>
    <cellStyle name="Normal 9 7 2 5 2 4" xfId="5865" xr:uid="{4A08B31E-81E2-4109-BC1E-4D7A04150F66}"/>
    <cellStyle name="Normal 9 7 2 6" xfId="4281" xr:uid="{1762E357-450B-4523-B452-5940B8901D8A}"/>
    <cellStyle name="Normal 9 7 2 6 2" xfId="5247" xr:uid="{4FA27451-D5F6-4AA6-A71B-453B1C790F72}"/>
    <cellStyle name="Normal 9 7 2 6 2 2" xfId="41874" xr:uid="{6EA4E7C9-D9D3-46C1-AAD5-F7749ED4C30E}"/>
    <cellStyle name="Normal 9 7 2 6 2 3" xfId="6458" xr:uid="{4DE6B293-EACE-4EB2-BAED-67537BE080F9}"/>
    <cellStyle name="Normal 9 7 2 6 2 4" xfId="5866" xr:uid="{BBAE551E-1DB1-4912-855E-CF5FC7D63926}"/>
    <cellStyle name="Normal 9 7 2 7" xfId="5235" xr:uid="{CC97EB3D-4308-4348-AE45-289F66A55604}"/>
    <cellStyle name="Normal 9 7 2 7 2" xfId="41862" xr:uid="{66490A06-0420-4551-B08E-6ADFFDBE2BD0}"/>
    <cellStyle name="Normal 9 7 2 7 3" xfId="6446" xr:uid="{9984898B-64D3-4979-A516-7BF139CA8319}"/>
    <cellStyle name="Normal 9 7 2 7 4" xfId="5854" xr:uid="{01CD2A1F-193E-4E20-A176-3F8FACDDAED7}"/>
    <cellStyle name="Normal 9 7 3" xfId="898" xr:uid="{87A1B139-84FB-4694-AE59-1C11A6A7A49B}"/>
    <cellStyle name="Normal 9 7 3 2" xfId="2485" xr:uid="{DC184051-7F49-46EC-BAD7-BB174554148A}"/>
    <cellStyle name="Normal 9 7 3 2 2" xfId="2486" xr:uid="{160493B4-AE4C-4B7B-AB08-481DAC65C4F2}"/>
    <cellStyle name="Normal 9 7 3 2 2 2" xfId="5250" xr:uid="{F0DFC8A8-A3AC-489B-9548-957708C337E2}"/>
    <cellStyle name="Normal 9 7 3 2 2 2 2" xfId="41877" xr:uid="{5E65E20C-A1B5-40E9-828F-746554A41399}"/>
    <cellStyle name="Normal 9 7 3 2 2 2 3" xfId="6461" xr:uid="{1D93675A-8849-4D48-BC07-066808B27FDB}"/>
    <cellStyle name="Normal 9 7 3 2 2 2 4" xfId="5869" xr:uid="{E4229AEA-3542-47E6-9736-D078225D1E64}"/>
    <cellStyle name="Normal 9 7 3 2 3" xfId="4282" xr:uid="{BCD492C1-13CF-41BB-BE31-8796A2E79605}"/>
    <cellStyle name="Normal 9 7 3 2 3 2" xfId="5251" xr:uid="{4E5FC44B-34A8-42C8-A4C7-FB0B01882B15}"/>
    <cellStyle name="Normal 9 7 3 2 3 2 2" xfId="41878" xr:uid="{E9A0B592-1FDD-43CC-B389-69FCEA6CE650}"/>
    <cellStyle name="Normal 9 7 3 2 3 2 3" xfId="6462" xr:uid="{0408BA9C-6B34-4E64-A869-4615AE37BACD}"/>
    <cellStyle name="Normal 9 7 3 2 3 2 4" xfId="5870" xr:uid="{162785CF-FA68-401E-B69C-BB3C3CCDC03F}"/>
    <cellStyle name="Normal 9 7 3 2 4" xfId="4283" xr:uid="{EF772EEA-C99A-40F9-BC61-E5F825684C81}"/>
    <cellStyle name="Normal 9 7 3 2 4 2" xfId="5252" xr:uid="{F533EBC9-E288-4EDE-80F4-52504AA43087}"/>
    <cellStyle name="Normal 9 7 3 2 4 2 2" xfId="41879" xr:uid="{3E96F15E-83EB-47FB-8816-D7F9470F6CF6}"/>
    <cellStyle name="Normal 9 7 3 2 4 2 3" xfId="6463" xr:uid="{C0F59948-0A10-4EAE-AD18-A5D37FD44B25}"/>
    <cellStyle name="Normal 9 7 3 2 4 2 4" xfId="5871" xr:uid="{084ACA59-AEEF-4F5F-846C-51A77908B18C}"/>
    <cellStyle name="Normal 9 7 3 2 5" xfId="5249" xr:uid="{C512D3B7-AD0F-4C13-8968-CC107AC953A0}"/>
    <cellStyle name="Normal 9 7 3 2 5 2" xfId="41876" xr:uid="{7E5EE28C-EF27-46E9-BBF9-E8E9218BC83B}"/>
    <cellStyle name="Normal 9 7 3 2 5 3" xfId="6460" xr:uid="{4489BEC6-776B-4847-B5BC-822C53C2B480}"/>
    <cellStyle name="Normal 9 7 3 2 5 4" xfId="5868" xr:uid="{7C5DE220-0910-4313-B44B-A2CB7342E62C}"/>
    <cellStyle name="Normal 9 7 3 3" xfId="2487" xr:uid="{9E80AFF4-CFF4-43F0-92E6-C79B83E44349}"/>
    <cellStyle name="Normal 9 7 3 3 2" xfId="5253" xr:uid="{6B6529BC-99CC-4048-B1FE-AF4EBF468B09}"/>
    <cellStyle name="Normal 9 7 3 3 2 2" xfId="41880" xr:uid="{4B84B07D-1DE9-4E78-B86C-8F291244F29D}"/>
    <cellStyle name="Normal 9 7 3 3 2 3" xfId="6464" xr:uid="{873B2545-0C24-4C3C-9692-B3257742981A}"/>
    <cellStyle name="Normal 9 7 3 3 2 4" xfId="5872" xr:uid="{D73B870A-E5A6-4D8C-9A19-9526256C9D0F}"/>
    <cellStyle name="Normal 9 7 3 4" xfId="4284" xr:uid="{6F4B7ECA-9E27-4543-8163-651D88C7DCFC}"/>
    <cellStyle name="Normal 9 7 3 4 2" xfId="5254" xr:uid="{0C8E070A-CA38-4E37-81C1-FC10B4624C17}"/>
    <cellStyle name="Normal 9 7 3 4 2 2" xfId="41881" xr:uid="{CB859E7A-CE74-488D-9EF4-DB8AAE0AD78F}"/>
    <cellStyle name="Normal 9 7 3 4 2 3" xfId="6465" xr:uid="{F448DA57-CFFB-498F-94C4-DB4F37AE18BB}"/>
    <cellStyle name="Normal 9 7 3 4 2 4" xfId="5873" xr:uid="{4F4B424A-84A7-4AE8-A94E-3283E0D9EADE}"/>
    <cellStyle name="Normal 9 7 3 5" xfId="4285" xr:uid="{1F77169C-37C2-427D-BA74-CBB25F50CC12}"/>
    <cellStyle name="Normal 9 7 3 5 2" xfId="5255" xr:uid="{F316039B-6FA0-4977-ABBD-714771C94711}"/>
    <cellStyle name="Normal 9 7 3 5 2 2" xfId="41882" xr:uid="{EF9E445D-0929-40F3-B6C7-F6469FC2D02E}"/>
    <cellStyle name="Normal 9 7 3 5 2 3" xfId="6466" xr:uid="{DDC08B0B-4C90-4CC4-8440-B5AED7AA0714}"/>
    <cellStyle name="Normal 9 7 3 5 2 4" xfId="5874" xr:uid="{D251E012-5426-4CCB-AA0D-50274EADB890}"/>
    <cellStyle name="Normal 9 7 3 6" xfId="5248" xr:uid="{4BBC2ABA-F539-4B5E-815A-6DE5D3E58BA2}"/>
    <cellStyle name="Normal 9 7 3 6 2" xfId="41875" xr:uid="{FB04CC17-EAC2-4D8B-90F9-B33C15452FBB}"/>
    <cellStyle name="Normal 9 7 3 6 3" xfId="6459" xr:uid="{778E4D98-FD82-4F5D-9C7F-8A0C7B03EA6C}"/>
    <cellStyle name="Normal 9 7 3 6 4" xfId="5867" xr:uid="{FD5CB0ED-ED9B-4B70-A18C-BFC5913AE505}"/>
    <cellStyle name="Normal 9 7 4" xfId="2488" xr:uid="{CBBF32F8-162D-48E4-9260-BFB31CDFCB98}"/>
    <cellStyle name="Normal 9 7 4 2" xfId="2489" xr:uid="{0F83F5DE-A3D3-4CA8-8F54-2FE7F8CBD99F}"/>
    <cellStyle name="Normal 9 7 4 2 2" xfId="5257" xr:uid="{0CC34ECB-1E16-4A0E-A83D-57DBCFE6876E}"/>
    <cellStyle name="Normal 9 7 4 2 2 2" xfId="41884" xr:uid="{B08CEFD8-B793-4E50-A0F5-9AB91EF73BFA}"/>
    <cellStyle name="Normal 9 7 4 2 2 3" xfId="6468" xr:uid="{59BEFF4C-1516-47AB-B8B7-ED55365D1FF2}"/>
    <cellStyle name="Normal 9 7 4 2 2 4" xfId="5876" xr:uid="{28B5A460-C1BD-468E-A9ED-6ED43E12C13F}"/>
    <cellStyle name="Normal 9 7 4 3" xfId="4286" xr:uid="{B0C92C6B-EB44-4349-8691-915AE86F265A}"/>
    <cellStyle name="Normal 9 7 4 3 2" xfId="5258" xr:uid="{E29FAA80-FD3F-4609-8B63-0EAFD5854255}"/>
    <cellStyle name="Normal 9 7 4 3 2 2" xfId="41885" xr:uid="{B42C0192-855D-40F4-B122-41F032AF1852}"/>
    <cellStyle name="Normal 9 7 4 3 2 3" xfId="6469" xr:uid="{76F1B070-0868-4891-8557-CDC261C0B933}"/>
    <cellStyle name="Normal 9 7 4 3 2 4" xfId="5877" xr:uid="{DCA6D891-3FE3-402C-A2B8-D5A97BE124A5}"/>
    <cellStyle name="Normal 9 7 4 4" xfId="4287" xr:uid="{B18EB860-216C-4A8B-B491-6732A05CC06C}"/>
    <cellStyle name="Normal 9 7 4 4 2" xfId="5259" xr:uid="{661AD4D3-CCB9-404B-A9CB-A8ABA3588F9C}"/>
    <cellStyle name="Normal 9 7 4 4 2 2" xfId="41886" xr:uid="{2687254F-B898-4B82-A62D-59FC1B9C6325}"/>
    <cellStyle name="Normal 9 7 4 4 2 3" xfId="6470" xr:uid="{28AFDBC0-6952-4C36-9A09-E8C366A8E0B2}"/>
    <cellStyle name="Normal 9 7 4 4 2 4" xfId="5878" xr:uid="{554B46DD-530B-4C6F-AC8B-8A53B5F6F00A}"/>
    <cellStyle name="Normal 9 7 4 5" xfId="5256" xr:uid="{A55E77EE-8045-4DF1-8B83-7F9B666C84F4}"/>
    <cellStyle name="Normal 9 7 4 5 2" xfId="41883" xr:uid="{322B5832-7671-4FF0-A591-3007FBF90A90}"/>
    <cellStyle name="Normal 9 7 4 5 3" xfId="6467" xr:uid="{E1992824-BF4A-4E9A-A2E3-A5DC216E994D}"/>
    <cellStyle name="Normal 9 7 4 5 4" xfId="5875" xr:uid="{3732DD84-6A08-43B2-A079-48A9E7060DD6}"/>
    <cellStyle name="Normal 9 7 5" xfId="2490" xr:uid="{CA44C87B-37D6-4F79-8CC4-3BDAE36A96D6}"/>
    <cellStyle name="Normal 9 7 5 2" xfId="4288" xr:uid="{0AA2A6C8-6A51-404D-88DC-334AA09A0558}"/>
    <cellStyle name="Normal 9 7 5 2 2" xfId="5261" xr:uid="{BE9F09AE-75C8-4E31-82B5-13F76F9ACC22}"/>
    <cellStyle name="Normal 9 7 5 2 2 2" xfId="41888" xr:uid="{E9E40EB1-494F-4745-BE48-EEC229A03EE1}"/>
    <cellStyle name="Normal 9 7 5 2 2 3" xfId="6472" xr:uid="{7429F274-4DA1-4FE1-AA30-5B62E5B106C2}"/>
    <cellStyle name="Normal 9 7 5 2 2 4" xfId="5880" xr:uid="{82C814C1-0A84-4758-A35A-839BD6EE3AFF}"/>
    <cellStyle name="Normal 9 7 5 3" xfId="4289" xr:uid="{E87CD537-467F-42AB-954E-D2D2CE6F7261}"/>
    <cellStyle name="Normal 9 7 5 3 2" xfId="5262" xr:uid="{82B21896-4306-4DC8-AEAD-A4F15FE5A47F}"/>
    <cellStyle name="Normal 9 7 5 3 2 2" xfId="41889" xr:uid="{FF04E30C-A37E-4418-AEEA-37B691AE3F71}"/>
    <cellStyle name="Normal 9 7 5 3 2 3" xfId="6473" xr:uid="{5496A65B-CA58-460F-A262-D154978CE10D}"/>
    <cellStyle name="Normal 9 7 5 3 2 4" xfId="5881" xr:uid="{C56F5464-9B10-4863-B523-6BF84F2EE5E9}"/>
    <cellStyle name="Normal 9 7 5 4" xfId="4290" xr:uid="{66FD6383-4C43-4690-91CB-B3649F513843}"/>
    <cellStyle name="Normal 9 7 5 4 2" xfId="5263" xr:uid="{805C8C7D-FAE2-43E0-B5C4-0C769C76569E}"/>
    <cellStyle name="Normal 9 7 5 4 2 2" xfId="41890" xr:uid="{E351C7D8-465E-4E81-A2B1-24B016C7D0ED}"/>
    <cellStyle name="Normal 9 7 5 4 2 3" xfId="6474" xr:uid="{1B1A3F20-25B5-4B0A-ACC2-B51FC42463DE}"/>
    <cellStyle name="Normal 9 7 5 4 2 4" xfId="5882" xr:uid="{3536E65E-D2B0-41CD-B17D-C1C5AFC8E4A3}"/>
    <cellStyle name="Normal 9 7 5 5" xfId="5260" xr:uid="{6BC7CD85-95F3-4BB1-8812-673873D1803F}"/>
    <cellStyle name="Normal 9 7 5 5 2" xfId="41887" xr:uid="{94A5F08D-E588-4741-8CB7-86C76CA2F01F}"/>
    <cellStyle name="Normal 9 7 5 5 3" xfId="6471" xr:uid="{A21BD0CA-E668-47E7-9205-103A51A6C3B2}"/>
    <cellStyle name="Normal 9 7 5 5 4" xfId="5879" xr:uid="{528CA5CD-9E56-4857-9D6B-379D8BB6C18B}"/>
    <cellStyle name="Normal 9 7 6" xfId="4291" xr:uid="{710AC1BA-D2A6-4D3E-8240-1845657E35A1}"/>
    <cellStyle name="Normal 9 7 6 2" xfId="5264" xr:uid="{9CC38B41-9B70-4DE0-A6FD-C8A09A5D6F28}"/>
    <cellStyle name="Normal 9 7 6 2 2" xfId="41891" xr:uid="{67FDDEEF-F05C-4996-AC85-F944C1C9219A}"/>
    <cellStyle name="Normal 9 7 6 2 3" xfId="6475" xr:uid="{BF9958DF-2ACF-4A61-9076-77B2EC6E045D}"/>
    <cellStyle name="Normal 9 7 6 2 4" xfId="5883" xr:uid="{E39A7201-5604-404C-A9EE-8D96B488C024}"/>
    <cellStyle name="Normal 9 7 7" xfId="4292" xr:uid="{BB884938-ED74-4209-97C7-68E52AE71445}"/>
    <cellStyle name="Normal 9 7 7 2" xfId="5265" xr:uid="{552875BB-944B-4666-8535-025E41CA118F}"/>
    <cellStyle name="Normal 9 7 7 2 2" xfId="41892" xr:uid="{5B426BC3-ABC1-47A3-A5EB-0956841FFE30}"/>
    <cellStyle name="Normal 9 7 7 2 3" xfId="6476" xr:uid="{1551F811-9512-4994-9546-70F978EC2C49}"/>
    <cellStyle name="Normal 9 7 7 2 4" xfId="5884" xr:uid="{4BA6CB89-C162-4FED-A000-6480D344AF82}"/>
    <cellStyle name="Normal 9 7 8" xfId="4293" xr:uid="{206D4B2C-6458-44F5-ABDF-6635D58A22B2}"/>
    <cellStyle name="Normal 9 7 8 2" xfId="5266" xr:uid="{86FD8618-A63C-42BC-83C3-50A90658FC4F}"/>
    <cellStyle name="Normal 9 7 8 2 2" xfId="41893" xr:uid="{7D6144CF-AC1F-46C0-A87E-1265BFBA5DE4}"/>
    <cellStyle name="Normal 9 7 8 2 3" xfId="6477" xr:uid="{02F68D60-5A0F-4533-A586-EE19986AB886}"/>
    <cellStyle name="Normal 9 7 8 2 4" xfId="5885" xr:uid="{4E7F7244-71CD-4453-A9F7-62735FAB6AA9}"/>
    <cellStyle name="Normal 9 7 9" xfId="5234" xr:uid="{1AAE856F-0F65-4E90-9A7A-7902CD4468E5}"/>
    <cellStyle name="Normal 9 7 9 2" xfId="41861" xr:uid="{9A308965-BEB9-40D3-8753-175C4F12A5EC}"/>
    <cellStyle name="Normal 9 7 9 3" xfId="6445" xr:uid="{90620BF5-452B-40D9-842C-65D71D530E7B}"/>
    <cellStyle name="Normal 9 7 9 4" xfId="5853" xr:uid="{4E543FD8-3727-4B9A-8A52-1B7D7880263A}"/>
    <cellStyle name="Normal 9 8" xfId="431" xr:uid="{E545DDCE-7C41-4FA6-8F3F-A28B393019ED}"/>
    <cellStyle name="Normal 9 8 2" xfId="899" xr:uid="{DAF666F3-0678-4009-854B-393DE28DE09D}"/>
    <cellStyle name="Normal 9 8 2 2" xfId="900" xr:uid="{C262EFD0-3F3C-4649-97A2-7B9728463B65}"/>
    <cellStyle name="Normal 9 8 2 2 2" xfId="2491" xr:uid="{4DD541B5-3046-47E6-8DB1-1F6882E0435B}"/>
    <cellStyle name="Normal 9 8 2 2 2 2" xfId="5270" xr:uid="{7CD6E74C-8924-4408-8A6B-A15B7FCBEEC7}"/>
    <cellStyle name="Normal 9 8 2 2 2 2 2" xfId="41897" xr:uid="{1E9AAE4D-78F3-4910-8BE7-241A03883048}"/>
    <cellStyle name="Normal 9 8 2 2 2 2 3" xfId="6481" xr:uid="{2333448C-6C9A-4911-B279-CCEE754EBD9F}"/>
    <cellStyle name="Normal 9 8 2 2 2 2 4" xfId="5889" xr:uid="{AA9ED669-6EF2-498E-86B7-FF2D514F4F08}"/>
    <cellStyle name="Normal 9 8 2 2 3" xfId="4294" xr:uid="{2F8E9879-568B-448B-8DF2-FBAA3FA1A722}"/>
    <cellStyle name="Normal 9 8 2 2 3 2" xfId="5271" xr:uid="{FECACF59-6EC8-4897-8209-A70B9AEBC8C7}"/>
    <cellStyle name="Normal 9 8 2 2 3 2 2" xfId="41898" xr:uid="{522AE41E-9E7F-452F-AD3A-7166F8F97CA4}"/>
    <cellStyle name="Normal 9 8 2 2 3 2 3" xfId="6482" xr:uid="{60EBB02E-1F31-4EAB-9DF7-93CA14DB9E8D}"/>
    <cellStyle name="Normal 9 8 2 2 3 2 4" xfId="5890" xr:uid="{CA44C1B2-10A2-497E-94B4-917FBA846DE9}"/>
    <cellStyle name="Normal 9 8 2 2 4" xfId="4295" xr:uid="{2D2487B6-9727-4A5C-9929-AFE8E8D70595}"/>
    <cellStyle name="Normal 9 8 2 2 4 2" xfId="5272" xr:uid="{B491267A-C4AB-4355-9B2D-49F9F33AB14D}"/>
    <cellStyle name="Normal 9 8 2 2 4 2 2" xfId="41899" xr:uid="{734BB7DC-24F7-4CDA-8081-90783501660A}"/>
    <cellStyle name="Normal 9 8 2 2 4 2 3" xfId="6483" xr:uid="{12390A37-3307-4C86-8FFB-B9B75D637065}"/>
    <cellStyle name="Normal 9 8 2 2 4 2 4" xfId="5891" xr:uid="{D7F9A8A9-E073-4D3A-9341-DBA4A56304D4}"/>
    <cellStyle name="Normal 9 8 2 2 5" xfId="5269" xr:uid="{372E86B2-792A-433B-BE54-1974F2BB890C}"/>
    <cellStyle name="Normal 9 8 2 2 5 2" xfId="41896" xr:uid="{263B64B0-5BAF-4227-9B75-CC48FBB8F395}"/>
    <cellStyle name="Normal 9 8 2 2 5 3" xfId="6480" xr:uid="{0C1A342E-AE9D-4E74-A00C-98189260AA7D}"/>
    <cellStyle name="Normal 9 8 2 2 5 4" xfId="5888" xr:uid="{5727D9BE-D4C0-4992-A6AB-3AFB2A5B0B3D}"/>
    <cellStyle name="Normal 9 8 2 3" xfId="2492" xr:uid="{7D02BDF3-ACE1-4896-AAA8-65B09FE06FA7}"/>
    <cellStyle name="Normal 9 8 2 3 2" xfId="5273" xr:uid="{BD3A8128-BF35-45E4-9547-137EB1EFA8AA}"/>
    <cellStyle name="Normal 9 8 2 3 2 2" xfId="41900" xr:uid="{3DF33CC2-82C7-46CC-8774-13BBEC59E7F2}"/>
    <cellStyle name="Normal 9 8 2 3 2 3" xfId="6484" xr:uid="{C89B5913-DA2F-4641-A1E5-3D32C307DBD2}"/>
    <cellStyle name="Normal 9 8 2 3 2 4" xfId="5892" xr:uid="{A2FCE498-8D5D-462C-87BC-28854C2B9DFA}"/>
    <cellStyle name="Normal 9 8 2 4" xfId="4296" xr:uid="{E3922407-8030-465A-B615-5D090016B782}"/>
    <cellStyle name="Normal 9 8 2 4 2" xfId="5274" xr:uid="{20935A04-B266-4F84-8EF4-C987E7BE9FD2}"/>
    <cellStyle name="Normal 9 8 2 4 2 2" xfId="41901" xr:uid="{CA744C98-90EE-44E6-B786-F5A922E0B061}"/>
    <cellStyle name="Normal 9 8 2 4 2 3" xfId="6485" xr:uid="{B74C5ED0-9CFC-4891-9DFA-0EA06641BB23}"/>
    <cellStyle name="Normal 9 8 2 4 2 4" xfId="5893" xr:uid="{E97E66BA-4E6D-4B96-9642-CD765F2C919A}"/>
    <cellStyle name="Normal 9 8 2 5" xfId="4297" xr:uid="{65977B14-A193-4F56-A86E-F3EF41011BD9}"/>
    <cellStyle name="Normal 9 8 2 5 2" xfId="5275" xr:uid="{16E0B907-A6A2-4239-9C63-13D998ADDD05}"/>
    <cellStyle name="Normal 9 8 2 5 2 2" xfId="41902" xr:uid="{06FD3E85-D6EC-4F3C-8F24-396330AAAC98}"/>
    <cellStyle name="Normal 9 8 2 5 2 3" xfId="6486" xr:uid="{CD7A6B3A-9ABC-4A81-9B8C-07D73EF594C1}"/>
    <cellStyle name="Normal 9 8 2 5 2 4" xfId="5894" xr:uid="{7F5A167E-F772-4876-8316-A088B247BE1F}"/>
    <cellStyle name="Normal 9 8 2 6" xfId="5268" xr:uid="{42176B36-CA63-43A6-AB03-C2B38A6B2DB7}"/>
    <cellStyle name="Normal 9 8 2 6 2" xfId="41895" xr:uid="{BD344568-7BBA-42B3-9B71-826D1C24E239}"/>
    <cellStyle name="Normal 9 8 2 6 3" xfId="6479" xr:uid="{011A6251-231E-4039-9329-A67F05B926C0}"/>
    <cellStyle name="Normal 9 8 2 6 4" xfId="5887" xr:uid="{4FB799A0-9AC6-4D1E-8139-7F25523B15F1}"/>
    <cellStyle name="Normal 9 8 3" xfId="901" xr:uid="{B7E34FCC-1D11-4852-874E-FCE2378EB776}"/>
    <cellStyle name="Normal 9 8 3 2" xfId="2493" xr:uid="{741712A4-6176-49A1-8C88-911366309DE3}"/>
    <cellStyle name="Normal 9 8 3 2 2" xfId="5277" xr:uid="{0F84B9D9-7338-4889-8F93-730EF85BB8F7}"/>
    <cellStyle name="Normal 9 8 3 2 2 2" xfId="41904" xr:uid="{3742E2BA-64DA-41B1-A57A-8F3E68D4430C}"/>
    <cellStyle name="Normal 9 8 3 2 2 3" xfId="6488" xr:uid="{FD2A8DBF-1198-43DE-B566-E0121217F4FC}"/>
    <cellStyle name="Normal 9 8 3 2 2 4" xfId="5896" xr:uid="{9E264AFF-0C50-412E-B001-ACE963AD034C}"/>
    <cellStyle name="Normal 9 8 3 3" xfId="4298" xr:uid="{0009C235-3094-420E-9595-13F0365FC120}"/>
    <cellStyle name="Normal 9 8 3 3 2" xfId="5278" xr:uid="{A03AC38F-CA9B-46F8-AFFE-71CC08380E87}"/>
    <cellStyle name="Normal 9 8 3 3 2 2" xfId="41905" xr:uid="{121309D5-F8FA-41A1-8985-BC6D155AF376}"/>
    <cellStyle name="Normal 9 8 3 3 2 3" xfId="6489" xr:uid="{1278F100-4017-437A-8528-B051C2238199}"/>
    <cellStyle name="Normal 9 8 3 3 2 4" xfId="5897" xr:uid="{50A6BF05-632D-47A6-A8F4-F39EBDCD4990}"/>
    <cellStyle name="Normal 9 8 3 4" xfId="4299" xr:uid="{F4A45EE6-2839-4284-8848-903F64D97D14}"/>
    <cellStyle name="Normal 9 8 3 4 2" xfId="5279" xr:uid="{908CA1AC-A664-4766-930C-0CC6C735BC51}"/>
    <cellStyle name="Normal 9 8 3 4 2 2" xfId="41906" xr:uid="{EBF43670-F640-4BD4-80BB-B07029C811F9}"/>
    <cellStyle name="Normal 9 8 3 4 2 3" xfId="6490" xr:uid="{85D5C89C-BB93-4FFF-9CA5-0FBA0DC47614}"/>
    <cellStyle name="Normal 9 8 3 4 2 4" xfId="5898" xr:uid="{199AEE2B-A0DB-4105-BD6A-5E024DDB6F77}"/>
    <cellStyle name="Normal 9 8 3 5" xfId="5276" xr:uid="{DD23B563-D412-4FCD-B380-BE2A6F2C5055}"/>
    <cellStyle name="Normal 9 8 3 5 2" xfId="41903" xr:uid="{846648C3-5D31-4A44-958F-8213461FA8EE}"/>
    <cellStyle name="Normal 9 8 3 5 3" xfId="6487" xr:uid="{8FB13348-23CC-4FB2-BFD8-A0114BFDCEBB}"/>
    <cellStyle name="Normal 9 8 3 5 4" xfId="5895" xr:uid="{D78EF296-76F8-4159-AFB0-5C64D0F22012}"/>
    <cellStyle name="Normal 9 8 4" xfId="2494" xr:uid="{E6BC0EE5-EE28-492D-9A1A-43655771C999}"/>
    <cellStyle name="Normal 9 8 4 2" xfId="4300" xr:uid="{2AB6D33C-7F34-4DF4-8857-F05EF25BF051}"/>
    <cellStyle name="Normal 9 8 4 2 2" xfId="5281" xr:uid="{22478566-D85B-4E76-9133-035FB125ED7E}"/>
    <cellStyle name="Normal 9 8 4 2 2 2" xfId="41908" xr:uid="{649020A8-324C-4CA8-BE1F-CBAA90FC504C}"/>
    <cellStyle name="Normal 9 8 4 2 2 3" xfId="6492" xr:uid="{0D632084-6233-43B3-B799-8867058E380D}"/>
    <cellStyle name="Normal 9 8 4 2 2 4" xfId="5900" xr:uid="{CB4C8A7A-9E85-48DC-8FE0-2D87F5D8739C}"/>
    <cellStyle name="Normal 9 8 4 3" xfId="4301" xr:uid="{999A4B27-6AAE-495B-BB96-1B7118837215}"/>
    <cellStyle name="Normal 9 8 4 3 2" xfId="5282" xr:uid="{30589BEB-6DE9-48B3-AE2A-4B23C169EA63}"/>
    <cellStyle name="Normal 9 8 4 3 2 2" xfId="41909" xr:uid="{4D5E376F-5322-46F7-8E47-1620CFB5B7F1}"/>
    <cellStyle name="Normal 9 8 4 3 2 3" xfId="6493" xr:uid="{1A201D48-2EED-44B7-A2D9-2DDCD788D5FB}"/>
    <cellStyle name="Normal 9 8 4 3 2 4" xfId="5901" xr:uid="{3D1D3A20-A0E1-4EF5-BD20-B464551279C0}"/>
    <cellStyle name="Normal 9 8 4 4" xfId="4302" xr:uid="{EB97DF27-3D8E-4BF6-9FC9-CFE64A3EF050}"/>
    <cellStyle name="Normal 9 8 4 4 2" xfId="5283" xr:uid="{F87682C0-E22C-4477-A256-EACDCC8BB16D}"/>
    <cellStyle name="Normal 9 8 4 4 2 2" xfId="41910" xr:uid="{0D98B35E-FBC6-42D5-9333-56285AEE4E5F}"/>
    <cellStyle name="Normal 9 8 4 4 2 3" xfId="6494" xr:uid="{EB7E2F77-B78F-4B42-A0B4-596B45D20BA9}"/>
    <cellStyle name="Normal 9 8 4 4 2 4" xfId="5902" xr:uid="{8EF7BFA5-8BA7-4770-AA5E-1C9BF720508E}"/>
    <cellStyle name="Normal 9 8 4 5" xfId="5280" xr:uid="{E22B0C84-B803-43F3-B798-BC440233B9B1}"/>
    <cellStyle name="Normal 9 8 4 5 2" xfId="41907" xr:uid="{68A12B19-A3E7-4A02-BE4C-F5A7B272809B}"/>
    <cellStyle name="Normal 9 8 4 5 3" xfId="6491" xr:uid="{9D2FD6D6-5F7D-450A-86CE-80F1466838D9}"/>
    <cellStyle name="Normal 9 8 4 5 4" xfId="5899" xr:uid="{5DC59FAE-7EE1-4D97-80C2-CA29D3065D7D}"/>
    <cellStyle name="Normal 9 8 5" xfId="4303" xr:uid="{9690151D-E031-43F6-8A43-5E91D0EAD8F9}"/>
    <cellStyle name="Normal 9 8 5 2" xfId="5284" xr:uid="{08423611-9C4A-4E7D-8C2A-C6340E778C95}"/>
    <cellStyle name="Normal 9 8 5 2 2" xfId="41911" xr:uid="{BA1C8A47-57A4-488C-9575-98D48F731FF1}"/>
    <cellStyle name="Normal 9 8 5 2 3" xfId="6495" xr:uid="{DE510A70-C91D-4281-9820-12B7B550E562}"/>
    <cellStyle name="Normal 9 8 5 2 4" xfId="5903" xr:uid="{06F372A6-AE12-4F65-843A-79911F321F76}"/>
    <cellStyle name="Normal 9 8 6" xfId="4304" xr:uid="{2319330E-B796-4B19-878E-77BAADF08BBE}"/>
    <cellStyle name="Normal 9 8 6 2" xfId="5285" xr:uid="{95177B18-FD67-47E9-894B-975EBA1E23D4}"/>
    <cellStyle name="Normal 9 8 6 2 2" xfId="41912" xr:uid="{C1A78ACA-84B3-43AB-9AF4-496323A6E11B}"/>
    <cellStyle name="Normal 9 8 6 2 3" xfId="6496" xr:uid="{D28960EF-C2CD-40BA-9675-F6D056663A7B}"/>
    <cellStyle name="Normal 9 8 6 2 4" xfId="5904" xr:uid="{96CC5DE2-38B2-4EA7-9741-733C295A7765}"/>
    <cellStyle name="Normal 9 8 7" xfId="4305" xr:uid="{6D103EA2-1754-442E-8306-C6E41E1171B0}"/>
    <cellStyle name="Normal 9 8 7 2" xfId="5286" xr:uid="{34DEA38E-87D8-472A-9A7B-435476C46946}"/>
    <cellStyle name="Normal 9 8 7 2 2" xfId="41913" xr:uid="{9BA2A943-710C-4502-B17A-1CC5C9CE8BE1}"/>
    <cellStyle name="Normal 9 8 7 2 3" xfId="6497" xr:uid="{9D3AB917-0770-45FD-B612-91292880C1BF}"/>
    <cellStyle name="Normal 9 8 7 2 4" xfId="5905" xr:uid="{7951E4CA-3754-47B3-8A97-990E985D73AC}"/>
    <cellStyle name="Normal 9 8 8" xfId="5267" xr:uid="{01380805-2239-4CEB-B5A7-D82195F003A8}"/>
    <cellStyle name="Normal 9 8 8 2" xfId="41894" xr:uid="{041794F5-B971-432D-8F41-1E8DEDB7F2CD}"/>
    <cellStyle name="Normal 9 8 8 3" xfId="6478" xr:uid="{548F3F97-A66D-4DDF-9447-022CD2C42DC7}"/>
    <cellStyle name="Normal 9 8 8 4" xfId="5886" xr:uid="{7020AAAC-D7D5-44E1-ADA6-4D871497CCFF}"/>
    <cellStyle name="Normal 9 9" xfId="432" xr:uid="{9FA89A4D-3D8B-4545-BEA3-46E423232CF3}"/>
    <cellStyle name="Normal 9 9 2" xfId="902" xr:uid="{FBD3C0BE-1B02-45C8-AB37-1F9014D42E29}"/>
    <cellStyle name="Normal 9 9 2 2" xfId="2495" xr:uid="{52536FF7-68CA-4E7D-93B6-389A357EED11}"/>
    <cellStyle name="Normal 9 9 2 2 2" xfId="5289" xr:uid="{BFA14BB1-606C-4AFD-AD27-BECA4F9D9FEB}"/>
    <cellStyle name="Normal 9 9 2 2 2 2" xfId="41916" xr:uid="{64B92844-18E8-41E3-BFE8-2BF4E3A21AD5}"/>
    <cellStyle name="Normal 9 9 2 2 2 3" xfId="6500" xr:uid="{46A087EA-97C0-4B82-B42B-301C6AE1C9E2}"/>
    <cellStyle name="Normal 9 9 2 2 2 4" xfId="5908" xr:uid="{17BCC49D-7E38-4743-9FD7-25BBEE0D16E2}"/>
    <cellStyle name="Normal 9 9 2 3" xfId="4306" xr:uid="{3C79FFA5-52F8-46E2-B6A8-3D359CF4DB1E}"/>
    <cellStyle name="Normal 9 9 2 3 2" xfId="5290" xr:uid="{9B61E14B-DAE8-4EDB-BF23-4B6769D4D8AD}"/>
    <cellStyle name="Normal 9 9 2 3 2 2" xfId="41917" xr:uid="{7F1B6DB9-0990-4760-8DBD-2A3EB28F4A76}"/>
    <cellStyle name="Normal 9 9 2 3 2 3" xfId="6501" xr:uid="{FE7D6426-4B94-4BE0-A8C4-184F39B1CF71}"/>
    <cellStyle name="Normal 9 9 2 3 2 4" xfId="5909" xr:uid="{4512B479-A44B-4FDA-9C0A-104D291F8689}"/>
    <cellStyle name="Normal 9 9 2 4" xfId="4307" xr:uid="{A7D64030-72E4-49A6-A193-812CB4133166}"/>
    <cellStyle name="Normal 9 9 2 4 2" xfId="5291" xr:uid="{F4FCE3D3-BBD3-4521-A93A-646FB59566FF}"/>
    <cellStyle name="Normal 9 9 2 4 2 2" xfId="41918" xr:uid="{7FD38DF1-4454-4180-93F3-76E81AE0A993}"/>
    <cellStyle name="Normal 9 9 2 4 2 3" xfId="6502" xr:uid="{BD935F46-4BE7-4092-BBBF-1D94600F1E75}"/>
    <cellStyle name="Normal 9 9 2 4 2 4" xfId="5910" xr:uid="{DAD33F78-0E34-4BD6-8DCE-D80181005FB1}"/>
    <cellStyle name="Normal 9 9 2 5" xfId="5288" xr:uid="{A39B585F-7ED0-4B9B-AAD8-A012080A2260}"/>
    <cellStyle name="Normal 9 9 2 5 2" xfId="41915" xr:uid="{91D34AF8-6248-4D01-B442-47AF53735AE3}"/>
    <cellStyle name="Normal 9 9 2 5 3" xfId="6499" xr:uid="{3A3F3B56-6A03-42CF-BAFE-296E5CFFC695}"/>
    <cellStyle name="Normal 9 9 2 5 4" xfId="5907" xr:uid="{1F44DD55-1E55-4724-B40A-87C89DAA628E}"/>
    <cellStyle name="Normal 9 9 3" xfId="2496" xr:uid="{03919C6E-BD83-4D15-98AD-98668F64F601}"/>
    <cellStyle name="Normal 9 9 3 2" xfId="4308" xr:uid="{1BA2D6FB-1159-4C47-869F-C2B073F9342D}"/>
    <cellStyle name="Normal 9 9 3 2 2" xfId="5293" xr:uid="{EC366FB9-AECC-4F37-B41B-B892FA031A17}"/>
    <cellStyle name="Normal 9 9 3 2 2 2" xfId="41920" xr:uid="{31113A85-CF27-4CF0-A9F4-2ACC51379A87}"/>
    <cellStyle name="Normal 9 9 3 2 2 3" xfId="6504" xr:uid="{C13A113A-C1A7-4A6F-9FBA-8EE402C9B16B}"/>
    <cellStyle name="Normal 9 9 3 2 2 4" xfId="5912" xr:uid="{EAA3C7CD-7A1C-453E-9338-7F2600C540FD}"/>
    <cellStyle name="Normal 9 9 3 3" xfId="4309" xr:uid="{09C6B5FF-16F0-4D22-8633-81A7F2B4C6E7}"/>
    <cellStyle name="Normal 9 9 3 3 2" xfId="5294" xr:uid="{DE7D782D-1844-4888-AE29-3F1F7020528C}"/>
    <cellStyle name="Normal 9 9 3 3 2 2" xfId="41921" xr:uid="{814F7F33-BD8C-4EB7-94D1-09B211B18665}"/>
    <cellStyle name="Normal 9 9 3 3 2 3" xfId="6505" xr:uid="{2D8982EE-32FF-4111-8B84-683F2746CB86}"/>
    <cellStyle name="Normal 9 9 3 3 2 4" xfId="5913" xr:uid="{025F393F-02F1-4105-9B58-EA25861318EC}"/>
    <cellStyle name="Normal 9 9 3 4" xfId="4310" xr:uid="{14C2AA07-5002-403F-A694-545EAE9F831B}"/>
    <cellStyle name="Normal 9 9 3 4 2" xfId="5295" xr:uid="{4B9AB14D-E6CD-4451-BCC9-DD508DCD40CB}"/>
    <cellStyle name="Normal 9 9 3 4 2 2" xfId="41922" xr:uid="{E58D4F77-B127-49FB-A008-6AB746F472A7}"/>
    <cellStyle name="Normal 9 9 3 4 2 3" xfId="6506" xr:uid="{436A039F-EA9E-4733-B54A-DC7E4DC90D31}"/>
    <cellStyle name="Normal 9 9 3 4 2 4" xfId="5914" xr:uid="{3D2F7E4A-DEDC-448C-A44D-9CEA172D93CA}"/>
    <cellStyle name="Normal 9 9 3 5" xfId="5292" xr:uid="{3AE8A2DC-AC01-4C6D-B4E6-B2D08141FC14}"/>
    <cellStyle name="Normal 9 9 3 5 2" xfId="41919" xr:uid="{702B4C7C-40E1-4DA5-A687-F523FE9A7FAA}"/>
    <cellStyle name="Normal 9 9 3 5 3" xfId="6503" xr:uid="{E1B96D49-7767-401E-AF69-9A8DEFCC2E4F}"/>
    <cellStyle name="Normal 9 9 3 5 4" xfId="5911" xr:uid="{A9FA1852-E555-4D8C-B9C7-9FB605F0C849}"/>
    <cellStyle name="Normal 9 9 4" xfId="4311" xr:uid="{DA3848AC-5227-434A-9CA1-461FB65C972A}"/>
    <cellStyle name="Normal 9 9 4 2" xfId="5296" xr:uid="{E5684D14-70CB-47B3-8DF1-5630F048B9D8}"/>
    <cellStyle name="Normal 9 9 4 2 2" xfId="41923" xr:uid="{174A3686-542E-4AD7-BB1A-421F171A4033}"/>
    <cellStyle name="Normal 9 9 4 2 3" xfId="6507" xr:uid="{E00F875C-294A-494C-A03F-770D11FB4614}"/>
    <cellStyle name="Normal 9 9 4 2 4" xfId="5915" xr:uid="{FA8DC171-E34E-42FA-9843-2FA9F70EF1C6}"/>
    <cellStyle name="Normal 9 9 5" xfId="4312" xr:uid="{60B4E259-CC36-4F09-9C3C-74AF7167B475}"/>
    <cellStyle name="Normal 9 9 5 2" xfId="5297" xr:uid="{A56B695C-1DB8-4CF6-9529-F6746F02EA7D}"/>
    <cellStyle name="Normal 9 9 5 2 2" xfId="41924" xr:uid="{DF448567-081C-4126-9E86-DFFB7EA4FDC0}"/>
    <cellStyle name="Normal 9 9 5 2 3" xfId="6508" xr:uid="{56BC4EAC-0E9B-4A6D-AA5C-44416E4A550C}"/>
    <cellStyle name="Normal 9 9 5 2 4" xfId="5916" xr:uid="{48E26880-B945-44AD-AC02-70DB4EE3D036}"/>
    <cellStyle name="Normal 9 9 6" xfId="4313" xr:uid="{88E866F7-1FCC-460F-9B72-4F986AA2CFB4}"/>
    <cellStyle name="Normal 9 9 6 2" xfId="5298" xr:uid="{DDF1883D-7ED8-4F22-AA88-CB81E803BD83}"/>
    <cellStyle name="Normal 9 9 6 2 2" xfId="41925" xr:uid="{F7317E39-6C15-4CA0-975D-D48BC466F895}"/>
    <cellStyle name="Normal 9 9 6 2 3" xfId="6509" xr:uid="{062FD25E-194F-4B0D-88B2-5B00BE3B17EA}"/>
    <cellStyle name="Normal 9 9 6 2 4" xfId="5917" xr:uid="{9A98E174-9AD0-4095-B51D-78FF0E9C5247}"/>
    <cellStyle name="Normal 9 9 7" xfId="5287" xr:uid="{980D628E-31DB-485E-9D00-E58195C9AE47}"/>
    <cellStyle name="Normal 9 9 7 2" xfId="41914" xr:uid="{5E6D3842-FA33-4FFA-B630-C15E6482DC56}"/>
    <cellStyle name="Normal 9 9 7 3" xfId="6498" xr:uid="{8B6FC1CF-3B37-47C9-AC4C-62A269C95F90}"/>
    <cellStyle name="Normal 9 9 7 4" xfId="5906" xr:uid="{455E0B81-889D-4184-9E11-722472F54036}"/>
    <cellStyle name="Percent 2" xfId="187" xr:uid="{7BEE59AF-7735-4013-B226-B9294D99BD69}"/>
    <cellStyle name="Percent 2 10" xfId="8084" xr:uid="{6D9BB280-12AC-475D-921D-FA3E7E8A9AA9}"/>
    <cellStyle name="Percent 2 10 2" xfId="9796" xr:uid="{DB46E515-FAFF-4195-A99A-6503B1204A21}"/>
    <cellStyle name="Percent 2 10 2 2" xfId="13218" xr:uid="{8CE03693-717A-408E-97DF-86F994C68521}"/>
    <cellStyle name="Percent 2 10 2 2 2" xfId="26908" xr:uid="{C8BD9367-C794-4623-ACA5-1B8988D32E7F}"/>
    <cellStyle name="Percent 2 10 2 2 2 2" xfId="40600" xr:uid="{2A0C1C7D-8381-4073-BBD9-7A0B9FC0462D}"/>
    <cellStyle name="Percent 2 10 2 2 2 3" xfId="55484" xr:uid="{016FA8A1-1CC3-4D16-B296-DA2A224EC58E}"/>
    <cellStyle name="Percent 2 10 2 2 3" xfId="20064" xr:uid="{765D4CAE-DA7D-4402-94FE-1BA12EDE6399}"/>
    <cellStyle name="Percent 2 10 2 2 4" xfId="33754" xr:uid="{C370E8D3-9647-4ADA-A8E6-E343C88CF448}"/>
    <cellStyle name="Percent 2 10 2 2 5" xfId="48638" xr:uid="{00BA7F62-C0EE-4BCF-AB0E-BAC84963FE7E}"/>
    <cellStyle name="Percent 2 10 2 3" xfId="23486" xr:uid="{84D6985F-153D-4F2C-A666-AA6EB45D52E0}"/>
    <cellStyle name="Percent 2 10 2 3 2" xfId="37178" xr:uid="{BA42A7FF-4B28-4566-A663-95FAFD14AFD9}"/>
    <cellStyle name="Percent 2 10 2 3 3" xfId="52062" xr:uid="{717931A3-7A73-4AFC-9923-570CA2807445}"/>
    <cellStyle name="Percent 2 10 2 4" xfId="16642" xr:uid="{B52ED8A5-FA45-45D1-AA2C-44E3DE369072}"/>
    <cellStyle name="Percent 2 10 2 5" xfId="30332" xr:uid="{A49BB4AE-B8EC-4040-A235-81B7B636C594}"/>
    <cellStyle name="Percent 2 10 2 6" xfId="45216" xr:uid="{2107EF1C-AD4C-481E-AB8F-942EDCC84F74}"/>
    <cellStyle name="Percent 2 10 3" xfId="11506" xr:uid="{4F433850-B8D1-4C04-9074-42F4B6878DA2}"/>
    <cellStyle name="Percent 2 10 3 2" xfId="25196" xr:uid="{504D8345-FFD2-405A-8906-9E0D559829C3}"/>
    <cellStyle name="Percent 2 10 3 2 2" xfId="38888" xr:uid="{25996F19-D1DC-4DC1-956A-5C4DE8441DDD}"/>
    <cellStyle name="Percent 2 10 3 2 3" xfId="53772" xr:uid="{DC9A7F1D-423B-446C-8E3F-60AC51A7F305}"/>
    <cellStyle name="Percent 2 10 3 3" xfId="18352" xr:uid="{D3B526FC-68C7-4AD0-94AC-31CD71BC7BB1}"/>
    <cellStyle name="Percent 2 10 3 4" xfId="32042" xr:uid="{A211D979-55EC-49DE-9482-AC61C00D14DE}"/>
    <cellStyle name="Percent 2 10 3 5" xfId="46926" xr:uid="{B983D5FE-113E-4CD0-98CB-106841A01FA2}"/>
    <cellStyle name="Percent 2 10 4" xfId="21774" xr:uid="{35F77F82-00C3-4A4D-8B12-23850568B429}"/>
    <cellStyle name="Percent 2 10 4 2" xfId="35466" xr:uid="{2ED9FF2E-FC7E-44E1-94C7-509B9C0D3204}"/>
    <cellStyle name="Percent 2 10 4 3" xfId="50350" xr:uid="{A298C438-FB44-498D-976F-A5C79F5DA6BA}"/>
    <cellStyle name="Percent 2 10 5" xfId="14930" xr:uid="{F6176424-829F-459E-9ED1-552500FCED74}"/>
    <cellStyle name="Percent 2 10 6" xfId="28620" xr:uid="{9160F0A5-5FC3-455A-BAD8-C006C62ED192}"/>
    <cellStyle name="Percent 2 10 7" xfId="43504" xr:uid="{6724E23A-6543-4379-B32D-45721745FCF9}"/>
    <cellStyle name="Percent 2 11" xfId="9795" xr:uid="{5F4567EB-90FB-406E-ADC3-CCE20D2314EF}"/>
    <cellStyle name="Percent 2 11 2" xfId="13217" xr:uid="{032DCEBD-466E-4A92-9646-352CEAA78558}"/>
    <cellStyle name="Percent 2 11 2 2" xfId="26907" xr:uid="{825C1348-0CBA-405E-84F9-A6AD2289D413}"/>
    <cellStyle name="Percent 2 11 2 2 2" xfId="40599" xr:uid="{2783DF37-9A3E-4A9A-B24F-DEE6D7D9BC94}"/>
    <cellStyle name="Percent 2 11 2 2 3" xfId="55483" xr:uid="{214AB946-B304-4FD6-9CBA-7EA535D2BF85}"/>
    <cellStyle name="Percent 2 11 2 3" xfId="20063" xr:uid="{7CF121A6-0D09-49FC-B96C-222DF3FCB22B}"/>
    <cellStyle name="Percent 2 11 2 4" xfId="33753" xr:uid="{E40A41BD-A5A5-485E-9A38-B85CB33CE314}"/>
    <cellStyle name="Percent 2 11 2 5" xfId="48637" xr:uid="{EDCD484C-9604-4A7B-8EED-190B636B85FB}"/>
    <cellStyle name="Percent 2 11 3" xfId="23485" xr:uid="{C4B7E1A8-0EBC-4C94-8E72-49B6840B0C1F}"/>
    <cellStyle name="Percent 2 11 3 2" xfId="37177" xr:uid="{335261CF-809B-480B-9C43-EC5EE12C28B0}"/>
    <cellStyle name="Percent 2 11 3 3" xfId="52061" xr:uid="{3740CF30-76D3-47D5-9C32-88AE4B425AAD}"/>
    <cellStyle name="Percent 2 11 4" xfId="16641" xr:uid="{B7E2D745-42E2-423E-AC10-509ED397EF01}"/>
    <cellStyle name="Percent 2 11 5" xfId="30331" xr:uid="{0462D384-3103-4320-B4C4-910A165C9E5C}"/>
    <cellStyle name="Percent 2 11 6" xfId="45215" xr:uid="{FD53C28F-C942-401D-B16F-C394A4C43E83}"/>
    <cellStyle name="Percent 2 12" xfId="11505" xr:uid="{C5B4F120-3D8E-4129-916A-D20270DD293C}"/>
    <cellStyle name="Percent 2 12 2" xfId="25195" xr:uid="{FA905336-F9DB-4975-B501-5F5C9962E618}"/>
    <cellStyle name="Percent 2 12 2 2" xfId="38887" xr:uid="{CC2716EA-6855-40C5-ACCA-C7202E3708CA}"/>
    <cellStyle name="Percent 2 12 2 3" xfId="53771" xr:uid="{9C418DD7-5BF7-44A8-BEE1-AF220B749D67}"/>
    <cellStyle name="Percent 2 12 3" xfId="18351" xr:uid="{D7E9992B-9BC2-4696-83B0-6128BF62869B}"/>
    <cellStyle name="Percent 2 12 4" xfId="32041" xr:uid="{B8F806D5-BB4D-44BA-9D04-028F8EA5DA1B}"/>
    <cellStyle name="Percent 2 12 5" xfId="46925" xr:uid="{81BD8A70-ED44-4604-A8CB-59DC86ABB1FD}"/>
    <cellStyle name="Percent 2 13" xfId="21773" xr:uid="{10EC3795-F79D-4A43-95DA-6175C6B8F881}"/>
    <cellStyle name="Percent 2 13 2" xfId="35465" xr:uid="{F200D029-A071-4787-BD6D-5D64D23B5F3A}"/>
    <cellStyle name="Percent 2 13 3" xfId="50349" xr:uid="{6D20A5BD-933F-4F7B-A131-26733F8A7F0D}"/>
    <cellStyle name="Percent 2 14" xfId="14929" xr:uid="{07239701-5B2C-4FA1-89B7-62FED9B6BEE3}"/>
    <cellStyle name="Percent 2 14 2" xfId="40777" xr:uid="{55FA6B62-F5FC-42EA-9474-1C2EE13C4456}"/>
    <cellStyle name="Percent 2 15" xfId="28619" xr:uid="{45CC31BB-0A3F-4160-B240-FCE344FB42F4}"/>
    <cellStyle name="Percent 2 16" xfId="43503" xr:uid="{477BA53F-C846-47CE-AC20-6C7466EBFAEE}"/>
    <cellStyle name="Percent 2 17" xfId="8083" xr:uid="{7743EA83-EC47-495B-A829-E0834E7C19C0}"/>
    <cellStyle name="Percent 2 18" xfId="5938" xr:uid="{293CAAE1-A096-4658-9871-700C2909F7FF}"/>
    <cellStyle name="Percent 2 19" xfId="5346" xr:uid="{26AEBBF6-BFC8-4670-8C78-B6A01398B6E2}"/>
    <cellStyle name="Percent 2 2" xfId="5299" xr:uid="{4A810ED2-FC9B-488F-B958-D9DB9B9F7591}"/>
    <cellStyle name="Percent 2 2 10" xfId="9797" xr:uid="{A455138F-00E2-4C92-9121-F4F104F71AE2}"/>
    <cellStyle name="Percent 2 2 10 2" xfId="13219" xr:uid="{3EE07AE5-0A77-40F5-8D7D-6DBC58F9ABF2}"/>
    <cellStyle name="Percent 2 2 10 2 2" xfId="26909" xr:uid="{759AD74C-D9F8-49A9-8D43-D8E0557A35FA}"/>
    <cellStyle name="Percent 2 2 10 2 2 2" xfId="40601" xr:uid="{54356D37-16C9-4303-8B49-B2C849EDFB4A}"/>
    <cellStyle name="Percent 2 2 10 2 2 3" xfId="55485" xr:uid="{EF76769F-AC1A-4C25-B5BA-D5CA52FE1498}"/>
    <cellStyle name="Percent 2 2 10 2 3" xfId="20065" xr:uid="{5BA409FD-AC62-4960-A536-04BB75AD528B}"/>
    <cellStyle name="Percent 2 2 10 2 4" xfId="33755" xr:uid="{5FF6E31C-7878-4699-9A3E-B6F92D5B6878}"/>
    <cellStyle name="Percent 2 2 10 2 5" xfId="48639" xr:uid="{24711AF4-A67A-4518-A920-048917BB72A1}"/>
    <cellStyle name="Percent 2 2 10 3" xfId="23487" xr:uid="{88F8EB31-8721-4B9B-B4D6-F77262D9AD82}"/>
    <cellStyle name="Percent 2 2 10 3 2" xfId="37179" xr:uid="{CC1B45CD-C470-47B6-AD54-049121B96A99}"/>
    <cellStyle name="Percent 2 2 10 3 3" xfId="52063" xr:uid="{45EB4AE8-8D96-4542-8704-08C4D36736E5}"/>
    <cellStyle name="Percent 2 2 10 4" xfId="16643" xr:uid="{630F05E5-7F2D-4313-94A4-45294C21DC7D}"/>
    <cellStyle name="Percent 2 2 10 5" xfId="30333" xr:uid="{1B267216-F64E-4A16-B1BF-DC4DF650CECA}"/>
    <cellStyle name="Percent 2 2 10 6" xfId="45217" xr:uid="{781015E8-E9F0-4A10-A3F1-E91778119029}"/>
    <cellStyle name="Percent 2 2 11" xfId="11507" xr:uid="{B686939B-5189-484A-B39D-674A13D28A0E}"/>
    <cellStyle name="Percent 2 2 11 2" xfId="25197" xr:uid="{51F5D5E0-1739-47F9-809D-493710CF7CF2}"/>
    <cellStyle name="Percent 2 2 11 2 2" xfId="38889" xr:uid="{EAA802F0-BA6E-43BA-929E-9E9665D7EE5A}"/>
    <cellStyle name="Percent 2 2 11 2 3" xfId="53773" xr:uid="{F6E1B41F-3A68-4A90-83CA-9FC5DB2EC0A2}"/>
    <cellStyle name="Percent 2 2 11 3" xfId="18353" xr:uid="{7E52E0E3-1281-488A-B439-3C716EDA15C3}"/>
    <cellStyle name="Percent 2 2 11 4" xfId="32043" xr:uid="{55D0FDA7-00A7-47E7-A3EF-2E1EF8A529A3}"/>
    <cellStyle name="Percent 2 2 11 5" xfId="46927" xr:uid="{72615B1C-F874-4158-A34E-834D15C2D6CA}"/>
    <cellStyle name="Percent 2 2 12" xfId="21775" xr:uid="{1E09EBDB-A0FF-4558-8A28-9BC116870E32}"/>
    <cellStyle name="Percent 2 2 12 2" xfId="35467" xr:uid="{ED283084-4784-4A7B-B132-E26D877DFC48}"/>
    <cellStyle name="Percent 2 2 12 3" xfId="50351" xr:uid="{213BF51C-1B8E-4BD0-8985-C5136044CBAB}"/>
    <cellStyle name="Percent 2 2 13" xfId="14931" xr:uid="{3B2BDB9E-9370-4821-B12D-9F14A7582A8B}"/>
    <cellStyle name="Percent 2 2 13 2" xfId="41926" xr:uid="{77398DA5-431F-4745-9737-452C5929EE03}"/>
    <cellStyle name="Percent 2 2 14" xfId="28621" xr:uid="{39AE8E6C-E3D7-48D3-A357-7D19E31E94A7}"/>
    <cellStyle name="Percent 2 2 15" xfId="43505" xr:uid="{A3D6FD82-4B10-4EF0-8102-3ED41181FDD3}"/>
    <cellStyle name="Percent 2 2 16" xfId="8085" xr:uid="{77B99DBC-24E1-45D9-A773-B4FCD6CCC0B7}"/>
    <cellStyle name="Percent 2 2 17" xfId="6510" xr:uid="{BBA7AC24-76DE-4D19-A8E1-7F3134AA7DE4}"/>
    <cellStyle name="Percent 2 2 18" xfId="5918" xr:uid="{F76F78FE-6BDA-4619-97DD-49AC03F75144}"/>
    <cellStyle name="Percent 2 2 2" xfId="8086" xr:uid="{A15143D1-E2D3-4C15-9EBB-DCC6ED753FB7}"/>
    <cellStyle name="Percent 2 2 2 10" xfId="21776" xr:uid="{7C725BAE-1E9D-4D2A-ADA0-560AD10160EB}"/>
    <cellStyle name="Percent 2 2 2 10 2" xfId="35468" xr:uid="{E9135E77-3809-4762-8EDA-C141A9B90DC9}"/>
    <cellStyle name="Percent 2 2 2 10 3" xfId="50352" xr:uid="{35C133F9-BACA-4A3B-B069-18BBE1B5BB54}"/>
    <cellStyle name="Percent 2 2 2 11" xfId="14932" xr:uid="{3F8F7A44-95AC-4FA0-A23E-06E6D7F4C994}"/>
    <cellStyle name="Percent 2 2 2 12" xfId="28622" xr:uid="{FAE0C91B-7263-45C8-B78F-29BD3FC9EB6A}"/>
    <cellStyle name="Percent 2 2 2 13" xfId="43506" xr:uid="{BEA45CCC-A8D1-4B62-8341-65C96E89AB4D}"/>
    <cellStyle name="Percent 2 2 2 2" xfId="8087" xr:uid="{343104C8-6AFF-41D4-9E81-4ECBB5AAE17A}"/>
    <cellStyle name="Percent 2 2 2 2 10" xfId="14933" xr:uid="{45F669A0-148A-4CD1-8C5F-E366C68855FF}"/>
    <cellStyle name="Percent 2 2 2 2 11" xfId="28623" xr:uid="{6A3370A3-D9BD-4685-AE4D-8F58F9B44EB5}"/>
    <cellStyle name="Percent 2 2 2 2 12" xfId="43507" xr:uid="{29932878-7D53-4759-A447-992FAEE36A51}"/>
    <cellStyle name="Percent 2 2 2 2 2" xfId="8088" xr:uid="{A65F4938-CF31-4130-B10A-D75EDDD7A695}"/>
    <cellStyle name="Percent 2 2 2 2 2 10" xfId="43508" xr:uid="{20F5D135-4346-4D7D-8E03-1A6FCAA6B03E}"/>
    <cellStyle name="Percent 2 2 2 2 2 2" xfId="8089" xr:uid="{B99EFA1C-6919-4A4C-941E-849398D66FD0}"/>
    <cellStyle name="Percent 2 2 2 2 2 2 2" xfId="8090" xr:uid="{07088397-5E36-410B-8392-BE4734CF47A2}"/>
    <cellStyle name="Percent 2 2 2 2 2 2 2 2" xfId="9802" xr:uid="{3FE5311F-8429-4A67-8050-A8BAF0A8EF15}"/>
    <cellStyle name="Percent 2 2 2 2 2 2 2 2 2" xfId="13224" xr:uid="{E3076458-6D63-4C52-A8FC-8FDCB09906AD}"/>
    <cellStyle name="Percent 2 2 2 2 2 2 2 2 2 2" xfId="26914" xr:uid="{69BCAA7A-B618-403C-9239-FA625534FCD0}"/>
    <cellStyle name="Percent 2 2 2 2 2 2 2 2 2 2 2" xfId="40606" xr:uid="{CD4AE49F-FAD5-46E7-B195-A45670000041}"/>
    <cellStyle name="Percent 2 2 2 2 2 2 2 2 2 2 3" xfId="55490" xr:uid="{36CC4B33-CEFA-43F2-9AEE-F38E5CE39826}"/>
    <cellStyle name="Percent 2 2 2 2 2 2 2 2 2 3" xfId="20070" xr:uid="{01852B36-B621-4D5A-8A2E-CD4899DFBD28}"/>
    <cellStyle name="Percent 2 2 2 2 2 2 2 2 2 4" xfId="33760" xr:uid="{47375C7E-F608-452D-ABF2-FE85CD0352A6}"/>
    <cellStyle name="Percent 2 2 2 2 2 2 2 2 2 5" xfId="48644" xr:uid="{7E1A4F1C-A2E7-442D-819B-FA89B5FB5A1E}"/>
    <cellStyle name="Percent 2 2 2 2 2 2 2 2 3" xfId="23492" xr:uid="{541A3F10-CEAA-4BB6-BB45-0C7988C73511}"/>
    <cellStyle name="Percent 2 2 2 2 2 2 2 2 3 2" xfId="37184" xr:uid="{C70692A7-0E5E-41A0-8C10-0833A1A14D91}"/>
    <cellStyle name="Percent 2 2 2 2 2 2 2 2 3 3" xfId="52068" xr:uid="{5389112E-F3B6-462D-B2F1-B53F67EDA018}"/>
    <cellStyle name="Percent 2 2 2 2 2 2 2 2 4" xfId="16648" xr:uid="{74444058-B9CF-47F3-BE04-9B6825898190}"/>
    <cellStyle name="Percent 2 2 2 2 2 2 2 2 5" xfId="30338" xr:uid="{578AB13B-EFAB-4107-82CC-F2E37F3354AF}"/>
    <cellStyle name="Percent 2 2 2 2 2 2 2 2 6" xfId="45222" xr:uid="{2C22A996-2067-4B70-9662-544B70C12D5A}"/>
    <cellStyle name="Percent 2 2 2 2 2 2 2 3" xfId="11512" xr:uid="{A6E520F1-CACA-409C-90A4-D7E509B908D6}"/>
    <cellStyle name="Percent 2 2 2 2 2 2 2 3 2" xfId="25202" xr:uid="{E604A153-00E4-4396-A48E-10994F450C94}"/>
    <cellStyle name="Percent 2 2 2 2 2 2 2 3 2 2" xfId="38894" xr:uid="{B83ADE58-E83C-4446-B6CF-F6F082A7B2C8}"/>
    <cellStyle name="Percent 2 2 2 2 2 2 2 3 2 3" xfId="53778" xr:uid="{EB79A7E3-1418-4CE9-8C3D-0BB43B3FC152}"/>
    <cellStyle name="Percent 2 2 2 2 2 2 2 3 3" xfId="18358" xr:uid="{33900D9E-D711-47A9-A88E-29AD15CA6328}"/>
    <cellStyle name="Percent 2 2 2 2 2 2 2 3 4" xfId="32048" xr:uid="{83B433A8-2D99-48B8-BD5D-069F9D1B8CC6}"/>
    <cellStyle name="Percent 2 2 2 2 2 2 2 3 5" xfId="46932" xr:uid="{93129DDD-0B48-45A9-A1A2-BF50F40D346D}"/>
    <cellStyle name="Percent 2 2 2 2 2 2 2 4" xfId="21780" xr:uid="{47F45D7F-597C-4364-9B41-0D81AE1835C5}"/>
    <cellStyle name="Percent 2 2 2 2 2 2 2 4 2" xfId="35472" xr:uid="{98AA60B2-496F-4DE4-B6FE-D83E23F144DA}"/>
    <cellStyle name="Percent 2 2 2 2 2 2 2 4 3" xfId="50356" xr:uid="{0F5DED21-982B-4A8B-8501-09327A97D538}"/>
    <cellStyle name="Percent 2 2 2 2 2 2 2 5" xfId="14936" xr:uid="{EEAAC6AF-586B-4555-973E-DC895FCADDEC}"/>
    <cellStyle name="Percent 2 2 2 2 2 2 2 6" xfId="28626" xr:uid="{ADE8FA4D-21C2-4F74-B7A8-A937F1B8CA72}"/>
    <cellStyle name="Percent 2 2 2 2 2 2 2 7" xfId="43510" xr:uid="{FE0C6E5B-F2FD-40FC-8126-8D6C389705EA}"/>
    <cellStyle name="Percent 2 2 2 2 2 2 3" xfId="9801" xr:uid="{9D45A75D-E2C5-4F28-8F61-613D6F55518F}"/>
    <cellStyle name="Percent 2 2 2 2 2 2 3 2" xfId="13223" xr:uid="{7D594E53-25B6-4B77-A1AE-DF8671013598}"/>
    <cellStyle name="Percent 2 2 2 2 2 2 3 2 2" xfId="26913" xr:uid="{C2B65C18-316D-4FA1-8EFB-EC43B851D93B}"/>
    <cellStyle name="Percent 2 2 2 2 2 2 3 2 2 2" xfId="40605" xr:uid="{87B6A644-C9D9-41D0-A688-4A2B250C743E}"/>
    <cellStyle name="Percent 2 2 2 2 2 2 3 2 2 3" xfId="55489" xr:uid="{076CF188-5FCA-4993-B4BA-3DFC949F1891}"/>
    <cellStyle name="Percent 2 2 2 2 2 2 3 2 3" xfId="20069" xr:uid="{FAB3CF04-63E8-4662-A02F-433375D91FA9}"/>
    <cellStyle name="Percent 2 2 2 2 2 2 3 2 4" xfId="33759" xr:uid="{29D44F74-9186-4952-B188-406AACBF51AE}"/>
    <cellStyle name="Percent 2 2 2 2 2 2 3 2 5" xfId="48643" xr:uid="{F379384A-52FD-4E0D-906D-C4FC754C56F0}"/>
    <cellStyle name="Percent 2 2 2 2 2 2 3 3" xfId="23491" xr:uid="{78C9511A-8042-4449-B90B-156F07FE66C4}"/>
    <cellStyle name="Percent 2 2 2 2 2 2 3 3 2" xfId="37183" xr:uid="{E5E65AA0-EC4F-4444-B135-FAB62C2209C9}"/>
    <cellStyle name="Percent 2 2 2 2 2 2 3 3 3" xfId="52067" xr:uid="{0D37F17F-8560-4F1A-9FCC-424CAA12E307}"/>
    <cellStyle name="Percent 2 2 2 2 2 2 3 4" xfId="16647" xr:uid="{FFDA95A2-86BE-49A5-A6E6-5BB7A7FC600F}"/>
    <cellStyle name="Percent 2 2 2 2 2 2 3 5" xfId="30337" xr:uid="{25B5526C-BBFC-451E-9B02-9B24288C10CC}"/>
    <cellStyle name="Percent 2 2 2 2 2 2 3 6" xfId="45221" xr:uid="{1777A3E8-B824-4B8F-B09B-07F1DB341BFB}"/>
    <cellStyle name="Percent 2 2 2 2 2 2 4" xfId="11511" xr:uid="{2102EFFA-D566-4BF6-88CD-A434F7CD9505}"/>
    <cellStyle name="Percent 2 2 2 2 2 2 4 2" xfId="25201" xr:uid="{4F33CC0E-42E6-4709-8CE2-AD320D474D9D}"/>
    <cellStyle name="Percent 2 2 2 2 2 2 4 2 2" xfId="38893" xr:uid="{CAB29BC3-1A8F-4EDF-A405-A2277EE570AF}"/>
    <cellStyle name="Percent 2 2 2 2 2 2 4 2 3" xfId="53777" xr:uid="{0C51AF80-9CBB-4DCA-8FC0-53616683A471}"/>
    <cellStyle name="Percent 2 2 2 2 2 2 4 3" xfId="18357" xr:uid="{FBE309C7-32C8-475E-BC31-9252D9D72F4B}"/>
    <cellStyle name="Percent 2 2 2 2 2 2 4 4" xfId="32047" xr:uid="{3D0A5018-62AD-4A49-924B-A375C1439752}"/>
    <cellStyle name="Percent 2 2 2 2 2 2 4 5" xfId="46931" xr:uid="{A36D93D2-5547-460A-ADA7-D9E0AC57D26D}"/>
    <cellStyle name="Percent 2 2 2 2 2 2 5" xfId="21779" xr:uid="{E39401F3-3A2D-499A-9EF8-C55DA091FF4F}"/>
    <cellStyle name="Percent 2 2 2 2 2 2 5 2" xfId="35471" xr:uid="{4BC8A9B5-4E33-4C62-B165-1AA8BC0AF857}"/>
    <cellStyle name="Percent 2 2 2 2 2 2 5 3" xfId="50355" xr:uid="{99E060DC-5A5D-4D99-A08B-C5A915C615F9}"/>
    <cellStyle name="Percent 2 2 2 2 2 2 6" xfId="14935" xr:uid="{CF12229D-C6CE-4957-9937-366E0B2196AD}"/>
    <cellStyle name="Percent 2 2 2 2 2 2 7" xfId="28625" xr:uid="{81A6C247-DA77-4E3C-9E91-D2630F2A3B12}"/>
    <cellStyle name="Percent 2 2 2 2 2 2 8" xfId="43509" xr:uid="{23289A29-88C3-4565-B036-6D3FF45DC436}"/>
    <cellStyle name="Percent 2 2 2 2 2 3" xfId="8091" xr:uid="{4BA7C8CF-49D4-4424-9FCA-F33A8987DFAE}"/>
    <cellStyle name="Percent 2 2 2 2 2 3 2" xfId="9803" xr:uid="{FA4CA9EC-C5F5-4B88-9106-AF537AFE8242}"/>
    <cellStyle name="Percent 2 2 2 2 2 3 2 2" xfId="13225" xr:uid="{1B6CFB6F-E760-40C3-A61E-F529ED272D5E}"/>
    <cellStyle name="Percent 2 2 2 2 2 3 2 2 2" xfId="26915" xr:uid="{E1CD3950-6412-46AD-88C3-17C875376F49}"/>
    <cellStyle name="Percent 2 2 2 2 2 3 2 2 2 2" xfId="40607" xr:uid="{E18B60F4-4B92-45F0-BA44-4CA270E7B284}"/>
    <cellStyle name="Percent 2 2 2 2 2 3 2 2 2 3" xfId="55491" xr:uid="{73442F39-09C1-46DA-ACDB-A1A3DB10BAEB}"/>
    <cellStyle name="Percent 2 2 2 2 2 3 2 2 3" xfId="20071" xr:uid="{18D95B83-E13E-4E35-868D-F1B20ACD9562}"/>
    <cellStyle name="Percent 2 2 2 2 2 3 2 2 4" xfId="33761" xr:uid="{1AD8C8E4-A510-4DBB-AA98-78D1DBDD062B}"/>
    <cellStyle name="Percent 2 2 2 2 2 3 2 2 5" xfId="48645" xr:uid="{6216EB04-E6BA-4E4B-B0EE-40701B705E3B}"/>
    <cellStyle name="Percent 2 2 2 2 2 3 2 3" xfId="23493" xr:uid="{F34AFBE8-5DB3-4085-A6BC-55D7F86167D0}"/>
    <cellStyle name="Percent 2 2 2 2 2 3 2 3 2" xfId="37185" xr:uid="{F086DAF1-DA98-49A5-A366-A0F02B9999C4}"/>
    <cellStyle name="Percent 2 2 2 2 2 3 2 3 3" xfId="52069" xr:uid="{0F775C41-A761-4306-9A41-1FAF18C6CC7B}"/>
    <cellStyle name="Percent 2 2 2 2 2 3 2 4" xfId="16649" xr:uid="{B43496E2-5609-4791-8B25-B779A5FD82D8}"/>
    <cellStyle name="Percent 2 2 2 2 2 3 2 5" xfId="30339" xr:uid="{4AA0051F-FD70-42C3-BAFD-CD133EADCD73}"/>
    <cellStyle name="Percent 2 2 2 2 2 3 2 6" xfId="45223" xr:uid="{E779DC9D-85DE-490E-B55D-B73DB77EB8F1}"/>
    <cellStyle name="Percent 2 2 2 2 2 3 3" xfId="11513" xr:uid="{7F53DFB7-70C8-4850-A8E2-35396C1829F2}"/>
    <cellStyle name="Percent 2 2 2 2 2 3 3 2" xfId="25203" xr:uid="{1C2F49C0-6230-4CA5-8DB1-7BC4EEE18CFC}"/>
    <cellStyle name="Percent 2 2 2 2 2 3 3 2 2" xfId="38895" xr:uid="{8031934A-E210-450D-8775-B26F69CADDEA}"/>
    <cellStyle name="Percent 2 2 2 2 2 3 3 2 3" xfId="53779" xr:uid="{C5CD742D-0EFB-4731-B924-8A6F4F6149AF}"/>
    <cellStyle name="Percent 2 2 2 2 2 3 3 3" xfId="18359" xr:uid="{0A652F6E-5126-495B-8C97-A98D64650ED9}"/>
    <cellStyle name="Percent 2 2 2 2 2 3 3 4" xfId="32049" xr:uid="{01BCB49F-4A15-46A6-ADA1-C5D749C59698}"/>
    <cellStyle name="Percent 2 2 2 2 2 3 3 5" xfId="46933" xr:uid="{7E357386-9A35-49F4-B5B8-9CA149EC78C7}"/>
    <cellStyle name="Percent 2 2 2 2 2 3 4" xfId="21781" xr:uid="{04868C11-E65F-4B28-9BBE-5092C0E8340D}"/>
    <cellStyle name="Percent 2 2 2 2 2 3 4 2" xfId="35473" xr:uid="{373AB435-C74E-4F1B-9D3A-EB9A02453E26}"/>
    <cellStyle name="Percent 2 2 2 2 2 3 4 3" xfId="50357" xr:uid="{4BAD6BBE-AF87-4A0A-87B4-B9CD64A55A2A}"/>
    <cellStyle name="Percent 2 2 2 2 2 3 5" xfId="14937" xr:uid="{9AA1992D-ED41-425D-87DE-52F5166190B3}"/>
    <cellStyle name="Percent 2 2 2 2 2 3 6" xfId="28627" xr:uid="{FB734955-0892-4A57-9616-BC32878C80B3}"/>
    <cellStyle name="Percent 2 2 2 2 2 3 7" xfId="43511" xr:uid="{77B64FF0-E9D7-4E10-A6C7-69602D56B92F}"/>
    <cellStyle name="Percent 2 2 2 2 2 4" xfId="8092" xr:uid="{8BC63099-74D9-4185-B5E7-B702AA70DF15}"/>
    <cellStyle name="Percent 2 2 2 2 2 4 2" xfId="9804" xr:uid="{859E66E2-BDDE-471A-9C74-29FAB882499A}"/>
    <cellStyle name="Percent 2 2 2 2 2 4 2 2" xfId="13226" xr:uid="{93F746E0-2F81-4EF9-A546-7BFC1FEC9D53}"/>
    <cellStyle name="Percent 2 2 2 2 2 4 2 2 2" xfId="26916" xr:uid="{DAD11DF8-9D75-4F46-B478-B23368001E1D}"/>
    <cellStyle name="Percent 2 2 2 2 2 4 2 2 2 2" xfId="40608" xr:uid="{26F333C2-3E40-4EDE-877B-E01FD34B638C}"/>
    <cellStyle name="Percent 2 2 2 2 2 4 2 2 2 3" xfId="55492" xr:uid="{15F920C2-A5D1-46DC-ADAB-7C4C8451A6A5}"/>
    <cellStyle name="Percent 2 2 2 2 2 4 2 2 3" xfId="20072" xr:uid="{5D62397A-D347-43A8-9061-131411D93A7A}"/>
    <cellStyle name="Percent 2 2 2 2 2 4 2 2 4" xfId="33762" xr:uid="{D11F3C43-736C-4002-8B67-FF3B0303D225}"/>
    <cellStyle name="Percent 2 2 2 2 2 4 2 2 5" xfId="48646" xr:uid="{78B1FB5E-1A59-48AD-8CB3-7EFFBCAD1C3A}"/>
    <cellStyle name="Percent 2 2 2 2 2 4 2 3" xfId="23494" xr:uid="{1E1708E3-7FE1-45DF-9F99-87C67EB36AB0}"/>
    <cellStyle name="Percent 2 2 2 2 2 4 2 3 2" xfId="37186" xr:uid="{EA4ACAD4-4813-4960-96BE-EAA90FC9C271}"/>
    <cellStyle name="Percent 2 2 2 2 2 4 2 3 3" xfId="52070" xr:uid="{8067364A-2F55-4BAF-BAFC-5C23ED70C3C2}"/>
    <cellStyle name="Percent 2 2 2 2 2 4 2 4" xfId="16650" xr:uid="{D5C9F224-C339-4686-AEFC-056EEDD7EE46}"/>
    <cellStyle name="Percent 2 2 2 2 2 4 2 5" xfId="30340" xr:uid="{F71C1A44-8341-422C-ACDB-62893941D13B}"/>
    <cellStyle name="Percent 2 2 2 2 2 4 2 6" xfId="45224" xr:uid="{3787FE7D-36A8-42FF-A88E-9DBFEA306609}"/>
    <cellStyle name="Percent 2 2 2 2 2 4 3" xfId="11514" xr:uid="{87E35772-F7D7-4706-B906-260E5EF1A3FB}"/>
    <cellStyle name="Percent 2 2 2 2 2 4 3 2" xfId="25204" xr:uid="{07FB1974-99C7-469E-9D98-C4A424BA655A}"/>
    <cellStyle name="Percent 2 2 2 2 2 4 3 2 2" xfId="38896" xr:uid="{8A3CDC95-058E-45B4-BDF2-009E2D8ACAA0}"/>
    <cellStyle name="Percent 2 2 2 2 2 4 3 2 3" xfId="53780" xr:uid="{48E15801-49C0-4C6E-91EA-26ACE90311CD}"/>
    <cellStyle name="Percent 2 2 2 2 2 4 3 3" xfId="18360" xr:uid="{D786B721-7F29-4466-93A1-5FBCD6CDF4EE}"/>
    <cellStyle name="Percent 2 2 2 2 2 4 3 4" xfId="32050" xr:uid="{69389489-737A-43A3-B5D8-D6AD875864D6}"/>
    <cellStyle name="Percent 2 2 2 2 2 4 3 5" xfId="46934" xr:uid="{AC0B76E9-F818-4CDA-802C-28CB6CCF0A6C}"/>
    <cellStyle name="Percent 2 2 2 2 2 4 4" xfId="21782" xr:uid="{0428299C-298C-4060-A2F9-6C9C7EAC6BC6}"/>
    <cellStyle name="Percent 2 2 2 2 2 4 4 2" xfId="35474" xr:uid="{BDBDD727-396C-498C-8DE2-09BFF8184C6F}"/>
    <cellStyle name="Percent 2 2 2 2 2 4 4 3" xfId="50358" xr:uid="{D7E5F29D-7CAA-44A3-9B6A-EFB4DF9F2050}"/>
    <cellStyle name="Percent 2 2 2 2 2 4 5" xfId="14938" xr:uid="{8584AA40-E8C6-43ED-B4AC-00EA38D7EDF0}"/>
    <cellStyle name="Percent 2 2 2 2 2 4 6" xfId="28628" xr:uid="{F1B4115F-9ED7-4CDC-A64C-079551867561}"/>
    <cellStyle name="Percent 2 2 2 2 2 4 7" xfId="43512" xr:uid="{87832B58-635F-4A50-8D25-C1544DC1B53E}"/>
    <cellStyle name="Percent 2 2 2 2 2 5" xfId="9800" xr:uid="{D8AC27EB-2739-4D91-B530-549AE657DEC4}"/>
    <cellStyle name="Percent 2 2 2 2 2 5 2" xfId="13222" xr:uid="{1C78F9D8-6557-448E-B0AD-5A7472208647}"/>
    <cellStyle name="Percent 2 2 2 2 2 5 2 2" xfId="26912" xr:uid="{9B530F59-2340-4933-965C-8A89CDE6F8CD}"/>
    <cellStyle name="Percent 2 2 2 2 2 5 2 2 2" xfId="40604" xr:uid="{3E247BE1-288D-43E9-BFC5-88A25EAF6221}"/>
    <cellStyle name="Percent 2 2 2 2 2 5 2 2 3" xfId="55488" xr:uid="{3DB29D1A-75B0-49D9-BC4D-DF588762B931}"/>
    <cellStyle name="Percent 2 2 2 2 2 5 2 3" xfId="20068" xr:uid="{3B3A9DEC-D2C7-4A11-8A92-033E2FBA6B54}"/>
    <cellStyle name="Percent 2 2 2 2 2 5 2 4" xfId="33758" xr:uid="{BA708C99-699A-4EB0-9B2D-1051D6ED4770}"/>
    <cellStyle name="Percent 2 2 2 2 2 5 2 5" xfId="48642" xr:uid="{1C05813B-B14B-47B5-BC4B-B12D0B41B2B7}"/>
    <cellStyle name="Percent 2 2 2 2 2 5 3" xfId="23490" xr:uid="{817EEEAE-EA70-4ACE-880F-23D7063D7DF1}"/>
    <cellStyle name="Percent 2 2 2 2 2 5 3 2" xfId="37182" xr:uid="{FC886888-1881-407F-ACEA-3D52851D95A7}"/>
    <cellStyle name="Percent 2 2 2 2 2 5 3 3" xfId="52066" xr:uid="{E6C00192-FBAE-4D5F-BA91-E4132F02EE67}"/>
    <cellStyle name="Percent 2 2 2 2 2 5 4" xfId="16646" xr:uid="{87415AAE-9331-4255-A479-D2EBB3D177BB}"/>
    <cellStyle name="Percent 2 2 2 2 2 5 5" xfId="30336" xr:uid="{39056A40-EA36-4EEE-9E7E-69C114FDC2FF}"/>
    <cellStyle name="Percent 2 2 2 2 2 5 6" xfId="45220" xr:uid="{66DB384A-DFD2-4B36-914C-E2A0D359C725}"/>
    <cellStyle name="Percent 2 2 2 2 2 6" xfId="11510" xr:uid="{4C0525F1-C9C4-4385-A97D-457D153486AE}"/>
    <cellStyle name="Percent 2 2 2 2 2 6 2" xfId="25200" xr:uid="{C130B785-5BB2-4FE6-822C-EDA6721E941D}"/>
    <cellStyle name="Percent 2 2 2 2 2 6 2 2" xfId="38892" xr:uid="{3C305A34-8D1B-49DA-AD77-CC484CC8CB89}"/>
    <cellStyle name="Percent 2 2 2 2 2 6 2 3" xfId="53776" xr:uid="{20F1F2AD-AE07-4C95-A72C-CA7C42FAD5D4}"/>
    <cellStyle name="Percent 2 2 2 2 2 6 3" xfId="18356" xr:uid="{127C9054-F568-4469-BB5A-B50E54D72A37}"/>
    <cellStyle name="Percent 2 2 2 2 2 6 4" xfId="32046" xr:uid="{C1482E61-1D01-47BA-BD48-F8954FBD425C}"/>
    <cellStyle name="Percent 2 2 2 2 2 6 5" xfId="46930" xr:uid="{A08BBFC4-8C73-4F1F-B039-B99941DBE962}"/>
    <cellStyle name="Percent 2 2 2 2 2 7" xfId="21778" xr:uid="{F91FA4DA-26D4-433B-B2A7-D79498C03D9B}"/>
    <cellStyle name="Percent 2 2 2 2 2 7 2" xfId="35470" xr:uid="{992553E4-631E-4BA3-A305-CBDE13ACAA4E}"/>
    <cellStyle name="Percent 2 2 2 2 2 7 3" xfId="50354" xr:uid="{40CE7FB6-FA5A-47BC-8971-E384A2EA6389}"/>
    <cellStyle name="Percent 2 2 2 2 2 8" xfId="14934" xr:uid="{D7FC6CF8-CC8C-42B3-AA49-9A868943AA4B}"/>
    <cellStyle name="Percent 2 2 2 2 2 9" xfId="28624" xr:uid="{4E72350C-BBE3-418D-8473-EF57D85F0413}"/>
    <cellStyle name="Percent 2 2 2 2 3" xfId="8093" xr:uid="{62268DEB-1547-45B7-A469-136D11EE0430}"/>
    <cellStyle name="Percent 2 2 2 2 3 10" xfId="43513" xr:uid="{4AA4B28F-0FB3-487D-9B38-16819E4CC08D}"/>
    <cellStyle name="Percent 2 2 2 2 3 2" xfId="8094" xr:uid="{BFB63D26-9B78-4B7E-84E3-7A7548EB28C6}"/>
    <cellStyle name="Percent 2 2 2 2 3 2 2" xfId="8095" xr:uid="{8B5BBD74-017E-4921-ACB2-56D54E8CCC9A}"/>
    <cellStyle name="Percent 2 2 2 2 3 2 2 2" xfId="9807" xr:uid="{B4D7AA7D-4D29-44E6-A14B-1638FC275998}"/>
    <cellStyle name="Percent 2 2 2 2 3 2 2 2 2" xfId="13229" xr:uid="{42844481-4F73-439E-8D75-4D871051905A}"/>
    <cellStyle name="Percent 2 2 2 2 3 2 2 2 2 2" xfId="26919" xr:uid="{675A0329-C4C3-44D2-A226-7D2638A80B2A}"/>
    <cellStyle name="Percent 2 2 2 2 3 2 2 2 2 2 2" xfId="40611" xr:uid="{56B29001-7A58-4EEF-9DF3-3A89275817B3}"/>
    <cellStyle name="Percent 2 2 2 2 3 2 2 2 2 2 3" xfId="55495" xr:uid="{9926FFDB-0442-4DF9-86FF-69CE22CB5234}"/>
    <cellStyle name="Percent 2 2 2 2 3 2 2 2 2 3" xfId="20075" xr:uid="{60081E3D-0A37-4F21-98AF-E5E0352DFAF2}"/>
    <cellStyle name="Percent 2 2 2 2 3 2 2 2 2 4" xfId="33765" xr:uid="{3764B57F-B917-491A-9C52-14661E6B7E5A}"/>
    <cellStyle name="Percent 2 2 2 2 3 2 2 2 2 5" xfId="48649" xr:uid="{F7848364-D74D-49AE-8668-46DC3B21DCF7}"/>
    <cellStyle name="Percent 2 2 2 2 3 2 2 2 3" xfId="23497" xr:uid="{E2B9ABE4-7037-4E11-AD84-66D3FC59B8FD}"/>
    <cellStyle name="Percent 2 2 2 2 3 2 2 2 3 2" xfId="37189" xr:uid="{6B686AC5-4D46-4554-B582-E023EAD79C19}"/>
    <cellStyle name="Percent 2 2 2 2 3 2 2 2 3 3" xfId="52073" xr:uid="{04ACE988-770E-4CD7-8C9D-D5DDEA9136CE}"/>
    <cellStyle name="Percent 2 2 2 2 3 2 2 2 4" xfId="16653" xr:uid="{4B0B97BA-0BAC-4ED1-B27C-C3369DFFD396}"/>
    <cellStyle name="Percent 2 2 2 2 3 2 2 2 5" xfId="30343" xr:uid="{4DE9DE2C-C5B1-41EA-A6F6-B9136AF3743B}"/>
    <cellStyle name="Percent 2 2 2 2 3 2 2 2 6" xfId="45227" xr:uid="{F4CFA7F5-E559-4B19-8B4C-FC7D227B04A7}"/>
    <cellStyle name="Percent 2 2 2 2 3 2 2 3" xfId="11517" xr:uid="{3DE5A326-2089-4052-9372-D0B3A34ADBF6}"/>
    <cellStyle name="Percent 2 2 2 2 3 2 2 3 2" xfId="25207" xr:uid="{F78598E9-2741-46F6-BD1C-99C8142F9254}"/>
    <cellStyle name="Percent 2 2 2 2 3 2 2 3 2 2" xfId="38899" xr:uid="{A5695805-0544-4ABF-A777-FBB867E6BF66}"/>
    <cellStyle name="Percent 2 2 2 2 3 2 2 3 2 3" xfId="53783" xr:uid="{08D00AF5-9531-436F-BF91-8BD0F22CF6BA}"/>
    <cellStyle name="Percent 2 2 2 2 3 2 2 3 3" xfId="18363" xr:uid="{6E7B6D5F-615D-4272-BDDF-19A3541587F5}"/>
    <cellStyle name="Percent 2 2 2 2 3 2 2 3 4" xfId="32053" xr:uid="{BFF44EEE-D595-4908-A656-D8E8769F2ECB}"/>
    <cellStyle name="Percent 2 2 2 2 3 2 2 3 5" xfId="46937" xr:uid="{4DC60988-C501-4606-B1AD-89A424627E74}"/>
    <cellStyle name="Percent 2 2 2 2 3 2 2 4" xfId="21785" xr:uid="{8AE70E0E-8879-4316-BD97-E4CFBD7EE12A}"/>
    <cellStyle name="Percent 2 2 2 2 3 2 2 4 2" xfId="35477" xr:uid="{CA25BEE9-4B99-43DF-A9CF-0F704594CDB2}"/>
    <cellStyle name="Percent 2 2 2 2 3 2 2 4 3" xfId="50361" xr:uid="{5F94AC06-397F-49CE-A84D-EF50654C0830}"/>
    <cellStyle name="Percent 2 2 2 2 3 2 2 5" xfId="14941" xr:uid="{CD63ECAD-AB1C-4CE3-90AF-F712329289FD}"/>
    <cellStyle name="Percent 2 2 2 2 3 2 2 6" xfId="28631" xr:uid="{FA7090EB-529B-42BF-A01F-56614D218CBB}"/>
    <cellStyle name="Percent 2 2 2 2 3 2 2 7" xfId="43515" xr:uid="{665277EB-DCCA-4B39-91C4-93C3D26AB667}"/>
    <cellStyle name="Percent 2 2 2 2 3 2 3" xfId="9806" xr:uid="{FC5867BC-1E8B-44D7-94CF-6E96E87AD762}"/>
    <cellStyle name="Percent 2 2 2 2 3 2 3 2" xfId="13228" xr:uid="{893FDF68-B3E4-4FD1-854D-2463AC0EEF0B}"/>
    <cellStyle name="Percent 2 2 2 2 3 2 3 2 2" xfId="26918" xr:uid="{8F879E69-BF42-4230-B820-AB197761B100}"/>
    <cellStyle name="Percent 2 2 2 2 3 2 3 2 2 2" xfId="40610" xr:uid="{E1C2EBCF-F7E7-44B3-AFE1-D522841E2E20}"/>
    <cellStyle name="Percent 2 2 2 2 3 2 3 2 2 3" xfId="55494" xr:uid="{6952D74C-A12C-45BE-B254-B8DD42DEBFA4}"/>
    <cellStyle name="Percent 2 2 2 2 3 2 3 2 3" xfId="20074" xr:uid="{EF3F6FF7-3B3C-41AC-835F-2B71F21BB74B}"/>
    <cellStyle name="Percent 2 2 2 2 3 2 3 2 4" xfId="33764" xr:uid="{A847DEB1-A38B-409C-A2CC-99D789DEBBFD}"/>
    <cellStyle name="Percent 2 2 2 2 3 2 3 2 5" xfId="48648" xr:uid="{4611D21B-02E6-4599-9CC5-C788BC19EEFC}"/>
    <cellStyle name="Percent 2 2 2 2 3 2 3 3" xfId="23496" xr:uid="{41F6FBF3-DA51-492C-B4FC-737BA90EA5A6}"/>
    <cellStyle name="Percent 2 2 2 2 3 2 3 3 2" xfId="37188" xr:uid="{C74BCC9D-3CA1-42C0-A953-7227C9D1EF6D}"/>
    <cellStyle name="Percent 2 2 2 2 3 2 3 3 3" xfId="52072" xr:uid="{06F20373-F199-41F0-A805-2AB18C50E400}"/>
    <cellStyle name="Percent 2 2 2 2 3 2 3 4" xfId="16652" xr:uid="{92FD7770-3A31-400D-A6DB-69B9C108BDCF}"/>
    <cellStyle name="Percent 2 2 2 2 3 2 3 5" xfId="30342" xr:uid="{B717B0A6-3EAD-462C-90EA-B2DC6113EC45}"/>
    <cellStyle name="Percent 2 2 2 2 3 2 3 6" xfId="45226" xr:uid="{D0A7A61A-E2A2-4652-B58E-8B7394740F67}"/>
    <cellStyle name="Percent 2 2 2 2 3 2 4" xfId="11516" xr:uid="{56899D56-898C-4877-AAB0-037AA08E913F}"/>
    <cellStyle name="Percent 2 2 2 2 3 2 4 2" xfId="25206" xr:uid="{347113CF-B804-4C80-81F6-2DE40724EEFE}"/>
    <cellStyle name="Percent 2 2 2 2 3 2 4 2 2" xfId="38898" xr:uid="{755309A7-1B90-4EAD-B696-E7B4345FD491}"/>
    <cellStyle name="Percent 2 2 2 2 3 2 4 2 3" xfId="53782" xr:uid="{0B7A1836-A601-44C8-8934-875F61DFDDDB}"/>
    <cellStyle name="Percent 2 2 2 2 3 2 4 3" xfId="18362" xr:uid="{7E4A62AD-00C7-4BF8-A528-18FE626CA3F3}"/>
    <cellStyle name="Percent 2 2 2 2 3 2 4 4" xfId="32052" xr:uid="{DD8DBC17-96E6-4DCC-BDDE-6FC4E8D0FE1D}"/>
    <cellStyle name="Percent 2 2 2 2 3 2 4 5" xfId="46936" xr:uid="{805D175E-BD49-4B3C-8A8D-B5598CBC743E}"/>
    <cellStyle name="Percent 2 2 2 2 3 2 5" xfId="21784" xr:uid="{3F3ED366-8D74-4F21-94DE-722D02F0A6F4}"/>
    <cellStyle name="Percent 2 2 2 2 3 2 5 2" xfId="35476" xr:uid="{510BEE07-C7D6-4177-ABC6-74EFBF974838}"/>
    <cellStyle name="Percent 2 2 2 2 3 2 5 3" xfId="50360" xr:uid="{EEBB49EB-DF94-4AD1-9351-627656C56398}"/>
    <cellStyle name="Percent 2 2 2 2 3 2 6" xfId="14940" xr:uid="{76464B78-87B1-472F-AEEE-D841C1A3F766}"/>
    <cellStyle name="Percent 2 2 2 2 3 2 7" xfId="28630" xr:uid="{0D7CB123-C0C9-4142-AF7D-83CF4ACC63AA}"/>
    <cellStyle name="Percent 2 2 2 2 3 2 8" xfId="43514" xr:uid="{36CD0A55-5EC1-4DCC-BCC7-B71421005A86}"/>
    <cellStyle name="Percent 2 2 2 2 3 3" xfId="8096" xr:uid="{BA0510CF-54C1-42C0-B658-6B143206B790}"/>
    <cellStyle name="Percent 2 2 2 2 3 3 2" xfId="9808" xr:uid="{B3432157-5A15-4F22-9E72-76D0F5310B50}"/>
    <cellStyle name="Percent 2 2 2 2 3 3 2 2" xfId="13230" xr:uid="{C5E9E10E-6BE4-4DE9-9E9F-255EB4EE5118}"/>
    <cellStyle name="Percent 2 2 2 2 3 3 2 2 2" xfId="26920" xr:uid="{D2788D37-8892-46CB-9A0F-188F2740959F}"/>
    <cellStyle name="Percent 2 2 2 2 3 3 2 2 2 2" xfId="40612" xr:uid="{A315B9B5-0D3B-4A58-8A48-8B4F9134A2A2}"/>
    <cellStyle name="Percent 2 2 2 2 3 3 2 2 2 3" xfId="55496" xr:uid="{A657AF82-56C8-4D54-870B-F9D6754744AF}"/>
    <cellStyle name="Percent 2 2 2 2 3 3 2 2 3" xfId="20076" xr:uid="{9B56EA73-59EC-4C86-8277-B4CB93E3E26A}"/>
    <cellStyle name="Percent 2 2 2 2 3 3 2 2 4" xfId="33766" xr:uid="{C10F342D-05EA-4CF3-8ACB-5F550885F137}"/>
    <cellStyle name="Percent 2 2 2 2 3 3 2 2 5" xfId="48650" xr:uid="{6CA054E7-0A0C-4027-BD6D-7A150109F28A}"/>
    <cellStyle name="Percent 2 2 2 2 3 3 2 3" xfId="23498" xr:uid="{20AB4098-7D47-4412-846D-B496CCFB4300}"/>
    <cellStyle name="Percent 2 2 2 2 3 3 2 3 2" xfId="37190" xr:uid="{04F80C76-3ECC-487E-827D-3E9812B82591}"/>
    <cellStyle name="Percent 2 2 2 2 3 3 2 3 3" xfId="52074" xr:uid="{1A5FE313-BC4E-4680-A7B8-36C44AFAEF52}"/>
    <cellStyle name="Percent 2 2 2 2 3 3 2 4" xfId="16654" xr:uid="{BF0D5883-0A66-4BD5-89F3-7A1207270D45}"/>
    <cellStyle name="Percent 2 2 2 2 3 3 2 5" xfId="30344" xr:uid="{02D52329-799D-4128-8595-CED341882395}"/>
    <cellStyle name="Percent 2 2 2 2 3 3 2 6" xfId="45228" xr:uid="{3900FA97-170E-49A0-8BEE-7470193F41DB}"/>
    <cellStyle name="Percent 2 2 2 2 3 3 3" xfId="11518" xr:uid="{D8D23FF3-84AC-4ADF-A90F-B2FC79FB8BD6}"/>
    <cellStyle name="Percent 2 2 2 2 3 3 3 2" xfId="25208" xr:uid="{E1420A8A-7449-4CD2-8AA6-89F3E6D10F84}"/>
    <cellStyle name="Percent 2 2 2 2 3 3 3 2 2" xfId="38900" xr:uid="{CBE45222-1A2B-49E4-AA05-1BF14011D6B4}"/>
    <cellStyle name="Percent 2 2 2 2 3 3 3 2 3" xfId="53784" xr:uid="{EE7BD0CA-2A30-4CED-91A2-94D580B58F77}"/>
    <cellStyle name="Percent 2 2 2 2 3 3 3 3" xfId="18364" xr:uid="{17B7F8B2-D330-4A86-874E-3FD3CBD90DC7}"/>
    <cellStyle name="Percent 2 2 2 2 3 3 3 4" xfId="32054" xr:uid="{791A7311-1B03-4363-AF9D-C49D6B35E7F7}"/>
    <cellStyle name="Percent 2 2 2 2 3 3 3 5" xfId="46938" xr:uid="{3B10F149-E243-431A-AB52-5F685679A2AA}"/>
    <cellStyle name="Percent 2 2 2 2 3 3 4" xfId="21786" xr:uid="{DAE4F6B9-6A7E-47D9-9B52-328E0CE80B38}"/>
    <cellStyle name="Percent 2 2 2 2 3 3 4 2" xfId="35478" xr:uid="{8FD85AC1-91AE-4DD3-BB85-2D74004D6098}"/>
    <cellStyle name="Percent 2 2 2 2 3 3 4 3" xfId="50362" xr:uid="{AFE4D663-0007-4D29-BBFC-472EF53DDCB1}"/>
    <cellStyle name="Percent 2 2 2 2 3 3 5" xfId="14942" xr:uid="{0BF2E4DD-FDB5-45AD-88A2-D5B189653C79}"/>
    <cellStyle name="Percent 2 2 2 2 3 3 6" xfId="28632" xr:uid="{A9B30370-8B27-4A43-84BA-E49025AD6BBA}"/>
    <cellStyle name="Percent 2 2 2 2 3 3 7" xfId="43516" xr:uid="{25AF5571-45D0-49B3-A60A-70C8E0753DFE}"/>
    <cellStyle name="Percent 2 2 2 2 3 4" xfId="8097" xr:uid="{FEE84368-B00A-431D-8092-32228EDE78D8}"/>
    <cellStyle name="Percent 2 2 2 2 3 4 2" xfId="9809" xr:uid="{E2CEB7E2-75C5-4A5F-9C05-D1DFD95A5EEF}"/>
    <cellStyle name="Percent 2 2 2 2 3 4 2 2" xfId="13231" xr:uid="{0C431659-E2E9-4BA6-8155-0E075B4C4B66}"/>
    <cellStyle name="Percent 2 2 2 2 3 4 2 2 2" xfId="26921" xr:uid="{A573F471-408E-46D6-9F80-DB4D98DB65CF}"/>
    <cellStyle name="Percent 2 2 2 2 3 4 2 2 2 2" xfId="40613" xr:uid="{878B498E-1088-4059-B1C5-C0B404451E9A}"/>
    <cellStyle name="Percent 2 2 2 2 3 4 2 2 2 3" xfId="55497" xr:uid="{2A65F305-B623-43BE-8EC2-691CD4D6E2B4}"/>
    <cellStyle name="Percent 2 2 2 2 3 4 2 2 3" xfId="20077" xr:uid="{CAA87D76-1781-4253-B435-11E618A59CAD}"/>
    <cellStyle name="Percent 2 2 2 2 3 4 2 2 4" xfId="33767" xr:uid="{AAFA066C-CB17-41E4-92C3-BD6CB4CC228A}"/>
    <cellStyle name="Percent 2 2 2 2 3 4 2 2 5" xfId="48651" xr:uid="{CE01F4D0-BB00-4C09-8CF6-2F3CEFD329DA}"/>
    <cellStyle name="Percent 2 2 2 2 3 4 2 3" xfId="23499" xr:uid="{BB047F29-AA7B-4A14-AA10-EA25C75A1C95}"/>
    <cellStyle name="Percent 2 2 2 2 3 4 2 3 2" xfId="37191" xr:uid="{CAD2E734-D486-4C17-A0C0-D9DB4F486E2C}"/>
    <cellStyle name="Percent 2 2 2 2 3 4 2 3 3" xfId="52075" xr:uid="{2C161718-D428-4128-BB68-1956C710EBFC}"/>
    <cellStyle name="Percent 2 2 2 2 3 4 2 4" xfId="16655" xr:uid="{E673308B-9C7B-4AB5-89C5-CD67DA7F01BB}"/>
    <cellStyle name="Percent 2 2 2 2 3 4 2 5" xfId="30345" xr:uid="{358110AB-DC2A-4980-A2DC-65A9BA840B5B}"/>
    <cellStyle name="Percent 2 2 2 2 3 4 2 6" xfId="45229" xr:uid="{D38F3D9B-E2C5-4568-A906-D561B7B80194}"/>
    <cellStyle name="Percent 2 2 2 2 3 4 3" xfId="11519" xr:uid="{8719E057-1B83-4059-8307-2CF879189569}"/>
    <cellStyle name="Percent 2 2 2 2 3 4 3 2" xfId="25209" xr:uid="{1EE90049-700C-49AB-B39D-4653633B662C}"/>
    <cellStyle name="Percent 2 2 2 2 3 4 3 2 2" xfId="38901" xr:uid="{D26EC486-346F-4CC3-BE8F-8B38C4BEB0D0}"/>
    <cellStyle name="Percent 2 2 2 2 3 4 3 2 3" xfId="53785" xr:uid="{500F2E00-EB9B-472E-A62A-17DEF1517D3A}"/>
    <cellStyle name="Percent 2 2 2 2 3 4 3 3" xfId="18365" xr:uid="{02054319-0EBD-4765-8F70-BB746E8EE7AE}"/>
    <cellStyle name="Percent 2 2 2 2 3 4 3 4" xfId="32055" xr:uid="{1B29ABE1-D30E-4EEC-B435-A1E921908CBB}"/>
    <cellStyle name="Percent 2 2 2 2 3 4 3 5" xfId="46939" xr:uid="{2A618A8D-F2EF-44FC-9A85-589884AB832A}"/>
    <cellStyle name="Percent 2 2 2 2 3 4 4" xfId="21787" xr:uid="{F1AC88A8-5B3D-4CFD-9836-E03E51C124CE}"/>
    <cellStyle name="Percent 2 2 2 2 3 4 4 2" xfId="35479" xr:uid="{E0E4AF80-50DF-4269-84AF-D581CC4FBE15}"/>
    <cellStyle name="Percent 2 2 2 2 3 4 4 3" xfId="50363" xr:uid="{9C448E9B-FC5E-4874-917D-D1F78E3CB265}"/>
    <cellStyle name="Percent 2 2 2 2 3 4 5" xfId="14943" xr:uid="{4C722BBE-4B02-4B94-B2BE-68B035B7523E}"/>
    <cellStyle name="Percent 2 2 2 2 3 4 6" xfId="28633" xr:uid="{6B85105E-4A11-4EDE-A9ED-BA102B5785E3}"/>
    <cellStyle name="Percent 2 2 2 2 3 4 7" xfId="43517" xr:uid="{ABFDDA20-9E5B-4F99-83C6-6FD5FD91E792}"/>
    <cellStyle name="Percent 2 2 2 2 3 5" xfId="9805" xr:uid="{C1347DFF-7062-4E1D-802A-BDADB39497FA}"/>
    <cellStyle name="Percent 2 2 2 2 3 5 2" xfId="13227" xr:uid="{38EE4C5C-F00A-43F7-9350-3023DFFFFDA1}"/>
    <cellStyle name="Percent 2 2 2 2 3 5 2 2" xfId="26917" xr:uid="{4ABF6B62-B581-4242-B02E-369D26831443}"/>
    <cellStyle name="Percent 2 2 2 2 3 5 2 2 2" xfId="40609" xr:uid="{88FC86DC-DDAD-4968-A3CC-91642FA221EA}"/>
    <cellStyle name="Percent 2 2 2 2 3 5 2 2 3" xfId="55493" xr:uid="{0715E637-72BE-4471-8E93-C407910EE25E}"/>
    <cellStyle name="Percent 2 2 2 2 3 5 2 3" xfId="20073" xr:uid="{B7F10805-D64A-4AD5-84C9-45EF9ECBD2D8}"/>
    <cellStyle name="Percent 2 2 2 2 3 5 2 4" xfId="33763" xr:uid="{7B567690-921E-44C3-B8CD-98CD8E01265F}"/>
    <cellStyle name="Percent 2 2 2 2 3 5 2 5" xfId="48647" xr:uid="{BE7081B3-9E70-46C5-A216-27A1A5392D2D}"/>
    <cellStyle name="Percent 2 2 2 2 3 5 3" xfId="23495" xr:uid="{E7B0AEED-D718-4376-A203-E714FFC722AA}"/>
    <cellStyle name="Percent 2 2 2 2 3 5 3 2" xfId="37187" xr:uid="{8C889432-5D54-4B96-B99E-21D451CD2EB6}"/>
    <cellStyle name="Percent 2 2 2 2 3 5 3 3" xfId="52071" xr:uid="{1DCF5907-01C5-4A57-90B6-A26F196A7BC4}"/>
    <cellStyle name="Percent 2 2 2 2 3 5 4" xfId="16651" xr:uid="{F1CD4C0C-3775-4FC5-AA95-D5120F768911}"/>
    <cellStyle name="Percent 2 2 2 2 3 5 5" xfId="30341" xr:uid="{4F3EE5E0-9B0B-42CB-9C37-B9EC8441EC3B}"/>
    <cellStyle name="Percent 2 2 2 2 3 5 6" xfId="45225" xr:uid="{BBEAE999-1274-44D0-BF90-963AD80E3FB3}"/>
    <cellStyle name="Percent 2 2 2 2 3 6" xfId="11515" xr:uid="{EE6DA0CF-A609-4F3B-AE37-33DE2AE683BA}"/>
    <cellStyle name="Percent 2 2 2 2 3 6 2" xfId="25205" xr:uid="{9EC1830A-7D0F-4AC0-A68C-9A57A94FB95B}"/>
    <cellStyle name="Percent 2 2 2 2 3 6 2 2" xfId="38897" xr:uid="{C04AC921-87E6-4C95-B233-5B6CA4DB6ED7}"/>
    <cellStyle name="Percent 2 2 2 2 3 6 2 3" xfId="53781" xr:uid="{CF6A68FD-EBAF-4BD8-B0A5-75570D5095F7}"/>
    <cellStyle name="Percent 2 2 2 2 3 6 3" xfId="18361" xr:uid="{1A6BBC24-8956-479A-AEDB-8B9276185FE9}"/>
    <cellStyle name="Percent 2 2 2 2 3 6 4" xfId="32051" xr:uid="{BE27E575-04AA-4CB4-A618-603C0CF74D4E}"/>
    <cellStyle name="Percent 2 2 2 2 3 6 5" xfId="46935" xr:uid="{1C4D80EB-CD29-4A44-8705-AABCE6E9AE22}"/>
    <cellStyle name="Percent 2 2 2 2 3 7" xfId="21783" xr:uid="{37D1D104-3BFC-4755-91E6-594B6B7074B3}"/>
    <cellStyle name="Percent 2 2 2 2 3 7 2" xfId="35475" xr:uid="{31D899B2-FAAD-4B0B-B89E-AE5ED7A15F6F}"/>
    <cellStyle name="Percent 2 2 2 2 3 7 3" xfId="50359" xr:uid="{CB0B731A-667D-457C-91B2-C49450FFFBCE}"/>
    <cellStyle name="Percent 2 2 2 2 3 8" xfId="14939" xr:uid="{82A7BA7E-1072-4032-B358-F76E6A85A4F9}"/>
    <cellStyle name="Percent 2 2 2 2 3 9" xfId="28629" xr:uid="{C013B289-6563-420C-B37E-9C3563E15F6B}"/>
    <cellStyle name="Percent 2 2 2 2 4" xfId="8098" xr:uid="{28E919B1-0ACF-47C4-BC5D-8B634991C742}"/>
    <cellStyle name="Percent 2 2 2 2 4 2" xfId="8099" xr:uid="{572EE17A-FD15-43BE-A495-9F8BDEACA893}"/>
    <cellStyle name="Percent 2 2 2 2 4 2 2" xfId="9811" xr:uid="{C582F896-F745-44F4-9BE6-CD8B06F23822}"/>
    <cellStyle name="Percent 2 2 2 2 4 2 2 2" xfId="13233" xr:uid="{BFB86F0C-1FEB-4024-99BC-F5CE9F2B593A}"/>
    <cellStyle name="Percent 2 2 2 2 4 2 2 2 2" xfId="26923" xr:uid="{06A4C34D-9B88-42A3-81BD-B4070A3B78F9}"/>
    <cellStyle name="Percent 2 2 2 2 4 2 2 2 2 2" xfId="40615" xr:uid="{FB7996A6-9E01-4278-90D6-F002031CB19E}"/>
    <cellStyle name="Percent 2 2 2 2 4 2 2 2 2 3" xfId="55499" xr:uid="{46E38120-6CD5-45E2-A54C-B5654660B6AD}"/>
    <cellStyle name="Percent 2 2 2 2 4 2 2 2 3" xfId="20079" xr:uid="{CE766B3B-6BE6-445C-9473-F15271690A0E}"/>
    <cellStyle name="Percent 2 2 2 2 4 2 2 2 4" xfId="33769" xr:uid="{2B2D5B65-9A9B-429A-9289-28034FBBCA1E}"/>
    <cellStyle name="Percent 2 2 2 2 4 2 2 2 5" xfId="48653" xr:uid="{37A38DDA-FF7E-4451-9042-2D0ABAB6A840}"/>
    <cellStyle name="Percent 2 2 2 2 4 2 2 3" xfId="23501" xr:uid="{BA708BC6-D3B0-4910-9DFB-6E4A735AF49A}"/>
    <cellStyle name="Percent 2 2 2 2 4 2 2 3 2" xfId="37193" xr:uid="{BDEA7639-2BC5-4694-BF2A-1FE6DD549AD4}"/>
    <cellStyle name="Percent 2 2 2 2 4 2 2 3 3" xfId="52077" xr:uid="{CA00B1D4-BD7F-43A4-81DA-D673FB6C4EE0}"/>
    <cellStyle name="Percent 2 2 2 2 4 2 2 4" xfId="16657" xr:uid="{375754DA-300C-487E-ADE4-D7081ABA8381}"/>
    <cellStyle name="Percent 2 2 2 2 4 2 2 5" xfId="30347" xr:uid="{CAE7AF27-B5C5-4ABD-AF39-840FB347ED9F}"/>
    <cellStyle name="Percent 2 2 2 2 4 2 2 6" xfId="45231" xr:uid="{3C74457E-51BB-4D57-A553-EA49495A0DE5}"/>
    <cellStyle name="Percent 2 2 2 2 4 2 3" xfId="11521" xr:uid="{0FB63C3C-BA10-4A73-B05C-94489AB41D81}"/>
    <cellStyle name="Percent 2 2 2 2 4 2 3 2" xfId="25211" xr:uid="{34339CBB-FC28-4A1C-BC1F-F29A1E23CC49}"/>
    <cellStyle name="Percent 2 2 2 2 4 2 3 2 2" xfId="38903" xr:uid="{5E1F60D3-975C-4AC6-BC42-1F6BFE6C04F0}"/>
    <cellStyle name="Percent 2 2 2 2 4 2 3 2 3" xfId="53787" xr:uid="{ABBEB914-087C-419D-8AF6-EED2ED72F85C}"/>
    <cellStyle name="Percent 2 2 2 2 4 2 3 3" xfId="18367" xr:uid="{B329424D-1EB9-4B54-A4B8-456BEEAECADF}"/>
    <cellStyle name="Percent 2 2 2 2 4 2 3 4" xfId="32057" xr:uid="{236A9737-AA15-4972-9B59-FAEA37277441}"/>
    <cellStyle name="Percent 2 2 2 2 4 2 3 5" xfId="46941" xr:uid="{AB3AA9FB-EEB3-4A38-8E2D-AAFD4FE0D024}"/>
    <cellStyle name="Percent 2 2 2 2 4 2 4" xfId="21789" xr:uid="{293F32B7-9212-48F0-86B8-59EFE239A0ED}"/>
    <cellStyle name="Percent 2 2 2 2 4 2 4 2" xfId="35481" xr:uid="{20C49207-10AD-420E-A7F9-EF7FDAE4A6EE}"/>
    <cellStyle name="Percent 2 2 2 2 4 2 4 3" xfId="50365" xr:uid="{654C13F1-CF9B-429E-A2FB-1A00190EAD60}"/>
    <cellStyle name="Percent 2 2 2 2 4 2 5" xfId="14945" xr:uid="{DF41D0D2-7954-473C-9226-93993931414A}"/>
    <cellStyle name="Percent 2 2 2 2 4 2 6" xfId="28635" xr:uid="{517C54AF-7D20-46DA-B666-40CC33618578}"/>
    <cellStyle name="Percent 2 2 2 2 4 2 7" xfId="43519" xr:uid="{653B27B9-A668-4CA2-A6C2-4D9A7584C215}"/>
    <cellStyle name="Percent 2 2 2 2 4 3" xfId="9810" xr:uid="{B7BDE69A-A1E6-4B16-A8FA-B282966C650B}"/>
    <cellStyle name="Percent 2 2 2 2 4 3 2" xfId="13232" xr:uid="{AF3F74B5-85C9-4FBB-A17A-A2E9071D4317}"/>
    <cellStyle name="Percent 2 2 2 2 4 3 2 2" xfId="26922" xr:uid="{C4F1AAB3-2C36-403E-85E4-261CA30943EA}"/>
    <cellStyle name="Percent 2 2 2 2 4 3 2 2 2" xfId="40614" xr:uid="{43AE09F6-3734-4FDE-AF5D-57EC1E92D58D}"/>
    <cellStyle name="Percent 2 2 2 2 4 3 2 2 3" xfId="55498" xr:uid="{E3EE2352-B3E5-4EF8-8858-8F2B8448FA6A}"/>
    <cellStyle name="Percent 2 2 2 2 4 3 2 3" xfId="20078" xr:uid="{AFAF0959-11A1-4DC9-8AC8-94683B3B321C}"/>
    <cellStyle name="Percent 2 2 2 2 4 3 2 4" xfId="33768" xr:uid="{5B36D730-2CAB-441D-8BDF-4B5A6AD0550B}"/>
    <cellStyle name="Percent 2 2 2 2 4 3 2 5" xfId="48652" xr:uid="{9A924617-2771-4119-8D18-556159E0615A}"/>
    <cellStyle name="Percent 2 2 2 2 4 3 3" xfId="23500" xr:uid="{9F083067-594D-429D-8E0C-3907BBCD0BFB}"/>
    <cellStyle name="Percent 2 2 2 2 4 3 3 2" xfId="37192" xr:uid="{3597507F-26D6-4AEF-8FCD-AFDE353C6AA0}"/>
    <cellStyle name="Percent 2 2 2 2 4 3 3 3" xfId="52076" xr:uid="{812AB018-654F-41C8-BB2A-C0DF9A747171}"/>
    <cellStyle name="Percent 2 2 2 2 4 3 4" xfId="16656" xr:uid="{5CF85BE1-F292-4042-8AEB-E473F395B2E4}"/>
    <cellStyle name="Percent 2 2 2 2 4 3 5" xfId="30346" xr:uid="{0DA7E844-0094-4F2B-9C0A-0FF63B462ED2}"/>
    <cellStyle name="Percent 2 2 2 2 4 3 6" xfId="45230" xr:uid="{E1626837-46B9-4961-9B0B-48A47CF122CF}"/>
    <cellStyle name="Percent 2 2 2 2 4 4" xfId="11520" xr:uid="{B284C287-DC40-46DF-927B-0E7D0D961276}"/>
    <cellStyle name="Percent 2 2 2 2 4 4 2" xfId="25210" xr:uid="{49BADD0E-CF4D-4BBA-8116-813DE1FC34B2}"/>
    <cellStyle name="Percent 2 2 2 2 4 4 2 2" xfId="38902" xr:uid="{1B7C43B5-7685-4AD3-B892-CD6C10A15FCF}"/>
    <cellStyle name="Percent 2 2 2 2 4 4 2 3" xfId="53786" xr:uid="{0C3A758F-495D-40CC-A352-87461BB52375}"/>
    <cellStyle name="Percent 2 2 2 2 4 4 3" xfId="18366" xr:uid="{2C0E58BB-9C10-44DF-9E28-BBB8F66B4EBA}"/>
    <cellStyle name="Percent 2 2 2 2 4 4 4" xfId="32056" xr:uid="{0E688151-5275-4B8A-9E02-0821F86CF3AE}"/>
    <cellStyle name="Percent 2 2 2 2 4 4 5" xfId="46940" xr:uid="{B0AAFBE2-0806-4561-8C0A-4C50987B4FFD}"/>
    <cellStyle name="Percent 2 2 2 2 4 5" xfId="21788" xr:uid="{0459681B-67F2-4357-84DF-DA11137EEF6F}"/>
    <cellStyle name="Percent 2 2 2 2 4 5 2" xfId="35480" xr:uid="{238BF6A2-8DDD-4CAB-9058-CAB11DEA10DC}"/>
    <cellStyle name="Percent 2 2 2 2 4 5 3" xfId="50364" xr:uid="{C8652A5C-0624-45EE-9804-3F73349221A5}"/>
    <cellStyle name="Percent 2 2 2 2 4 6" xfId="14944" xr:uid="{3A7B1CA6-EED3-4E12-ABF0-21FD3942524D}"/>
    <cellStyle name="Percent 2 2 2 2 4 7" xfId="28634" xr:uid="{FF3B33A8-20D3-466D-BD6B-A8B870AD6B0C}"/>
    <cellStyle name="Percent 2 2 2 2 4 8" xfId="43518" xr:uid="{F1A57F73-F0E7-473E-B55C-2A762FE335BC}"/>
    <cellStyle name="Percent 2 2 2 2 5" xfId="8100" xr:uid="{A778AA03-D319-4F1C-9C73-A5D51E157810}"/>
    <cellStyle name="Percent 2 2 2 2 5 2" xfId="9812" xr:uid="{23858FE6-8145-4CDD-A524-F9BB0885B34C}"/>
    <cellStyle name="Percent 2 2 2 2 5 2 2" xfId="13234" xr:uid="{39FB26FE-DE8C-4DA3-9F15-88C822E8A075}"/>
    <cellStyle name="Percent 2 2 2 2 5 2 2 2" xfId="26924" xr:uid="{73DF76E0-34DF-4957-B14B-CFBFA48FBEAC}"/>
    <cellStyle name="Percent 2 2 2 2 5 2 2 2 2" xfId="40616" xr:uid="{896EC5AB-D9ED-46A7-9A4E-273A849C1DB0}"/>
    <cellStyle name="Percent 2 2 2 2 5 2 2 2 3" xfId="55500" xr:uid="{C81BEE0D-580E-4B55-AB1D-A55118497BFE}"/>
    <cellStyle name="Percent 2 2 2 2 5 2 2 3" xfId="20080" xr:uid="{0E514F9C-2975-4A69-8699-4AB6189B79E5}"/>
    <cellStyle name="Percent 2 2 2 2 5 2 2 4" xfId="33770" xr:uid="{7D5064B5-46C9-45A3-800A-B3F5DE07D8BC}"/>
    <cellStyle name="Percent 2 2 2 2 5 2 2 5" xfId="48654" xr:uid="{1507F169-F87D-4412-9359-9B3549783B22}"/>
    <cellStyle name="Percent 2 2 2 2 5 2 3" xfId="23502" xr:uid="{66AA8B11-0975-4088-B4D8-C2CA85EC87E6}"/>
    <cellStyle name="Percent 2 2 2 2 5 2 3 2" xfId="37194" xr:uid="{A0B2E004-C737-46B4-907E-053D7E1E5BC6}"/>
    <cellStyle name="Percent 2 2 2 2 5 2 3 3" xfId="52078" xr:uid="{9B45D6D5-A5CA-42DD-9462-6EECDF5F7F20}"/>
    <cellStyle name="Percent 2 2 2 2 5 2 4" xfId="16658" xr:uid="{0D52E414-D81C-4CC2-9E24-1294B28D048E}"/>
    <cellStyle name="Percent 2 2 2 2 5 2 5" xfId="30348" xr:uid="{A255518B-2B53-4914-8704-B500202530FE}"/>
    <cellStyle name="Percent 2 2 2 2 5 2 6" xfId="45232" xr:uid="{185075AB-72B9-4C8E-AE70-B64DFCD82453}"/>
    <cellStyle name="Percent 2 2 2 2 5 3" xfId="11522" xr:uid="{5E1E29C0-9D0E-4647-8375-3E57785E3194}"/>
    <cellStyle name="Percent 2 2 2 2 5 3 2" xfId="25212" xr:uid="{0C9A707F-5F5D-4457-9BD0-81BD1A0519B1}"/>
    <cellStyle name="Percent 2 2 2 2 5 3 2 2" xfId="38904" xr:uid="{72EF300F-52AC-43C9-AEC6-246BEAFA97DD}"/>
    <cellStyle name="Percent 2 2 2 2 5 3 2 3" xfId="53788" xr:uid="{65C9FC05-6DB2-4A95-B2C9-093EB9F45C54}"/>
    <cellStyle name="Percent 2 2 2 2 5 3 3" xfId="18368" xr:uid="{1AD54200-E43E-41E6-8E9F-FFC7C9D3A99C}"/>
    <cellStyle name="Percent 2 2 2 2 5 3 4" xfId="32058" xr:uid="{9C48A17D-C53C-4008-93E6-8DC44F38E463}"/>
    <cellStyle name="Percent 2 2 2 2 5 3 5" xfId="46942" xr:uid="{3C778F91-DAB0-4719-B51D-97CCD9343B56}"/>
    <cellStyle name="Percent 2 2 2 2 5 4" xfId="21790" xr:uid="{023E7708-6D27-479B-81FF-DE0E65E05595}"/>
    <cellStyle name="Percent 2 2 2 2 5 4 2" xfId="35482" xr:uid="{5CA8A3E9-419F-4B27-9040-B6EBCF5DCFB4}"/>
    <cellStyle name="Percent 2 2 2 2 5 4 3" xfId="50366" xr:uid="{0A7ACD08-61F2-4D29-871B-52C28361A5A3}"/>
    <cellStyle name="Percent 2 2 2 2 5 5" xfId="14946" xr:uid="{70C1354F-2FE5-4DA2-9A0D-A5781680E1D3}"/>
    <cellStyle name="Percent 2 2 2 2 5 6" xfId="28636" xr:uid="{992062AB-55AE-4007-9B60-0E404AA32561}"/>
    <cellStyle name="Percent 2 2 2 2 5 7" xfId="43520" xr:uid="{4A63B921-E0DF-461A-8976-BA200168A8A6}"/>
    <cellStyle name="Percent 2 2 2 2 6" xfId="8101" xr:uid="{7C381A0D-F545-4511-93A3-3B1F54652C7C}"/>
    <cellStyle name="Percent 2 2 2 2 6 2" xfId="9813" xr:uid="{D533F82A-7003-4EAA-B88E-734395E60404}"/>
    <cellStyle name="Percent 2 2 2 2 6 2 2" xfId="13235" xr:uid="{1EEF1FF4-2C1F-4222-ABD8-96FD291425D7}"/>
    <cellStyle name="Percent 2 2 2 2 6 2 2 2" xfId="26925" xr:uid="{CAFE424A-D6BC-4E46-BCC0-800D668E1F7A}"/>
    <cellStyle name="Percent 2 2 2 2 6 2 2 2 2" xfId="40617" xr:uid="{9A159A85-458E-4958-A31D-896733371BF6}"/>
    <cellStyle name="Percent 2 2 2 2 6 2 2 2 3" xfId="55501" xr:uid="{4E14316D-251C-49D8-8804-BB878A9DDDA4}"/>
    <cellStyle name="Percent 2 2 2 2 6 2 2 3" xfId="20081" xr:uid="{B0EEC858-3B97-4AC7-8ACF-256615164A9A}"/>
    <cellStyle name="Percent 2 2 2 2 6 2 2 4" xfId="33771" xr:uid="{803F1F11-C108-4FC5-AF11-8BD5FB3F4035}"/>
    <cellStyle name="Percent 2 2 2 2 6 2 2 5" xfId="48655" xr:uid="{8DDB3169-B413-4DE1-BA86-1716438A79AA}"/>
    <cellStyle name="Percent 2 2 2 2 6 2 3" xfId="23503" xr:uid="{94F235DA-7277-480E-B33B-89329312B363}"/>
    <cellStyle name="Percent 2 2 2 2 6 2 3 2" xfId="37195" xr:uid="{FEAABA73-CA25-4543-B116-30F5387B545E}"/>
    <cellStyle name="Percent 2 2 2 2 6 2 3 3" xfId="52079" xr:uid="{40B5395B-F440-45EB-A77A-A1A950228B3F}"/>
    <cellStyle name="Percent 2 2 2 2 6 2 4" xfId="16659" xr:uid="{FAA1865D-FBF4-44F1-AEC9-A0E972349935}"/>
    <cellStyle name="Percent 2 2 2 2 6 2 5" xfId="30349" xr:uid="{67D22A4D-DBC8-4862-9BE4-B7BE77CD3645}"/>
    <cellStyle name="Percent 2 2 2 2 6 2 6" xfId="45233" xr:uid="{B1CD3202-CC88-4562-9B59-B8A7BDD82F9D}"/>
    <cellStyle name="Percent 2 2 2 2 6 3" xfId="11523" xr:uid="{B3016C2F-E4EA-4647-B548-A76A8D879A11}"/>
    <cellStyle name="Percent 2 2 2 2 6 3 2" xfId="25213" xr:uid="{DD0FD605-C890-4ADF-A620-9FA0821D02EF}"/>
    <cellStyle name="Percent 2 2 2 2 6 3 2 2" xfId="38905" xr:uid="{6FAE2966-F646-4EC3-84D5-1757C8492465}"/>
    <cellStyle name="Percent 2 2 2 2 6 3 2 3" xfId="53789" xr:uid="{8122E06A-178D-4705-B167-E54F0D3975DB}"/>
    <cellStyle name="Percent 2 2 2 2 6 3 3" xfId="18369" xr:uid="{B5FC047C-0B0A-404F-81B0-3E5925730983}"/>
    <cellStyle name="Percent 2 2 2 2 6 3 4" xfId="32059" xr:uid="{0AAAA301-F5A7-4DBB-BEED-AF1779FF50EB}"/>
    <cellStyle name="Percent 2 2 2 2 6 3 5" xfId="46943" xr:uid="{FF6E4605-7749-408A-AFF6-95C05C7C5A4F}"/>
    <cellStyle name="Percent 2 2 2 2 6 4" xfId="21791" xr:uid="{8ED031EC-8F5D-4F22-87F5-D976B9DCC0D8}"/>
    <cellStyle name="Percent 2 2 2 2 6 4 2" xfId="35483" xr:uid="{6BAED546-06A5-4BAA-8A37-CF2D88EDA633}"/>
    <cellStyle name="Percent 2 2 2 2 6 4 3" xfId="50367" xr:uid="{E4F3E8C8-0FDA-4FCE-8E2A-DC526BB366F4}"/>
    <cellStyle name="Percent 2 2 2 2 6 5" xfId="14947" xr:uid="{1F9512E6-A23A-4CE4-B826-CD300DA9FCFD}"/>
    <cellStyle name="Percent 2 2 2 2 6 6" xfId="28637" xr:uid="{ABB5957F-8CB2-46AA-B417-B8E086E9F46D}"/>
    <cellStyle name="Percent 2 2 2 2 6 7" xfId="43521" xr:uid="{3D626E04-3725-4D39-AE12-5FBD1FF246EA}"/>
    <cellStyle name="Percent 2 2 2 2 7" xfId="9799" xr:uid="{2A75D791-F8EE-46DA-B46C-5B419A922547}"/>
    <cellStyle name="Percent 2 2 2 2 7 2" xfId="13221" xr:uid="{65D317E3-3683-495D-A2BE-57716EDE0495}"/>
    <cellStyle name="Percent 2 2 2 2 7 2 2" xfId="26911" xr:uid="{8D6C0ABD-5DED-4E16-BEC5-9AEAFC59BCDD}"/>
    <cellStyle name="Percent 2 2 2 2 7 2 2 2" xfId="40603" xr:uid="{435ACD0A-5746-4B9C-9180-C7D025660838}"/>
    <cellStyle name="Percent 2 2 2 2 7 2 2 3" xfId="55487" xr:uid="{7422AC74-AF87-4036-B99E-060DDBCD9445}"/>
    <cellStyle name="Percent 2 2 2 2 7 2 3" xfId="20067" xr:uid="{F1D21B0D-D48E-4F10-BA80-9BA27E07B12E}"/>
    <cellStyle name="Percent 2 2 2 2 7 2 4" xfId="33757" xr:uid="{ADCD23BF-B2C7-4956-A10B-49EC171A4BBC}"/>
    <cellStyle name="Percent 2 2 2 2 7 2 5" xfId="48641" xr:uid="{83530BC2-659C-436C-906C-0D6EF09E7191}"/>
    <cellStyle name="Percent 2 2 2 2 7 3" xfId="23489" xr:uid="{6B781325-E9F2-4480-B01A-B15592C973E8}"/>
    <cellStyle name="Percent 2 2 2 2 7 3 2" xfId="37181" xr:uid="{2E736252-A3D5-4BC7-B8CE-B9F24AF46FBC}"/>
    <cellStyle name="Percent 2 2 2 2 7 3 3" xfId="52065" xr:uid="{A5963D8E-BB89-4CCE-89F9-EA71E4B70677}"/>
    <cellStyle name="Percent 2 2 2 2 7 4" xfId="16645" xr:uid="{E87061F3-B99C-4E4D-B0DD-670F7DDFB532}"/>
    <cellStyle name="Percent 2 2 2 2 7 5" xfId="30335" xr:uid="{1259E110-D210-4605-A3DF-1AED07EB7FDB}"/>
    <cellStyle name="Percent 2 2 2 2 7 6" xfId="45219" xr:uid="{891B8C88-57C1-468E-B61A-5DAA656373BF}"/>
    <cellStyle name="Percent 2 2 2 2 8" xfId="11509" xr:uid="{D2932614-6EA3-403D-BE9E-E718F529689E}"/>
    <cellStyle name="Percent 2 2 2 2 8 2" xfId="25199" xr:uid="{B8D445D6-B758-4445-A786-0F3BA303DD3A}"/>
    <cellStyle name="Percent 2 2 2 2 8 2 2" xfId="38891" xr:uid="{00228597-DE13-4E32-B603-4F574A384CC5}"/>
    <cellStyle name="Percent 2 2 2 2 8 2 3" xfId="53775" xr:uid="{0E99653E-71ED-4103-B055-DE5183A9CB99}"/>
    <cellStyle name="Percent 2 2 2 2 8 3" xfId="18355" xr:uid="{A071220C-6527-49EA-8B72-2EDC3EA1AAA8}"/>
    <cellStyle name="Percent 2 2 2 2 8 4" xfId="32045" xr:uid="{538EC8C4-F000-440E-8B38-8EF1643C1EC7}"/>
    <cellStyle name="Percent 2 2 2 2 8 5" xfId="46929" xr:uid="{34945B1E-C8F3-4AD6-8FF6-AEBA39731316}"/>
    <cellStyle name="Percent 2 2 2 2 9" xfId="21777" xr:uid="{83A80AAF-CB7A-4395-8585-05704463AFD4}"/>
    <cellStyle name="Percent 2 2 2 2 9 2" xfId="35469" xr:uid="{EBF0579E-133C-4131-9F4A-9743398AB72A}"/>
    <cellStyle name="Percent 2 2 2 2 9 3" xfId="50353" xr:uid="{1D693675-C778-4D1E-8E2D-7BB312D12D6C}"/>
    <cellStyle name="Percent 2 2 2 3" xfId="8102" xr:uid="{0D40C055-9434-4677-B299-492FF5F2552B}"/>
    <cellStyle name="Percent 2 2 2 3 10" xfId="43522" xr:uid="{CE6BE060-D9C5-43AB-9BEF-6A1FF7A71911}"/>
    <cellStyle name="Percent 2 2 2 3 2" xfId="8103" xr:uid="{09B2869B-B025-4BA3-BFD6-C502271817D1}"/>
    <cellStyle name="Percent 2 2 2 3 2 2" xfId="8104" xr:uid="{1474358B-EAFC-43CE-8E92-60A036016AB4}"/>
    <cellStyle name="Percent 2 2 2 3 2 2 2" xfId="9816" xr:uid="{490AC0BB-EFCC-458F-AE62-63C88603DF1A}"/>
    <cellStyle name="Percent 2 2 2 3 2 2 2 2" xfId="13238" xr:uid="{460D3A22-749F-4210-ABB5-183E13490B4B}"/>
    <cellStyle name="Percent 2 2 2 3 2 2 2 2 2" xfId="26928" xr:uid="{C845162E-E396-45DE-A98D-20C0533ECFBC}"/>
    <cellStyle name="Percent 2 2 2 3 2 2 2 2 2 2" xfId="40620" xr:uid="{0B7C18E6-B377-47EE-BC70-9B025E5B4F69}"/>
    <cellStyle name="Percent 2 2 2 3 2 2 2 2 2 3" xfId="55504" xr:uid="{0C83709E-1E3A-4129-B697-C13F3AF2CA39}"/>
    <cellStyle name="Percent 2 2 2 3 2 2 2 2 3" xfId="20084" xr:uid="{9FB0C308-DB82-46D5-A16C-3C0E6E0981CD}"/>
    <cellStyle name="Percent 2 2 2 3 2 2 2 2 4" xfId="33774" xr:uid="{0CE2B0C9-D930-4D06-BF67-EADCAABBCE35}"/>
    <cellStyle name="Percent 2 2 2 3 2 2 2 2 5" xfId="48658" xr:uid="{79B4E3FD-AC31-4998-916B-3CEE03FD7D5C}"/>
    <cellStyle name="Percent 2 2 2 3 2 2 2 3" xfId="23506" xr:uid="{D057548B-201D-43AC-928B-0F75642B3A76}"/>
    <cellStyle name="Percent 2 2 2 3 2 2 2 3 2" xfId="37198" xr:uid="{A77E3D35-B5BC-45C6-BD34-836365B698CE}"/>
    <cellStyle name="Percent 2 2 2 3 2 2 2 3 3" xfId="52082" xr:uid="{1299CC39-2EAF-4017-B0FF-3ABA10D0BA69}"/>
    <cellStyle name="Percent 2 2 2 3 2 2 2 4" xfId="16662" xr:uid="{F0671FD5-709B-477E-9C77-38FD3238AF04}"/>
    <cellStyle name="Percent 2 2 2 3 2 2 2 5" xfId="30352" xr:uid="{FD13C59A-5A79-4FEA-8CCF-D690A7ACC29A}"/>
    <cellStyle name="Percent 2 2 2 3 2 2 2 6" xfId="45236" xr:uid="{CFC25B00-EEFB-4350-A130-A57F86A04DB0}"/>
    <cellStyle name="Percent 2 2 2 3 2 2 3" xfId="11526" xr:uid="{6BFC2CA0-7086-44EB-A375-566E39D543DF}"/>
    <cellStyle name="Percent 2 2 2 3 2 2 3 2" xfId="25216" xr:uid="{215B609E-FCE7-4B9B-9A28-D91F88EE8512}"/>
    <cellStyle name="Percent 2 2 2 3 2 2 3 2 2" xfId="38908" xr:uid="{F2500FC0-708D-49B0-8B36-337AF9D875E9}"/>
    <cellStyle name="Percent 2 2 2 3 2 2 3 2 3" xfId="53792" xr:uid="{B4A3EC84-8D91-4FC6-8D28-D095828FA912}"/>
    <cellStyle name="Percent 2 2 2 3 2 2 3 3" xfId="18372" xr:uid="{3F53DC29-6F8E-4148-A54E-291C28EE368F}"/>
    <cellStyle name="Percent 2 2 2 3 2 2 3 4" xfId="32062" xr:uid="{0F6998C6-A2F7-4A9E-8B8F-C8F0D1B39766}"/>
    <cellStyle name="Percent 2 2 2 3 2 2 3 5" xfId="46946" xr:uid="{8C80CA20-A870-4617-9849-8644484B30AE}"/>
    <cellStyle name="Percent 2 2 2 3 2 2 4" xfId="21794" xr:uid="{883DB0E4-F088-49E6-B479-C94B50AF34AB}"/>
    <cellStyle name="Percent 2 2 2 3 2 2 4 2" xfId="35486" xr:uid="{F3CAFCAD-B7A0-4E4D-9526-C3DD25A24CFD}"/>
    <cellStyle name="Percent 2 2 2 3 2 2 4 3" xfId="50370" xr:uid="{EA51FBE1-B2BB-49A8-9CC6-E45B413D0A81}"/>
    <cellStyle name="Percent 2 2 2 3 2 2 5" xfId="14950" xr:uid="{23D4E96E-83EF-4064-80C4-EDD297CBD3E8}"/>
    <cellStyle name="Percent 2 2 2 3 2 2 6" xfId="28640" xr:uid="{73CA56BC-1A21-4211-96C7-9B792E7BB17D}"/>
    <cellStyle name="Percent 2 2 2 3 2 2 7" xfId="43524" xr:uid="{99C8B1CB-F0E5-4A0F-8BB2-964BC3771B29}"/>
    <cellStyle name="Percent 2 2 2 3 2 3" xfId="9815" xr:uid="{ECD08A08-2489-4299-8313-4F4C0E3D7A19}"/>
    <cellStyle name="Percent 2 2 2 3 2 3 2" xfId="13237" xr:uid="{C42895A2-FC60-4B8B-A8EF-6FE43292FFBE}"/>
    <cellStyle name="Percent 2 2 2 3 2 3 2 2" xfId="26927" xr:uid="{5D8CA423-0493-4AFE-8755-E7387E1E3E56}"/>
    <cellStyle name="Percent 2 2 2 3 2 3 2 2 2" xfId="40619" xr:uid="{BA535E3B-56B9-445C-A2D5-94857FEE4087}"/>
    <cellStyle name="Percent 2 2 2 3 2 3 2 2 3" xfId="55503" xr:uid="{1FA45713-FB17-47D1-BE2C-E1067A454B19}"/>
    <cellStyle name="Percent 2 2 2 3 2 3 2 3" xfId="20083" xr:uid="{091B1B90-049D-4E79-849A-EAE9DB97CBC6}"/>
    <cellStyle name="Percent 2 2 2 3 2 3 2 4" xfId="33773" xr:uid="{5BCA3DBC-E51A-4E14-BA9A-BAB85D281EF6}"/>
    <cellStyle name="Percent 2 2 2 3 2 3 2 5" xfId="48657" xr:uid="{1F1E1F5B-1A0C-4AA1-897F-7C635F701AD7}"/>
    <cellStyle name="Percent 2 2 2 3 2 3 3" xfId="23505" xr:uid="{293866FF-5B6B-45C9-9380-40F26F50C5E4}"/>
    <cellStyle name="Percent 2 2 2 3 2 3 3 2" xfId="37197" xr:uid="{6919C33C-361C-4F93-86A6-620A6E668C78}"/>
    <cellStyle name="Percent 2 2 2 3 2 3 3 3" xfId="52081" xr:uid="{6F11050F-D3F8-4750-B1CF-7E595471A8C7}"/>
    <cellStyle name="Percent 2 2 2 3 2 3 4" xfId="16661" xr:uid="{F83663AF-B75C-4989-A76A-4A13BE27D20C}"/>
    <cellStyle name="Percent 2 2 2 3 2 3 5" xfId="30351" xr:uid="{2B77BBE4-7CE5-41DC-95FA-6037D7522509}"/>
    <cellStyle name="Percent 2 2 2 3 2 3 6" xfId="45235" xr:uid="{0D47E54B-8191-457F-9BB3-936785AAC861}"/>
    <cellStyle name="Percent 2 2 2 3 2 4" xfId="11525" xr:uid="{F2E70951-4AC3-463A-BEA6-A9E3824222A7}"/>
    <cellStyle name="Percent 2 2 2 3 2 4 2" xfId="25215" xr:uid="{C857EBD8-CC21-43E7-BE46-F7029F32BD12}"/>
    <cellStyle name="Percent 2 2 2 3 2 4 2 2" xfId="38907" xr:uid="{F3FC4029-8385-46DA-8F9D-8E2ABA404D22}"/>
    <cellStyle name="Percent 2 2 2 3 2 4 2 3" xfId="53791" xr:uid="{B03120D0-4981-4E90-9926-5020A6958812}"/>
    <cellStyle name="Percent 2 2 2 3 2 4 3" xfId="18371" xr:uid="{9C6B488E-5D0B-4503-8023-F94D4A56D181}"/>
    <cellStyle name="Percent 2 2 2 3 2 4 4" xfId="32061" xr:uid="{FC2D688A-2662-449C-B745-B3DA17B924B2}"/>
    <cellStyle name="Percent 2 2 2 3 2 4 5" xfId="46945" xr:uid="{EFD9C654-070E-401F-B0C7-8AFFAFC0E8D5}"/>
    <cellStyle name="Percent 2 2 2 3 2 5" xfId="21793" xr:uid="{74CA7DFD-7037-4261-AF52-0E18B2CC874D}"/>
    <cellStyle name="Percent 2 2 2 3 2 5 2" xfId="35485" xr:uid="{55F1E694-3301-45A9-97FD-6C9297B698F3}"/>
    <cellStyle name="Percent 2 2 2 3 2 5 3" xfId="50369" xr:uid="{9FDD51A1-58EB-4F23-9291-B3CBF9AF8F2A}"/>
    <cellStyle name="Percent 2 2 2 3 2 6" xfId="14949" xr:uid="{13DCFE1E-1EB5-4358-8CAD-82B27623B821}"/>
    <cellStyle name="Percent 2 2 2 3 2 7" xfId="28639" xr:uid="{18A81049-A758-45E5-B6C0-6735E088A7E0}"/>
    <cellStyle name="Percent 2 2 2 3 2 8" xfId="43523" xr:uid="{1C3FF141-F355-4398-858C-55211C0C657F}"/>
    <cellStyle name="Percent 2 2 2 3 3" xfId="8105" xr:uid="{5C28B237-C739-4984-9CB5-2E69ECB4C62E}"/>
    <cellStyle name="Percent 2 2 2 3 3 2" xfId="9817" xr:uid="{9AA59D57-21A9-4312-B1B0-00BC55FFA499}"/>
    <cellStyle name="Percent 2 2 2 3 3 2 2" xfId="13239" xr:uid="{481B585A-6F22-4C29-AB06-6589B024CB28}"/>
    <cellStyle name="Percent 2 2 2 3 3 2 2 2" xfId="26929" xr:uid="{7179280D-EFDA-4BF1-B3AB-C93FB30302D2}"/>
    <cellStyle name="Percent 2 2 2 3 3 2 2 2 2" xfId="40621" xr:uid="{D1239C14-056E-454A-B541-0A223E923607}"/>
    <cellStyle name="Percent 2 2 2 3 3 2 2 2 3" xfId="55505" xr:uid="{46A69602-6830-4DB9-B086-714CDBC9B0AA}"/>
    <cellStyle name="Percent 2 2 2 3 3 2 2 3" xfId="20085" xr:uid="{026DC225-2166-4E36-BDD6-DCCADADFBCB9}"/>
    <cellStyle name="Percent 2 2 2 3 3 2 2 4" xfId="33775" xr:uid="{1B84C999-06B8-4F27-9F65-9D3814C2E51C}"/>
    <cellStyle name="Percent 2 2 2 3 3 2 2 5" xfId="48659" xr:uid="{E37FC71E-48A6-444D-8FE3-1296FE91CC77}"/>
    <cellStyle name="Percent 2 2 2 3 3 2 3" xfId="23507" xr:uid="{7F486641-AF4F-43C1-B453-23738E7C0BC3}"/>
    <cellStyle name="Percent 2 2 2 3 3 2 3 2" xfId="37199" xr:uid="{5F05E742-B440-444A-97FB-D60112619651}"/>
    <cellStyle name="Percent 2 2 2 3 3 2 3 3" xfId="52083" xr:uid="{7584CB40-7CDF-4144-B185-5842CF2073C4}"/>
    <cellStyle name="Percent 2 2 2 3 3 2 4" xfId="16663" xr:uid="{9B92DE56-9C84-481C-B6BA-266D07AA2E71}"/>
    <cellStyle name="Percent 2 2 2 3 3 2 5" xfId="30353" xr:uid="{46ACCFB7-3C01-47FC-8BDD-AF4D6849A7C4}"/>
    <cellStyle name="Percent 2 2 2 3 3 2 6" xfId="45237" xr:uid="{AC31C5F8-6EB0-4405-94CC-44ABAAF77026}"/>
    <cellStyle name="Percent 2 2 2 3 3 3" xfId="11527" xr:uid="{326D5B61-3D6A-44D6-9428-F7DE1232D4A0}"/>
    <cellStyle name="Percent 2 2 2 3 3 3 2" xfId="25217" xr:uid="{54D8B6D9-0453-4C04-82F9-CABE3F400C4A}"/>
    <cellStyle name="Percent 2 2 2 3 3 3 2 2" xfId="38909" xr:uid="{B4C039F3-1AF7-4C6D-89C4-59B782C3F50E}"/>
    <cellStyle name="Percent 2 2 2 3 3 3 2 3" xfId="53793" xr:uid="{0B55B27D-6618-405A-B77F-83028FA8E43C}"/>
    <cellStyle name="Percent 2 2 2 3 3 3 3" xfId="18373" xr:uid="{8D44132B-2C2C-407D-A340-EC8F7C451B0C}"/>
    <cellStyle name="Percent 2 2 2 3 3 3 4" xfId="32063" xr:uid="{8033BCDA-B70F-4006-BCAD-19AD2B89DF9B}"/>
    <cellStyle name="Percent 2 2 2 3 3 3 5" xfId="46947" xr:uid="{BF89D14D-BAAA-4551-84EE-DD23202B3BE8}"/>
    <cellStyle name="Percent 2 2 2 3 3 4" xfId="21795" xr:uid="{1E5C9289-AC12-4294-8AE3-DED4F46296FB}"/>
    <cellStyle name="Percent 2 2 2 3 3 4 2" xfId="35487" xr:uid="{AC51ACB3-569E-4FC6-9643-4E9B9F8E7C6F}"/>
    <cellStyle name="Percent 2 2 2 3 3 4 3" xfId="50371" xr:uid="{3FFCC685-9B9D-4CC7-82DB-FAEBFEE3B99C}"/>
    <cellStyle name="Percent 2 2 2 3 3 5" xfId="14951" xr:uid="{F16A7BE8-38AC-4ADD-955F-4FFD4E640629}"/>
    <cellStyle name="Percent 2 2 2 3 3 6" xfId="28641" xr:uid="{03E4E48F-B888-4A26-A205-0C56A32905E4}"/>
    <cellStyle name="Percent 2 2 2 3 3 7" xfId="43525" xr:uid="{5D9E5FF3-A2BA-4F51-B959-DD7EB4DA05A4}"/>
    <cellStyle name="Percent 2 2 2 3 4" xfId="8106" xr:uid="{C7F4F66F-A37B-48F3-ACC4-C8B28FB49352}"/>
    <cellStyle name="Percent 2 2 2 3 4 2" xfId="9818" xr:uid="{4CBBFCA9-6D67-4352-87D4-1AC8AC839C79}"/>
    <cellStyle name="Percent 2 2 2 3 4 2 2" xfId="13240" xr:uid="{92B6424D-F9F7-497F-A0F5-3C141FE29FBA}"/>
    <cellStyle name="Percent 2 2 2 3 4 2 2 2" xfId="26930" xr:uid="{C3B36C56-67E9-4322-A245-40A6D6312D58}"/>
    <cellStyle name="Percent 2 2 2 3 4 2 2 2 2" xfId="40622" xr:uid="{F6924E60-F2D8-43C8-83AA-80F86FDA8605}"/>
    <cellStyle name="Percent 2 2 2 3 4 2 2 2 3" xfId="55506" xr:uid="{EFC21602-349F-4046-AE46-672E0DB692BD}"/>
    <cellStyle name="Percent 2 2 2 3 4 2 2 3" xfId="20086" xr:uid="{E166831A-C7F2-40E1-8271-3AD2AA035A85}"/>
    <cellStyle name="Percent 2 2 2 3 4 2 2 4" xfId="33776" xr:uid="{90F369F6-4BD6-40C1-AFBF-B44DF923C295}"/>
    <cellStyle name="Percent 2 2 2 3 4 2 2 5" xfId="48660" xr:uid="{44C06032-2F5D-4F3F-8F7B-FD39EBD80E6C}"/>
    <cellStyle name="Percent 2 2 2 3 4 2 3" xfId="23508" xr:uid="{4C2A0151-3DC6-4E7B-8904-5C637147A305}"/>
    <cellStyle name="Percent 2 2 2 3 4 2 3 2" xfId="37200" xr:uid="{952046BB-1850-4FA3-A6F9-B49DA340C0AE}"/>
    <cellStyle name="Percent 2 2 2 3 4 2 3 3" xfId="52084" xr:uid="{6BF790C6-74FA-4705-8608-4534FBD6BC96}"/>
    <cellStyle name="Percent 2 2 2 3 4 2 4" xfId="16664" xr:uid="{E90B936B-9252-42F5-9E2A-8C4852FC3B0E}"/>
    <cellStyle name="Percent 2 2 2 3 4 2 5" xfId="30354" xr:uid="{E6934972-FCEC-4E6C-8E38-79DA70706DD2}"/>
    <cellStyle name="Percent 2 2 2 3 4 2 6" xfId="45238" xr:uid="{4B7066B7-C2C3-408E-B68B-AFD92BFC2EE6}"/>
    <cellStyle name="Percent 2 2 2 3 4 3" xfId="11528" xr:uid="{31544E1E-82DE-41B5-B564-DB304B9A28E1}"/>
    <cellStyle name="Percent 2 2 2 3 4 3 2" xfId="25218" xr:uid="{B9F9148A-7E12-473D-8E8C-37179011A64E}"/>
    <cellStyle name="Percent 2 2 2 3 4 3 2 2" xfId="38910" xr:uid="{ACD89127-20A5-425C-A866-C635AE2F1823}"/>
    <cellStyle name="Percent 2 2 2 3 4 3 2 3" xfId="53794" xr:uid="{BC7D45E7-3E06-4E8B-A23A-1FB8CB6898DC}"/>
    <cellStyle name="Percent 2 2 2 3 4 3 3" xfId="18374" xr:uid="{2E3A28A5-8AFC-4C7A-9BA9-CBD96EFE218C}"/>
    <cellStyle name="Percent 2 2 2 3 4 3 4" xfId="32064" xr:uid="{F0ED912D-4227-46EA-A79E-498FB7E0D840}"/>
    <cellStyle name="Percent 2 2 2 3 4 3 5" xfId="46948" xr:uid="{D2B15D53-D47E-485F-A5CF-194BD29093BC}"/>
    <cellStyle name="Percent 2 2 2 3 4 4" xfId="21796" xr:uid="{827DF794-4306-4BB2-800F-934ED0BF9A63}"/>
    <cellStyle name="Percent 2 2 2 3 4 4 2" xfId="35488" xr:uid="{3A9FD797-7C77-4DA6-A474-2910A2FF99D0}"/>
    <cellStyle name="Percent 2 2 2 3 4 4 3" xfId="50372" xr:uid="{A76F9679-E201-4C54-8F19-BC3253AAE089}"/>
    <cellStyle name="Percent 2 2 2 3 4 5" xfId="14952" xr:uid="{5C6D33B1-2EAB-4077-8A5C-4606EC7A1BEB}"/>
    <cellStyle name="Percent 2 2 2 3 4 6" xfId="28642" xr:uid="{D1D91668-65F3-4693-B476-AC31763CBE6C}"/>
    <cellStyle name="Percent 2 2 2 3 4 7" xfId="43526" xr:uid="{814D62DD-F5B1-482D-9465-C2A2D4342880}"/>
    <cellStyle name="Percent 2 2 2 3 5" xfId="9814" xr:uid="{79AEB279-04B0-42E0-A787-6E00AE0745EE}"/>
    <cellStyle name="Percent 2 2 2 3 5 2" xfId="13236" xr:uid="{B892F87D-2663-47F1-8296-BBDCA6A1A8FB}"/>
    <cellStyle name="Percent 2 2 2 3 5 2 2" xfId="26926" xr:uid="{1A9469F9-1F8D-4E07-98DC-AAEF940B0273}"/>
    <cellStyle name="Percent 2 2 2 3 5 2 2 2" xfId="40618" xr:uid="{8756C6A8-0A8B-481A-9956-BB59EE14BC85}"/>
    <cellStyle name="Percent 2 2 2 3 5 2 2 3" xfId="55502" xr:uid="{3D1ED633-CB80-4559-9B50-7B71285CC9F1}"/>
    <cellStyle name="Percent 2 2 2 3 5 2 3" xfId="20082" xr:uid="{2FBCED08-66B8-467E-B3E8-86C86F66632D}"/>
    <cellStyle name="Percent 2 2 2 3 5 2 4" xfId="33772" xr:uid="{507A9385-4EE8-412E-9E44-BDCD82DB416E}"/>
    <cellStyle name="Percent 2 2 2 3 5 2 5" xfId="48656" xr:uid="{1310CC94-0EB9-4640-80A0-5A6D9AE0C9BE}"/>
    <cellStyle name="Percent 2 2 2 3 5 3" xfId="23504" xr:uid="{5361F27F-591C-4612-92A3-BB7E56DE4254}"/>
    <cellStyle name="Percent 2 2 2 3 5 3 2" xfId="37196" xr:uid="{338A620C-767F-42AB-B850-60DA1A45F346}"/>
    <cellStyle name="Percent 2 2 2 3 5 3 3" xfId="52080" xr:uid="{DA4F64D9-6ACA-4D54-AE20-32D97872F739}"/>
    <cellStyle name="Percent 2 2 2 3 5 4" xfId="16660" xr:uid="{F331D463-D787-4C50-BCB3-FC0A116FFEAD}"/>
    <cellStyle name="Percent 2 2 2 3 5 5" xfId="30350" xr:uid="{AADF87AB-D772-4716-8FF7-9DBAB35CC6F4}"/>
    <cellStyle name="Percent 2 2 2 3 5 6" xfId="45234" xr:uid="{F935F0EC-BDB6-4768-AF90-AA97B81916B2}"/>
    <cellStyle name="Percent 2 2 2 3 6" xfId="11524" xr:uid="{1B7FDF95-A3CC-4E3C-B2B3-F9E8EF0AB5B0}"/>
    <cellStyle name="Percent 2 2 2 3 6 2" xfId="25214" xr:uid="{8C3EDFE2-39B4-404F-87D9-D13820C815DE}"/>
    <cellStyle name="Percent 2 2 2 3 6 2 2" xfId="38906" xr:uid="{9D6ABA58-5805-4196-8DE4-010F63AAAB1B}"/>
    <cellStyle name="Percent 2 2 2 3 6 2 3" xfId="53790" xr:uid="{771F7CC0-F873-4E51-A5E5-08C9332E35EE}"/>
    <cellStyle name="Percent 2 2 2 3 6 3" xfId="18370" xr:uid="{5A6F41C5-E0AC-49A7-A950-24AF1B782CF9}"/>
    <cellStyle name="Percent 2 2 2 3 6 4" xfId="32060" xr:uid="{19E29DF6-CD22-4E1D-AD0D-81438A20FB5C}"/>
    <cellStyle name="Percent 2 2 2 3 6 5" xfId="46944" xr:uid="{9A182C70-FC3B-4EC6-AA3B-58E4472457BA}"/>
    <cellStyle name="Percent 2 2 2 3 7" xfId="21792" xr:uid="{EF6CA399-3FC1-401C-9C6A-8FBF58FCEBA3}"/>
    <cellStyle name="Percent 2 2 2 3 7 2" xfId="35484" xr:uid="{BD87D62F-651F-462C-B804-26E4E6730982}"/>
    <cellStyle name="Percent 2 2 2 3 7 3" xfId="50368" xr:uid="{2138932B-849C-450A-80A3-04FD510718E2}"/>
    <cellStyle name="Percent 2 2 2 3 8" xfId="14948" xr:uid="{11FA9108-C173-4463-8452-8FE231793967}"/>
    <cellStyle name="Percent 2 2 2 3 9" xfId="28638" xr:uid="{1DF68A91-488C-45B5-8EC2-A2CB13F48CE1}"/>
    <cellStyle name="Percent 2 2 2 4" xfId="8107" xr:uid="{F48C6C62-EDCF-498E-A393-FE7052989DA7}"/>
    <cellStyle name="Percent 2 2 2 4 10" xfId="43527" xr:uid="{C5327B7D-D9D5-4A46-B71F-C2ED8C9574EC}"/>
    <cellStyle name="Percent 2 2 2 4 2" xfId="8108" xr:uid="{4C8A83DA-6F7F-4405-A185-54725C7B6422}"/>
    <cellStyle name="Percent 2 2 2 4 2 2" xfId="8109" xr:uid="{932841D6-2A86-434E-BC67-87E057D34B4F}"/>
    <cellStyle name="Percent 2 2 2 4 2 2 2" xfId="9821" xr:uid="{A4246646-9008-439C-AA1E-B2F8B445357C}"/>
    <cellStyle name="Percent 2 2 2 4 2 2 2 2" xfId="13243" xr:uid="{FC3972A8-1654-401F-882C-271997BF3EE5}"/>
    <cellStyle name="Percent 2 2 2 4 2 2 2 2 2" xfId="26933" xr:uid="{E0F259BC-0C63-4ED5-B6FB-6E8F4AC1FFDA}"/>
    <cellStyle name="Percent 2 2 2 4 2 2 2 2 2 2" xfId="40625" xr:uid="{6E35A4A5-991C-45F9-B7A0-49ECF703BADB}"/>
    <cellStyle name="Percent 2 2 2 4 2 2 2 2 2 3" xfId="55509" xr:uid="{20D6C087-0B48-465F-9338-57A39EC8A868}"/>
    <cellStyle name="Percent 2 2 2 4 2 2 2 2 3" xfId="20089" xr:uid="{6908D98B-B5A5-4C38-A188-460C6D43B119}"/>
    <cellStyle name="Percent 2 2 2 4 2 2 2 2 4" xfId="33779" xr:uid="{3D2DED57-FE38-44CF-9C2C-9F7AFED27C89}"/>
    <cellStyle name="Percent 2 2 2 4 2 2 2 2 5" xfId="48663" xr:uid="{CB4A8935-43B1-4C92-AFE4-5DC6617F39EC}"/>
    <cellStyle name="Percent 2 2 2 4 2 2 2 3" xfId="23511" xr:uid="{8E8A304D-089F-4203-969B-DA3203DAB321}"/>
    <cellStyle name="Percent 2 2 2 4 2 2 2 3 2" xfId="37203" xr:uid="{963B199A-3EA6-4D83-9087-D0C7466266FD}"/>
    <cellStyle name="Percent 2 2 2 4 2 2 2 3 3" xfId="52087" xr:uid="{16B6578B-7D2D-477F-BCC6-79432ED6E488}"/>
    <cellStyle name="Percent 2 2 2 4 2 2 2 4" xfId="16667" xr:uid="{95852A48-D3F7-4F42-8043-536CE50F9387}"/>
    <cellStyle name="Percent 2 2 2 4 2 2 2 5" xfId="30357" xr:uid="{D09E2031-4A70-4E97-A3DA-51DF6E7A3231}"/>
    <cellStyle name="Percent 2 2 2 4 2 2 2 6" xfId="45241" xr:uid="{21FD8E35-4DCA-4509-81FB-E7E4A188FA89}"/>
    <cellStyle name="Percent 2 2 2 4 2 2 3" xfId="11531" xr:uid="{E053F4AB-F98E-425D-AFA6-25FF62835B47}"/>
    <cellStyle name="Percent 2 2 2 4 2 2 3 2" xfId="25221" xr:uid="{15210BC2-3481-46EE-B28B-953DD0319FBB}"/>
    <cellStyle name="Percent 2 2 2 4 2 2 3 2 2" xfId="38913" xr:uid="{66A5E68E-58AA-4367-B292-3097F4F8D8C8}"/>
    <cellStyle name="Percent 2 2 2 4 2 2 3 2 3" xfId="53797" xr:uid="{A6D07972-DB58-4298-840C-2925E72CC0E8}"/>
    <cellStyle name="Percent 2 2 2 4 2 2 3 3" xfId="18377" xr:uid="{959C5960-B7EE-4B7F-8734-A972DEBFC6FE}"/>
    <cellStyle name="Percent 2 2 2 4 2 2 3 4" xfId="32067" xr:uid="{DA313C6A-D641-4E42-8FB6-F689B74EC8B5}"/>
    <cellStyle name="Percent 2 2 2 4 2 2 3 5" xfId="46951" xr:uid="{EAEE1033-A1AD-4084-864A-5634C8114997}"/>
    <cellStyle name="Percent 2 2 2 4 2 2 4" xfId="21799" xr:uid="{DA716408-623A-4E36-8871-9A7FC88D9113}"/>
    <cellStyle name="Percent 2 2 2 4 2 2 4 2" xfId="35491" xr:uid="{4D5F5178-BCC5-428B-AA9F-63086E4173E4}"/>
    <cellStyle name="Percent 2 2 2 4 2 2 4 3" xfId="50375" xr:uid="{8150F797-E6F6-498B-8731-0B25BA1FE2E7}"/>
    <cellStyle name="Percent 2 2 2 4 2 2 5" xfId="14955" xr:uid="{87C687E3-8806-4C3B-AF7D-B9A9165FE87C}"/>
    <cellStyle name="Percent 2 2 2 4 2 2 6" xfId="28645" xr:uid="{C3A6BDCE-0830-4B9C-B7CA-6102D2840D81}"/>
    <cellStyle name="Percent 2 2 2 4 2 2 7" xfId="43529" xr:uid="{A48F5EB3-9465-45C1-A3DC-87E76972AE2E}"/>
    <cellStyle name="Percent 2 2 2 4 2 3" xfId="9820" xr:uid="{C307EC14-8BBB-4FCE-A330-DF710ED5CFE9}"/>
    <cellStyle name="Percent 2 2 2 4 2 3 2" xfId="13242" xr:uid="{90100620-DEA7-42AF-874C-AA612CA1E14C}"/>
    <cellStyle name="Percent 2 2 2 4 2 3 2 2" xfId="26932" xr:uid="{4727A4A6-C642-4000-9439-BF5A3A97F883}"/>
    <cellStyle name="Percent 2 2 2 4 2 3 2 2 2" xfId="40624" xr:uid="{70AF3971-3B7D-402C-8E30-B55FA527A359}"/>
    <cellStyle name="Percent 2 2 2 4 2 3 2 2 3" xfId="55508" xr:uid="{A5B784CE-2255-4C13-8D3D-B7F4FA0C89CB}"/>
    <cellStyle name="Percent 2 2 2 4 2 3 2 3" xfId="20088" xr:uid="{4CBBF472-BC2E-44E2-B91F-FD018FAA9E34}"/>
    <cellStyle name="Percent 2 2 2 4 2 3 2 4" xfId="33778" xr:uid="{89CD9470-F7D8-41CC-A4DE-4660F4F64F6A}"/>
    <cellStyle name="Percent 2 2 2 4 2 3 2 5" xfId="48662" xr:uid="{3257A253-CA2F-4DE9-ADCD-921364277276}"/>
    <cellStyle name="Percent 2 2 2 4 2 3 3" xfId="23510" xr:uid="{DDB0D9CA-197C-4251-B208-8D9877C9AB2C}"/>
    <cellStyle name="Percent 2 2 2 4 2 3 3 2" xfId="37202" xr:uid="{5DF8468A-7E8A-4415-8776-942C3144FBBD}"/>
    <cellStyle name="Percent 2 2 2 4 2 3 3 3" xfId="52086" xr:uid="{0A0FE22A-9A93-4C93-9067-4B82830FC6E8}"/>
    <cellStyle name="Percent 2 2 2 4 2 3 4" xfId="16666" xr:uid="{243210A4-A2EB-4B4C-9AAD-BFE1DF221DD5}"/>
    <cellStyle name="Percent 2 2 2 4 2 3 5" xfId="30356" xr:uid="{97D22C1B-B9F8-4CE7-B45E-BDB973C64E37}"/>
    <cellStyle name="Percent 2 2 2 4 2 3 6" xfId="45240" xr:uid="{52A954FC-3356-422A-99FF-225666FB5198}"/>
    <cellStyle name="Percent 2 2 2 4 2 4" xfId="11530" xr:uid="{40AD1348-369C-4DC0-AB50-F72640411466}"/>
    <cellStyle name="Percent 2 2 2 4 2 4 2" xfId="25220" xr:uid="{0DE09FCF-3DB3-4D88-8E06-2F93E9D1AE75}"/>
    <cellStyle name="Percent 2 2 2 4 2 4 2 2" xfId="38912" xr:uid="{52CF28A8-F0FF-4059-A07E-2AB4FB51946C}"/>
    <cellStyle name="Percent 2 2 2 4 2 4 2 3" xfId="53796" xr:uid="{76CA3E4E-01D1-4706-B1BC-DBE8035CE1D4}"/>
    <cellStyle name="Percent 2 2 2 4 2 4 3" xfId="18376" xr:uid="{69BC11E2-6349-41C6-9619-6D50334A9132}"/>
    <cellStyle name="Percent 2 2 2 4 2 4 4" xfId="32066" xr:uid="{2FE5C7BE-F65B-4F23-80ED-C013065172B4}"/>
    <cellStyle name="Percent 2 2 2 4 2 4 5" xfId="46950" xr:uid="{7BAB2F11-DEEF-4554-8BF2-AFC89FD8E247}"/>
    <cellStyle name="Percent 2 2 2 4 2 5" xfId="21798" xr:uid="{8662FB5A-4EB7-4484-B66A-FA414121A7B2}"/>
    <cellStyle name="Percent 2 2 2 4 2 5 2" xfId="35490" xr:uid="{6C680F2E-F3B7-4D23-B4A6-C3D86E4B35CA}"/>
    <cellStyle name="Percent 2 2 2 4 2 5 3" xfId="50374" xr:uid="{E4C08D94-8917-468B-9E04-6ADD0CDF8567}"/>
    <cellStyle name="Percent 2 2 2 4 2 6" xfId="14954" xr:uid="{15591101-9DF2-4273-8430-9C548F80CE2E}"/>
    <cellStyle name="Percent 2 2 2 4 2 7" xfId="28644" xr:uid="{7AA5D639-4870-4DB0-BEC1-A486AA9B2B47}"/>
    <cellStyle name="Percent 2 2 2 4 2 8" xfId="43528" xr:uid="{4F914D6C-A9FB-497B-8141-2DA153F0E0AC}"/>
    <cellStyle name="Percent 2 2 2 4 3" xfId="8110" xr:uid="{A532D094-DFDA-4038-AA9B-2BEA71AA4B35}"/>
    <cellStyle name="Percent 2 2 2 4 3 2" xfId="9822" xr:uid="{D9ECEECA-6513-4225-8D87-E5ECDD13E72C}"/>
    <cellStyle name="Percent 2 2 2 4 3 2 2" xfId="13244" xr:uid="{3D29AB41-DFDD-4583-9D39-935EA4DAD0D3}"/>
    <cellStyle name="Percent 2 2 2 4 3 2 2 2" xfId="26934" xr:uid="{B5F41F5E-CA4D-487E-82D4-8D7036418621}"/>
    <cellStyle name="Percent 2 2 2 4 3 2 2 2 2" xfId="40626" xr:uid="{2A6DBF35-7059-46CE-BF52-B8AE83C7CE78}"/>
    <cellStyle name="Percent 2 2 2 4 3 2 2 2 3" xfId="55510" xr:uid="{DBEC3916-E7E4-4D3F-B864-78EF616509D0}"/>
    <cellStyle name="Percent 2 2 2 4 3 2 2 3" xfId="20090" xr:uid="{E7F14459-3B46-4683-9BA2-A2CA74437932}"/>
    <cellStyle name="Percent 2 2 2 4 3 2 2 4" xfId="33780" xr:uid="{3F43CEA6-3126-40A9-A54A-9CF81CF45920}"/>
    <cellStyle name="Percent 2 2 2 4 3 2 2 5" xfId="48664" xr:uid="{AF3235C2-70A3-4AEC-A178-17CB6BDFA8DE}"/>
    <cellStyle name="Percent 2 2 2 4 3 2 3" xfId="23512" xr:uid="{A9E23838-E1BE-4EB8-9C48-D24DBDE94409}"/>
    <cellStyle name="Percent 2 2 2 4 3 2 3 2" xfId="37204" xr:uid="{57DC688B-6AC5-4DFB-8B26-092460FB14B3}"/>
    <cellStyle name="Percent 2 2 2 4 3 2 3 3" xfId="52088" xr:uid="{6F99296E-0217-4CE2-B58B-98A0A57CBB21}"/>
    <cellStyle name="Percent 2 2 2 4 3 2 4" xfId="16668" xr:uid="{596E1406-FFF3-4373-899E-8373AA6D7978}"/>
    <cellStyle name="Percent 2 2 2 4 3 2 5" xfId="30358" xr:uid="{7AE44260-424F-4313-9B99-089A9260562F}"/>
    <cellStyle name="Percent 2 2 2 4 3 2 6" xfId="45242" xr:uid="{FA6D3DFC-98E9-413F-9D33-4DC92658DB9D}"/>
    <cellStyle name="Percent 2 2 2 4 3 3" xfId="11532" xr:uid="{0479FF7A-0B78-4F3D-9236-B773DF8F85F9}"/>
    <cellStyle name="Percent 2 2 2 4 3 3 2" xfId="25222" xr:uid="{39082790-4BDB-4A2D-B858-0D86505A0D90}"/>
    <cellStyle name="Percent 2 2 2 4 3 3 2 2" xfId="38914" xr:uid="{ECCDEC44-3458-498C-8FAF-139E805CEDEF}"/>
    <cellStyle name="Percent 2 2 2 4 3 3 2 3" xfId="53798" xr:uid="{E13C1AFA-BB78-4D64-AC8F-FE39884368E5}"/>
    <cellStyle name="Percent 2 2 2 4 3 3 3" xfId="18378" xr:uid="{A753F622-4D7B-441A-8554-6A47A557345B}"/>
    <cellStyle name="Percent 2 2 2 4 3 3 4" xfId="32068" xr:uid="{02364966-5218-476C-8362-878DE2B1AC98}"/>
    <cellStyle name="Percent 2 2 2 4 3 3 5" xfId="46952" xr:uid="{06218822-57DB-45A0-BD48-24B71912627B}"/>
    <cellStyle name="Percent 2 2 2 4 3 4" xfId="21800" xr:uid="{09C7F39F-C0BA-42EF-813F-E258A8CEEFCE}"/>
    <cellStyle name="Percent 2 2 2 4 3 4 2" xfId="35492" xr:uid="{DE091FC9-12D2-43EE-9B9B-F154DF340851}"/>
    <cellStyle name="Percent 2 2 2 4 3 4 3" xfId="50376" xr:uid="{5810DA66-F5F4-4381-8E7D-2763A5D0965F}"/>
    <cellStyle name="Percent 2 2 2 4 3 5" xfId="14956" xr:uid="{160FAA29-2D65-4758-9F35-59A90A8664A5}"/>
    <cellStyle name="Percent 2 2 2 4 3 6" xfId="28646" xr:uid="{0F56189C-79BA-4861-8237-593374193EE7}"/>
    <cellStyle name="Percent 2 2 2 4 3 7" xfId="43530" xr:uid="{A37A650A-108A-438E-B941-E1E9F7C1310C}"/>
    <cellStyle name="Percent 2 2 2 4 4" xfId="8111" xr:uid="{E5C1B8A7-5C86-49CB-AEF6-207F0C32CD91}"/>
    <cellStyle name="Percent 2 2 2 4 4 2" xfId="9823" xr:uid="{990587B6-AB30-44DA-B573-5C4B51153558}"/>
    <cellStyle name="Percent 2 2 2 4 4 2 2" xfId="13245" xr:uid="{61DC0A47-0CD3-43B6-9F03-5522335B448E}"/>
    <cellStyle name="Percent 2 2 2 4 4 2 2 2" xfId="26935" xr:uid="{F059EC0F-A9F6-44AF-8B73-B8562D7D388B}"/>
    <cellStyle name="Percent 2 2 2 4 4 2 2 2 2" xfId="40627" xr:uid="{E7E81CB6-61A2-44BF-8FAF-158B2BC45E8C}"/>
    <cellStyle name="Percent 2 2 2 4 4 2 2 2 3" xfId="55511" xr:uid="{6EAF35C3-DCE9-421A-91CA-1C8AABEEDDEB}"/>
    <cellStyle name="Percent 2 2 2 4 4 2 2 3" xfId="20091" xr:uid="{98E885F1-0CCE-4801-9D63-2720809F6DC8}"/>
    <cellStyle name="Percent 2 2 2 4 4 2 2 4" xfId="33781" xr:uid="{47290776-E635-4355-BD73-E3D4708C4629}"/>
    <cellStyle name="Percent 2 2 2 4 4 2 2 5" xfId="48665" xr:uid="{8E900E1B-C8AC-44CF-941E-70D363503678}"/>
    <cellStyle name="Percent 2 2 2 4 4 2 3" xfId="23513" xr:uid="{0F21F3AA-ED85-4C7C-AE3F-9E5824F3623A}"/>
    <cellStyle name="Percent 2 2 2 4 4 2 3 2" xfId="37205" xr:uid="{6A647C65-2D48-4836-8513-BB6D647CA561}"/>
    <cellStyle name="Percent 2 2 2 4 4 2 3 3" xfId="52089" xr:uid="{C770B6B3-D3CC-4EA7-B9E7-1F60E19578CA}"/>
    <cellStyle name="Percent 2 2 2 4 4 2 4" xfId="16669" xr:uid="{AB459E35-B480-447F-ABCC-E897AB9EFE42}"/>
    <cellStyle name="Percent 2 2 2 4 4 2 5" xfId="30359" xr:uid="{B7CC893F-CE5F-4D72-A784-580F92F6C203}"/>
    <cellStyle name="Percent 2 2 2 4 4 2 6" xfId="45243" xr:uid="{83BBF192-988E-4EDE-B6CD-E99965800571}"/>
    <cellStyle name="Percent 2 2 2 4 4 3" xfId="11533" xr:uid="{9EBC0470-58CF-4453-B377-F5DFE8146541}"/>
    <cellStyle name="Percent 2 2 2 4 4 3 2" xfId="25223" xr:uid="{8E88584A-645E-49A7-B5EF-A2D35797FB9C}"/>
    <cellStyle name="Percent 2 2 2 4 4 3 2 2" xfId="38915" xr:uid="{26F50098-25AF-4175-A51B-05CF506601EB}"/>
    <cellStyle name="Percent 2 2 2 4 4 3 2 3" xfId="53799" xr:uid="{BBE49D98-66AD-41FE-8E93-64ED7FAB6DA2}"/>
    <cellStyle name="Percent 2 2 2 4 4 3 3" xfId="18379" xr:uid="{93346D88-E0ED-494C-B2B0-4679E3C6439A}"/>
    <cellStyle name="Percent 2 2 2 4 4 3 4" xfId="32069" xr:uid="{BAB939AA-D2AB-471A-A7B7-AE52A9A63094}"/>
    <cellStyle name="Percent 2 2 2 4 4 3 5" xfId="46953" xr:uid="{6460EAEE-A5B6-4DB1-8EDF-AB6397AB6373}"/>
    <cellStyle name="Percent 2 2 2 4 4 4" xfId="21801" xr:uid="{21ABBC01-1F19-40A1-9731-3CBB27B2B1BA}"/>
    <cellStyle name="Percent 2 2 2 4 4 4 2" xfId="35493" xr:uid="{48427628-FA4E-432A-A04E-D3A46359B209}"/>
    <cellStyle name="Percent 2 2 2 4 4 4 3" xfId="50377" xr:uid="{80DA159C-508E-43BD-B5FE-794050AB0E22}"/>
    <cellStyle name="Percent 2 2 2 4 4 5" xfId="14957" xr:uid="{24B78C48-A17E-47D7-8E4C-824623E7D04C}"/>
    <cellStyle name="Percent 2 2 2 4 4 6" xfId="28647" xr:uid="{3BCD7FB8-14D1-4584-8738-258E890AC104}"/>
    <cellStyle name="Percent 2 2 2 4 4 7" xfId="43531" xr:uid="{DA845DFA-1777-4B6E-9D0F-FD229DE4BF56}"/>
    <cellStyle name="Percent 2 2 2 4 5" xfId="9819" xr:uid="{DD602297-4877-4271-BF17-CAD4463D6879}"/>
    <cellStyle name="Percent 2 2 2 4 5 2" xfId="13241" xr:uid="{EC796E66-9E1B-4EED-9FE8-D7BEB9376F2F}"/>
    <cellStyle name="Percent 2 2 2 4 5 2 2" xfId="26931" xr:uid="{3224CDCE-8383-4D1C-8390-8280AC01F2EE}"/>
    <cellStyle name="Percent 2 2 2 4 5 2 2 2" xfId="40623" xr:uid="{C5358BFD-814D-44FF-B1A8-8A1431E9FA26}"/>
    <cellStyle name="Percent 2 2 2 4 5 2 2 3" xfId="55507" xr:uid="{02F7FF2B-E957-4B63-BF74-FDD913DACAB8}"/>
    <cellStyle name="Percent 2 2 2 4 5 2 3" xfId="20087" xr:uid="{5FF49F4E-D7B6-4D10-9320-08C39B2B1EF9}"/>
    <cellStyle name="Percent 2 2 2 4 5 2 4" xfId="33777" xr:uid="{F7F8F1CE-C9A8-4EA9-A9D0-9BA57B164BFD}"/>
    <cellStyle name="Percent 2 2 2 4 5 2 5" xfId="48661" xr:uid="{BA42E024-BD83-4A4B-BFBD-3F3A259EFB27}"/>
    <cellStyle name="Percent 2 2 2 4 5 3" xfId="23509" xr:uid="{721B083B-616D-42DE-B693-154F62DFBD9B}"/>
    <cellStyle name="Percent 2 2 2 4 5 3 2" xfId="37201" xr:uid="{B9E72CF4-4246-433D-B6F2-13233CE21EE7}"/>
    <cellStyle name="Percent 2 2 2 4 5 3 3" xfId="52085" xr:uid="{BFF34352-3D66-4E31-8DFB-AB41E49196D9}"/>
    <cellStyle name="Percent 2 2 2 4 5 4" xfId="16665" xr:uid="{7278381E-8818-4AA6-831D-E75CA493DF4C}"/>
    <cellStyle name="Percent 2 2 2 4 5 5" xfId="30355" xr:uid="{0DCE3E45-9DCB-41E2-A635-28A62E2E437A}"/>
    <cellStyle name="Percent 2 2 2 4 5 6" xfId="45239" xr:uid="{FCD2DEAB-84D6-4CF7-93C8-B6B55FA506AA}"/>
    <cellStyle name="Percent 2 2 2 4 6" xfId="11529" xr:uid="{EDD535AE-B05D-4238-A3DE-7392100A7932}"/>
    <cellStyle name="Percent 2 2 2 4 6 2" xfId="25219" xr:uid="{30BF5477-2BCB-4976-8B50-E7E99464422E}"/>
    <cellStyle name="Percent 2 2 2 4 6 2 2" xfId="38911" xr:uid="{719CAC49-0A3A-427A-8C24-8FED75E9E8BB}"/>
    <cellStyle name="Percent 2 2 2 4 6 2 3" xfId="53795" xr:uid="{7BA56D40-5743-46F4-82DA-315A0256AAEB}"/>
    <cellStyle name="Percent 2 2 2 4 6 3" xfId="18375" xr:uid="{EDBBD6BE-BB77-4CCC-AB8A-66B0C3A5293B}"/>
    <cellStyle name="Percent 2 2 2 4 6 4" xfId="32065" xr:uid="{482F8175-1394-4757-9848-D2B3537F9A29}"/>
    <cellStyle name="Percent 2 2 2 4 6 5" xfId="46949" xr:uid="{76965B39-657A-41B0-87FC-ACF02DEB8FC9}"/>
    <cellStyle name="Percent 2 2 2 4 7" xfId="21797" xr:uid="{622BADF6-79E7-4A28-A8C1-1DF90DF8278A}"/>
    <cellStyle name="Percent 2 2 2 4 7 2" xfId="35489" xr:uid="{2C964104-7311-4F6B-B2F7-E0292CA7CD42}"/>
    <cellStyle name="Percent 2 2 2 4 7 3" xfId="50373" xr:uid="{86CFE61A-7F2F-41DF-9269-703953315B0A}"/>
    <cellStyle name="Percent 2 2 2 4 8" xfId="14953" xr:uid="{DE88BFCA-C790-4087-AA6E-8E1A20D2E1E0}"/>
    <cellStyle name="Percent 2 2 2 4 9" xfId="28643" xr:uid="{3BB753F4-BACF-453D-A71B-4A3E23E54E95}"/>
    <cellStyle name="Percent 2 2 2 5" xfId="8112" xr:uid="{7CB75A4B-4FAB-482A-BA82-20FD79E67996}"/>
    <cellStyle name="Percent 2 2 2 5 2" xfId="8113" xr:uid="{06386CD7-20BA-4A64-BA3B-1D0B630FB739}"/>
    <cellStyle name="Percent 2 2 2 5 2 2" xfId="9825" xr:uid="{FAE80F68-0E37-401C-A110-FFD4E99B61D3}"/>
    <cellStyle name="Percent 2 2 2 5 2 2 2" xfId="13247" xr:uid="{F8121206-B120-435C-A16E-D2CCE20BA8E4}"/>
    <cellStyle name="Percent 2 2 2 5 2 2 2 2" xfId="26937" xr:uid="{1EDD3A42-15D6-4238-9C18-015ED7C5704F}"/>
    <cellStyle name="Percent 2 2 2 5 2 2 2 2 2" xfId="40629" xr:uid="{96BAE690-744B-4D1E-B013-8F0180BBE347}"/>
    <cellStyle name="Percent 2 2 2 5 2 2 2 2 3" xfId="55513" xr:uid="{3A89E9ED-B393-40CF-B96E-31BD2EA47335}"/>
    <cellStyle name="Percent 2 2 2 5 2 2 2 3" xfId="20093" xr:uid="{8278842D-3290-4D10-ADFA-0687B0C6A158}"/>
    <cellStyle name="Percent 2 2 2 5 2 2 2 4" xfId="33783" xr:uid="{EE6AAA15-46E2-42D5-AB8A-8AD01B6DD63A}"/>
    <cellStyle name="Percent 2 2 2 5 2 2 2 5" xfId="48667" xr:uid="{1F98BC4B-5BF6-4A59-AD87-54A3EE754770}"/>
    <cellStyle name="Percent 2 2 2 5 2 2 3" xfId="23515" xr:uid="{FCE0C305-1651-4172-AF8A-1DFDA9ECCD37}"/>
    <cellStyle name="Percent 2 2 2 5 2 2 3 2" xfId="37207" xr:uid="{C08BAFAB-CAAD-45AB-844D-D1D7CAF3E37B}"/>
    <cellStyle name="Percent 2 2 2 5 2 2 3 3" xfId="52091" xr:uid="{E1D038EC-FE8E-4518-9430-0D70B016F606}"/>
    <cellStyle name="Percent 2 2 2 5 2 2 4" xfId="16671" xr:uid="{2C081419-4EBA-4D56-B935-C348772D7201}"/>
    <cellStyle name="Percent 2 2 2 5 2 2 5" xfId="30361" xr:uid="{3013EBEE-5EDD-4243-9711-A87A37809602}"/>
    <cellStyle name="Percent 2 2 2 5 2 2 6" xfId="45245" xr:uid="{C036FD35-A369-4DA6-B95F-750A1CFAB7C7}"/>
    <cellStyle name="Percent 2 2 2 5 2 3" xfId="11535" xr:uid="{41BB4C27-EAE9-4B69-8C98-83BCBD8FCB43}"/>
    <cellStyle name="Percent 2 2 2 5 2 3 2" xfId="25225" xr:uid="{3AAE7144-0B03-4ED5-95D0-04D3AF9347A0}"/>
    <cellStyle name="Percent 2 2 2 5 2 3 2 2" xfId="38917" xr:uid="{F573989A-5DD2-41AB-83D6-6F8E719BDC37}"/>
    <cellStyle name="Percent 2 2 2 5 2 3 2 3" xfId="53801" xr:uid="{618950A1-839E-48E0-8AB1-9DCB2DDBD117}"/>
    <cellStyle name="Percent 2 2 2 5 2 3 3" xfId="18381" xr:uid="{B643790C-4CFA-41A8-944E-A35F70547201}"/>
    <cellStyle name="Percent 2 2 2 5 2 3 4" xfId="32071" xr:uid="{3A2DE0BB-A88D-46E0-813D-445D96FE3F53}"/>
    <cellStyle name="Percent 2 2 2 5 2 3 5" xfId="46955" xr:uid="{A73A570F-CB1A-49E5-B7EB-CAEF5BAB465A}"/>
    <cellStyle name="Percent 2 2 2 5 2 4" xfId="21803" xr:uid="{ECDEF90E-D90E-4AAB-9105-AEEC9F728790}"/>
    <cellStyle name="Percent 2 2 2 5 2 4 2" xfId="35495" xr:uid="{CCC3A0C0-C1B7-43D2-9277-B19475408E19}"/>
    <cellStyle name="Percent 2 2 2 5 2 4 3" xfId="50379" xr:uid="{C080D33A-F578-47DE-949F-C767EA7A1046}"/>
    <cellStyle name="Percent 2 2 2 5 2 5" xfId="14959" xr:uid="{3278C2CB-B9D5-4679-88A7-7C9EC40F9BFC}"/>
    <cellStyle name="Percent 2 2 2 5 2 6" xfId="28649" xr:uid="{05DB6746-5278-4F72-BB79-B2FA3E377654}"/>
    <cellStyle name="Percent 2 2 2 5 2 7" xfId="43533" xr:uid="{2E8BE7D8-2396-41C4-9F06-AE846B1EEAFC}"/>
    <cellStyle name="Percent 2 2 2 5 3" xfId="9824" xr:uid="{F13E3D54-1468-45AF-A760-9C5B2353CE77}"/>
    <cellStyle name="Percent 2 2 2 5 3 2" xfId="13246" xr:uid="{367578B9-D524-46F8-BA12-AB839CC1D13C}"/>
    <cellStyle name="Percent 2 2 2 5 3 2 2" xfId="26936" xr:uid="{85F914B0-53F1-4BEF-A0C7-8ABA3E7EA235}"/>
    <cellStyle name="Percent 2 2 2 5 3 2 2 2" xfId="40628" xr:uid="{925A2DA9-33B4-45EB-AB67-D541301646A0}"/>
    <cellStyle name="Percent 2 2 2 5 3 2 2 3" xfId="55512" xr:uid="{73E0B1FE-D69F-44AE-8A21-D5D220CEAC1A}"/>
    <cellStyle name="Percent 2 2 2 5 3 2 3" xfId="20092" xr:uid="{2196F806-61C2-4F6F-881A-B1C568BC4B2E}"/>
    <cellStyle name="Percent 2 2 2 5 3 2 4" xfId="33782" xr:uid="{4ACC8EA9-1E3B-4B47-ACAE-1E7435B770FC}"/>
    <cellStyle name="Percent 2 2 2 5 3 2 5" xfId="48666" xr:uid="{F780B71E-38CD-4C7C-BBAA-26B4A8425DF4}"/>
    <cellStyle name="Percent 2 2 2 5 3 3" xfId="23514" xr:uid="{0212FC8D-2701-4EF4-A827-0BDB5A166F1A}"/>
    <cellStyle name="Percent 2 2 2 5 3 3 2" xfId="37206" xr:uid="{4222B72D-E60E-4F5D-90EB-DBFDB579675E}"/>
    <cellStyle name="Percent 2 2 2 5 3 3 3" xfId="52090" xr:uid="{6872FCFB-D7F8-4A66-B027-B2DCB1961318}"/>
    <cellStyle name="Percent 2 2 2 5 3 4" xfId="16670" xr:uid="{7C74EA33-19F3-420E-9306-6CE7670BEC01}"/>
    <cellStyle name="Percent 2 2 2 5 3 5" xfId="30360" xr:uid="{4501E51D-F781-4EE3-9BFD-690893632FCB}"/>
    <cellStyle name="Percent 2 2 2 5 3 6" xfId="45244" xr:uid="{6F9E93CA-D01E-40AA-89E5-8CF5D73BE308}"/>
    <cellStyle name="Percent 2 2 2 5 4" xfId="11534" xr:uid="{DF30BAB7-4E62-4D95-9327-FC466252423D}"/>
    <cellStyle name="Percent 2 2 2 5 4 2" xfId="25224" xr:uid="{0812A303-9A2D-4539-B3F4-5E9481FCB357}"/>
    <cellStyle name="Percent 2 2 2 5 4 2 2" xfId="38916" xr:uid="{0265376A-EF20-4817-A856-3672EFDD0550}"/>
    <cellStyle name="Percent 2 2 2 5 4 2 3" xfId="53800" xr:uid="{0241F310-66BE-4B1F-AC9C-703FDC11431E}"/>
    <cellStyle name="Percent 2 2 2 5 4 3" xfId="18380" xr:uid="{A69E5963-9F36-47B2-9F8F-F0B7CDE166F9}"/>
    <cellStyle name="Percent 2 2 2 5 4 4" xfId="32070" xr:uid="{A2FB1FAE-050D-4C6A-AC57-30FCF3E56D96}"/>
    <cellStyle name="Percent 2 2 2 5 4 5" xfId="46954" xr:uid="{098A6BCE-2ABD-4A59-B9C9-22FA5F9E6883}"/>
    <cellStyle name="Percent 2 2 2 5 5" xfId="21802" xr:uid="{77E4F6AF-AC6B-458C-8B1E-B08CD63E99D8}"/>
    <cellStyle name="Percent 2 2 2 5 5 2" xfId="35494" xr:uid="{3ED49A29-56A4-483B-A272-F1B7EEB3F5C3}"/>
    <cellStyle name="Percent 2 2 2 5 5 3" xfId="50378" xr:uid="{87CB67E5-9989-4EB0-92B5-41FF3DB78BC4}"/>
    <cellStyle name="Percent 2 2 2 5 6" xfId="14958" xr:uid="{C5FD4B4C-81E5-4894-ADB9-990BAE28940A}"/>
    <cellStyle name="Percent 2 2 2 5 7" xfId="28648" xr:uid="{F2C70BAD-D7F4-43EF-A1AE-9E7A3083477E}"/>
    <cellStyle name="Percent 2 2 2 5 8" xfId="43532" xr:uid="{742E1955-3951-469C-85BF-CDA679C6FCC2}"/>
    <cellStyle name="Percent 2 2 2 6" xfId="8114" xr:uid="{3F308ACC-3762-4357-BE4B-5F0BD85658B2}"/>
    <cellStyle name="Percent 2 2 2 6 2" xfId="9826" xr:uid="{83E2BD4E-A3C9-4DA9-9929-A85A15480447}"/>
    <cellStyle name="Percent 2 2 2 6 2 2" xfId="13248" xr:uid="{8B36EA56-EAD5-435C-9459-0EFC898B79EF}"/>
    <cellStyle name="Percent 2 2 2 6 2 2 2" xfId="26938" xr:uid="{1F7F9B53-9CB5-45A9-A993-63BCDE64834D}"/>
    <cellStyle name="Percent 2 2 2 6 2 2 2 2" xfId="40630" xr:uid="{03C8B824-4A1B-4609-8C03-AD139EAB1EDB}"/>
    <cellStyle name="Percent 2 2 2 6 2 2 2 3" xfId="55514" xr:uid="{53F7EDEA-E0BA-430A-B03F-3527CB10F1D5}"/>
    <cellStyle name="Percent 2 2 2 6 2 2 3" xfId="20094" xr:uid="{56C5B720-FC80-4851-955F-6DACF40326F9}"/>
    <cellStyle name="Percent 2 2 2 6 2 2 4" xfId="33784" xr:uid="{0FB8ED17-32E0-4574-882D-53D602D61B7F}"/>
    <cellStyle name="Percent 2 2 2 6 2 2 5" xfId="48668" xr:uid="{A67BBB5E-D2F8-472C-A816-03F8BEE3543D}"/>
    <cellStyle name="Percent 2 2 2 6 2 3" xfId="23516" xr:uid="{1DFECE39-D0AA-482D-B08B-478732CB49F7}"/>
    <cellStyle name="Percent 2 2 2 6 2 3 2" xfId="37208" xr:uid="{C72E7F57-88A7-486E-B776-490B16F499A1}"/>
    <cellStyle name="Percent 2 2 2 6 2 3 3" xfId="52092" xr:uid="{83061B40-DA35-4A4C-802A-DE86D2D5F371}"/>
    <cellStyle name="Percent 2 2 2 6 2 4" xfId="16672" xr:uid="{34047036-39D1-4B19-A1B4-40B35EDC15BF}"/>
    <cellStyle name="Percent 2 2 2 6 2 5" xfId="30362" xr:uid="{FDAF1569-3E80-4B80-AE1C-8BB861C5FA83}"/>
    <cellStyle name="Percent 2 2 2 6 2 6" xfId="45246" xr:uid="{0EE0A197-90B2-4F54-96D9-508DCCB9A3C1}"/>
    <cellStyle name="Percent 2 2 2 6 3" xfId="11536" xr:uid="{B344443D-D33D-4772-A39E-AF84E3EF943F}"/>
    <cellStyle name="Percent 2 2 2 6 3 2" xfId="25226" xr:uid="{91AA1101-6935-4B91-BF56-46E034B7527B}"/>
    <cellStyle name="Percent 2 2 2 6 3 2 2" xfId="38918" xr:uid="{7B40879D-85E5-4F8A-8E83-E273CBAD06F3}"/>
    <cellStyle name="Percent 2 2 2 6 3 2 3" xfId="53802" xr:uid="{385B4A17-12DB-4C7E-80A5-1EB19ED1EB7A}"/>
    <cellStyle name="Percent 2 2 2 6 3 3" xfId="18382" xr:uid="{E346892A-8389-4775-8651-51582E359106}"/>
    <cellStyle name="Percent 2 2 2 6 3 4" xfId="32072" xr:uid="{9A250CBD-8A7E-4660-B4AD-3E1885BFDD0A}"/>
    <cellStyle name="Percent 2 2 2 6 3 5" xfId="46956" xr:uid="{7F51616B-235E-4F4C-A331-32EAD8A35A63}"/>
    <cellStyle name="Percent 2 2 2 6 4" xfId="21804" xr:uid="{84C0C9FD-C101-4299-8952-4A7EBD3FC932}"/>
    <cellStyle name="Percent 2 2 2 6 4 2" xfId="35496" xr:uid="{2D014355-3202-490D-82BA-4656DD344BA8}"/>
    <cellStyle name="Percent 2 2 2 6 4 3" xfId="50380" xr:uid="{17098E55-44F8-47DC-8917-3F84C026AD20}"/>
    <cellStyle name="Percent 2 2 2 6 5" xfId="14960" xr:uid="{63E1CFF5-E2B0-4359-85B1-CB590E3ADABE}"/>
    <cellStyle name="Percent 2 2 2 6 6" xfId="28650" xr:uid="{192E4E5B-915A-4123-B08D-F9B63F9548BF}"/>
    <cellStyle name="Percent 2 2 2 6 7" xfId="43534" xr:uid="{89C0669F-57DC-4FF7-8137-DB3A3B5C0C71}"/>
    <cellStyle name="Percent 2 2 2 7" xfId="8115" xr:uid="{E0E02AE2-390A-4788-A24A-8239AC53727D}"/>
    <cellStyle name="Percent 2 2 2 7 2" xfId="9827" xr:uid="{DB005332-DB1D-4535-B016-E59711842494}"/>
    <cellStyle name="Percent 2 2 2 7 2 2" xfId="13249" xr:uid="{1A900443-FCFE-491C-B6DE-0963DC2849F0}"/>
    <cellStyle name="Percent 2 2 2 7 2 2 2" xfId="26939" xr:uid="{D7E2BA75-1659-4C74-8958-B974B3F413E6}"/>
    <cellStyle name="Percent 2 2 2 7 2 2 2 2" xfId="40631" xr:uid="{B6C0041D-1E3E-49E9-95F0-1D950F49ADE6}"/>
    <cellStyle name="Percent 2 2 2 7 2 2 2 3" xfId="55515" xr:uid="{4BE71631-1FC0-4C8E-B4C8-B91407DCE0BA}"/>
    <cellStyle name="Percent 2 2 2 7 2 2 3" xfId="20095" xr:uid="{80BDE79D-448F-4B1B-BF06-2CA3C21A3CC2}"/>
    <cellStyle name="Percent 2 2 2 7 2 2 4" xfId="33785" xr:uid="{BC110302-2556-4C6F-A871-1F42A368A315}"/>
    <cellStyle name="Percent 2 2 2 7 2 2 5" xfId="48669" xr:uid="{4D5A46F8-D9CD-4795-8410-2A852BBD5C58}"/>
    <cellStyle name="Percent 2 2 2 7 2 3" xfId="23517" xr:uid="{674DDC7F-D1F8-4AA1-AC24-06A78936A2F0}"/>
    <cellStyle name="Percent 2 2 2 7 2 3 2" xfId="37209" xr:uid="{198E1371-8071-42C8-8BBC-0B88ABBF54A6}"/>
    <cellStyle name="Percent 2 2 2 7 2 3 3" xfId="52093" xr:uid="{1036A753-588E-4BC3-BB5B-E2831EA4CB7D}"/>
    <cellStyle name="Percent 2 2 2 7 2 4" xfId="16673" xr:uid="{286EC282-4787-435A-B4EF-4548AEF0924C}"/>
    <cellStyle name="Percent 2 2 2 7 2 5" xfId="30363" xr:uid="{2619CFBE-96BA-421D-9F18-36D0A0F44B4D}"/>
    <cellStyle name="Percent 2 2 2 7 2 6" xfId="45247" xr:uid="{6E367A72-8754-42C4-9CA4-A855402E090F}"/>
    <cellStyle name="Percent 2 2 2 7 3" xfId="11537" xr:uid="{F4F76D34-B9DF-49DC-9882-561A217FC10B}"/>
    <cellStyle name="Percent 2 2 2 7 3 2" xfId="25227" xr:uid="{46273664-44B7-4DFA-B928-BC336E21C6F1}"/>
    <cellStyle name="Percent 2 2 2 7 3 2 2" xfId="38919" xr:uid="{1E853F75-4FB5-4E61-95C2-8008BE4BAF3D}"/>
    <cellStyle name="Percent 2 2 2 7 3 2 3" xfId="53803" xr:uid="{72FD3F82-F033-4AC7-96EB-851B4F5B0027}"/>
    <cellStyle name="Percent 2 2 2 7 3 3" xfId="18383" xr:uid="{4EC2197E-3DB2-42E7-9473-3CA667D5D97C}"/>
    <cellStyle name="Percent 2 2 2 7 3 4" xfId="32073" xr:uid="{34DE25A0-65BC-43FD-8081-8ABFD68EF763}"/>
    <cellStyle name="Percent 2 2 2 7 3 5" xfId="46957" xr:uid="{9FAEF39D-76D3-445D-B8A1-D51833DE30A1}"/>
    <cellStyle name="Percent 2 2 2 7 4" xfId="21805" xr:uid="{59390B6F-90FE-46EB-B7F8-32D5FEE0FE28}"/>
    <cellStyle name="Percent 2 2 2 7 4 2" xfId="35497" xr:uid="{BF5743A7-9BB8-49D6-BE1D-F2E71F65A07C}"/>
    <cellStyle name="Percent 2 2 2 7 4 3" xfId="50381" xr:uid="{5B6B506C-AAB3-4E27-9C7B-7B19BB0535A0}"/>
    <cellStyle name="Percent 2 2 2 7 5" xfId="14961" xr:uid="{9F511770-1263-42C0-A5C3-3238FE29D3FC}"/>
    <cellStyle name="Percent 2 2 2 7 6" xfId="28651" xr:uid="{265C3494-3135-4765-A565-29FDF53833B4}"/>
    <cellStyle name="Percent 2 2 2 7 7" xfId="43535" xr:uid="{9EA7800C-372D-483D-9213-D2F0FB5BF498}"/>
    <cellStyle name="Percent 2 2 2 8" xfId="9798" xr:uid="{5C871EF5-73E6-472E-B344-6BD42514F451}"/>
    <cellStyle name="Percent 2 2 2 8 2" xfId="13220" xr:uid="{7E28CC1A-B87F-4A7A-A5F9-2707E17B052B}"/>
    <cellStyle name="Percent 2 2 2 8 2 2" xfId="26910" xr:uid="{9B518C25-62FC-4A5F-9B49-E9332DA55A95}"/>
    <cellStyle name="Percent 2 2 2 8 2 2 2" xfId="40602" xr:uid="{EF8EC4EE-5466-4D79-B193-0EFBDB0C8FEC}"/>
    <cellStyle name="Percent 2 2 2 8 2 2 3" xfId="55486" xr:uid="{815EB4A8-821D-49DD-BDD7-C1B40110A0BA}"/>
    <cellStyle name="Percent 2 2 2 8 2 3" xfId="20066" xr:uid="{B38F9C08-2AA7-46B8-9C01-6E908ED87A47}"/>
    <cellStyle name="Percent 2 2 2 8 2 4" xfId="33756" xr:uid="{63C9CF7F-D312-4294-A02A-432EBA3032F3}"/>
    <cellStyle name="Percent 2 2 2 8 2 5" xfId="48640" xr:uid="{6E868A68-A809-4B1A-83FA-1F84F719FE27}"/>
    <cellStyle name="Percent 2 2 2 8 3" xfId="23488" xr:uid="{C92478DE-52BD-40D0-965C-9E39CE0C0330}"/>
    <cellStyle name="Percent 2 2 2 8 3 2" xfId="37180" xr:uid="{18408ECB-A053-4A72-BF00-E0A2E667AA00}"/>
    <cellStyle name="Percent 2 2 2 8 3 3" xfId="52064" xr:uid="{9EDE66E7-E599-4ABB-B744-1BB31F7E8E59}"/>
    <cellStyle name="Percent 2 2 2 8 4" xfId="16644" xr:uid="{18168DB9-F60A-4068-9BDB-D22D79FEAA1E}"/>
    <cellStyle name="Percent 2 2 2 8 5" xfId="30334" xr:uid="{F8DFD33F-B809-4B31-B7C9-49F5464FB8A8}"/>
    <cellStyle name="Percent 2 2 2 8 6" xfId="45218" xr:uid="{BB249F49-3AD5-4847-970F-0D69CE932D30}"/>
    <cellStyle name="Percent 2 2 2 9" xfId="11508" xr:uid="{B2C501DD-2E5D-4C50-9685-AF52DE052E13}"/>
    <cellStyle name="Percent 2 2 2 9 2" xfId="25198" xr:uid="{1CFD4BFF-22C5-489B-9D14-D6446D8663DB}"/>
    <cellStyle name="Percent 2 2 2 9 2 2" xfId="38890" xr:uid="{93DC98C2-B069-4A48-B54D-5804FDB0A697}"/>
    <cellStyle name="Percent 2 2 2 9 2 3" xfId="53774" xr:uid="{0E0BB851-D423-487A-B9EF-E0C3C9025D3A}"/>
    <cellStyle name="Percent 2 2 2 9 3" xfId="18354" xr:uid="{AEFCB92E-BAB7-451A-90FA-D592E2B88AB8}"/>
    <cellStyle name="Percent 2 2 2 9 4" xfId="32044" xr:uid="{EAFAB813-84CF-4BDF-9E7B-560677AB860E}"/>
    <cellStyle name="Percent 2 2 2 9 5" xfId="46928" xr:uid="{B0A772F5-A6F1-4E27-BCC2-69D57B07C4DF}"/>
    <cellStyle name="Percent 2 2 3" xfId="8116" xr:uid="{6023D2BD-34BE-47C4-B510-032A1DE6E249}"/>
    <cellStyle name="Percent 2 2 3 10" xfId="14962" xr:uid="{658E204F-D5D5-45EA-AA04-59C98A2A3245}"/>
    <cellStyle name="Percent 2 2 3 11" xfId="28652" xr:uid="{5F52FA19-C5A4-49E5-B367-36D4D644BB9A}"/>
    <cellStyle name="Percent 2 2 3 12" xfId="43536" xr:uid="{67AC2B28-46E1-498A-9B2E-C2D554DD42AC}"/>
    <cellStyle name="Percent 2 2 3 2" xfId="8117" xr:uid="{E7854A54-B91C-48A9-9C86-6EEC2FCDEFD5}"/>
    <cellStyle name="Percent 2 2 3 2 10" xfId="43537" xr:uid="{6CB719B1-1F44-4F41-BB85-072530C33CE8}"/>
    <cellStyle name="Percent 2 2 3 2 2" xfId="8118" xr:uid="{777B37B9-C4C6-4A4F-B9F4-24B88D257D88}"/>
    <cellStyle name="Percent 2 2 3 2 2 2" xfId="8119" xr:uid="{18D210EB-2ED4-4375-842A-5DED93719FCD}"/>
    <cellStyle name="Percent 2 2 3 2 2 2 2" xfId="9831" xr:uid="{E5BCEE7B-3C69-48A3-90AF-9F4BE6ECDE27}"/>
    <cellStyle name="Percent 2 2 3 2 2 2 2 2" xfId="13253" xr:uid="{F3C21B56-743D-458A-AB6E-25082EB644AC}"/>
    <cellStyle name="Percent 2 2 3 2 2 2 2 2 2" xfId="26943" xr:uid="{BD989638-0703-4272-BED7-84A4DB1816FD}"/>
    <cellStyle name="Percent 2 2 3 2 2 2 2 2 2 2" xfId="40635" xr:uid="{0AD9E214-EC1E-46C5-9731-D00716278F0C}"/>
    <cellStyle name="Percent 2 2 3 2 2 2 2 2 2 3" xfId="55519" xr:uid="{95F67A21-5DF8-4A7B-923D-3AABF0BFAB92}"/>
    <cellStyle name="Percent 2 2 3 2 2 2 2 2 3" xfId="20099" xr:uid="{666DCAB1-0077-4817-B158-9D4E397C1447}"/>
    <cellStyle name="Percent 2 2 3 2 2 2 2 2 4" xfId="33789" xr:uid="{DFB1AE3E-282B-4BF6-8616-BD6E8E86CC67}"/>
    <cellStyle name="Percent 2 2 3 2 2 2 2 2 5" xfId="48673" xr:uid="{6240026C-35BE-48F6-97F4-4C548FF2ADC1}"/>
    <cellStyle name="Percent 2 2 3 2 2 2 2 3" xfId="23521" xr:uid="{149FE44B-7AFB-4BD0-8C8D-363270D9FD2F}"/>
    <cellStyle name="Percent 2 2 3 2 2 2 2 3 2" xfId="37213" xr:uid="{780746BE-465F-45F3-A2C9-C7922C5EF548}"/>
    <cellStyle name="Percent 2 2 3 2 2 2 2 3 3" xfId="52097" xr:uid="{9A4B1A07-6CD8-4C26-9B29-978637880553}"/>
    <cellStyle name="Percent 2 2 3 2 2 2 2 4" xfId="16677" xr:uid="{6D62379C-8C1E-4C51-8E20-D38686720DB2}"/>
    <cellStyle name="Percent 2 2 3 2 2 2 2 5" xfId="30367" xr:uid="{968CE92D-960F-4FC2-BA90-8B1382F38FAE}"/>
    <cellStyle name="Percent 2 2 3 2 2 2 2 6" xfId="45251" xr:uid="{91E2765C-8A83-4DFE-B62C-114FD868E13A}"/>
    <cellStyle name="Percent 2 2 3 2 2 2 3" xfId="11541" xr:uid="{020E91BB-71CC-47D4-A112-0A704856170F}"/>
    <cellStyle name="Percent 2 2 3 2 2 2 3 2" xfId="25231" xr:uid="{D310733E-3A8D-4A8F-A7BF-1EB9E81530BF}"/>
    <cellStyle name="Percent 2 2 3 2 2 2 3 2 2" xfId="38923" xr:uid="{23ED962E-EE9A-4E10-A00C-E4574602C7B8}"/>
    <cellStyle name="Percent 2 2 3 2 2 2 3 2 3" xfId="53807" xr:uid="{3E48A793-A8BB-4DF1-8A49-FA977A47C2FD}"/>
    <cellStyle name="Percent 2 2 3 2 2 2 3 3" xfId="18387" xr:uid="{84790695-2981-4654-BC95-00083F6F0B98}"/>
    <cellStyle name="Percent 2 2 3 2 2 2 3 4" xfId="32077" xr:uid="{23871F99-BDFB-4D65-85E6-766BC8360155}"/>
    <cellStyle name="Percent 2 2 3 2 2 2 3 5" xfId="46961" xr:uid="{B5CF8135-7892-4D13-AFF9-6127F5AA4A9A}"/>
    <cellStyle name="Percent 2 2 3 2 2 2 4" xfId="21809" xr:uid="{F6264DF6-E790-44E6-B3F6-7943A996A4D5}"/>
    <cellStyle name="Percent 2 2 3 2 2 2 4 2" xfId="35501" xr:uid="{43076D90-FE8D-4B14-8634-7934E9B0E723}"/>
    <cellStyle name="Percent 2 2 3 2 2 2 4 3" xfId="50385" xr:uid="{851CA102-B8A3-43DC-9A0F-77A947CD09B2}"/>
    <cellStyle name="Percent 2 2 3 2 2 2 5" xfId="14965" xr:uid="{F4FEAC18-5576-4524-BECD-7D8064983EEE}"/>
    <cellStyle name="Percent 2 2 3 2 2 2 6" xfId="28655" xr:uid="{6B781D2B-CF57-41FB-90B9-08FB60637ECB}"/>
    <cellStyle name="Percent 2 2 3 2 2 2 7" xfId="43539" xr:uid="{6BF21D67-4EE8-43AD-BD96-F1E2FB85CD26}"/>
    <cellStyle name="Percent 2 2 3 2 2 3" xfId="9830" xr:uid="{A6B619A2-F38C-4B12-8D8E-191FF58A12C8}"/>
    <cellStyle name="Percent 2 2 3 2 2 3 2" xfId="13252" xr:uid="{827BDC0B-705F-4137-A944-3D0BCB8E4DE2}"/>
    <cellStyle name="Percent 2 2 3 2 2 3 2 2" xfId="26942" xr:uid="{47FC1FCD-26F8-4F9B-BF5F-33B61A193A7F}"/>
    <cellStyle name="Percent 2 2 3 2 2 3 2 2 2" xfId="40634" xr:uid="{BBE3D5F5-647A-4BF1-943E-044DA5FB639A}"/>
    <cellStyle name="Percent 2 2 3 2 2 3 2 2 3" xfId="55518" xr:uid="{E657FDAC-B8D8-4AEC-A49A-A0372AFE410F}"/>
    <cellStyle name="Percent 2 2 3 2 2 3 2 3" xfId="20098" xr:uid="{29E44C89-F7D4-407A-A56F-81BB7647259C}"/>
    <cellStyle name="Percent 2 2 3 2 2 3 2 4" xfId="33788" xr:uid="{9C0FC0DC-F0C0-463B-AF73-E51D1BD4626D}"/>
    <cellStyle name="Percent 2 2 3 2 2 3 2 5" xfId="48672" xr:uid="{B7532E80-C5DF-428F-ADA8-E4A1455D6333}"/>
    <cellStyle name="Percent 2 2 3 2 2 3 3" xfId="23520" xr:uid="{A57459DF-4403-4380-9391-B58810D77768}"/>
    <cellStyle name="Percent 2 2 3 2 2 3 3 2" xfId="37212" xr:uid="{590BE476-102F-49F6-99C5-A06A71047A1F}"/>
    <cellStyle name="Percent 2 2 3 2 2 3 3 3" xfId="52096" xr:uid="{504527ED-E458-4C67-86C2-A08B79C1875C}"/>
    <cellStyle name="Percent 2 2 3 2 2 3 4" xfId="16676" xr:uid="{55DAF6D8-4532-477F-9AD0-2D3EBD1FF542}"/>
    <cellStyle name="Percent 2 2 3 2 2 3 5" xfId="30366" xr:uid="{B3B0B66F-2BFE-4E7E-994F-76E566263FC5}"/>
    <cellStyle name="Percent 2 2 3 2 2 3 6" xfId="45250" xr:uid="{1F779ACC-A5D3-4BDD-8F59-40F4F180EDBB}"/>
    <cellStyle name="Percent 2 2 3 2 2 4" xfId="11540" xr:uid="{54383132-06BF-4138-B6B1-7515CC271889}"/>
    <cellStyle name="Percent 2 2 3 2 2 4 2" xfId="25230" xr:uid="{7F1EC4D9-2D8E-48D5-8CB3-3BE1D2B3894A}"/>
    <cellStyle name="Percent 2 2 3 2 2 4 2 2" xfId="38922" xr:uid="{C6DAD098-B06A-4E92-BD90-AEB9DD8315FE}"/>
    <cellStyle name="Percent 2 2 3 2 2 4 2 3" xfId="53806" xr:uid="{ADD08590-31E2-46AC-A919-6151D44AD9F3}"/>
    <cellStyle name="Percent 2 2 3 2 2 4 3" xfId="18386" xr:uid="{C7B1343A-E4E0-4CDA-8F2D-52DB5F4EA70C}"/>
    <cellStyle name="Percent 2 2 3 2 2 4 4" xfId="32076" xr:uid="{1940EC09-AB0D-444E-B6FF-29C7CD3EA7CE}"/>
    <cellStyle name="Percent 2 2 3 2 2 4 5" xfId="46960" xr:uid="{AFC8B6F7-A544-4A1B-8936-E05C71F8FC85}"/>
    <cellStyle name="Percent 2 2 3 2 2 5" xfId="21808" xr:uid="{C047F046-8364-44E2-AC2A-3246FCC468CC}"/>
    <cellStyle name="Percent 2 2 3 2 2 5 2" xfId="35500" xr:uid="{FEC058A4-8028-4428-A6FD-B17E87075B90}"/>
    <cellStyle name="Percent 2 2 3 2 2 5 3" xfId="50384" xr:uid="{612D8BB2-C88C-46D4-A96B-7F21B0D69E04}"/>
    <cellStyle name="Percent 2 2 3 2 2 6" xfId="14964" xr:uid="{6A92363A-4A0B-4C96-AE0D-B6E8C3C4B312}"/>
    <cellStyle name="Percent 2 2 3 2 2 7" xfId="28654" xr:uid="{FB584C61-1B00-4EEB-931F-4F27A7E0B08B}"/>
    <cellStyle name="Percent 2 2 3 2 2 8" xfId="43538" xr:uid="{D2BA064E-B7F6-48C2-AD36-3919CD49680F}"/>
    <cellStyle name="Percent 2 2 3 2 3" xfId="8120" xr:uid="{20B1955D-02A3-496D-B868-6C30A7877713}"/>
    <cellStyle name="Percent 2 2 3 2 3 2" xfId="9832" xr:uid="{6A7A220E-B5E3-4389-8585-B2B8CFAB95F4}"/>
    <cellStyle name="Percent 2 2 3 2 3 2 2" xfId="13254" xr:uid="{E5DBCCD2-E25D-4D76-B1CF-812943BA3062}"/>
    <cellStyle name="Percent 2 2 3 2 3 2 2 2" xfId="26944" xr:uid="{A9C4A8BA-7264-4131-AD0C-7F7D4C30F8A2}"/>
    <cellStyle name="Percent 2 2 3 2 3 2 2 2 2" xfId="40636" xr:uid="{4CE97868-8190-453E-A1B0-AEDCE07056EF}"/>
    <cellStyle name="Percent 2 2 3 2 3 2 2 2 3" xfId="55520" xr:uid="{BC69D2FF-CFA2-4C2D-8647-1CF525D793B7}"/>
    <cellStyle name="Percent 2 2 3 2 3 2 2 3" xfId="20100" xr:uid="{AC7398B1-9B9C-4215-9EC0-B4AFB4683FE7}"/>
    <cellStyle name="Percent 2 2 3 2 3 2 2 4" xfId="33790" xr:uid="{F8A4A1D0-A968-4D05-AA22-0059E8734224}"/>
    <cellStyle name="Percent 2 2 3 2 3 2 2 5" xfId="48674" xr:uid="{3FBF046F-C4C7-4749-88DD-DC42CA96CEEA}"/>
    <cellStyle name="Percent 2 2 3 2 3 2 3" xfId="23522" xr:uid="{95E94CEB-E106-4A3D-BD16-6D993CEC1036}"/>
    <cellStyle name="Percent 2 2 3 2 3 2 3 2" xfId="37214" xr:uid="{6A15DF28-178B-4975-A964-C1A86001624C}"/>
    <cellStyle name="Percent 2 2 3 2 3 2 3 3" xfId="52098" xr:uid="{A4F87C8F-FB33-43C3-A425-860DB8AB5E99}"/>
    <cellStyle name="Percent 2 2 3 2 3 2 4" xfId="16678" xr:uid="{4D545E33-09F0-49A5-950F-B1F5DF2F8DE1}"/>
    <cellStyle name="Percent 2 2 3 2 3 2 5" xfId="30368" xr:uid="{1FB5FDD5-64B5-4B0C-BA38-C08BB5CAA231}"/>
    <cellStyle name="Percent 2 2 3 2 3 2 6" xfId="45252" xr:uid="{3C2A7235-5791-4B26-9FDE-F4E979E44861}"/>
    <cellStyle name="Percent 2 2 3 2 3 3" xfId="11542" xr:uid="{68F2502B-28F5-4DCC-ACFF-C12D62F8095F}"/>
    <cellStyle name="Percent 2 2 3 2 3 3 2" xfId="25232" xr:uid="{12E9F657-3697-4B83-B97A-25D6D23CD5B5}"/>
    <cellStyle name="Percent 2 2 3 2 3 3 2 2" xfId="38924" xr:uid="{4DC8D13A-2CA3-4EE9-B0C5-3CE6496E3D90}"/>
    <cellStyle name="Percent 2 2 3 2 3 3 2 3" xfId="53808" xr:uid="{0FDF71AE-AE51-46D2-9770-69A3B233A6FA}"/>
    <cellStyle name="Percent 2 2 3 2 3 3 3" xfId="18388" xr:uid="{B8F5557A-538F-4FA2-BEF4-ED0789643B04}"/>
    <cellStyle name="Percent 2 2 3 2 3 3 4" xfId="32078" xr:uid="{B2D242D4-1FA3-47AD-8236-8BB02188C1C4}"/>
    <cellStyle name="Percent 2 2 3 2 3 3 5" xfId="46962" xr:uid="{626A24BA-D1AC-4C9D-87D9-BB9B298CF1AD}"/>
    <cellStyle name="Percent 2 2 3 2 3 4" xfId="21810" xr:uid="{FA466189-A03D-4FFD-8884-732D1CEB71F4}"/>
    <cellStyle name="Percent 2 2 3 2 3 4 2" xfId="35502" xr:uid="{80E8D2F2-0DC3-44DA-9F93-AD8B60F81085}"/>
    <cellStyle name="Percent 2 2 3 2 3 4 3" xfId="50386" xr:uid="{F6498D99-65F6-41A7-8B7C-2C2EB535AEA6}"/>
    <cellStyle name="Percent 2 2 3 2 3 5" xfId="14966" xr:uid="{A998DF33-27ED-4BA5-A7AD-904FD865C593}"/>
    <cellStyle name="Percent 2 2 3 2 3 6" xfId="28656" xr:uid="{D2A0C8D3-714B-4E31-9724-A803AA523A87}"/>
    <cellStyle name="Percent 2 2 3 2 3 7" xfId="43540" xr:uid="{E6AD59CF-E959-4129-83E0-24D8770566C5}"/>
    <cellStyle name="Percent 2 2 3 2 4" xfId="8121" xr:uid="{E5B68DAE-6E79-414B-AFE9-2B543B260546}"/>
    <cellStyle name="Percent 2 2 3 2 4 2" xfId="9833" xr:uid="{F0B13B35-2BA9-40EF-8399-A0FBF853D2DE}"/>
    <cellStyle name="Percent 2 2 3 2 4 2 2" xfId="13255" xr:uid="{D27CAB93-3090-4D57-A716-F2DBDBCA9431}"/>
    <cellStyle name="Percent 2 2 3 2 4 2 2 2" xfId="26945" xr:uid="{52D60C2D-401A-45AF-BBFF-C32BC8EA97E9}"/>
    <cellStyle name="Percent 2 2 3 2 4 2 2 2 2" xfId="40637" xr:uid="{632B987F-7BDD-46A2-8F98-C45F5BC11BA4}"/>
    <cellStyle name="Percent 2 2 3 2 4 2 2 2 3" xfId="55521" xr:uid="{9BBDC380-EBC5-4C76-B666-2DB06DE89DE5}"/>
    <cellStyle name="Percent 2 2 3 2 4 2 2 3" xfId="20101" xr:uid="{E782FA4C-A7AD-4CF7-8CB7-95B064AA2550}"/>
    <cellStyle name="Percent 2 2 3 2 4 2 2 4" xfId="33791" xr:uid="{9B44EE01-DF32-4296-9144-D81A2BF2A8AA}"/>
    <cellStyle name="Percent 2 2 3 2 4 2 2 5" xfId="48675" xr:uid="{215C4D38-018C-4760-97C7-D500D8AB8A34}"/>
    <cellStyle name="Percent 2 2 3 2 4 2 3" xfId="23523" xr:uid="{27D188E0-8DE0-4C17-8A1E-F776B1F3ACC8}"/>
    <cellStyle name="Percent 2 2 3 2 4 2 3 2" xfId="37215" xr:uid="{65909E65-907E-488C-A883-688F9A988A90}"/>
    <cellStyle name="Percent 2 2 3 2 4 2 3 3" xfId="52099" xr:uid="{34958395-3153-4744-A4C5-6A777F098AC0}"/>
    <cellStyle name="Percent 2 2 3 2 4 2 4" xfId="16679" xr:uid="{5EB20526-0A36-4CB5-A8DC-FB0392ADA048}"/>
    <cellStyle name="Percent 2 2 3 2 4 2 5" xfId="30369" xr:uid="{3FDADACC-3FB5-4A25-8A04-896EB1A24C81}"/>
    <cellStyle name="Percent 2 2 3 2 4 2 6" xfId="45253" xr:uid="{747268D4-D0C2-4430-9806-C2262B2E3818}"/>
    <cellStyle name="Percent 2 2 3 2 4 3" xfId="11543" xr:uid="{41BB16D0-682C-4889-80FA-E17726D4ED7C}"/>
    <cellStyle name="Percent 2 2 3 2 4 3 2" xfId="25233" xr:uid="{99C4AC2C-C123-4BBD-961A-8699F9B07F04}"/>
    <cellStyle name="Percent 2 2 3 2 4 3 2 2" xfId="38925" xr:uid="{2201F79F-E50F-4B8F-AC7C-8840BD9AAADD}"/>
    <cellStyle name="Percent 2 2 3 2 4 3 2 3" xfId="53809" xr:uid="{E17D1F2A-E6A3-4162-86C7-F1D56FA0BE12}"/>
    <cellStyle name="Percent 2 2 3 2 4 3 3" xfId="18389" xr:uid="{8F9F3F5A-0363-4A83-8C32-B48347024417}"/>
    <cellStyle name="Percent 2 2 3 2 4 3 4" xfId="32079" xr:uid="{9145A578-0F70-4BAB-AEB0-EAC343E232A0}"/>
    <cellStyle name="Percent 2 2 3 2 4 3 5" xfId="46963" xr:uid="{E9367CB9-D77B-44A0-AB35-69F1004ED449}"/>
    <cellStyle name="Percent 2 2 3 2 4 4" xfId="21811" xr:uid="{41CD34F1-2AE6-4416-AE29-6B1A8D47B41B}"/>
    <cellStyle name="Percent 2 2 3 2 4 4 2" xfId="35503" xr:uid="{CBD3FE8D-D6B7-447A-8AA4-F4DF43B889E5}"/>
    <cellStyle name="Percent 2 2 3 2 4 4 3" xfId="50387" xr:uid="{BED015E3-FAE5-416C-B259-186265E967F1}"/>
    <cellStyle name="Percent 2 2 3 2 4 5" xfId="14967" xr:uid="{5D099751-1EC3-47E5-B703-E8C550E50710}"/>
    <cellStyle name="Percent 2 2 3 2 4 6" xfId="28657" xr:uid="{682F3391-D16D-4D42-BBF7-1E132CE9D6E2}"/>
    <cellStyle name="Percent 2 2 3 2 4 7" xfId="43541" xr:uid="{C5429388-E2EE-4B31-A410-EEB89B05AF4D}"/>
    <cellStyle name="Percent 2 2 3 2 5" xfId="9829" xr:uid="{64D2FA5F-78CA-4AAC-9E8C-10ED1182A312}"/>
    <cellStyle name="Percent 2 2 3 2 5 2" xfId="13251" xr:uid="{43CA4C0D-5C60-4605-8D96-420F35BBFFD4}"/>
    <cellStyle name="Percent 2 2 3 2 5 2 2" xfId="26941" xr:uid="{B92D3EC1-3B3D-464A-9417-CA4CCEE54885}"/>
    <cellStyle name="Percent 2 2 3 2 5 2 2 2" xfId="40633" xr:uid="{0691A4C3-1C00-4D90-A44F-403D39A2CD2A}"/>
    <cellStyle name="Percent 2 2 3 2 5 2 2 3" xfId="55517" xr:uid="{0AAB676E-C82E-4D3C-92F1-01143D163486}"/>
    <cellStyle name="Percent 2 2 3 2 5 2 3" xfId="20097" xr:uid="{29B5AE3C-B6C7-4C5F-83A2-1FBA246820BF}"/>
    <cellStyle name="Percent 2 2 3 2 5 2 4" xfId="33787" xr:uid="{CA860B23-FA94-438C-A34E-2692A8F66F5A}"/>
    <cellStyle name="Percent 2 2 3 2 5 2 5" xfId="48671" xr:uid="{E22D6E33-8E4A-4BD9-B602-D40B0C917239}"/>
    <cellStyle name="Percent 2 2 3 2 5 3" xfId="23519" xr:uid="{12F6F623-0D5A-4D60-A26E-B784F3A94568}"/>
    <cellStyle name="Percent 2 2 3 2 5 3 2" xfId="37211" xr:uid="{A042AC0B-5E69-4562-8F7D-593471B4A8A7}"/>
    <cellStyle name="Percent 2 2 3 2 5 3 3" xfId="52095" xr:uid="{1C586C3D-9E7C-4097-9C09-4E9D47B449AA}"/>
    <cellStyle name="Percent 2 2 3 2 5 4" xfId="16675" xr:uid="{482DA68B-D673-4D20-80BE-169D0701CD25}"/>
    <cellStyle name="Percent 2 2 3 2 5 5" xfId="30365" xr:uid="{EA312EBD-202F-403F-9B27-017C392500A9}"/>
    <cellStyle name="Percent 2 2 3 2 5 6" xfId="45249" xr:uid="{4BA3FE9C-FC47-466B-839B-10BC2B2E6809}"/>
    <cellStyle name="Percent 2 2 3 2 6" xfId="11539" xr:uid="{B7E9D03A-A8DF-4A71-B4D2-E9416E603DAD}"/>
    <cellStyle name="Percent 2 2 3 2 6 2" xfId="25229" xr:uid="{FCAB4091-BF3C-4A58-90BB-6F45090117C2}"/>
    <cellStyle name="Percent 2 2 3 2 6 2 2" xfId="38921" xr:uid="{9A790F60-30D5-4A24-A9F7-AB767A0F1F0B}"/>
    <cellStyle name="Percent 2 2 3 2 6 2 3" xfId="53805" xr:uid="{40608E91-869D-487E-9896-23DA24EB48D5}"/>
    <cellStyle name="Percent 2 2 3 2 6 3" xfId="18385" xr:uid="{7B0C5D08-2FA8-4834-9C85-1378BDAE230F}"/>
    <cellStyle name="Percent 2 2 3 2 6 4" xfId="32075" xr:uid="{2EF39494-A9DB-46F0-AB1E-58763E04A617}"/>
    <cellStyle name="Percent 2 2 3 2 6 5" xfId="46959" xr:uid="{588674F0-D1CB-48DA-BFB6-12735837D7A8}"/>
    <cellStyle name="Percent 2 2 3 2 7" xfId="21807" xr:uid="{820E416A-802C-45FD-B7EA-B881D66D500F}"/>
    <cellStyle name="Percent 2 2 3 2 7 2" xfId="35499" xr:uid="{FF421B5E-47A8-44AD-8722-C0D37DC7164E}"/>
    <cellStyle name="Percent 2 2 3 2 7 3" xfId="50383" xr:uid="{C2C82106-C303-4AFC-8231-21A3E4BCA392}"/>
    <cellStyle name="Percent 2 2 3 2 8" xfId="14963" xr:uid="{44D2E48A-0F00-4306-80EF-ACDB69142F22}"/>
    <cellStyle name="Percent 2 2 3 2 9" xfId="28653" xr:uid="{34676C9D-B5EE-43C3-9CFA-552126CF070A}"/>
    <cellStyle name="Percent 2 2 3 3" xfId="8122" xr:uid="{D02D5D5B-B97B-4901-A2D1-28BF73EACB98}"/>
    <cellStyle name="Percent 2 2 3 3 10" xfId="43542" xr:uid="{56505343-D13F-4A72-B50A-C91FFB8A4EB2}"/>
    <cellStyle name="Percent 2 2 3 3 2" xfId="8123" xr:uid="{78996D30-BEE7-4345-8F89-27F960B82B9F}"/>
    <cellStyle name="Percent 2 2 3 3 2 2" xfId="8124" xr:uid="{C30C4432-4F4B-4751-85BE-CB752E0F9F21}"/>
    <cellStyle name="Percent 2 2 3 3 2 2 2" xfId="9836" xr:uid="{8B25E395-1BC3-4737-B224-9249A34FB793}"/>
    <cellStyle name="Percent 2 2 3 3 2 2 2 2" xfId="13258" xr:uid="{19281B99-AA1E-4235-BDB4-80E3D87F6E98}"/>
    <cellStyle name="Percent 2 2 3 3 2 2 2 2 2" xfId="26948" xr:uid="{FD73C4D1-F9D5-4F2D-A2C2-03FCD97BD43E}"/>
    <cellStyle name="Percent 2 2 3 3 2 2 2 2 2 2" xfId="40640" xr:uid="{4CBD251C-CA84-4831-B31C-380ED063AB8C}"/>
    <cellStyle name="Percent 2 2 3 3 2 2 2 2 2 3" xfId="55524" xr:uid="{C28C2892-901E-4FC7-A021-33FF3F103C1F}"/>
    <cellStyle name="Percent 2 2 3 3 2 2 2 2 3" xfId="20104" xr:uid="{2756740F-4192-4403-9046-716C27BED0A2}"/>
    <cellStyle name="Percent 2 2 3 3 2 2 2 2 4" xfId="33794" xr:uid="{33071C93-C5FE-4E5B-8C84-EFA9D3BACA0E}"/>
    <cellStyle name="Percent 2 2 3 3 2 2 2 2 5" xfId="48678" xr:uid="{CD7EF706-386F-4B82-8E6E-38C765F4ECA1}"/>
    <cellStyle name="Percent 2 2 3 3 2 2 2 3" xfId="23526" xr:uid="{254FB5CC-8979-4A4A-A152-B923C1979D6D}"/>
    <cellStyle name="Percent 2 2 3 3 2 2 2 3 2" xfId="37218" xr:uid="{EA02BE9B-CA16-46E6-9700-F2A4F6EDE61D}"/>
    <cellStyle name="Percent 2 2 3 3 2 2 2 3 3" xfId="52102" xr:uid="{33C316FC-AB45-4909-A26E-CD9E0AD4ED18}"/>
    <cellStyle name="Percent 2 2 3 3 2 2 2 4" xfId="16682" xr:uid="{3FFA945D-C206-4FB7-AA2D-E518B2CACCC0}"/>
    <cellStyle name="Percent 2 2 3 3 2 2 2 5" xfId="30372" xr:uid="{77B72C56-262D-43EF-8572-B64FCCB52E1B}"/>
    <cellStyle name="Percent 2 2 3 3 2 2 2 6" xfId="45256" xr:uid="{380A7BD2-AC15-48A3-9630-27AB6F874345}"/>
    <cellStyle name="Percent 2 2 3 3 2 2 3" xfId="11546" xr:uid="{14AE5BC2-00D0-4E31-A376-C6A3FAD4DE52}"/>
    <cellStyle name="Percent 2 2 3 3 2 2 3 2" xfId="25236" xr:uid="{F354E054-9346-4927-B24F-E8D6FE7F4890}"/>
    <cellStyle name="Percent 2 2 3 3 2 2 3 2 2" xfId="38928" xr:uid="{BB71D197-D3EF-4524-AD20-FD22CCB399F3}"/>
    <cellStyle name="Percent 2 2 3 3 2 2 3 2 3" xfId="53812" xr:uid="{BE401A37-7BB7-42BC-8F5F-61C1B5308741}"/>
    <cellStyle name="Percent 2 2 3 3 2 2 3 3" xfId="18392" xr:uid="{1CD7D0EC-6990-470A-ACA8-B4DF9E4C6D78}"/>
    <cellStyle name="Percent 2 2 3 3 2 2 3 4" xfId="32082" xr:uid="{692D4A0E-EDED-452E-A4F7-1B12261335E8}"/>
    <cellStyle name="Percent 2 2 3 3 2 2 3 5" xfId="46966" xr:uid="{B7592589-AA2A-4CE6-AFE6-B41BB847DC78}"/>
    <cellStyle name="Percent 2 2 3 3 2 2 4" xfId="21814" xr:uid="{314362CE-F735-4453-8027-63E6847A3928}"/>
    <cellStyle name="Percent 2 2 3 3 2 2 4 2" xfId="35506" xr:uid="{34C1F3F9-CB18-469B-A545-B622B7B977F9}"/>
    <cellStyle name="Percent 2 2 3 3 2 2 4 3" xfId="50390" xr:uid="{36333EF0-8398-4AB8-826E-8955B9DACA13}"/>
    <cellStyle name="Percent 2 2 3 3 2 2 5" xfId="14970" xr:uid="{3E22EE87-A403-4AD6-88C9-7178CD30CA9C}"/>
    <cellStyle name="Percent 2 2 3 3 2 2 6" xfId="28660" xr:uid="{B8FE26D2-F8C6-4610-AC9E-ED78DBFC6709}"/>
    <cellStyle name="Percent 2 2 3 3 2 2 7" xfId="43544" xr:uid="{0560B26E-D174-45A5-B7CC-5FA7B606D1C1}"/>
    <cellStyle name="Percent 2 2 3 3 2 3" xfId="9835" xr:uid="{3EC98D17-E298-47C4-BAA4-5211137EBEAD}"/>
    <cellStyle name="Percent 2 2 3 3 2 3 2" xfId="13257" xr:uid="{0FB26299-C88E-4471-93E6-E5BC68E73895}"/>
    <cellStyle name="Percent 2 2 3 3 2 3 2 2" xfId="26947" xr:uid="{69806C50-ED31-4F07-8A07-FFB91893D94B}"/>
    <cellStyle name="Percent 2 2 3 3 2 3 2 2 2" xfId="40639" xr:uid="{00BD8D01-195D-43DF-95AD-E07567C164D4}"/>
    <cellStyle name="Percent 2 2 3 3 2 3 2 2 3" xfId="55523" xr:uid="{14F6920B-677E-4D75-8663-4E17FF11225C}"/>
    <cellStyle name="Percent 2 2 3 3 2 3 2 3" xfId="20103" xr:uid="{F4FA53B8-62AC-43A2-9880-D51A0627DCBB}"/>
    <cellStyle name="Percent 2 2 3 3 2 3 2 4" xfId="33793" xr:uid="{14356842-E39D-4054-8A4E-CCA188C4E9C4}"/>
    <cellStyle name="Percent 2 2 3 3 2 3 2 5" xfId="48677" xr:uid="{1EE96307-EEE1-4E8C-B438-A4458FD83540}"/>
    <cellStyle name="Percent 2 2 3 3 2 3 3" xfId="23525" xr:uid="{5C632BBF-775C-4E0C-90FC-5277F0D46AF2}"/>
    <cellStyle name="Percent 2 2 3 3 2 3 3 2" xfId="37217" xr:uid="{7630327C-2FF5-46F0-BD19-75F02E79C4A2}"/>
    <cellStyle name="Percent 2 2 3 3 2 3 3 3" xfId="52101" xr:uid="{E80AD10A-93E7-48EF-9B01-19C0542D9A65}"/>
    <cellStyle name="Percent 2 2 3 3 2 3 4" xfId="16681" xr:uid="{6A65A4C1-4AB2-4E0C-BDE2-5B5DF8337D04}"/>
    <cellStyle name="Percent 2 2 3 3 2 3 5" xfId="30371" xr:uid="{96AB788C-13E9-4429-A93B-3FF2B2439B99}"/>
    <cellStyle name="Percent 2 2 3 3 2 3 6" xfId="45255" xr:uid="{3C6F6366-B817-4B7D-A0D8-17A491D571A8}"/>
    <cellStyle name="Percent 2 2 3 3 2 4" xfId="11545" xr:uid="{94C55C23-0D97-475A-9EF1-F57005F5831B}"/>
    <cellStyle name="Percent 2 2 3 3 2 4 2" xfId="25235" xr:uid="{5C28D476-8F43-48F3-88AA-1ADF33852B4A}"/>
    <cellStyle name="Percent 2 2 3 3 2 4 2 2" xfId="38927" xr:uid="{C69FC5EB-FAA4-4470-964D-989046EB16F6}"/>
    <cellStyle name="Percent 2 2 3 3 2 4 2 3" xfId="53811" xr:uid="{5E45B694-0DB7-450E-9842-07CB79F1CDBE}"/>
    <cellStyle name="Percent 2 2 3 3 2 4 3" xfId="18391" xr:uid="{A4AE61E2-20B4-454D-A055-034EC1A4E714}"/>
    <cellStyle name="Percent 2 2 3 3 2 4 4" xfId="32081" xr:uid="{31DB9418-767A-485B-91F9-592206217A85}"/>
    <cellStyle name="Percent 2 2 3 3 2 4 5" xfId="46965" xr:uid="{FC491D49-F1FC-4059-B10E-B7DA9C23FCF1}"/>
    <cellStyle name="Percent 2 2 3 3 2 5" xfId="21813" xr:uid="{C0183002-34A5-4945-93F5-D3658D490317}"/>
    <cellStyle name="Percent 2 2 3 3 2 5 2" xfId="35505" xr:uid="{3AA34B5F-EFE9-475E-8EAE-2DDC1A1CF6AB}"/>
    <cellStyle name="Percent 2 2 3 3 2 5 3" xfId="50389" xr:uid="{3784B97B-B70C-410B-B74E-F0E71BCAC028}"/>
    <cellStyle name="Percent 2 2 3 3 2 6" xfId="14969" xr:uid="{56AF4F82-0D54-4E4B-96FB-42F68B1FE927}"/>
    <cellStyle name="Percent 2 2 3 3 2 7" xfId="28659" xr:uid="{AA4883E8-7EE0-4680-960E-3E6FD9910094}"/>
    <cellStyle name="Percent 2 2 3 3 2 8" xfId="43543" xr:uid="{F32912F2-7281-478D-9A2B-C9A263AC6408}"/>
    <cellStyle name="Percent 2 2 3 3 3" xfId="8125" xr:uid="{64E8302E-62C1-4237-8898-545D548833CB}"/>
    <cellStyle name="Percent 2 2 3 3 3 2" xfId="9837" xr:uid="{CDBDB59F-4701-484C-9CA3-F8CF67EB4FC9}"/>
    <cellStyle name="Percent 2 2 3 3 3 2 2" xfId="13259" xr:uid="{1B5B9E1C-C418-4765-9F37-064B98EBEFE3}"/>
    <cellStyle name="Percent 2 2 3 3 3 2 2 2" xfId="26949" xr:uid="{AB273AD2-3135-4B36-879C-54A06676005F}"/>
    <cellStyle name="Percent 2 2 3 3 3 2 2 2 2" xfId="40641" xr:uid="{0877CB9C-6201-4274-B92C-D14793E48C0F}"/>
    <cellStyle name="Percent 2 2 3 3 3 2 2 2 3" xfId="55525" xr:uid="{14074544-00FC-4272-A684-00B0A4C97305}"/>
    <cellStyle name="Percent 2 2 3 3 3 2 2 3" xfId="20105" xr:uid="{FEF1EE6B-C70C-4687-8506-26DFDDB9EF6F}"/>
    <cellStyle name="Percent 2 2 3 3 3 2 2 4" xfId="33795" xr:uid="{F286D21B-2606-4AEA-A7E0-61B14EDFDEAC}"/>
    <cellStyle name="Percent 2 2 3 3 3 2 2 5" xfId="48679" xr:uid="{69905E10-73C0-47BE-BF55-B4DB4ACBAC29}"/>
    <cellStyle name="Percent 2 2 3 3 3 2 3" xfId="23527" xr:uid="{F5C19A83-09F7-4579-8EE6-61CC35E8BC76}"/>
    <cellStyle name="Percent 2 2 3 3 3 2 3 2" xfId="37219" xr:uid="{B57DD4D3-A76A-4DCF-BA0E-EEBAFDAA65BB}"/>
    <cellStyle name="Percent 2 2 3 3 3 2 3 3" xfId="52103" xr:uid="{6B9B3E3A-E77B-4D97-BE4E-1F5541170C9F}"/>
    <cellStyle name="Percent 2 2 3 3 3 2 4" xfId="16683" xr:uid="{90D4D36D-2335-4758-99BB-266E8A0D1A20}"/>
    <cellStyle name="Percent 2 2 3 3 3 2 5" xfId="30373" xr:uid="{B181B24B-40FB-487D-83DC-0069047B8ED6}"/>
    <cellStyle name="Percent 2 2 3 3 3 2 6" xfId="45257" xr:uid="{B6549589-8A96-4803-915D-8606A366527B}"/>
    <cellStyle name="Percent 2 2 3 3 3 3" xfId="11547" xr:uid="{506934C1-1A10-433C-AC47-EF2D8F238B2D}"/>
    <cellStyle name="Percent 2 2 3 3 3 3 2" xfId="25237" xr:uid="{4A9B2FB6-17C4-4563-BE8F-C5F7C3A21564}"/>
    <cellStyle name="Percent 2 2 3 3 3 3 2 2" xfId="38929" xr:uid="{9F9FB3DD-F6AD-4119-BE60-DE0C89CB7D0C}"/>
    <cellStyle name="Percent 2 2 3 3 3 3 2 3" xfId="53813" xr:uid="{8B3EFB6D-D838-40FF-BABB-0E43B291981D}"/>
    <cellStyle name="Percent 2 2 3 3 3 3 3" xfId="18393" xr:uid="{E89D3911-E66D-4022-B0AC-483185BFD650}"/>
    <cellStyle name="Percent 2 2 3 3 3 3 4" xfId="32083" xr:uid="{B1ABE917-ABCD-47E1-8221-03922B19FB12}"/>
    <cellStyle name="Percent 2 2 3 3 3 3 5" xfId="46967" xr:uid="{A9984A15-220F-4E62-A6BE-173A094D3979}"/>
    <cellStyle name="Percent 2 2 3 3 3 4" xfId="21815" xr:uid="{56F6F343-8DD7-4322-8810-1DF5C14DD65E}"/>
    <cellStyle name="Percent 2 2 3 3 3 4 2" xfId="35507" xr:uid="{E759F734-18BA-466E-9DFF-BEA4C772033F}"/>
    <cellStyle name="Percent 2 2 3 3 3 4 3" xfId="50391" xr:uid="{9DA6F4D9-8BC5-4876-94B8-67361064A13C}"/>
    <cellStyle name="Percent 2 2 3 3 3 5" xfId="14971" xr:uid="{B987A7CE-BA67-4BB5-9FD5-E8BC018678D0}"/>
    <cellStyle name="Percent 2 2 3 3 3 6" xfId="28661" xr:uid="{7213E52F-6BC1-42BA-AF28-724BE526FE68}"/>
    <cellStyle name="Percent 2 2 3 3 3 7" xfId="43545" xr:uid="{00C5C6BA-3DEC-4A13-995D-AFAD643E9091}"/>
    <cellStyle name="Percent 2 2 3 3 4" xfId="8126" xr:uid="{8F74B432-D5FD-4236-BD2A-F0D44E6B7567}"/>
    <cellStyle name="Percent 2 2 3 3 4 2" xfId="9838" xr:uid="{4125D604-A7A2-4FD2-A48A-9B24F3E7BBD3}"/>
    <cellStyle name="Percent 2 2 3 3 4 2 2" xfId="13260" xr:uid="{5032DB64-B911-47D6-A0CC-528C413EE69B}"/>
    <cellStyle name="Percent 2 2 3 3 4 2 2 2" xfId="26950" xr:uid="{A3FF99E7-9C8B-4C8F-9E0D-25702DBF7639}"/>
    <cellStyle name="Percent 2 2 3 3 4 2 2 2 2" xfId="40642" xr:uid="{5F119DA9-54F5-4690-9921-1246164665F7}"/>
    <cellStyle name="Percent 2 2 3 3 4 2 2 2 3" xfId="55526" xr:uid="{C8481BC3-0E20-4B97-9361-D5E25A910A2F}"/>
    <cellStyle name="Percent 2 2 3 3 4 2 2 3" xfId="20106" xr:uid="{DDF770D7-3575-48EE-B105-4AEA6C5943EB}"/>
    <cellStyle name="Percent 2 2 3 3 4 2 2 4" xfId="33796" xr:uid="{B967E0F1-6693-436E-B185-27CACAE81A08}"/>
    <cellStyle name="Percent 2 2 3 3 4 2 2 5" xfId="48680" xr:uid="{C8315DF7-9414-4B66-ACA9-D863426FAE67}"/>
    <cellStyle name="Percent 2 2 3 3 4 2 3" xfId="23528" xr:uid="{B823AB6F-C7A8-4AB6-B8F0-5EAD997A31FF}"/>
    <cellStyle name="Percent 2 2 3 3 4 2 3 2" xfId="37220" xr:uid="{18330553-E72B-470F-A058-1CD0C657FE33}"/>
    <cellStyle name="Percent 2 2 3 3 4 2 3 3" xfId="52104" xr:uid="{B59514E7-DEEC-48B2-BA18-BFE42AE6BECB}"/>
    <cellStyle name="Percent 2 2 3 3 4 2 4" xfId="16684" xr:uid="{DD4FE4AB-C1D0-4AEC-B4A9-EDAF4D7C16E2}"/>
    <cellStyle name="Percent 2 2 3 3 4 2 5" xfId="30374" xr:uid="{F376A477-6695-4E30-9CBF-643A436F0DE1}"/>
    <cellStyle name="Percent 2 2 3 3 4 2 6" xfId="45258" xr:uid="{D8C3AEFB-AA58-4A48-90E7-798AAEFF04A8}"/>
    <cellStyle name="Percent 2 2 3 3 4 3" xfId="11548" xr:uid="{B585D246-1C5C-47EA-B2C4-EA4D66E32553}"/>
    <cellStyle name="Percent 2 2 3 3 4 3 2" xfId="25238" xr:uid="{4C692F40-2B67-4CA4-98D3-5DAC4EB66809}"/>
    <cellStyle name="Percent 2 2 3 3 4 3 2 2" xfId="38930" xr:uid="{AF9CCC93-E23D-4227-BA2B-F646EF152C17}"/>
    <cellStyle name="Percent 2 2 3 3 4 3 2 3" xfId="53814" xr:uid="{3F5445DF-D008-455D-9FC5-45A447B1166D}"/>
    <cellStyle name="Percent 2 2 3 3 4 3 3" xfId="18394" xr:uid="{F07D8422-477B-4AA7-9B37-27513E128307}"/>
    <cellStyle name="Percent 2 2 3 3 4 3 4" xfId="32084" xr:uid="{6FE7FC8A-3E7D-472D-91BE-511C94EFBCBD}"/>
    <cellStyle name="Percent 2 2 3 3 4 3 5" xfId="46968" xr:uid="{FA5488B3-B6B0-410C-8724-09CDDAEB001B}"/>
    <cellStyle name="Percent 2 2 3 3 4 4" xfId="21816" xr:uid="{0482D5D6-5146-4286-917D-74ED23DE37C4}"/>
    <cellStyle name="Percent 2 2 3 3 4 4 2" xfId="35508" xr:uid="{F4D8DC5F-C91F-4767-B2C6-04E350B69257}"/>
    <cellStyle name="Percent 2 2 3 3 4 4 3" xfId="50392" xr:uid="{2D35B30B-5BA1-4C28-9967-73BC16A07AB7}"/>
    <cellStyle name="Percent 2 2 3 3 4 5" xfId="14972" xr:uid="{AC77E7A8-7C18-4D1D-9A10-93FCFCD12F55}"/>
    <cellStyle name="Percent 2 2 3 3 4 6" xfId="28662" xr:uid="{E0F2C09E-E807-42A7-A1C2-9D11794EC6BA}"/>
    <cellStyle name="Percent 2 2 3 3 4 7" xfId="43546" xr:uid="{4A37AADB-EB3A-49FB-854A-7F7E04B4A206}"/>
    <cellStyle name="Percent 2 2 3 3 5" xfId="9834" xr:uid="{F54268F9-ED06-4BFD-92D3-0D11408AED75}"/>
    <cellStyle name="Percent 2 2 3 3 5 2" xfId="13256" xr:uid="{8C9A535A-6BCF-45AC-82DA-BCEFEDF4F0ED}"/>
    <cellStyle name="Percent 2 2 3 3 5 2 2" xfId="26946" xr:uid="{2A6237A9-AD5A-4E10-BC3E-5610EF8B2838}"/>
    <cellStyle name="Percent 2 2 3 3 5 2 2 2" xfId="40638" xr:uid="{F9D84C76-5685-4151-A2EB-A0D4FCED73D7}"/>
    <cellStyle name="Percent 2 2 3 3 5 2 2 3" xfId="55522" xr:uid="{CD350CCA-12CE-4FB7-B713-949B4BAEA565}"/>
    <cellStyle name="Percent 2 2 3 3 5 2 3" xfId="20102" xr:uid="{62DF8B81-F0E5-4D7C-A6B6-A033A739B7D8}"/>
    <cellStyle name="Percent 2 2 3 3 5 2 4" xfId="33792" xr:uid="{0CB5423A-2875-4165-B848-B94A50A23DA3}"/>
    <cellStyle name="Percent 2 2 3 3 5 2 5" xfId="48676" xr:uid="{2ECDBEAD-AAC5-447D-B933-6255A01E5CB1}"/>
    <cellStyle name="Percent 2 2 3 3 5 3" xfId="23524" xr:uid="{B68AF844-DC9C-4795-A14D-31C112197D41}"/>
    <cellStyle name="Percent 2 2 3 3 5 3 2" xfId="37216" xr:uid="{8BE4EE11-B612-427D-9A8B-957680E63701}"/>
    <cellStyle name="Percent 2 2 3 3 5 3 3" xfId="52100" xr:uid="{CA048488-4F06-4381-A4A9-29FADA5C109A}"/>
    <cellStyle name="Percent 2 2 3 3 5 4" xfId="16680" xr:uid="{D839D698-752D-46C4-A246-858885984508}"/>
    <cellStyle name="Percent 2 2 3 3 5 5" xfId="30370" xr:uid="{8C02B265-812C-4C0D-8FAB-7E32BCA68AE1}"/>
    <cellStyle name="Percent 2 2 3 3 5 6" xfId="45254" xr:uid="{7F6C29BE-0175-4A6C-8199-1927C1D7F02B}"/>
    <cellStyle name="Percent 2 2 3 3 6" xfId="11544" xr:uid="{7D7891ED-3B2D-4C00-917F-C6B5BB30B5D9}"/>
    <cellStyle name="Percent 2 2 3 3 6 2" xfId="25234" xr:uid="{51FEDF7A-45F8-4724-ADD4-594237C333AA}"/>
    <cellStyle name="Percent 2 2 3 3 6 2 2" xfId="38926" xr:uid="{67E8D7B9-068A-4870-8C5A-447C52332190}"/>
    <cellStyle name="Percent 2 2 3 3 6 2 3" xfId="53810" xr:uid="{5E6325FF-FAF7-4DA1-8BF1-DA10DBCD554F}"/>
    <cellStyle name="Percent 2 2 3 3 6 3" xfId="18390" xr:uid="{6047E867-70E4-4C73-9496-7D1385B0F804}"/>
    <cellStyle name="Percent 2 2 3 3 6 4" xfId="32080" xr:uid="{08138EDB-95E8-4F94-A468-9372ED28DCB4}"/>
    <cellStyle name="Percent 2 2 3 3 6 5" xfId="46964" xr:uid="{ABBC40AE-642C-4043-A4C8-29BEF05D0403}"/>
    <cellStyle name="Percent 2 2 3 3 7" xfId="21812" xr:uid="{722E3A42-9AD0-44B0-AAFD-97EF7D6F99AE}"/>
    <cellStyle name="Percent 2 2 3 3 7 2" xfId="35504" xr:uid="{6EDA1AE0-05D1-4DDE-AFDA-67C6AC254816}"/>
    <cellStyle name="Percent 2 2 3 3 7 3" xfId="50388" xr:uid="{CACD9862-4D9F-44AD-9D86-A0916A52D345}"/>
    <cellStyle name="Percent 2 2 3 3 8" xfId="14968" xr:uid="{8D5A7C18-F23A-4611-A66B-074E04F674A1}"/>
    <cellStyle name="Percent 2 2 3 3 9" xfId="28658" xr:uid="{08B492B0-5703-4082-873B-E9FFED64E9FA}"/>
    <cellStyle name="Percent 2 2 3 4" xfId="8127" xr:uid="{E74139B6-648F-4B46-BC51-2F34CC1BDCBA}"/>
    <cellStyle name="Percent 2 2 3 4 2" xfId="8128" xr:uid="{E7F7F044-04B1-41BA-879E-F36175236463}"/>
    <cellStyle name="Percent 2 2 3 4 2 2" xfId="9840" xr:uid="{AF23D042-2FEB-4E18-B695-FAC858BF9088}"/>
    <cellStyle name="Percent 2 2 3 4 2 2 2" xfId="13262" xr:uid="{DED384F7-9865-4A49-A434-0B77D9F0F9FA}"/>
    <cellStyle name="Percent 2 2 3 4 2 2 2 2" xfId="26952" xr:uid="{9E62BFAB-DD1A-450A-934D-A63ECEB0051E}"/>
    <cellStyle name="Percent 2 2 3 4 2 2 2 2 2" xfId="40644" xr:uid="{2A7F136F-61FF-4BB1-9D63-311D33CC6539}"/>
    <cellStyle name="Percent 2 2 3 4 2 2 2 2 3" xfId="55528" xr:uid="{5E753A3F-9E85-46CF-BF71-D9E6D558646F}"/>
    <cellStyle name="Percent 2 2 3 4 2 2 2 3" xfId="20108" xr:uid="{E658D067-6CAC-49CF-AC47-3582F10BA692}"/>
    <cellStyle name="Percent 2 2 3 4 2 2 2 4" xfId="33798" xr:uid="{1F5FA020-04CD-43FD-B6D3-2E94B2E22E77}"/>
    <cellStyle name="Percent 2 2 3 4 2 2 2 5" xfId="48682" xr:uid="{E893707B-ED96-40F5-8AF3-8170688AE731}"/>
    <cellStyle name="Percent 2 2 3 4 2 2 3" xfId="23530" xr:uid="{020794E7-45A0-472C-92F7-6379CE885A0E}"/>
    <cellStyle name="Percent 2 2 3 4 2 2 3 2" xfId="37222" xr:uid="{AE55CB72-C36B-4A7C-98E7-1AA95E6FDA9E}"/>
    <cellStyle name="Percent 2 2 3 4 2 2 3 3" xfId="52106" xr:uid="{1993B045-39FD-4BDA-A9AF-7863D8C456C4}"/>
    <cellStyle name="Percent 2 2 3 4 2 2 4" xfId="16686" xr:uid="{5B877771-2A4F-49E2-B604-4495E97C47AF}"/>
    <cellStyle name="Percent 2 2 3 4 2 2 5" xfId="30376" xr:uid="{6F426D0A-BABC-485D-81C9-4E87EBB2436F}"/>
    <cellStyle name="Percent 2 2 3 4 2 2 6" xfId="45260" xr:uid="{4ED9584D-3480-4D14-BD85-59AE459B33B2}"/>
    <cellStyle name="Percent 2 2 3 4 2 3" xfId="11550" xr:uid="{9DDB9007-C4C0-49BC-96B4-A4AA0B9B1F5A}"/>
    <cellStyle name="Percent 2 2 3 4 2 3 2" xfId="25240" xr:uid="{1CF7FF48-D76C-45B8-B772-CE07A6AB628E}"/>
    <cellStyle name="Percent 2 2 3 4 2 3 2 2" xfId="38932" xr:uid="{82E4B801-5D9C-4E23-815B-2445B296E58A}"/>
    <cellStyle name="Percent 2 2 3 4 2 3 2 3" xfId="53816" xr:uid="{C0AF8EE8-D276-4018-8A58-C60DA936EB52}"/>
    <cellStyle name="Percent 2 2 3 4 2 3 3" xfId="18396" xr:uid="{7674D913-0684-4BAF-AEDF-C05C5E5CEFF4}"/>
    <cellStyle name="Percent 2 2 3 4 2 3 4" xfId="32086" xr:uid="{3066A104-EBD0-4CB8-BE64-DB6667DE74F9}"/>
    <cellStyle name="Percent 2 2 3 4 2 3 5" xfId="46970" xr:uid="{EE8F6FA8-6687-4DF5-8BC2-7D54F15B3793}"/>
    <cellStyle name="Percent 2 2 3 4 2 4" xfId="21818" xr:uid="{2F1CB57B-7551-4E3F-8477-6A8AC50A759C}"/>
    <cellStyle name="Percent 2 2 3 4 2 4 2" xfId="35510" xr:uid="{67CA9449-7417-4FAF-84E6-7DD1C951C280}"/>
    <cellStyle name="Percent 2 2 3 4 2 4 3" xfId="50394" xr:uid="{81A0A356-1F56-43ED-91C1-E1058F3824DE}"/>
    <cellStyle name="Percent 2 2 3 4 2 5" xfId="14974" xr:uid="{D0D078FE-22A5-4F44-9943-2815C5D471BF}"/>
    <cellStyle name="Percent 2 2 3 4 2 6" xfId="28664" xr:uid="{5580F410-EA6C-4A26-9EC7-3BF5B8C45460}"/>
    <cellStyle name="Percent 2 2 3 4 2 7" xfId="43548" xr:uid="{834FD4F8-03DD-4AD3-9AFC-C95CE522C4A2}"/>
    <cellStyle name="Percent 2 2 3 4 3" xfId="9839" xr:uid="{1C06A602-898E-4784-9D9A-0F277105BED4}"/>
    <cellStyle name="Percent 2 2 3 4 3 2" xfId="13261" xr:uid="{26CBDD1C-9633-46C1-AF4D-ED5177E683F5}"/>
    <cellStyle name="Percent 2 2 3 4 3 2 2" xfId="26951" xr:uid="{3B41A5FC-43EA-4835-B13C-ED683FB3DEF9}"/>
    <cellStyle name="Percent 2 2 3 4 3 2 2 2" xfId="40643" xr:uid="{0460B306-6CE7-49E8-9211-86E6E11687F2}"/>
    <cellStyle name="Percent 2 2 3 4 3 2 2 3" xfId="55527" xr:uid="{B2FFABB2-9B36-4A3F-B0BC-67B7A3488D69}"/>
    <cellStyle name="Percent 2 2 3 4 3 2 3" xfId="20107" xr:uid="{58C9E2C6-993D-40A0-A67F-6B183117CBE0}"/>
    <cellStyle name="Percent 2 2 3 4 3 2 4" xfId="33797" xr:uid="{3285E152-3CAA-4F36-AA42-F78D277F9BEE}"/>
    <cellStyle name="Percent 2 2 3 4 3 2 5" xfId="48681" xr:uid="{F29D17D7-A5F1-4113-AE64-91E82FA7BA2A}"/>
    <cellStyle name="Percent 2 2 3 4 3 3" xfId="23529" xr:uid="{93B744D0-EAFE-4847-A234-CD0BA363892C}"/>
    <cellStyle name="Percent 2 2 3 4 3 3 2" xfId="37221" xr:uid="{B1F069E3-6E83-42C1-B37C-4FEFAD423A37}"/>
    <cellStyle name="Percent 2 2 3 4 3 3 3" xfId="52105" xr:uid="{3F4D6B8B-9C34-40EE-82EB-50CFA9DBF3C1}"/>
    <cellStyle name="Percent 2 2 3 4 3 4" xfId="16685" xr:uid="{FBC4C144-C18D-481D-A029-9CA232EFA414}"/>
    <cellStyle name="Percent 2 2 3 4 3 5" xfId="30375" xr:uid="{F5FE3B0D-EFBC-436D-AA5A-3D273AC5E6DC}"/>
    <cellStyle name="Percent 2 2 3 4 3 6" xfId="45259" xr:uid="{AC3272F2-5E50-4AE6-8C15-2F80E2205051}"/>
    <cellStyle name="Percent 2 2 3 4 4" xfId="11549" xr:uid="{DEA857D4-9D22-4241-A51C-4B19D314018D}"/>
    <cellStyle name="Percent 2 2 3 4 4 2" xfId="25239" xr:uid="{B84E73E0-4C9F-479C-B1DF-81CD88A9A634}"/>
    <cellStyle name="Percent 2 2 3 4 4 2 2" xfId="38931" xr:uid="{A03114BB-4A19-4B88-8FC5-1A39A0167EAA}"/>
    <cellStyle name="Percent 2 2 3 4 4 2 3" xfId="53815" xr:uid="{CFAA40C9-D3A8-46F9-BBD5-F50BBFB52AED}"/>
    <cellStyle name="Percent 2 2 3 4 4 3" xfId="18395" xr:uid="{A78503B7-3EF7-4CC5-B0B7-A1E014C6EBA5}"/>
    <cellStyle name="Percent 2 2 3 4 4 4" xfId="32085" xr:uid="{EE35F8E9-7C45-43B2-A19C-A8F325D7CBE9}"/>
    <cellStyle name="Percent 2 2 3 4 4 5" xfId="46969" xr:uid="{82CE5AF6-0E29-43AE-A17B-4DFE167F41B4}"/>
    <cellStyle name="Percent 2 2 3 4 5" xfId="21817" xr:uid="{217C013E-7252-4465-8917-CA09F10A8917}"/>
    <cellStyle name="Percent 2 2 3 4 5 2" xfId="35509" xr:uid="{E94422C8-0A1E-4BD3-B37B-B0EB7745E896}"/>
    <cellStyle name="Percent 2 2 3 4 5 3" xfId="50393" xr:uid="{D110827C-1D8D-4194-9456-AD356DF5FCA2}"/>
    <cellStyle name="Percent 2 2 3 4 6" xfId="14973" xr:uid="{83C829E8-80D0-4C5C-97B2-B049569C730B}"/>
    <cellStyle name="Percent 2 2 3 4 7" xfId="28663" xr:uid="{68105C4E-BE28-4512-B840-8217F1FD3499}"/>
    <cellStyle name="Percent 2 2 3 4 8" xfId="43547" xr:uid="{83BE9F89-2AB5-416B-B339-52666014DDF5}"/>
    <cellStyle name="Percent 2 2 3 5" xfId="8129" xr:uid="{38C2DCCA-A3A3-4F82-84C9-AD7BA1D31A83}"/>
    <cellStyle name="Percent 2 2 3 5 2" xfId="9841" xr:uid="{0E028E5A-1D01-4BD1-A405-33F909A787D2}"/>
    <cellStyle name="Percent 2 2 3 5 2 2" xfId="13263" xr:uid="{B266BCCA-E7F4-4A3E-BAE3-DA7C992D45C3}"/>
    <cellStyle name="Percent 2 2 3 5 2 2 2" xfId="26953" xr:uid="{F783BF98-AF5D-4C33-9202-21CE609FCFED}"/>
    <cellStyle name="Percent 2 2 3 5 2 2 2 2" xfId="40645" xr:uid="{6155990B-196C-4EC6-9C83-AC09D47A9583}"/>
    <cellStyle name="Percent 2 2 3 5 2 2 2 3" xfId="55529" xr:uid="{ECD1A7D4-9A0C-4CD4-8F35-77F1BE34D94D}"/>
    <cellStyle name="Percent 2 2 3 5 2 2 3" xfId="20109" xr:uid="{4768E18E-6D50-4169-A0B7-122EC95766F5}"/>
    <cellStyle name="Percent 2 2 3 5 2 2 4" xfId="33799" xr:uid="{2366C8E5-01EB-43EA-876C-E285BC1C8389}"/>
    <cellStyle name="Percent 2 2 3 5 2 2 5" xfId="48683" xr:uid="{67AFE1BE-E813-4694-BB00-36810E434F1B}"/>
    <cellStyle name="Percent 2 2 3 5 2 3" xfId="23531" xr:uid="{1183FA83-A253-4AD7-9056-C196DCC081F4}"/>
    <cellStyle name="Percent 2 2 3 5 2 3 2" xfId="37223" xr:uid="{210EB266-F832-4E2E-9298-658CC2E46958}"/>
    <cellStyle name="Percent 2 2 3 5 2 3 3" xfId="52107" xr:uid="{C9CB1DA8-4A69-4168-B533-715EF0779C02}"/>
    <cellStyle name="Percent 2 2 3 5 2 4" xfId="16687" xr:uid="{FA922634-418C-4F97-9484-FB29E7FE36FB}"/>
    <cellStyle name="Percent 2 2 3 5 2 5" xfId="30377" xr:uid="{A0DD4BAF-74AC-4C14-8E9C-2B812DC7D4D4}"/>
    <cellStyle name="Percent 2 2 3 5 2 6" xfId="45261" xr:uid="{E4F28E9A-1E4B-42D9-9CB2-83F0D3597964}"/>
    <cellStyle name="Percent 2 2 3 5 3" xfId="11551" xr:uid="{B5B4DBE8-0BF7-4D67-BE5B-1A508F5E330D}"/>
    <cellStyle name="Percent 2 2 3 5 3 2" xfId="25241" xr:uid="{4A05F207-0C70-410A-8CFD-AF3FFB34F247}"/>
    <cellStyle name="Percent 2 2 3 5 3 2 2" xfId="38933" xr:uid="{50ABD774-6E05-4513-AD01-2D18958C8345}"/>
    <cellStyle name="Percent 2 2 3 5 3 2 3" xfId="53817" xr:uid="{3996E02F-AED6-4260-B2CA-C66898BA1A00}"/>
    <cellStyle name="Percent 2 2 3 5 3 3" xfId="18397" xr:uid="{5804974E-6C22-4337-8AB9-F0E726C0E0D0}"/>
    <cellStyle name="Percent 2 2 3 5 3 4" xfId="32087" xr:uid="{5D03B589-46A3-436A-842F-2A8CDBB91ECE}"/>
    <cellStyle name="Percent 2 2 3 5 3 5" xfId="46971" xr:uid="{53A47C22-3F52-4642-8A17-84D95C7AE0FB}"/>
    <cellStyle name="Percent 2 2 3 5 4" xfId="21819" xr:uid="{5EAF3535-D56C-4690-89E9-BAB172337DDB}"/>
    <cellStyle name="Percent 2 2 3 5 4 2" xfId="35511" xr:uid="{EB529FB4-4906-4E7B-8F0F-0AB3F527A45A}"/>
    <cellStyle name="Percent 2 2 3 5 4 3" xfId="50395" xr:uid="{7093688A-71BE-4193-92B2-EB5D6C792D91}"/>
    <cellStyle name="Percent 2 2 3 5 5" xfId="14975" xr:uid="{285A64F8-9A8E-4C51-9520-D68124A0A1BA}"/>
    <cellStyle name="Percent 2 2 3 5 6" xfId="28665" xr:uid="{799C0F7A-ACBC-4AA7-AB7E-8E2F186BA4A9}"/>
    <cellStyle name="Percent 2 2 3 5 7" xfId="43549" xr:uid="{A3FA74DD-917C-413D-A8D4-CF0EBA6ED633}"/>
    <cellStyle name="Percent 2 2 3 6" xfId="8130" xr:uid="{7B983BA7-9080-40B9-9496-2382ECB5F439}"/>
    <cellStyle name="Percent 2 2 3 6 2" xfId="9842" xr:uid="{8E37D6B0-8D2A-4286-9C6A-A135ADADADC7}"/>
    <cellStyle name="Percent 2 2 3 6 2 2" xfId="13264" xr:uid="{5E19F34C-A57F-4630-9B2C-D7DFC8D16245}"/>
    <cellStyle name="Percent 2 2 3 6 2 2 2" xfId="26954" xr:uid="{851C1D8B-560E-4DC0-A1CA-535C332D36FA}"/>
    <cellStyle name="Percent 2 2 3 6 2 2 2 2" xfId="40646" xr:uid="{5C854840-5B8F-4BB0-808F-29E8F808F095}"/>
    <cellStyle name="Percent 2 2 3 6 2 2 2 3" xfId="55530" xr:uid="{D6B72EC8-3B78-4874-8E58-07B3349907A2}"/>
    <cellStyle name="Percent 2 2 3 6 2 2 3" xfId="20110" xr:uid="{96612296-5077-4E5D-B1EA-E836F5791293}"/>
    <cellStyle name="Percent 2 2 3 6 2 2 4" xfId="33800" xr:uid="{EA566329-8419-4D53-9B01-24E928B09EC8}"/>
    <cellStyle name="Percent 2 2 3 6 2 2 5" xfId="48684" xr:uid="{B16C5C7B-6E59-4F9E-A902-EC7073270A26}"/>
    <cellStyle name="Percent 2 2 3 6 2 3" xfId="23532" xr:uid="{61D81B84-60A3-4AC1-8D4A-8CE1EEF11B59}"/>
    <cellStyle name="Percent 2 2 3 6 2 3 2" xfId="37224" xr:uid="{BEEDF328-A808-4ACF-AA8F-2B51C49D7251}"/>
    <cellStyle name="Percent 2 2 3 6 2 3 3" xfId="52108" xr:uid="{2F1CE95B-E9C1-471D-B4E7-9AFFAD48FCDD}"/>
    <cellStyle name="Percent 2 2 3 6 2 4" xfId="16688" xr:uid="{3DD4474B-48F4-4510-8B47-450FC5D0708A}"/>
    <cellStyle name="Percent 2 2 3 6 2 5" xfId="30378" xr:uid="{2DFC58A8-1C7E-4AB0-9ECA-AA31741A45DA}"/>
    <cellStyle name="Percent 2 2 3 6 2 6" xfId="45262" xr:uid="{2EC8C4BD-2B15-4566-92F7-61A73D08DDD9}"/>
    <cellStyle name="Percent 2 2 3 6 3" xfId="11552" xr:uid="{F28B11F2-7CCB-4875-B980-DC12CF84F166}"/>
    <cellStyle name="Percent 2 2 3 6 3 2" xfId="25242" xr:uid="{5C535B56-2124-4537-BC06-A0BD9EFC5E2A}"/>
    <cellStyle name="Percent 2 2 3 6 3 2 2" xfId="38934" xr:uid="{428463F4-8842-4390-B30E-567B49B003AF}"/>
    <cellStyle name="Percent 2 2 3 6 3 2 3" xfId="53818" xr:uid="{20FB10F9-4D27-45AB-8351-A21174D7D943}"/>
    <cellStyle name="Percent 2 2 3 6 3 3" xfId="18398" xr:uid="{4B607741-2BC1-4AA0-A526-BF777265815F}"/>
    <cellStyle name="Percent 2 2 3 6 3 4" xfId="32088" xr:uid="{E2C9145F-2443-4A54-B560-39EC9C3686A6}"/>
    <cellStyle name="Percent 2 2 3 6 3 5" xfId="46972" xr:uid="{5BE3E49B-039C-4311-9D5C-B01C6027C1E2}"/>
    <cellStyle name="Percent 2 2 3 6 4" xfId="21820" xr:uid="{907194C5-524B-43F5-8151-EB2FE4591141}"/>
    <cellStyle name="Percent 2 2 3 6 4 2" xfId="35512" xr:uid="{B5B07FDD-FBCB-4482-B537-56D130241928}"/>
    <cellStyle name="Percent 2 2 3 6 4 3" xfId="50396" xr:uid="{5DE44339-3864-49AB-8292-7CEBE0201297}"/>
    <cellStyle name="Percent 2 2 3 6 5" xfId="14976" xr:uid="{CE8E164E-0D18-4753-A796-DC440EE384B4}"/>
    <cellStyle name="Percent 2 2 3 6 6" xfId="28666" xr:uid="{811CF471-037D-41A0-928B-A28FE2E6486E}"/>
    <cellStyle name="Percent 2 2 3 6 7" xfId="43550" xr:uid="{685CEC8D-8080-4B97-B2AF-8D4CEFA38608}"/>
    <cellStyle name="Percent 2 2 3 7" xfId="9828" xr:uid="{1D76A2BE-6387-4650-B924-256587C0344F}"/>
    <cellStyle name="Percent 2 2 3 7 2" xfId="13250" xr:uid="{4F147CA7-A578-4984-97BE-9E1A8E0FB6B8}"/>
    <cellStyle name="Percent 2 2 3 7 2 2" xfId="26940" xr:uid="{1E21CAB1-ADF9-4740-BF6A-DFDB510B3BB3}"/>
    <cellStyle name="Percent 2 2 3 7 2 2 2" xfId="40632" xr:uid="{951B8D19-97E0-41B7-B9F6-CEC370FF5AE4}"/>
    <cellStyle name="Percent 2 2 3 7 2 2 3" xfId="55516" xr:uid="{3DBDD82C-848A-4DF2-AF10-2FC84DCBDE2D}"/>
    <cellStyle name="Percent 2 2 3 7 2 3" xfId="20096" xr:uid="{19C552AC-FA2F-4920-B28F-A569B8251503}"/>
    <cellStyle name="Percent 2 2 3 7 2 4" xfId="33786" xr:uid="{25131926-669B-4C3B-9431-D1402670BB71}"/>
    <cellStyle name="Percent 2 2 3 7 2 5" xfId="48670" xr:uid="{0B026B91-54F8-4649-B7CA-B1A8608ED30C}"/>
    <cellStyle name="Percent 2 2 3 7 3" xfId="23518" xr:uid="{31CF29A6-6079-4EA1-B87E-50A0719A0DEB}"/>
    <cellStyle name="Percent 2 2 3 7 3 2" xfId="37210" xr:uid="{06E614CC-FC65-4DF2-A03C-97905F580AA8}"/>
    <cellStyle name="Percent 2 2 3 7 3 3" xfId="52094" xr:uid="{918557F5-822F-4E6E-BC4A-64124C3A0520}"/>
    <cellStyle name="Percent 2 2 3 7 4" xfId="16674" xr:uid="{C6B0FD95-6C8B-46AE-9B2B-7EB352A0FFC9}"/>
    <cellStyle name="Percent 2 2 3 7 5" xfId="30364" xr:uid="{44BFA0AC-6641-41D9-9901-D17ADD83BFA1}"/>
    <cellStyle name="Percent 2 2 3 7 6" xfId="45248" xr:uid="{327FF554-B11D-4E96-BCCE-536840C79DE4}"/>
    <cellStyle name="Percent 2 2 3 8" xfId="11538" xr:uid="{02EA26B4-0946-4BA0-A920-B8EBDDDBBB17}"/>
    <cellStyle name="Percent 2 2 3 8 2" xfId="25228" xr:uid="{CE78FA84-D6D4-4E88-A48F-9AF042107936}"/>
    <cellStyle name="Percent 2 2 3 8 2 2" xfId="38920" xr:uid="{DB128394-CFC9-4134-B7C2-E2E1D4904D89}"/>
    <cellStyle name="Percent 2 2 3 8 2 3" xfId="53804" xr:uid="{94AC7971-C4D1-429A-B07A-2260A8718853}"/>
    <cellStyle name="Percent 2 2 3 8 3" xfId="18384" xr:uid="{4F9C4E45-9ADE-4756-B693-E89FA98C1376}"/>
    <cellStyle name="Percent 2 2 3 8 4" xfId="32074" xr:uid="{5D072D80-056A-498C-96C6-457C2718E9A4}"/>
    <cellStyle name="Percent 2 2 3 8 5" xfId="46958" xr:uid="{53353B0E-031A-46B4-BEB0-7B07ACD37FDC}"/>
    <cellStyle name="Percent 2 2 3 9" xfId="21806" xr:uid="{0DD9F41F-0EE7-4288-A3FC-86997E28303C}"/>
    <cellStyle name="Percent 2 2 3 9 2" xfId="35498" xr:uid="{3070DB33-03BC-4502-A747-12F5BA39DD93}"/>
    <cellStyle name="Percent 2 2 3 9 3" xfId="50382" xr:uid="{0ABF84CC-E98A-4D17-AFD1-7E3163919131}"/>
    <cellStyle name="Percent 2 2 4" xfId="8131" xr:uid="{D2288505-CEB7-4EC4-83DC-6609112D29A5}"/>
    <cellStyle name="Percent 2 2 4 10" xfId="14977" xr:uid="{07232E7C-23F5-4849-830C-4FB1D5323010}"/>
    <cellStyle name="Percent 2 2 4 11" xfId="28667" xr:uid="{F307B373-E12C-46C5-8747-EFA4F651F709}"/>
    <cellStyle name="Percent 2 2 4 12" xfId="43551" xr:uid="{3FF8E180-B460-476A-AEB7-09E58B11CE04}"/>
    <cellStyle name="Percent 2 2 4 2" xfId="8132" xr:uid="{0F5A0CA0-0F54-4350-A208-D19AFCEADF6E}"/>
    <cellStyle name="Percent 2 2 4 2 10" xfId="43552" xr:uid="{AC27053F-1825-464C-9D81-C692B55DF56E}"/>
    <cellStyle name="Percent 2 2 4 2 2" xfId="8133" xr:uid="{D39EACC3-DA61-4836-AC6D-BDFBD3E9DDF7}"/>
    <cellStyle name="Percent 2 2 4 2 2 2" xfId="8134" xr:uid="{6F3025AB-59A6-418E-BFA1-D6BF44F4DD3C}"/>
    <cellStyle name="Percent 2 2 4 2 2 2 2" xfId="9846" xr:uid="{3FBF23C9-023F-44FD-B6AD-E63F04213631}"/>
    <cellStyle name="Percent 2 2 4 2 2 2 2 2" xfId="13268" xr:uid="{978AD2BE-740F-466F-9A8A-32E5DC763490}"/>
    <cellStyle name="Percent 2 2 4 2 2 2 2 2 2" xfId="26958" xr:uid="{DDC148B8-E5D6-4BB6-9685-FE0513119411}"/>
    <cellStyle name="Percent 2 2 4 2 2 2 2 2 2 2" xfId="40650" xr:uid="{FC4E6C98-CB4D-417F-B1DD-0AB77728E39F}"/>
    <cellStyle name="Percent 2 2 4 2 2 2 2 2 2 3" xfId="55534" xr:uid="{B772622D-B031-4341-8B2D-E6495F4ABAC8}"/>
    <cellStyle name="Percent 2 2 4 2 2 2 2 2 3" xfId="20114" xr:uid="{7C755598-2C5C-4939-B28B-FD2CD3C4C81E}"/>
    <cellStyle name="Percent 2 2 4 2 2 2 2 2 4" xfId="33804" xr:uid="{4DEEBE17-FBD2-40D3-B5EC-C883D6D14A4A}"/>
    <cellStyle name="Percent 2 2 4 2 2 2 2 2 5" xfId="48688" xr:uid="{0138A87D-E9A0-40DB-A345-38549589C09A}"/>
    <cellStyle name="Percent 2 2 4 2 2 2 2 3" xfId="23536" xr:uid="{D7820EDD-65CC-4B2D-B153-E9719A6708E4}"/>
    <cellStyle name="Percent 2 2 4 2 2 2 2 3 2" xfId="37228" xr:uid="{28F0C970-DBCB-444E-A0D6-D028C0F33911}"/>
    <cellStyle name="Percent 2 2 4 2 2 2 2 3 3" xfId="52112" xr:uid="{B76744BE-4886-48B1-86C7-A94F7ED9D562}"/>
    <cellStyle name="Percent 2 2 4 2 2 2 2 4" xfId="16692" xr:uid="{E193ED85-BF93-4868-9E25-A7B0BA49D6ED}"/>
    <cellStyle name="Percent 2 2 4 2 2 2 2 5" xfId="30382" xr:uid="{7DEEB1F3-5C4C-4AAC-A3D0-6408132B39B9}"/>
    <cellStyle name="Percent 2 2 4 2 2 2 2 6" xfId="45266" xr:uid="{31A5D164-0014-478D-AD7B-03060A0D98D7}"/>
    <cellStyle name="Percent 2 2 4 2 2 2 3" xfId="11556" xr:uid="{E9AAB123-2C68-4D63-977B-26531692B800}"/>
    <cellStyle name="Percent 2 2 4 2 2 2 3 2" xfId="25246" xr:uid="{66C3F2CB-5DF9-4C25-8CAE-913C6D3B90EA}"/>
    <cellStyle name="Percent 2 2 4 2 2 2 3 2 2" xfId="38938" xr:uid="{1E520279-26FF-4D9C-8256-820D11B9127F}"/>
    <cellStyle name="Percent 2 2 4 2 2 2 3 2 3" xfId="53822" xr:uid="{41B2E45E-F9A8-4472-A9C5-4104B7036632}"/>
    <cellStyle name="Percent 2 2 4 2 2 2 3 3" xfId="18402" xr:uid="{9133F7D3-D6C8-4F1F-80CF-82FED1B72932}"/>
    <cellStyle name="Percent 2 2 4 2 2 2 3 4" xfId="32092" xr:uid="{0E4CAF62-0AB3-4260-8679-1B17380152DF}"/>
    <cellStyle name="Percent 2 2 4 2 2 2 3 5" xfId="46976" xr:uid="{CC64CDA5-C801-4F32-B5A4-A3BD21521A2A}"/>
    <cellStyle name="Percent 2 2 4 2 2 2 4" xfId="21824" xr:uid="{8B22D85C-9258-4632-88DC-A4776DD1EA94}"/>
    <cellStyle name="Percent 2 2 4 2 2 2 4 2" xfId="35516" xr:uid="{248B0F49-71CC-44AC-B2EC-FC76CC4F14E5}"/>
    <cellStyle name="Percent 2 2 4 2 2 2 4 3" xfId="50400" xr:uid="{C4F16F49-A5E8-4643-9868-04932F6A7547}"/>
    <cellStyle name="Percent 2 2 4 2 2 2 5" xfId="14980" xr:uid="{CCD0B03E-D380-4B58-86EC-32B1A9DD9F48}"/>
    <cellStyle name="Percent 2 2 4 2 2 2 6" xfId="28670" xr:uid="{ECDE0DD8-C919-4CE6-A455-EF7C56831AA1}"/>
    <cellStyle name="Percent 2 2 4 2 2 2 7" xfId="43554" xr:uid="{D30CB273-0A51-4B71-B630-B52FE728C8FE}"/>
    <cellStyle name="Percent 2 2 4 2 2 3" xfId="9845" xr:uid="{FF09C7DB-610A-4882-B631-494CFD69EA7C}"/>
    <cellStyle name="Percent 2 2 4 2 2 3 2" xfId="13267" xr:uid="{EE52809D-88C7-4E1B-80CA-70AEA52FDF12}"/>
    <cellStyle name="Percent 2 2 4 2 2 3 2 2" xfId="26957" xr:uid="{25AA8DFB-B81F-40BC-80B5-FB64B14A300A}"/>
    <cellStyle name="Percent 2 2 4 2 2 3 2 2 2" xfId="40649" xr:uid="{CDFFD48D-791B-42CA-B78C-A25464ADCC3A}"/>
    <cellStyle name="Percent 2 2 4 2 2 3 2 2 3" xfId="55533" xr:uid="{E2B9ED38-1A77-452E-8DAD-7F0924B7D17A}"/>
    <cellStyle name="Percent 2 2 4 2 2 3 2 3" xfId="20113" xr:uid="{E4FE05D3-2052-4CC7-B24D-C487BBAE7BCA}"/>
    <cellStyle name="Percent 2 2 4 2 2 3 2 4" xfId="33803" xr:uid="{11722984-5E45-4476-9E11-31F39360E5C1}"/>
    <cellStyle name="Percent 2 2 4 2 2 3 2 5" xfId="48687" xr:uid="{FFD50274-9A42-4732-A12F-A2A2C6A75CF2}"/>
    <cellStyle name="Percent 2 2 4 2 2 3 3" xfId="23535" xr:uid="{EF9FDCD8-890E-4E8C-AD1B-19EADB798243}"/>
    <cellStyle name="Percent 2 2 4 2 2 3 3 2" xfId="37227" xr:uid="{002BC227-3813-49A9-A047-69ABF1450724}"/>
    <cellStyle name="Percent 2 2 4 2 2 3 3 3" xfId="52111" xr:uid="{419DA196-76F1-4A97-A17B-A5F5279E5511}"/>
    <cellStyle name="Percent 2 2 4 2 2 3 4" xfId="16691" xr:uid="{D45F2A50-7418-49C5-9A4E-5C7DA8363E30}"/>
    <cellStyle name="Percent 2 2 4 2 2 3 5" xfId="30381" xr:uid="{9C0F0EF1-7E38-4CA0-9E0D-8F4B8FC0E168}"/>
    <cellStyle name="Percent 2 2 4 2 2 3 6" xfId="45265" xr:uid="{3BC23F18-A40D-4E79-B983-3280F50154F9}"/>
    <cellStyle name="Percent 2 2 4 2 2 4" xfId="11555" xr:uid="{96CD86E6-DD08-4B42-BB24-E0DC0FAF3385}"/>
    <cellStyle name="Percent 2 2 4 2 2 4 2" xfId="25245" xr:uid="{03C7B289-6018-4A7C-9E12-420294015EB7}"/>
    <cellStyle name="Percent 2 2 4 2 2 4 2 2" xfId="38937" xr:uid="{F8C3E61C-9231-4D8B-BEB3-881E2EBB85BE}"/>
    <cellStyle name="Percent 2 2 4 2 2 4 2 3" xfId="53821" xr:uid="{E581B349-5BF8-47C5-B17C-88015529505B}"/>
    <cellStyle name="Percent 2 2 4 2 2 4 3" xfId="18401" xr:uid="{FBAA33F8-91EE-4370-85A3-A352957E4550}"/>
    <cellStyle name="Percent 2 2 4 2 2 4 4" xfId="32091" xr:uid="{3F5720AB-7E6C-43AB-8C15-516DA999B945}"/>
    <cellStyle name="Percent 2 2 4 2 2 4 5" xfId="46975" xr:uid="{3E365D09-9609-4D44-8A93-B044CF06262D}"/>
    <cellStyle name="Percent 2 2 4 2 2 5" xfId="21823" xr:uid="{CA741BD0-6010-4FE6-A2E9-0CD6D8D0341B}"/>
    <cellStyle name="Percent 2 2 4 2 2 5 2" xfId="35515" xr:uid="{07B1FFD3-7B78-4AAD-A03F-D415A59F8A52}"/>
    <cellStyle name="Percent 2 2 4 2 2 5 3" xfId="50399" xr:uid="{13F9AF85-279B-4B96-926D-07AC36E44C88}"/>
    <cellStyle name="Percent 2 2 4 2 2 6" xfId="14979" xr:uid="{0CDD37B0-2E50-4B10-AF40-517709F4E6D2}"/>
    <cellStyle name="Percent 2 2 4 2 2 7" xfId="28669" xr:uid="{0E034BF0-7A8C-4E7F-9F8F-87708FE0C3C9}"/>
    <cellStyle name="Percent 2 2 4 2 2 8" xfId="43553" xr:uid="{ADA8A544-9F53-4D2B-920D-5CD27952FC36}"/>
    <cellStyle name="Percent 2 2 4 2 3" xfId="8135" xr:uid="{82A3F973-2A90-449B-86A8-B4790FF3B326}"/>
    <cellStyle name="Percent 2 2 4 2 3 2" xfId="9847" xr:uid="{9E485FFC-4952-4570-81C8-7D9FE57CCEB1}"/>
    <cellStyle name="Percent 2 2 4 2 3 2 2" xfId="13269" xr:uid="{016E57CF-CC36-42E9-A97A-64950163C64E}"/>
    <cellStyle name="Percent 2 2 4 2 3 2 2 2" xfId="26959" xr:uid="{E9BDEEE7-8004-4A33-AE7B-003CB6E85006}"/>
    <cellStyle name="Percent 2 2 4 2 3 2 2 2 2" xfId="40651" xr:uid="{4232DBA9-8101-4409-AA1E-CA717C5AE669}"/>
    <cellStyle name="Percent 2 2 4 2 3 2 2 2 3" xfId="55535" xr:uid="{25F67721-BB98-43F0-8147-8E2F39F5D04F}"/>
    <cellStyle name="Percent 2 2 4 2 3 2 2 3" xfId="20115" xr:uid="{9ABFD6D3-0DC9-436D-B89F-1EA9D0483E25}"/>
    <cellStyle name="Percent 2 2 4 2 3 2 2 4" xfId="33805" xr:uid="{ABB2208B-D54D-49BC-9BFF-FD0EC3CBDBDB}"/>
    <cellStyle name="Percent 2 2 4 2 3 2 2 5" xfId="48689" xr:uid="{A96B2B44-8698-49CD-8212-57784BE9E26A}"/>
    <cellStyle name="Percent 2 2 4 2 3 2 3" xfId="23537" xr:uid="{5C7AB5D1-73D4-4413-A04E-EC9BC7E8A0EF}"/>
    <cellStyle name="Percent 2 2 4 2 3 2 3 2" xfId="37229" xr:uid="{D5B6C3B3-B53F-49A2-B831-32220EF74C5E}"/>
    <cellStyle name="Percent 2 2 4 2 3 2 3 3" xfId="52113" xr:uid="{9853DA9C-B118-46F8-962A-F2054B77519D}"/>
    <cellStyle name="Percent 2 2 4 2 3 2 4" xfId="16693" xr:uid="{30445D76-0C9E-4302-A184-EA837988B11C}"/>
    <cellStyle name="Percent 2 2 4 2 3 2 5" xfId="30383" xr:uid="{83E35586-CEC9-4D83-969F-F61A8E506847}"/>
    <cellStyle name="Percent 2 2 4 2 3 2 6" xfId="45267" xr:uid="{8CD0251D-AC34-4EA7-A0D2-CC4B69BB7B0D}"/>
    <cellStyle name="Percent 2 2 4 2 3 3" xfId="11557" xr:uid="{A197AE48-C6AF-4B00-936D-2C185F58C083}"/>
    <cellStyle name="Percent 2 2 4 2 3 3 2" xfId="25247" xr:uid="{49E11EDF-D821-45D9-90EE-B3C5E8AC86D1}"/>
    <cellStyle name="Percent 2 2 4 2 3 3 2 2" xfId="38939" xr:uid="{5BA51E93-415E-4CD9-967A-483719EA6398}"/>
    <cellStyle name="Percent 2 2 4 2 3 3 2 3" xfId="53823" xr:uid="{02F8245D-BA87-45E9-9314-49CA4EC15773}"/>
    <cellStyle name="Percent 2 2 4 2 3 3 3" xfId="18403" xr:uid="{2FEEE3BF-1FFF-4CF0-B728-650A4FDB4A77}"/>
    <cellStyle name="Percent 2 2 4 2 3 3 4" xfId="32093" xr:uid="{D85BA5BB-A931-411E-9E0B-59649D12A46D}"/>
    <cellStyle name="Percent 2 2 4 2 3 3 5" xfId="46977" xr:uid="{61222748-BA9E-433B-91EA-790AF0892955}"/>
    <cellStyle name="Percent 2 2 4 2 3 4" xfId="21825" xr:uid="{8CB8A3E9-9050-40A1-B1EE-84FD92592E9E}"/>
    <cellStyle name="Percent 2 2 4 2 3 4 2" xfId="35517" xr:uid="{1342F560-51E4-4243-B71D-D5D47DC44738}"/>
    <cellStyle name="Percent 2 2 4 2 3 4 3" xfId="50401" xr:uid="{33A8D492-4AE5-40C2-896E-8864EDBDC01B}"/>
    <cellStyle name="Percent 2 2 4 2 3 5" xfId="14981" xr:uid="{4A8D69B6-D22E-4106-BA63-9F9542ED4AB8}"/>
    <cellStyle name="Percent 2 2 4 2 3 6" xfId="28671" xr:uid="{42DD6C49-CB61-4B35-BC13-1316869BBAAA}"/>
    <cellStyle name="Percent 2 2 4 2 3 7" xfId="43555" xr:uid="{10B47EB1-0E9B-4769-98F0-F34A0B9240C5}"/>
    <cellStyle name="Percent 2 2 4 2 4" xfId="8136" xr:uid="{A0013804-5CA8-49F0-A2A2-4F10E1BFF269}"/>
    <cellStyle name="Percent 2 2 4 2 4 2" xfId="9848" xr:uid="{E03CDC8E-9712-4355-B6ED-11ACB6CB3B4F}"/>
    <cellStyle name="Percent 2 2 4 2 4 2 2" xfId="13270" xr:uid="{199BE5D4-9315-41B3-B822-46550EC18EAA}"/>
    <cellStyle name="Percent 2 2 4 2 4 2 2 2" xfId="26960" xr:uid="{E3947B59-3667-49F1-BC7F-E346D8A8F3AC}"/>
    <cellStyle name="Percent 2 2 4 2 4 2 2 2 2" xfId="40652" xr:uid="{675639D3-C226-4A11-BE25-368F0FDB9E15}"/>
    <cellStyle name="Percent 2 2 4 2 4 2 2 2 3" xfId="55536" xr:uid="{E63DC897-9920-472E-895F-B33D172FED98}"/>
    <cellStyle name="Percent 2 2 4 2 4 2 2 3" xfId="20116" xr:uid="{63B3A30D-EBD6-417E-8238-7938D894B585}"/>
    <cellStyle name="Percent 2 2 4 2 4 2 2 4" xfId="33806" xr:uid="{4E573071-47E9-4081-8D3B-BE7947239C3B}"/>
    <cellStyle name="Percent 2 2 4 2 4 2 2 5" xfId="48690" xr:uid="{661BD406-236E-4CA0-A7EC-2CB6E73D7356}"/>
    <cellStyle name="Percent 2 2 4 2 4 2 3" xfId="23538" xr:uid="{5F8EEE92-4D12-4CAD-BF7B-86A85D7ABA46}"/>
    <cellStyle name="Percent 2 2 4 2 4 2 3 2" xfId="37230" xr:uid="{58F905B5-8D69-4E37-8792-91CBBDE834F6}"/>
    <cellStyle name="Percent 2 2 4 2 4 2 3 3" xfId="52114" xr:uid="{D84413C3-7503-43FD-A6AE-AB54D6EB99A3}"/>
    <cellStyle name="Percent 2 2 4 2 4 2 4" xfId="16694" xr:uid="{201CB985-DEEA-474B-9F09-8B04CA3F132D}"/>
    <cellStyle name="Percent 2 2 4 2 4 2 5" xfId="30384" xr:uid="{AE39CEFB-302D-4460-87FC-EFA4B4EC757E}"/>
    <cellStyle name="Percent 2 2 4 2 4 2 6" xfId="45268" xr:uid="{EF1C13E5-E74F-4BDD-8E34-49F12EFDECDE}"/>
    <cellStyle name="Percent 2 2 4 2 4 3" xfId="11558" xr:uid="{4CB71A92-F23A-4474-AF1E-FD6C9B816916}"/>
    <cellStyle name="Percent 2 2 4 2 4 3 2" xfId="25248" xr:uid="{6A775FF3-C92B-4964-8DB2-024C9F16098A}"/>
    <cellStyle name="Percent 2 2 4 2 4 3 2 2" xfId="38940" xr:uid="{A25D9520-E574-423F-9273-6D42DD461A29}"/>
    <cellStyle name="Percent 2 2 4 2 4 3 2 3" xfId="53824" xr:uid="{19B03F09-319A-4577-AA4B-E7B89715D98B}"/>
    <cellStyle name="Percent 2 2 4 2 4 3 3" xfId="18404" xr:uid="{64104BD5-B37F-4222-8EB1-6605E2865F5A}"/>
    <cellStyle name="Percent 2 2 4 2 4 3 4" xfId="32094" xr:uid="{A1948F2E-43C1-4EE7-9355-F8219083B578}"/>
    <cellStyle name="Percent 2 2 4 2 4 3 5" xfId="46978" xr:uid="{C34C2893-E194-4D58-9643-3C68A7454F11}"/>
    <cellStyle name="Percent 2 2 4 2 4 4" xfId="21826" xr:uid="{F9D85220-C9C0-42AE-A790-7CB2635D7A10}"/>
    <cellStyle name="Percent 2 2 4 2 4 4 2" xfId="35518" xr:uid="{1A3B686C-6B02-46ED-AC62-26912BA8C25C}"/>
    <cellStyle name="Percent 2 2 4 2 4 4 3" xfId="50402" xr:uid="{E8B9FC8A-0ED9-4D61-BC77-E2DDCC78E426}"/>
    <cellStyle name="Percent 2 2 4 2 4 5" xfId="14982" xr:uid="{012CD168-9D4B-4624-9B66-603EAB9F5B41}"/>
    <cellStyle name="Percent 2 2 4 2 4 6" xfId="28672" xr:uid="{2245A9C2-0040-428F-8CA2-E6E72E065A29}"/>
    <cellStyle name="Percent 2 2 4 2 4 7" xfId="43556" xr:uid="{32A8BA0E-0346-4482-AEAA-816842FACEB1}"/>
    <cellStyle name="Percent 2 2 4 2 5" xfId="9844" xr:uid="{049F9A77-6DC9-4470-9BFD-9D5831715700}"/>
    <cellStyle name="Percent 2 2 4 2 5 2" xfId="13266" xr:uid="{E4683D94-145D-4DC4-B355-225B1AA7D262}"/>
    <cellStyle name="Percent 2 2 4 2 5 2 2" xfId="26956" xr:uid="{5A7CA5A5-E1A0-4F31-B3CB-50BFF1A75335}"/>
    <cellStyle name="Percent 2 2 4 2 5 2 2 2" xfId="40648" xr:uid="{FFBFAE53-6777-4217-8D5C-4AF72094377E}"/>
    <cellStyle name="Percent 2 2 4 2 5 2 2 3" xfId="55532" xr:uid="{4797E7C7-195C-4D92-A554-A8E75B5E9B8A}"/>
    <cellStyle name="Percent 2 2 4 2 5 2 3" xfId="20112" xr:uid="{F3A8C372-066B-407D-9562-1B0A88DF9D9A}"/>
    <cellStyle name="Percent 2 2 4 2 5 2 4" xfId="33802" xr:uid="{D460FA95-C61C-4B99-98DF-AD6DEDE7B22C}"/>
    <cellStyle name="Percent 2 2 4 2 5 2 5" xfId="48686" xr:uid="{4D019ABA-8C6F-4294-BEE8-354254D71FD5}"/>
    <cellStyle name="Percent 2 2 4 2 5 3" xfId="23534" xr:uid="{90A73D3F-0517-4E75-AF13-6DCACB2DACBF}"/>
    <cellStyle name="Percent 2 2 4 2 5 3 2" xfId="37226" xr:uid="{1B114727-0664-4563-8C2A-218D455A66C4}"/>
    <cellStyle name="Percent 2 2 4 2 5 3 3" xfId="52110" xr:uid="{0D10B4AF-1900-4EC8-9FBD-CFA2DB1ECA96}"/>
    <cellStyle name="Percent 2 2 4 2 5 4" xfId="16690" xr:uid="{DED45806-B6D2-4880-B834-FF59F8A2F88C}"/>
    <cellStyle name="Percent 2 2 4 2 5 5" xfId="30380" xr:uid="{48691394-88B6-4E79-8F4E-E93CFCD73AED}"/>
    <cellStyle name="Percent 2 2 4 2 5 6" xfId="45264" xr:uid="{A8AEEC52-F41C-4A53-B158-4F7279E7A172}"/>
    <cellStyle name="Percent 2 2 4 2 6" xfId="11554" xr:uid="{863B1FA8-1986-4DB4-98CD-432CFD3F114D}"/>
    <cellStyle name="Percent 2 2 4 2 6 2" xfId="25244" xr:uid="{2D003B92-7234-496C-8D47-1E2BB7F64DF3}"/>
    <cellStyle name="Percent 2 2 4 2 6 2 2" xfId="38936" xr:uid="{63B4D450-4D29-4598-94E3-076D5F90D63A}"/>
    <cellStyle name="Percent 2 2 4 2 6 2 3" xfId="53820" xr:uid="{3B9EF64F-D632-4DF0-B57A-FD0DE60A77DE}"/>
    <cellStyle name="Percent 2 2 4 2 6 3" xfId="18400" xr:uid="{64F41BC7-9170-4684-A893-FB4D9FB91BA9}"/>
    <cellStyle name="Percent 2 2 4 2 6 4" xfId="32090" xr:uid="{AAD6E218-B6C9-4848-ADDD-97E8BDF1D3FB}"/>
    <cellStyle name="Percent 2 2 4 2 6 5" xfId="46974" xr:uid="{CCA5C841-D094-47E7-B0D1-022E33D0B8F1}"/>
    <cellStyle name="Percent 2 2 4 2 7" xfId="21822" xr:uid="{F1619E1F-FCF2-4637-B71F-57E36E5EBD80}"/>
    <cellStyle name="Percent 2 2 4 2 7 2" xfId="35514" xr:uid="{33FFDBC6-8FE8-4C21-9097-F95E5CADA320}"/>
    <cellStyle name="Percent 2 2 4 2 7 3" xfId="50398" xr:uid="{22EEDE23-2CE1-4014-BF75-332F15C66274}"/>
    <cellStyle name="Percent 2 2 4 2 8" xfId="14978" xr:uid="{5427E322-BFA3-4127-8CC4-C180D9840A93}"/>
    <cellStyle name="Percent 2 2 4 2 9" xfId="28668" xr:uid="{322E2D75-A011-4873-AE21-DA75B147BB1D}"/>
    <cellStyle name="Percent 2 2 4 3" xfId="8137" xr:uid="{B934B661-DA0F-4B77-966C-3B4627E3ED06}"/>
    <cellStyle name="Percent 2 2 4 3 10" xfId="43557" xr:uid="{35352D4C-1CFD-428B-977A-7CFF729671F3}"/>
    <cellStyle name="Percent 2 2 4 3 2" xfId="8138" xr:uid="{F8DFBF39-0284-435C-918D-A11591B3B576}"/>
    <cellStyle name="Percent 2 2 4 3 2 2" xfId="8139" xr:uid="{43F53A0C-3CBA-4E18-BA08-742748FCB088}"/>
    <cellStyle name="Percent 2 2 4 3 2 2 2" xfId="9851" xr:uid="{C615C18E-15A1-456F-B152-53D4635A0947}"/>
    <cellStyle name="Percent 2 2 4 3 2 2 2 2" xfId="13273" xr:uid="{BD8458AD-07D6-447F-AF6E-87C625A23563}"/>
    <cellStyle name="Percent 2 2 4 3 2 2 2 2 2" xfId="26963" xr:uid="{AC1A462B-25E9-46E5-88C7-E1F996A0D765}"/>
    <cellStyle name="Percent 2 2 4 3 2 2 2 2 2 2" xfId="40655" xr:uid="{0C41D514-2897-4FE1-B2AB-2E253AEE8582}"/>
    <cellStyle name="Percent 2 2 4 3 2 2 2 2 2 3" xfId="55539" xr:uid="{87AC069D-C01F-4785-870F-F5995C40D9A1}"/>
    <cellStyle name="Percent 2 2 4 3 2 2 2 2 3" xfId="20119" xr:uid="{D28C5375-B072-48EC-B921-4ABA5A114B56}"/>
    <cellStyle name="Percent 2 2 4 3 2 2 2 2 4" xfId="33809" xr:uid="{15A1FF33-1670-40DF-8457-22DEA477B120}"/>
    <cellStyle name="Percent 2 2 4 3 2 2 2 2 5" xfId="48693" xr:uid="{057D431C-68A0-4AF0-8FEA-89CB6E178668}"/>
    <cellStyle name="Percent 2 2 4 3 2 2 2 3" xfId="23541" xr:uid="{F3EFA2D0-394D-4107-9B78-841420022F0F}"/>
    <cellStyle name="Percent 2 2 4 3 2 2 2 3 2" xfId="37233" xr:uid="{CC524E4B-2FE9-4F11-90BF-329390628A27}"/>
    <cellStyle name="Percent 2 2 4 3 2 2 2 3 3" xfId="52117" xr:uid="{FA167E59-E43D-49BD-B81A-566BFFAA0015}"/>
    <cellStyle name="Percent 2 2 4 3 2 2 2 4" xfId="16697" xr:uid="{EE708826-5EF7-44CF-8F1A-AEC7D2B88CC4}"/>
    <cellStyle name="Percent 2 2 4 3 2 2 2 5" xfId="30387" xr:uid="{FF3D2891-D132-426A-9B88-9B2C21EB4BC8}"/>
    <cellStyle name="Percent 2 2 4 3 2 2 2 6" xfId="45271" xr:uid="{9A650978-20A7-4852-B53E-DDA8B949FF6E}"/>
    <cellStyle name="Percent 2 2 4 3 2 2 3" xfId="11561" xr:uid="{1D223367-6DC1-4D0D-B436-65CFFAFDED1D}"/>
    <cellStyle name="Percent 2 2 4 3 2 2 3 2" xfId="25251" xr:uid="{49F0072E-EF8F-4AC4-9305-6BF5654A2E1C}"/>
    <cellStyle name="Percent 2 2 4 3 2 2 3 2 2" xfId="38943" xr:uid="{F339B55D-F6C0-4ABF-9CCB-ADB4BC28115C}"/>
    <cellStyle name="Percent 2 2 4 3 2 2 3 2 3" xfId="53827" xr:uid="{1ADDBBC0-FBDD-47CC-BC00-97B5472DBDAA}"/>
    <cellStyle name="Percent 2 2 4 3 2 2 3 3" xfId="18407" xr:uid="{D9B6BCE2-CCE1-4F6A-A475-D56976547FD9}"/>
    <cellStyle name="Percent 2 2 4 3 2 2 3 4" xfId="32097" xr:uid="{C4D6EB6F-01E7-489C-A907-47C6D9965396}"/>
    <cellStyle name="Percent 2 2 4 3 2 2 3 5" xfId="46981" xr:uid="{EAD7A8F2-594D-409F-A37B-8A916929410A}"/>
    <cellStyle name="Percent 2 2 4 3 2 2 4" xfId="21829" xr:uid="{7432CE80-3E4D-4618-9E16-719F04161C0E}"/>
    <cellStyle name="Percent 2 2 4 3 2 2 4 2" xfId="35521" xr:uid="{2543CF32-49A1-4789-80CB-AC19F7C33A73}"/>
    <cellStyle name="Percent 2 2 4 3 2 2 4 3" xfId="50405" xr:uid="{B6677A4C-CCD2-4CD0-9CF7-6E91CFA23600}"/>
    <cellStyle name="Percent 2 2 4 3 2 2 5" xfId="14985" xr:uid="{F57A5FBC-1E49-4A3C-855D-83780755FBC2}"/>
    <cellStyle name="Percent 2 2 4 3 2 2 6" xfId="28675" xr:uid="{A48DEBD5-7F84-4E3A-B61E-0C07E2B2FF8E}"/>
    <cellStyle name="Percent 2 2 4 3 2 2 7" xfId="43559" xr:uid="{567484FC-D712-48A5-9205-BA26224B1D21}"/>
    <cellStyle name="Percent 2 2 4 3 2 3" xfId="9850" xr:uid="{B906010B-C05D-4764-B749-CA5F70350342}"/>
    <cellStyle name="Percent 2 2 4 3 2 3 2" xfId="13272" xr:uid="{814B4809-2681-4524-8B1B-62173E892562}"/>
    <cellStyle name="Percent 2 2 4 3 2 3 2 2" xfId="26962" xr:uid="{5D234BFE-9354-418C-91F5-46D15D14B69A}"/>
    <cellStyle name="Percent 2 2 4 3 2 3 2 2 2" xfId="40654" xr:uid="{48E4662D-5D96-40DA-A4D8-8C86871667D9}"/>
    <cellStyle name="Percent 2 2 4 3 2 3 2 2 3" xfId="55538" xr:uid="{655BCEFC-D770-4B32-8091-212B7BA4E6B7}"/>
    <cellStyle name="Percent 2 2 4 3 2 3 2 3" xfId="20118" xr:uid="{A5480299-34A1-4502-AA28-2CA495E4DE90}"/>
    <cellStyle name="Percent 2 2 4 3 2 3 2 4" xfId="33808" xr:uid="{1614C8A0-5D68-469A-B181-12F58FF1A311}"/>
    <cellStyle name="Percent 2 2 4 3 2 3 2 5" xfId="48692" xr:uid="{F0F0DBA2-40EE-4699-9CD4-1B0E2B9276FF}"/>
    <cellStyle name="Percent 2 2 4 3 2 3 3" xfId="23540" xr:uid="{ABD43846-514D-47A3-A348-D07A95989DFD}"/>
    <cellStyle name="Percent 2 2 4 3 2 3 3 2" xfId="37232" xr:uid="{6E243A3B-7898-4505-B26E-A519AD44D647}"/>
    <cellStyle name="Percent 2 2 4 3 2 3 3 3" xfId="52116" xr:uid="{54CCD960-5BDA-4B2D-A15E-98BF2BD50621}"/>
    <cellStyle name="Percent 2 2 4 3 2 3 4" xfId="16696" xr:uid="{1C942D9A-5CA7-436F-9AB8-53A6D973363B}"/>
    <cellStyle name="Percent 2 2 4 3 2 3 5" xfId="30386" xr:uid="{E2306247-0626-478B-9A10-5CEEC9D4FBBA}"/>
    <cellStyle name="Percent 2 2 4 3 2 3 6" xfId="45270" xr:uid="{0D16AF77-F6B0-416B-ABDB-BA58BD762495}"/>
    <cellStyle name="Percent 2 2 4 3 2 4" xfId="11560" xr:uid="{840382FD-625F-473C-91FF-BFAB557405A4}"/>
    <cellStyle name="Percent 2 2 4 3 2 4 2" xfId="25250" xr:uid="{FD95573F-E5F7-4A3F-8DA4-C690B9539892}"/>
    <cellStyle name="Percent 2 2 4 3 2 4 2 2" xfId="38942" xr:uid="{7FCF7770-C8EB-4ED5-AA53-BA03AE84BE51}"/>
    <cellStyle name="Percent 2 2 4 3 2 4 2 3" xfId="53826" xr:uid="{015D730B-2891-494E-8742-D6906F32477E}"/>
    <cellStyle name="Percent 2 2 4 3 2 4 3" xfId="18406" xr:uid="{6E18DC63-8D97-45E4-89CC-CE742E990BDE}"/>
    <cellStyle name="Percent 2 2 4 3 2 4 4" xfId="32096" xr:uid="{20FF32F1-9A7A-4470-8C64-85550AF5E9FA}"/>
    <cellStyle name="Percent 2 2 4 3 2 4 5" xfId="46980" xr:uid="{7FCC1F74-32AF-4CC4-8831-50B568220337}"/>
    <cellStyle name="Percent 2 2 4 3 2 5" xfId="21828" xr:uid="{EB474C64-7EAF-4A66-8632-FF8FE7731761}"/>
    <cellStyle name="Percent 2 2 4 3 2 5 2" xfId="35520" xr:uid="{E158DEBD-2DD2-4488-A570-F60C83E94AC0}"/>
    <cellStyle name="Percent 2 2 4 3 2 5 3" xfId="50404" xr:uid="{6308A883-13AB-4613-9B44-0FD91B251E29}"/>
    <cellStyle name="Percent 2 2 4 3 2 6" xfId="14984" xr:uid="{BD660D50-4D66-4D35-B75F-D4ACEAA88EAC}"/>
    <cellStyle name="Percent 2 2 4 3 2 7" xfId="28674" xr:uid="{E2FCD0FD-029D-437B-AF00-8E1A2A082EDB}"/>
    <cellStyle name="Percent 2 2 4 3 2 8" xfId="43558" xr:uid="{EB4E4FF4-2434-42FA-ABF0-379144F8CD0C}"/>
    <cellStyle name="Percent 2 2 4 3 3" xfId="8140" xr:uid="{167874F6-CCF5-4644-81D6-32C438BDA8E2}"/>
    <cellStyle name="Percent 2 2 4 3 3 2" xfId="9852" xr:uid="{487D29D2-D291-4C38-93FA-5604200AB9BB}"/>
    <cellStyle name="Percent 2 2 4 3 3 2 2" xfId="13274" xr:uid="{0B462485-1267-4CB7-A2D5-912C20BBB488}"/>
    <cellStyle name="Percent 2 2 4 3 3 2 2 2" xfId="26964" xr:uid="{3517CFDB-0B4F-4B9E-8FEE-BC478957AA19}"/>
    <cellStyle name="Percent 2 2 4 3 3 2 2 2 2" xfId="40656" xr:uid="{B1440117-E8DD-4206-85A9-8210712F5181}"/>
    <cellStyle name="Percent 2 2 4 3 3 2 2 2 3" xfId="55540" xr:uid="{A085559D-6156-4190-AC37-4803FAF9212B}"/>
    <cellStyle name="Percent 2 2 4 3 3 2 2 3" xfId="20120" xr:uid="{9FC61C51-7B78-405A-8E96-37DF622C07EC}"/>
    <cellStyle name="Percent 2 2 4 3 3 2 2 4" xfId="33810" xr:uid="{404B1239-36E4-457A-8AC9-EAE94266B48F}"/>
    <cellStyle name="Percent 2 2 4 3 3 2 2 5" xfId="48694" xr:uid="{2E1CAC86-F78A-4134-A89C-B3046CD5B352}"/>
    <cellStyle name="Percent 2 2 4 3 3 2 3" xfId="23542" xr:uid="{A5ACBCBD-8793-450C-A5A8-FB5E6E381536}"/>
    <cellStyle name="Percent 2 2 4 3 3 2 3 2" xfId="37234" xr:uid="{692E8B62-B6A7-442B-9387-C301D12CEC39}"/>
    <cellStyle name="Percent 2 2 4 3 3 2 3 3" xfId="52118" xr:uid="{4FC1FFA3-F742-4F3C-A5F9-E4E843B467F7}"/>
    <cellStyle name="Percent 2 2 4 3 3 2 4" xfId="16698" xr:uid="{E9AA5C29-E416-4B93-8301-2957B2B7731A}"/>
    <cellStyle name="Percent 2 2 4 3 3 2 5" xfId="30388" xr:uid="{8F037858-7CF4-44E1-B177-D324779433CB}"/>
    <cellStyle name="Percent 2 2 4 3 3 2 6" xfId="45272" xr:uid="{DD3B484F-4BAD-4010-865C-D2A6286F022A}"/>
    <cellStyle name="Percent 2 2 4 3 3 3" xfId="11562" xr:uid="{E6496445-F2C8-4517-8638-C7394235D2A8}"/>
    <cellStyle name="Percent 2 2 4 3 3 3 2" xfId="25252" xr:uid="{396A5FE3-F06E-4B48-A592-CB6BB119C586}"/>
    <cellStyle name="Percent 2 2 4 3 3 3 2 2" xfId="38944" xr:uid="{37DD84C8-D0A8-4BE6-9C85-0860DFA3C75B}"/>
    <cellStyle name="Percent 2 2 4 3 3 3 2 3" xfId="53828" xr:uid="{046BDA7C-99AB-4519-A78B-04FDF6232555}"/>
    <cellStyle name="Percent 2 2 4 3 3 3 3" xfId="18408" xr:uid="{2067AE4F-AC6F-456F-BAAE-5E18963EDCD4}"/>
    <cellStyle name="Percent 2 2 4 3 3 3 4" xfId="32098" xr:uid="{389111AE-FED5-4ECE-AB65-101A314566AB}"/>
    <cellStyle name="Percent 2 2 4 3 3 3 5" xfId="46982" xr:uid="{D5611E9A-D77F-4264-BAA1-75A19909D6DC}"/>
    <cellStyle name="Percent 2 2 4 3 3 4" xfId="21830" xr:uid="{647163F4-6207-4C1C-9852-1CB2FF2B530C}"/>
    <cellStyle name="Percent 2 2 4 3 3 4 2" xfId="35522" xr:uid="{01132E9A-9237-42D0-AEB9-9F8B7CA4A0D8}"/>
    <cellStyle name="Percent 2 2 4 3 3 4 3" xfId="50406" xr:uid="{D3475700-4C39-40F1-AB5C-7FD678C26CA5}"/>
    <cellStyle name="Percent 2 2 4 3 3 5" xfId="14986" xr:uid="{109AD331-214B-4F5B-A953-15D23AED1DBE}"/>
    <cellStyle name="Percent 2 2 4 3 3 6" xfId="28676" xr:uid="{9808ADCA-A325-43A6-9530-D20C34EBBF99}"/>
    <cellStyle name="Percent 2 2 4 3 3 7" xfId="43560" xr:uid="{7C33BAEC-266A-47CB-82CA-F0DF198805C2}"/>
    <cellStyle name="Percent 2 2 4 3 4" xfId="8141" xr:uid="{DBC4327A-9D71-4A2A-B617-A3431C0A1EEE}"/>
    <cellStyle name="Percent 2 2 4 3 4 2" xfId="9853" xr:uid="{1C3D09DA-E8BF-40DA-8552-BC8036E0863F}"/>
    <cellStyle name="Percent 2 2 4 3 4 2 2" xfId="13275" xr:uid="{5F68E117-FF19-401F-AF01-5A397498AF74}"/>
    <cellStyle name="Percent 2 2 4 3 4 2 2 2" xfId="26965" xr:uid="{4D0D2299-5635-4313-90AF-BC9D3116F01F}"/>
    <cellStyle name="Percent 2 2 4 3 4 2 2 2 2" xfId="40657" xr:uid="{EC20D5D0-5B1F-4ED8-9F28-56E4073ECAEF}"/>
    <cellStyle name="Percent 2 2 4 3 4 2 2 2 3" xfId="55541" xr:uid="{660DB670-91FA-42CD-9C9F-F85CFC50C9E9}"/>
    <cellStyle name="Percent 2 2 4 3 4 2 2 3" xfId="20121" xr:uid="{245C2113-1358-4C02-8B3C-0D5DFC5BDDBB}"/>
    <cellStyle name="Percent 2 2 4 3 4 2 2 4" xfId="33811" xr:uid="{E8FAC040-1EED-4146-AFE3-8F5E21DF5894}"/>
    <cellStyle name="Percent 2 2 4 3 4 2 2 5" xfId="48695" xr:uid="{7E767B0F-FFAF-4D63-9AFE-8B51E4C70CDC}"/>
    <cellStyle name="Percent 2 2 4 3 4 2 3" xfId="23543" xr:uid="{160A1C38-EE6B-469C-B43E-684DB8B795CA}"/>
    <cellStyle name="Percent 2 2 4 3 4 2 3 2" xfId="37235" xr:uid="{C6948F45-E014-4E06-A7B1-DA7111471663}"/>
    <cellStyle name="Percent 2 2 4 3 4 2 3 3" xfId="52119" xr:uid="{3219F94A-5D6C-47CD-917E-1E216AE615BF}"/>
    <cellStyle name="Percent 2 2 4 3 4 2 4" xfId="16699" xr:uid="{E66ACA6F-C721-4A16-ABFC-9646DEACAD73}"/>
    <cellStyle name="Percent 2 2 4 3 4 2 5" xfId="30389" xr:uid="{8DE2D0A2-CA98-4EAA-9450-984185817BDB}"/>
    <cellStyle name="Percent 2 2 4 3 4 2 6" xfId="45273" xr:uid="{C63D8EE4-4B9C-46BD-831C-96F3545D5C83}"/>
    <cellStyle name="Percent 2 2 4 3 4 3" xfId="11563" xr:uid="{BEEDF29A-B9D0-4E92-B0C0-206CB3641986}"/>
    <cellStyle name="Percent 2 2 4 3 4 3 2" xfId="25253" xr:uid="{6B8CCCB0-656B-43D8-9415-1AA6ABE56663}"/>
    <cellStyle name="Percent 2 2 4 3 4 3 2 2" xfId="38945" xr:uid="{F7ABA9F5-9785-49C0-9492-8B1FB89FFF5C}"/>
    <cellStyle name="Percent 2 2 4 3 4 3 2 3" xfId="53829" xr:uid="{00F35949-A5A6-4797-9537-3B23B3229949}"/>
    <cellStyle name="Percent 2 2 4 3 4 3 3" xfId="18409" xr:uid="{7BCBBF34-308E-461E-9267-78FE5444AFF5}"/>
    <cellStyle name="Percent 2 2 4 3 4 3 4" xfId="32099" xr:uid="{A63D934D-F550-4461-9B74-E13CAD462A61}"/>
    <cellStyle name="Percent 2 2 4 3 4 3 5" xfId="46983" xr:uid="{D2625531-6754-4AF6-B77F-71C070E3A1AD}"/>
    <cellStyle name="Percent 2 2 4 3 4 4" xfId="21831" xr:uid="{E247967A-4AB0-421E-A9BE-B0A94EFDB179}"/>
    <cellStyle name="Percent 2 2 4 3 4 4 2" xfId="35523" xr:uid="{EC7E0014-CAF7-4929-AD00-B987B8DF9E23}"/>
    <cellStyle name="Percent 2 2 4 3 4 4 3" xfId="50407" xr:uid="{E5B503FA-095C-49CC-BA44-58C5F4688F31}"/>
    <cellStyle name="Percent 2 2 4 3 4 5" xfId="14987" xr:uid="{5C4FC439-828E-4EC5-97B7-728932F4E32F}"/>
    <cellStyle name="Percent 2 2 4 3 4 6" xfId="28677" xr:uid="{91DBF0FA-8770-4736-9A0B-1262CE974BF6}"/>
    <cellStyle name="Percent 2 2 4 3 4 7" xfId="43561" xr:uid="{CF18DC9E-275D-4129-AB55-A3EC95775BF1}"/>
    <cellStyle name="Percent 2 2 4 3 5" xfId="9849" xr:uid="{AB4D9BE0-6119-4D0C-A441-70EC72C213C3}"/>
    <cellStyle name="Percent 2 2 4 3 5 2" xfId="13271" xr:uid="{6104F51D-65D8-4298-88A3-57726E3DC061}"/>
    <cellStyle name="Percent 2 2 4 3 5 2 2" xfId="26961" xr:uid="{74EE7436-7EE4-4A65-8BFA-5723539F7167}"/>
    <cellStyle name="Percent 2 2 4 3 5 2 2 2" xfId="40653" xr:uid="{19D9A910-6D56-419A-86E0-0CA9A944F821}"/>
    <cellStyle name="Percent 2 2 4 3 5 2 2 3" xfId="55537" xr:uid="{9A8A34E6-125C-4711-87DF-16838CAB9CA5}"/>
    <cellStyle name="Percent 2 2 4 3 5 2 3" xfId="20117" xr:uid="{B9CD425E-34B5-4DD7-BE93-D7DC027E8DF9}"/>
    <cellStyle name="Percent 2 2 4 3 5 2 4" xfId="33807" xr:uid="{048F36DA-9893-4C3D-8A3C-CF4514108D46}"/>
    <cellStyle name="Percent 2 2 4 3 5 2 5" xfId="48691" xr:uid="{AAE17F51-1CD2-4A9A-83EC-DD5091FC899D}"/>
    <cellStyle name="Percent 2 2 4 3 5 3" xfId="23539" xr:uid="{C613EC68-0638-470B-941C-A10E5F28C43D}"/>
    <cellStyle name="Percent 2 2 4 3 5 3 2" xfId="37231" xr:uid="{04FC5687-45C5-4D64-AFF2-52A12AB8B5B0}"/>
    <cellStyle name="Percent 2 2 4 3 5 3 3" xfId="52115" xr:uid="{E4D10D13-03A4-445A-9070-84F2EB97CDE5}"/>
    <cellStyle name="Percent 2 2 4 3 5 4" xfId="16695" xr:uid="{F79E3C0D-7E56-4694-9E9A-D846A97F492B}"/>
    <cellStyle name="Percent 2 2 4 3 5 5" xfId="30385" xr:uid="{B5AC4A79-C77F-465E-8CA7-4C60802B2259}"/>
    <cellStyle name="Percent 2 2 4 3 5 6" xfId="45269" xr:uid="{847A4C15-97D6-45F7-B9EB-7934211DB42F}"/>
    <cellStyle name="Percent 2 2 4 3 6" xfId="11559" xr:uid="{341782D6-9C88-4A6F-AF31-1A099CB3234D}"/>
    <cellStyle name="Percent 2 2 4 3 6 2" xfId="25249" xr:uid="{75220676-7E94-4EB8-9684-E93F385EE4F7}"/>
    <cellStyle name="Percent 2 2 4 3 6 2 2" xfId="38941" xr:uid="{E9802C6C-A1FD-47A1-B09C-93FE3076B141}"/>
    <cellStyle name="Percent 2 2 4 3 6 2 3" xfId="53825" xr:uid="{3BF7AB7E-69EC-443A-9494-CB1B2C2B7EC2}"/>
    <cellStyle name="Percent 2 2 4 3 6 3" xfId="18405" xr:uid="{852A990B-2E65-4256-9261-A5C3368B9570}"/>
    <cellStyle name="Percent 2 2 4 3 6 4" xfId="32095" xr:uid="{ED7EBC1A-376C-4864-A616-B0294BA1EF8E}"/>
    <cellStyle name="Percent 2 2 4 3 6 5" xfId="46979" xr:uid="{BEDD65BF-A632-4FA0-9012-8B5F559294B6}"/>
    <cellStyle name="Percent 2 2 4 3 7" xfId="21827" xr:uid="{51CD1508-E8F6-4562-86E2-2C2266077850}"/>
    <cellStyle name="Percent 2 2 4 3 7 2" xfId="35519" xr:uid="{5005979F-E860-4F34-83E4-79EDE7C35540}"/>
    <cellStyle name="Percent 2 2 4 3 7 3" xfId="50403" xr:uid="{4FA485B1-B3AB-4F65-9884-C8A950E667F1}"/>
    <cellStyle name="Percent 2 2 4 3 8" xfId="14983" xr:uid="{C31642C4-3DA6-4058-B432-F6B8C175619A}"/>
    <cellStyle name="Percent 2 2 4 3 9" xfId="28673" xr:uid="{81A45D53-3919-4237-9F2F-6DBDE13A8ECB}"/>
    <cellStyle name="Percent 2 2 4 4" xfId="8142" xr:uid="{3D3772D6-1714-4073-9BEC-DDFD2E5C93DA}"/>
    <cellStyle name="Percent 2 2 4 4 2" xfId="8143" xr:uid="{BB83648D-7F4B-4B86-B618-5BF7473E9498}"/>
    <cellStyle name="Percent 2 2 4 4 2 2" xfId="9855" xr:uid="{84681824-C47F-42EC-A4B6-1642E44BE1FB}"/>
    <cellStyle name="Percent 2 2 4 4 2 2 2" xfId="13277" xr:uid="{80D1505D-3471-411A-8A57-7B9873FAF8FE}"/>
    <cellStyle name="Percent 2 2 4 4 2 2 2 2" xfId="26967" xr:uid="{B46E3035-2567-4B62-BA0F-D1466DCC2C03}"/>
    <cellStyle name="Percent 2 2 4 4 2 2 2 2 2" xfId="40659" xr:uid="{C03EBBB9-8F2C-4A91-B8BB-19785E54D5B5}"/>
    <cellStyle name="Percent 2 2 4 4 2 2 2 2 3" xfId="55543" xr:uid="{5AF517A4-AD58-4F7F-B618-39A24EC12059}"/>
    <cellStyle name="Percent 2 2 4 4 2 2 2 3" xfId="20123" xr:uid="{6D8ACFC3-114B-4A28-9392-5C4A1064C50E}"/>
    <cellStyle name="Percent 2 2 4 4 2 2 2 4" xfId="33813" xr:uid="{B4E0B288-CC42-4C65-853F-6D3BC9B3B18E}"/>
    <cellStyle name="Percent 2 2 4 4 2 2 2 5" xfId="48697" xr:uid="{8A6D14CB-7342-4F4D-8D26-FBDA8F22E054}"/>
    <cellStyle name="Percent 2 2 4 4 2 2 3" xfId="23545" xr:uid="{42611A09-54CB-4C98-844D-F74A09E99DA5}"/>
    <cellStyle name="Percent 2 2 4 4 2 2 3 2" xfId="37237" xr:uid="{28F12C96-6AA7-48E6-975F-5C4F599D91AA}"/>
    <cellStyle name="Percent 2 2 4 4 2 2 3 3" xfId="52121" xr:uid="{ABFF49F0-C510-463D-90AC-7FF806BD2DD8}"/>
    <cellStyle name="Percent 2 2 4 4 2 2 4" xfId="16701" xr:uid="{6FD8DA9F-A692-4788-A5F3-1578D9F68718}"/>
    <cellStyle name="Percent 2 2 4 4 2 2 5" xfId="30391" xr:uid="{75359A44-F2A9-4A20-9D5D-444D3B9575A5}"/>
    <cellStyle name="Percent 2 2 4 4 2 2 6" xfId="45275" xr:uid="{CAE990FA-9965-4E52-B911-C9B8499401B1}"/>
    <cellStyle name="Percent 2 2 4 4 2 3" xfId="11565" xr:uid="{85FBB634-6E16-4A26-AE9F-156FD96CE418}"/>
    <cellStyle name="Percent 2 2 4 4 2 3 2" xfId="25255" xr:uid="{61EAA6AA-65F4-4B60-8D76-41598A823D9F}"/>
    <cellStyle name="Percent 2 2 4 4 2 3 2 2" xfId="38947" xr:uid="{46C1E5ED-36C8-42B5-871E-12FC3B74FD72}"/>
    <cellStyle name="Percent 2 2 4 4 2 3 2 3" xfId="53831" xr:uid="{82AF8D29-543B-4DE7-B287-5221454F8F90}"/>
    <cellStyle name="Percent 2 2 4 4 2 3 3" xfId="18411" xr:uid="{6DBE93BC-32AC-4A09-8771-8B71A07DEC52}"/>
    <cellStyle name="Percent 2 2 4 4 2 3 4" xfId="32101" xr:uid="{E1C2E489-1273-4DA1-A30B-8A5F4D72FA3D}"/>
    <cellStyle name="Percent 2 2 4 4 2 3 5" xfId="46985" xr:uid="{8B42AC02-2CBA-4EFC-88F1-0EAA1BCA616D}"/>
    <cellStyle name="Percent 2 2 4 4 2 4" xfId="21833" xr:uid="{E446AAAB-BF71-403A-9202-4776903104D1}"/>
    <cellStyle name="Percent 2 2 4 4 2 4 2" xfId="35525" xr:uid="{C1288C8D-B1B7-4973-9D50-845F00D4AFFE}"/>
    <cellStyle name="Percent 2 2 4 4 2 4 3" xfId="50409" xr:uid="{AE09A4DA-9E16-431B-A7E2-2F2CFCB3221C}"/>
    <cellStyle name="Percent 2 2 4 4 2 5" xfId="14989" xr:uid="{CCD6F4C7-F59D-42D2-9147-631039BDE4AC}"/>
    <cellStyle name="Percent 2 2 4 4 2 6" xfId="28679" xr:uid="{C3176503-1EFA-403E-8E11-CB8A2B0E689A}"/>
    <cellStyle name="Percent 2 2 4 4 2 7" xfId="43563" xr:uid="{D68F9E0E-1E4D-42EF-B9DE-CC96009B4340}"/>
    <cellStyle name="Percent 2 2 4 4 3" xfId="9854" xr:uid="{87100D45-1FA8-47D5-B6B2-AA1CF1901A87}"/>
    <cellStyle name="Percent 2 2 4 4 3 2" xfId="13276" xr:uid="{9D54D30F-D1CB-4879-B5E1-F139A8255AEA}"/>
    <cellStyle name="Percent 2 2 4 4 3 2 2" xfId="26966" xr:uid="{C3934721-C80E-40FF-BF72-1A3001B24049}"/>
    <cellStyle name="Percent 2 2 4 4 3 2 2 2" xfId="40658" xr:uid="{AC45037F-6E38-4AD5-A921-15D2718D3A75}"/>
    <cellStyle name="Percent 2 2 4 4 3 2 2 3" xfId="55542" xr:uid="{A7CA8CAE-928D-4F8F-99A7-712490F7F8A1}"/>
    <cellStyle name="Percent 2 2 4 4 3 2 3" xfId="20122" xr:uid="{9FA6656D-EEA8-4AE8-91E6-149551815614}"/>
    <cellStyle name="Percent 2 2 4 4 3 2 4" xfId="33812" xr:uid="{654A43D4-E3C0-46B8-BF0B-7BD594E199FC}"/>
    <cellStyle name="Percent 2 2 4 4 3 2 5" xfId="48696" xr:uid="{64452FE1-E699-4461-A313-16B14C80BBD8}"/>
    <cellStyle name="Percent 2 2 4 4 3 3" xfId="23544" xr:uid="{B4B4322E-42B5-4628-A663-9E42ACB9C88E}"/>
    <cellStyle name="Percent 2 2 4 4 3 3 2" xfId="37236" xr:uid="{24417D85-7A90-4616-BE72-368EFC32884C}"/>
    <cellStyle name="Percent 2 2 4 4 3 3 3" xfId="52120" xr:uid="{B1190865-6758-46AC-8EF9-D5E69ECB9757}"/>
    <cellStyle name="Percent 2 2 4 4 3 4" xfId="16700" xr:uid="{76C89919-9106-49DF-8958-A212E7622980}"/>
    <cellStyle name="Percent 2 2 4 4 3 5" xfId="30390" xr:uid="{58690E58-9AFC-43EA-882B-150DAE481878}"/>
    <cellStyle name="Percent 2 2 4 4 3 6" xfId="45274" xr:uid="{133B9833-437A-44EE-ABF7-83706826DE37}"/>
    <cellStyle name="Percent 2 2 4 4 4" xfId="11564" xr:uid="{C8B5DF2C-B830-4558-BB52-5D8E2BFFB835}"/>
    <cellStyle name="Percent 2 2 4 4 4 2" xfId="25254" xr:uid="{A1352D8C-C9A7-428F-8B36-1E7FE8FB4445}"/>
    <cellStyle name="Percent 2 2 4 4 4 2 2" xfId="38946" xr:uid="{E7D8C3E1-2A0F-42A9-97CE-B8457DAE0C6F}"/>
    <cellStyle name="Percent 2 2 4 4 4 2 3" xfId="53830" xr:uid="{5785697F-1813-47D9-B452-7B381B2DD557}"/>
    <cellStyle name="Percent 2 2 4 4 4 3" xfId="18410" xr:uid="{E0356424-4238-49D6-9217-A4CE1184AB6D}"/>
    <cellStyle name="Percent 2 2 4 4 4 4" xfId="32100" xr:uid="{D7D3EB24-D9A7-43CF-82E3-BE5E38D71679}"/>
    <cellStyle name="Percent 2 2 4 4 4 5" xfId="46984" xr:uid="{9DEF2C57-ACF6-4387-BCA3-8DC55193C5F6}"/>
    <cellStyle name="Percent 2 2 4 4 5" xfId="21832" xr:uid="{7D55D99C-4681-4EA7-A6C0-9583823557BF}"/>
    <cellStyle name="Percent 2 2 4 4 5 2" xfId="35524" xr:uid="{57E880EC-B1E8-4D66-8253-A23D2A75581E}"/>
    <cellStyle name="Percent 2 2 4 4 5 3" xfId="50408" xr:uid="{DE7642AB-5A10-4399-8AD5-FFFB592C85C3}"/>
    <cellStyle name="Percent 2 2 4 4 6" xfId="14988" xr:uid="{313294B6-6E15-4258-98A0-1A2CD3960DFF}"/>
    <cellStyle name="Percent 2 2 4 4 7" xfId="28678" xr:uid="{A57263CF-347A-414F-848C-8EB482D4B81A}"/>
    <cellStyle name="Percent 2 2 4 4 8" xfId="43562" xr:uid="{408F49C4-A170-4804-AC37-27FAA8794B30}"/>
    <cellStyle name="Percent 2 2 4 5" xfId="8144" xr:uid="{98856604-46E3-4AC8-A6BD-370EE52F0281}"/>
    <cellStyle name="Percent 2 2 4 5 2" xfId="9856" xr:uid="{72070B4C-ACB7-43B2-8420-9DBAA40398DC}"/>
    <cellStyle name="Percent 2 2 4 5 2 2" xfId="13278" xr:uid="{EE32F655-90D0-4542-895A-19C90F0B0525}"/>
    <cellStyle name="Percent 2 2 4 5 2 2 2" xfId="26968" xr:uid="{A59A25E6-EE02-4B9D-948A-1E1709B01619}"/>
    <cellStyle name="Percent 2 2 4 5 2 2 2 2" xfId="40660" xr:uid="{9392EBDB-1D31-47DF-B983-92155DB1A0ED}"/>
    <cellStyle name="Percent 2 2 4 5 2 2 2 3" xfId="55544" xr:uid="{E0F40378-20E8-4BF5-ACBF-215BDEC5AD8A}"/>
    <cellStyle name="Percent 2 2 4 5 2 2 3" xfId="20124" xr:uid="{EF43E1BE-201C-4037-893D-DB0776FA181D}"/>
    <cellStyle name="Percent 2 2 4 5 2 2 4" xfId="33814" xr:uid="{402100BB-F522-40BB-9547-E843AA35EC53}"/>
    <cellStyle name="Percent 2 2 4 5 2 2 5" xfId="48698" xr:uid="{E83FE852-5EA4-4A3B-8C0A-7EFD74069BEF}"/>
    <cellStyle name="Percent 2 2 4 5 2 3" xfId="23546" xr:uid="{D9208C6A-5AEB-4E5A-BEFA-E9A069B597D1}"/>
    <cellStyle name="Percent 2 2 4 5 2 3 2" xfId="37238" xr:uid="{3166B59C-43DE-45ED-AA93-E91AF9BE138B}"/>
    <cellStyle name="Percent 2 2 4 5 2 3 3" xfId="52122" xr:uid="{0B083E55-A400-4B3F-903C-DF47A3E3F862}"/>
    <cellStyle name="Percent 2 2 4 5 2 4" xfId="16702" xr:uid="{776846A6-07EB-4CD4-8CF1-67391918F27D}"/>
    <cellStyle name="Percent 2 2 4 5 2 5" xfId="30392" xr:uid="{1184B389-CB94-4A56-879B-F1875AEC9B65}"/>
    <cellStyle name="Percent 2 2 4 5 2 6" xfId="45276" xr:uid="{4D1FC235-06BA-40F0-864B-3261CDF69E21}"/>
    <cellStyle name="Percent 2 2 4 5 3" xfId="11566" xr:uid="{E3E618CC-AEBB-4928-8956-B5D4FCB1A43F}"/>
    <cellStyle name="Percent 2 2 4 5 3 2" xfId="25256" xr:uid="{0D346646-3059-4F32-B799-A2FDD5C4CE95}"/>
    <cellStyle name="Percent 2 2 4 5 3 2 2" xfId="38948" xr:uid="{9EE4DC67-C72E-4D55-A9CE-347F2A0944DE}"/>
    <cellStyle name="Percent 2 2 4 5 3 2 3" xfId="53832" xr:uid="{01C948DD-5DD4-430C-A5F2-FC2DC6E05C82}"/>
    <cellStyle name="Percent 2 2 4 5 3 3" xfId="18412" xr:uid="{36EFD513-648F-4279-84C5-8A28808B3412}"/>
    <cellStyle name="Percent 2 2 4 5 3 4" xfId="32102" xr:uid="{D849BBE2-45C8-4FEC-AD8C-2EACB801B464}"/>
    <cellStyle name="Percent 2 2 4 5 3 5" xfId="46986" xr:uid="{DA81177C-7820-416A-A2E6-3D97889F3414}"/>
    <cellStyle name="Percent 2 2 4 5 4" xfId="21834" xr:uid="{21039450-C4BE-41B3-BCA1-E096F95BFD81}"/>
    <cellStyle name="Percent 2 2 4 5 4 2" xfId="35526" xr:uid="{20E60BFB-51E9-4FC5-98F8-9F86F557637C}"/>
    <cellStyle name="Percent 2 2 4 5 4 3" xfId="50410" xr:uid="{1048437A-56E0-4144-B1F6-10E482AB56F0}"/>
    <cellStyle name="Percent 2 2 4 5 5" xfId="14990" xr:uid="{060B1A5C-BC36-4287-8D33-17D4AA062AEB}"/>
    <cellStyle name="Percent 2 2 4 5 6" xfId="28680" xr:uid="{AE84AF6E-555F-4F76-88C5-1B3884659CE8}"/>
    <cellStyle name="Percent 2 2 4 5 7" xfId="43564" xr:uid="{AA113322-0565-457B-94E1-45C860BD12EE}"/>
    <cellStyle name="Percent 2 2 4 6" xfId="8145" xr:uid="{A64F8BEF-072B-4A3D-9548-132C6A7874F6}"/>
    <cellStyle name="Percent 2 2 4 6 2" xfId="9857" xr:uid="{4F52089D-BD59-47AA-B1F2-586ABC1ADF09}"/>
    <cellStyle name="Percent 2 2 4 6 2 2" xfId="13279" xr:uid="{E88048E9-A762-4E2B-822B-D9E2F4AACAA0}"/>
    <cellStyle name="Percent 2 2 4 6 2 2 2" xfId="26969" xr:uid="{A00F9924-227F-4DAC-B09E-E5BB55537B74}"/>
    <cellStyle name="Percent 2 2 4 6 2 2 2 2" xfId="40661" xr:uid="{56D8CCF9-A88E-4C7A-868E-F045787227F5}"/>
    <cellStyle name="Percent 2 2 4 6 2 2 2 3" xfId="55545" xr:uid="{020CFB41-4BCD-4FF1-BEBD-E6567B635BAA}"/>
    <cellStyle name="Percent 2 2 4 6 2 2 3" xfId="20125" xr:uid="{BD8AE694-7068-4F16-9B56-C301400855FD}"/>
    <cellStyle name="Percent 2 2 4 6 2 2 4" xfId="33815" xr:uid="{669E5A8A-0DD8-4665-95AA-A531BD93EF8C}"/>
    <cellStyle name="Percent 2 2 4 6 2 2 5" xfId="48699" xr:uid="{BD7FFE6A-97F6-4BD5-A6B7-AEBCE1A51B3A}"/>
    <cellStyle name="Percent 2 2 4 6 2 3" xfId="23547" xr:uid="{0C7061E8-1180-490A-86FA-DAD8346BD900}"/>
    <cellStyle name="Percent 2 2 4 6 2 3 2" xfId="37239" xr:uid="{F9A907C4-BAF0-4242-BA41-D29961EABE03}"/>
    <cellStyle name="Percent 2 2 4 6 2 3 3" xfId="52123" xr:uid="{9A7752B5-EF68-4506-A445-6E5490F00F5E}"/>
    <cellStyle name="Percent 2 2 4 6 2 4" xfId="16703" xr:uid="{63E9ABC0-3A63-430B-A2E1-6EC93F263D39}"/>
    <cellStyle name="Percent 2 2 4 6 2 5" xfId="30393" xr:uid="{101C88DA-7908-4CEC-A7C4-D8799D8C3AF0}"/>
    <cellStyle name="Percent 2 2 4 6 2 6" xfId="45277" xr:uid="{15F18DE0-D972-4783-AAF8-E62ED27F72DE}"/>
    <cellStyle name="Percent 2 2 4 6 3" xfId="11567" xr:uid="{7C9FDE78-F5A2-4361-BB78-E028C9E4A478}"/>
    <cellStyle name="Percent 2 2 4 6 3 2" xfId="25257" xr:uid="{99FD95CE-4275-4EB1-A228-1BF4C99D7CB6}"/>
    <cellStyle name="Percent 2 2 4 6 3 2 2" xfId="38949" xr:uid="{AD6719A8-A83E-4926-8450-395BAB24018B}"/>
    <cellStyle name="Percent 2 2 4 6 3 2 3" xfId="53833" xr:uid="{1BA25B26-85C8-4FEC-9E29-A5439C6BDF68}"/>
    <cellStyle name="Percent 2 2 4 6 3 3" xfId="18413" xr:uid="{04CA535A-505E-4131-BB4A-33B9811EC752}"/>
    <cellStyle name="Percent 2 2 4 6 3 4" xfId="32103" xr:uid="{916FF5FF-67C7-454E-A17A-E385C8D9954B}"/>
    <cellStyle name="Percent 2 2 4 6 3 5" xfId="46987" xr:uid="{64DD99AE-6E33-4108-B4A5-559926B63D7E}"/>
    <cellStyle name="Percent 2 2 4 6 4" xfId="21835" xr:uid="{024D324B-7F5C-4B49-811B-3BE5272ED672}"/>
    <cellStyle name="Percent 2 2 4 6 4 2" xfId="35527" xr:uid="{32718141-C773-4581-8800-92567C747627}"/>
    <cellStyle name="Percent 2 2 4 6 4 3" xfId="50411" xr:uid="{92425327-8C7B-4FF8-A3C9-A6485650D551}"/>
    <cellStyle name="Percent 2 2 4 6 5" xfId="14991" xr:uid="{D60FC86C-D0D1-4594-81A0-6267FA7E4EAB}"/>
    <cellStyle name="Percent 2 2 4 6 6" xfId="28681" xr:uid="{A0D7DA18-7E22-413B-B299-F70605039E2E}"/>
    <cellStyle name="Percent 2 2 4 6 7" xfId="43565" xr:uid="{E57F31FC-6388-49BD-9FBD-CC439B13BB01}"/>
    <cellStyle name="Percent 2 2 4 7" xfId="9843" xr:uid="{F8D5A2BF-0F77-482B-8AA8-17872E34793C}"/>
    <cellStyle name="Percent 2 2 4 7 2" xfId="13265" xr:uid="{A2CD964E-6F56-4AFB-8D61-37313857E3B4}"/>
    <cellStyle name="Percent 2 2 4 7 2 2" xfId="26955" xr:uid="{D3C211C0-024D-4FAC-A1F2-E63FAB5D4DF2}"/>
    <cellStyle name="Percent 2 2 4 7 2 2 2" xfId="40647" xr:uid="{DF6967D3-02B0-435C-8234-D5574A35C709}"/>
    <cellStyle name="Percent 2 2 4 7 2 2 3" xfId="55531" xr:uid="{BB28F73D-E645-489E-9FC0-126AEAB48A5B}"/>
    <cellStyle name="Percent 2 2 4 7 2 3" xfId="20111" xr:uid="{45CD3A00-7881-413F-9FD1-45D09C7AD826}"/>
    <cellStyle name="Percent 2 2 4 7 2 4" xfId="33801" xr:uid="{A4BA09C3-3881-4A00-9AB2-974D57FCF946}"/>
    <cellStyle name="Percent 2 2 4 7 2 5" xfId="48685" xr:uid="{267D92ED-9B33-424F-9FB2-E2E81EAFE741}"/>
    <cellStyle name="Percent 2 2 4 7 3" xfId="23533" xr:uid="{14513171-6FEF-4F35-BB01-45BC4E4D3BC3}"/>
    <cellStyle name="Percent 2 2 4 7 3 2" xfId="37225" xr:uid="{F33ED608-68F8-4D8F-921B-992F56EDE80A}"/>
    <cellStyle name="Percent 2 2 4 7 3 3" xfId="52109" xr:uid="{C4378B7E-7989-4903-986E-AE45A6B5F820}"/>
    <cellStyle name="Percent 2 2 4 7 4" xfId="16689" xr:uid="{25CE83BC-F47E-4175-86E9-D27E438C6507}"/>
    <cellStyle name="Percent 2 2 4 7 5" xfId="30379" xr:uid="{309EAED1-9D3B-4C05-A828-B70B5942BA90}"/>
    <cellStyle name="Percent 2 2 4 7 6" xfId="45263" xr:uid="{1D7529F3-22FB-40EA-AB55-46C2054FE813}"/>
    <cellStyle name="Percent 2 2 4 8" xfId="11553" xr:uid="{D5E162AE-5B39-4B2B-85A8-EE9A05BF9F87}"/>
    <cellStyle name="Percent 2 2 4 8 2" xfId="25243" xr:uid="{5A1BECAB-A41C-492A-BE0E-864C625D4608}"/>
    <cellStyle name="Percent 2 2 4 8 2 2" xfId="38935" xr:uid="{7305ACB8-25D1-4227-A653-DDBB5306C6EE}"/>
    <cellStyle name="Percent 2 2 4 8 2 3" xfId="53819" xr:uid="{2EDAB5EC-395B-4492-8BCA-2D27CF8F85E2}"/>
    <cellStyle name="Percent 2 2 4 8 3" xfId="18399" xr:uid="{1D3FE7C1-7B14-4C9F-A060-46751CEE352A}"/>
    <cellStyle name="Percent 2 2 4 8 4" xfId="32089" xr:uid="{A7114D96-C7BD-44A3-90D5-68C4F5368192}"/>
    <cellStyle name="Percent 2 2 4 8 5" xfId="46973" xr:uid="{38DFEAFA-5F5D-440D-8773-132C5CCD797E}"/>
    <cellStyle name="Percent 2 2 4 9" xfId="21821" xr:uid="{85EC0F7C-38D3-4465-AB94-7F9875B32DF5}"/>
    <cellStyle name="Percent 2 2 4 9 2" xfId="35513" xr:uid="{3B261A0A-46EF-414A-A9E0-3E3B669EC4EB}"/>
    <cellStyle name="Percent 2 2 4 9 3" xfId="50397" xr:uid="{ABD4FEE3-A31E-4278-B6E6-CF7DCFDFE9B9}"/>
    <cellStyle name="Percent 2 2 5" xfId="8146" xr:uid="{3DDA7A78-EA6E-4108-BB3A-038EB2179384}"/>
    <cellStyle name="Percent 2 2 5 10" xfId="43566" xr:uid="{093810D1-2DB7-49B0-8584-6A66ECEF9CE3}"/>
    <cellStyle name="Percent 2 2 5 2" xfId="8147" xr:uid="{84C65924-2BBE-43F2-A200-5B1DDD60A019}"/>
    <cellStyle name="Percent 2 2 5 2 2" xfId="8148" xr:uid="{8ED533A7-DD0D-4ACB-9FC6-9234CFFA4894}"/>
    <cellStyle name="Percent 2 2 5 2 2 2" xfId="9860" xr:uid="{DC18882D-3180-4AD6-B65D-B5B42C478943}"/>
    <cellStyle name="Percent 2 2 5 2 2 2 2" xfId="13282" xr:uid="{65718EDF-53FE-44FA-88ED-E0962E772813}"/>
    <cellStyle name="Percent 2 2 5 2 2 2 2 2" xfId="26972" xr:uid="{1A5BCBA9-D9A6-46C0-9A40-5A48BCC2E0BB}"/>
    <cellStyle name="Percent 2 2 5 2 2 2 2 2 2" xfId="40664" xr:uid="{3B93C24B-3FD0-4386-88A4-E03BE673A722}"/>
    <cellStyle name="Percent 2 2 5 2 2 2 2 2 3" xfId="55548" xr:uid="{D6A3F62C-5822-485D-A55C-227EE00EDAF5}"/>
    <cellStyle name="Percent 2 2 5 2 2 2 2 3" xfId="20128" xr:uid="{436B3F67-2549-47B7-98E5-ABE485A8E16C}"/>
    <cellStyle name="Percent 2 2 5 2 2 2 2 4" xfId="33818" xr:uid="{334BADEB-6E68-41CD-9375-29E83BD25372}"/>
    <cellStyle name="Percent 2 2 5 2 2 2 2 5" xfId="48702" xr:uid="{E6514ECE-B93B-4A95-A240-233C97922605}"/>
    <cellStyle name="Percent 2 2 5 2 2 2 3" xfId="23550" xr:uid="{ED90F929-E7AE-42CB-A719-225F73C0FF72}"/>
    <cellStyle name="Percent 2 2 5 2 2 2 3 2" xfId="37242" xr:uid="{759417CC-CF85-4983-9ED1-2F0E776A0E0A}"/>
    <cellStyle name="Percent 2 2 5 2 2 2 3 3" xfId="52126" xr:uid="{327F83B4-51DE-4A87-A0FA-3412D729B4CA}"/>
    <cellStyle name="Percent 2 2 5 2 2 2 4" xfId="16706" xr:uid="{6D41B3AC-D30C-4D5E-ABFD-E205E6D8C813}"/>
    <cellStyle name="Percent 2 2 5 2 2 2 5" xfId="30396" xr:uid="{A10A8328-FFAC-4665-99D9-4561C8EE4487}"/>
    <cellStyle name="Percent 2 2 5 2 2 2 6" xfId="45280" xr:uid="{4B1831A5-BDDA-4A6B-AAB7-5E61CB15AE92}"/>
    <cellStyle name="Percent 2 2 5 2 2 3" xfId="11570" xr:uid="{96EDF7B0-F747-45F5-8EB4-D2EC96D0AB77}"/>
    <cellStyle name="Percent 2 2 5 2 2 3 2" xfId="25260" xr:uid="{444091DB-3003-4177-990E-A8CDEFE517C3}"/>
    <cellStyle name="Percent 2 2 5 2 2 3 2 2" xfId="38952" xr:uid="{0B5D0672-95C6-4D9F-9102-9EC0CEDFCDCB}"/>
    <cellStyle name="Percent 2 2 5 2 2 3 2 3" xfId="53836" xr:uid="{6B2CA244-67D2-4B35-BBAF-6E5539E5A30B}"/>
    <cellStyle name="Percent 2 2 5 2 2 3 3" xfId="18416" xr:uid="{C86169B1-4246-4F7C-A169-B249DEB2F479}"/>
    <cellStyle name="Percent 2 2 5 2 2 3 4" xfId="32106" xr:uid="{683A47AD-9D74-46EC-B02D-D00ABE9DF0E5}"/>
    <cellStyle name="Percent 2 2 5 2 2 3 5" xfId="46990" xr:uid="{8CF41314-F363-4124-8200-4083AD4F0306}"/>
    <cellStyle name="Percent 2 2 5 2 2 4" xfId="21838" xr:uid="{D2C3AFCB-E8FD-405F-95B8-D9CEB0813DE1}"/>
    <cellStyle name="Percent 2 2 5 2 2 4 2" xfId="35530" xr:uid="{B8EA84C8-A3A4-4513-83A0-525662A8C08C}"/>
    <cellStyle name="Percent 2 2 5 2 2 4 3" xfId="50414" xr:uid="{79121AE1-F2F3-40A3-8B83-B584B637251D}"/>
    <cellStyle name="Percent 2 2 5 2 2 5" xfId="14994" xr:uid="{48C68B1B-8751-41F6-AD7B-1D7C1136B005}"/>
    <cellStyle name="Percent 2 2 5 2 2 6" xfId="28684" xr:uid="{9B033F05-B4D7-47B3-A9D7-10A54E464A1B}"/>
    <cellStyle name="Percent 2 2 5 2 2 7" xfId="43568" xr:uid="{A8EEFE4F-89F6-4856-8582-9094E1F37F10}"/>
    <cellStyle name="Percent 2 2 5 2 3" xfId="9859" xr:uid="{B97EE4F2-E8AD-4CDE-858C-8E13F3885B0B}"/>
    <cellStyle name="Percent 2 2 5 2 3 2" xfId="13281" xr:uid="{6FDFE4DB-73AE-4893-A160-34978AD28903}"/>
    <cellStyle name="Percent 2 2 5 2 3 2 2" xfId="26971" xr:uid="{D6AAEBED-A43B-4058-BEB6-835E64904513}"/>
    <cellStyle name="Percent 2 2 5 2 3 2 2 2" xfId="40663" xr:uid="{BDFB2D58-8A01-4D11-9EE8-DECBBD1EED94}"/>
    <cellStyle name="Percent 2 2 5 2 3 2 2 3" xfId="55547" xr:uid="{7433B670-1EBC-48F5-9EAE-443884B035CA}"/>
    <cellStyle name="Percent 2 2 5 2 3 2 3" xfId="20127" xr:uid="{9A3A9128-55C2-4C07-930C-187E52B4C17E}"/>
    <cellStyle name="Percent 2 2 5 2 3 2 4" xfId="33817" xr:uid="{23FD2751-15D5-4F6C-BC6D-A39D1EE9532D}"/>
    <cellStyle name="Percent 2 2 5 2 3 2 5" xfId="48701" xr:uid="{F9860512-A0A4-4C9D-98F2-7588DAE37B45}"/>
    <cellStyle name="Percent 2 2 5 2 3 3" xfId="23549" xr:uid="{0B87EB26-8FFE-4E79-8F38-65A5206413DE}"/>
    <cellStyle name="Percent 2 2 5 2 3 3 2" xfId="37241" xr:uid="{EA1C9478-CAD8-4044-95E3-195CFB9D6B5D}"/>
    <cellStyle name="Percent 2 2 5 2 3 3 3" xfId="52125" xr:uid="{943D1B56-BD84-4112-8A8F-820C9CB16FB4}"/>
    <cellStyle name="Percent 2 2 5 2 3 4" xfId="16705" xr:uid="{FA8D0FF2-583C-4D50-BF07-473A330AB6B5}"/>
    <cellStyle name="Percent 2 2 5 2 3 5" xfId="30395" xr:uid="{CD19383A-0201-49A8-9047-1907E01CA46F}"/>
    <cellStyle name="Percent 2 2 5 2 3 6" xfId="45279" xr:uid="{A5F1197C-C216-4033-9619-0A43FDE67A74}"/>
    <cellStyle name="Percent 2 2 5 2 4" xfId="11569" xr:uid="{670A8F3F-8752-4606-BE12-31F3E6D0846A}"/>
    <cellStyle name="Percent 2 2 5 2 4 2" xfId="25259" xr:uid="{D92A5A2B-A743-4965-A5F3-8AEDDE18C310}"/>
    <cellStyle name="Percent 2 2 5 2 4 2 2" xfId="38951" xr:uid="{FB029054-12E5-4F5F-B6C5-4F9B7BF28B32}"/>
    <cellStyle name="Percent 2 2 5 2 4 2 3" xfId="53835" xr:uid="{9A7AD10A-4A95-4855-A420-E433890B3AE5}"/>
    <cellStyle name="Percent 2 2 5 2 4 3" xfId="18415" xr:uid="{1ACEB734-D5E9-4CB8-8083-9252AAB7EC6A}"/>
    <cellStyle name="Percent 2 2 5 2 4 4" xfId="32105" xr:uid="{D0C075CB-D7F1-45FD-B3EB-141004D6AF79}"/>
    <cellStyle name="Percent 2 2 5 2 4 5" xfId="46989" xr:uid="{6199EDBD-004D-4C28-BB4C-18214E97851F}"/>
    <cellStyle name="Percent 2 2 5 2 5" xfId="21837" xr:uid="{6ABA7865-B67F-41B7-B947-9387396F2018}"/>
    <cellStyle name="Percent 2 2 5 2 5 2" xfId="35529" xr:uid="{0F2E4BDE-AAFB-4C70-9814-6ADF6F8035F8}"/>
    <cellStyle name="Percent 2 2 5 2 5 3" xfId="50413" xr:uid="{7D5043A1-39D3-4574-A676-25C2B95855C9}"/>
    <cellStyle name="Percent 2 2 5 2 6" xfId="14993" xr:uid="{6B181655-093B-48C0-8511-F7E7F486755D}"/>
    <cellStyle name="Percent 2 2 5 2 7" xfId="28683" xr:uid="{B6E193FD-5DD3-4438-B288-E71E557B0CD1}"/>
    <cellStyle name="Percent 2 2 5 2 8" xfId="43567" xr:uid="{26D2B2BC-F2F7-4170-BAAC-82B28232E895}"/>
    <cellStyle name="Percent 2 2 5 3" xfId="8149" xr:uid="{A0B71608-83A8-4EAB-865D-5509073C4DF5}"/>
    <cellStyle name="Percent 2 2 5 3 2" xfId="9861" xr:uid="{52139E9C-38F3-49EE-B087-61BDDF0916CD}"/>
    <cellStyle name="Percent 2 2 5 3 2 2" xfId="13283" xr:uid="{49A48252-D647-4EDD-BC00-2EB9920FFF0E}"/>
    <cellStyle name="Percent 2 2 5 3 2 2 2" xfId="26973" xr:uid="{93D88470-94E3-4A5B-B5C7-B7B259CAEAEE}"/>
    <cellStyle name="Percent 2 2 5 3 2 2 2 2" xfId="40665" xr:uid="{8327F00B-A964-4E52-BD4C-8823CF19FE8E}"/>
    <cellStyle name="Percent 2 2 5 3 2 2 2 3" xfId="55549" xr:uid="{A3DFDA80-73A6-4A65-8790-F01ED36460CE}"/>
    <cellStyle name="Percent 2 2 5 3 2 2 3" xfId="20129" xr:uid="{3FBC7247-389A-44BA-9C8C-EECC5B091FF2}"/>
    <cellStyle name="Percent 2 2 5 3 2 2 4" xfId="33819" xr:uid="{DE556E48-71A6-4005-B2D4-024BF43B296C}"/>
    <cellStyle name="Percent 2 2 5 3 2 2 5" xfId="48703" xr:uid="{FCFE407E-DD0D-4AD0-8B43-EA85996C8C1B}"/>
    <cellStyle name="Percent 2 2 5 3 2 3" xfId="23551" xr:uid="{7519357E-3BD8-4287-8EE6-3C0C14C8716B}"/>
    <cellStyle name="Percent 2 2 5 3 2 3 2" xfId="37243" xr:uid="{5B6FB491-2BD9-43CD-A157-55E05B07BC91}"/>
    <cellStyle name="Percent 2 2 5 3 2 3 3" xfId="52127" xr:uid="{D7E74D2B-42D7-451D-982A-3080C2529BBE}"/>
    <cellStyle name="Percent 2 2 5 3 2 4" xfId="16707" xr:uid="{FBE1CC4D-5B4E-46F7-96F4-3C74EDBDC81B}"/>
    <cellStyle name="Percent 2 2 5 3 2 5" xfId="30397" xr:uid="{D50C474E-5113-4A5D-BC32-9E4473537B5E}"/>
    <cellStyle name="Percent 2 2 5 3 2 6" xfId="45281" xr:uid="{3A493201-FD37-4910-8884-4A89AED8B61E}"/>
    <cellStyle name="Percent 2 2 5 3 3" xfId="11571" xr:uid="{D25FC09F-EF83-46C2-8D18-892666F73B08}"/>
    <cellStyle name="Percent 2 2 5 3 3 2" xfId="25261" xr:uid="{E1B0080A-25B5-4E00-8132-FFEA0D02E221}"/>
    <cellStyle name="Percent 2 2 5 3 3 2 2" xfId="38953" xr:uid="{DAB67C46-0553-4D88-8D69-BB082BF2704E}"/>
    <cellStyle name="Percent 2 2 5 3 3 2 3" xfId="53837" xr:uid="{A6DC7C32-3CC8-4828-847E-A43528E8DCB0}"/>
    <cellStyle name="Percent 2 2 5 3 3 3" xfId="18417" xr:uid="{C126AF55-2590-487D-88E7-3D0A4097F41C}"/>
    <cellStyle name="Percent 2 2 5 3 3 4" xfId="32107" xr:uid="{82930E53-E2FC-4D14-819F-8B1374331448}"/>
    <cellStyle name="Percent 2 2 5 3 3 5" xfId="46991" xr:uid="{45657554-2164-4FB4-A8C8-8E78362D88FB}"/>
    <cellStyle name="Percent 2 2 5 3 4" xfId="21839" xr:uid="{FBD0409E-DDAF-4BBF-95C5-0A6A60FDEEFE}"/>
    <cellStyle name="Percent 2 2 5 3 4 2" xfId="35531" xr:uid="{13ED8411-F8B3-41F0-A354-EFF892BD76A6}"/>
    <cellStyle name="Percent 2 2 5 3 4 3" xfId="50415" xr:uid="{8B6EA232-A70D-4ECD-8D0C-B146BC8AFB4A}"/>
    <cellStyle name="Percent 2 2 5 3 5" xfId="14995" xr:uid="{5059AA0D-7316-4657-87A3-1ED8A0A24F30}"/>
    <cellStyle name="Percent 2 2 5 3 6" xfId="28685" xr:uid="{9798DED6-6F82-4BBA-8D4C-D89DDC46B814}"/>
    <cellStyle name="Percent 2 2 5 3 7" xfId="43569" xr:uid="{F583C19D-7027-44C9-ACB2-FF519A087F94}"/>
    <cellStyle name="Percent 2 2 5 4" xfId="8150" xr:uid="{75A26A21-60E6-4155-BDCC-92619B3AEE85}"/>
    <cellStyle name="Percent 2 2 5 4 2" xfId="9862" xr:uid="{56DD630E-4680-4D80-BBF3-6C82B8E2036C}"/>
    <cellStyle name="Percent 2 2 5 4 2 2" xfId="13284" xr:uid="{C682350F-2CC5-42CB-8ACA-6F31814824A0}"/>
    <cellStyle name="Percent 2 2 5 4 2 2 2" xfId="26974" xr:uid="{B4B2B4B4-A5AE-41B0-A184-ED436738A8AC}"/>
    <cellStyle name="Percent 2 2 5 4 2 2 2 2" xfId="40666" xr:uid="{BC091173-339B-4273-94CB-7D17F1A3E8E5}"/>
    <cellStyle name="Percent 2 2 5 4 2 2 2 3" xfId="55550" xr:uid="{152E49F1-FF06-4FB5-987F-C53EA07E61B3}"/>
    <cellStyle name="Percent 2 2 5 4 2 2 3" xfId="20130" xr:uid="{85B816E5-432D-4480-B9E0-47C322719408}"/>
    <cellStyle name="Percent 2 2 5 4 2 2 4" xfId="33820" xr:uid="{265ABC1B-5B21-469D-9C84-422C2A758105}"/>
    <cellStyle name="Percent 2 2 5 4 2 2 5" xfId="48704" xr:uid="{37A09A88-4527-474A-940E-6F4AE4840B23}"/>
    <cellStyle name="Percent 2 2 5 4 2 3" xfId="23552" xr:uid="{9BE6A16D-7B72-44BB-A868-62B24233DBB5}"/>
    <cellStyle name="Percent 2 2 5 4 2 3 2" xfId="37244" xr:uid="{E865735B-9B3A-46CC-A7C0-24866E46BB37}"/>
    <cellStyle name="Percent 2 2 5 4 2 3 3" xfId="52128" xr:uid="{ADD93EB2-5AA3-440B-A750-B6BDDD23742C}"/>
    <cellStyle name="Percent 2 2 5 4 2 4" xfId="16708" xr:uid="{0BE428EE-B8FD-4C11-AAF3-4EEAA251C0CF}"/>
    <cellStyle name="Percent 2 2 5 4 2 5" xfId="30398" xr:uid="{2A069D69-51E2-4977-82F8-B4C68F86D6F3}"/>
    <cellStyle name="Percent 2 2 5 4 2 6" xfId="45282" xr:uid="{6A808D1E-8C34-47D7-AD57-2253A5F35F7C}"/>
    <cellStyle name="Percent 2 2 5 4 3" xfId="11572" xr:uid="{94D3490C-FF1B-42F7-8C47-914B555AA391}"/>
    <cellStyle name="Percent 2 2 5 4 3 2" xfId="25262" xr:uid="{FF5820A9-EA35-4D9B-8BF4-CF8D593A788D}"/>
    <cellStyle name="Percent 2 2 5 4 3 2 2" xfId="38954" xr:uid="{BD68DA82-40DB-4E80-A04D-2D463D01D7EE}"/>
    <cellStyle name="Percent 2 2 5 4 3 2 3" xfId="53838" xr:uid="{99D3441F-FE47-438D-B78E-185669FAA1A7}"/>
    <cellStyle name="Percent 2 2 5 4 3 3" xfId="18418" xr:uid="{1718BCD8-C853-4951-92B6-6EA131CE7666}"/>
    <cellStyle name="Percent 2 2 5 4 3 4" xfId="32108" xr:uid="{496189B8-4F7A-4B4F-80FD-7677AA676021}"/>
    <cellStyle name="Percent 2 2 5 4 3 5" xfId="46992" xr:uid="{345329A5-2FC0-4751-982E-DE343C1C10F0}"/>
    <cellStyle name="Percent 2 2 5 4 4" xfId="21840" xr:uid="{92D9C18F-122E-40D6-9473-2035A08DB0BA}"/>
    <cellStyle name="Percent 2 2 5 4 4 2" xfId="35532" xr:uid="{2A034B13-0B4E-4EC3-AAD8-F0D900B95965}"/>
    <cellStyle name="Percent 2 2 5 4 4 3" xfId="50416" xr:uid="{14E40F6F-2D10-4221-9924-9AE251B9385A}"/>
    <cellStyle name="Percent 2 2 5 4 5" xfId="14996" xr:uid="{9AF6A286-5AFC-4EE8-AAA5-F02A2FBA4E5C}"/>
    <cellStyle name="Percent 2 2 5 4 6" xfId="28686" xr:uid="{CACB83FF-164F-4D52-9B38-543FAD8E72EC}"/>
    <cellStyle name="Percent 2 2 5 4 7" xfId="43570" xr:uid="{069737E7-35F4-4209-80A3-98AF21DC23FA}"/>
    <cellStyle name="Percent 2 2 5 5" xfId="9858" xr:uid="{069439AF-28EC-442A-8FED-F273361C0023}"/>
    <cellStyle name="Percent 2 2 5 5 2" xfId="13280" xr:uid="{BEF89201-0521-4828-86A4-DFC850AC189C}"/>
    <cellStyle name="Percent 2 2 5 5 2 2" xfId="26970" xr:uid="{2063EEDE-2F3E-4D97-BBA5-D4417B921CD0}"/>
    <cellStyle name="Percent 2 2 5 5 2 2 2" xfId="40662" xr:uid="{8ADE5A8D-FE93-4E43-B03C-68CFC340450A}"/>
    <cellStyle name="Percent 2 2 5 5 2 2 3" xfId="55546" xr:uid="{AB83DFD8-CE58-43F7-9070-645F126AB1C2}"/>
    <cellStyle name="Percent 2 2 5 5 2 3" xfId="20126" xr:uid="{49EAAFCD-6F83-4D39-AF14-85F03B478129}"/>
    <cellStyle name="Percent 2 2 5 5 2 4" xfId="33816" xr:uid="{67A5E51B-E42B-46AC-9F67-35590AC8A7CF}"/>
    <cellStyle name="Percent 2 2 5 5 2 5" xfId="48700" xr:uid="{7B0825C6-D79C-49F1-A318-FB9750CA0403}"/>
    <cellStyle name="Percent 2 2 5 5 3" xfId="23548" xr:uid="{58298569-1C18-47A4-82DD-7DA431586C70}"/>
    <cellStyle name="Percent 2 2 5 5 3 2" xfId="37240" xr:uid="{2F210029-9DC7-45C4-8A67-2D11EAABCA26}"/>
    <cellStyle name="Percent 2 2 5 5 3 3" xfId="52124" xr:uid="{B3E9E4B5-50FA-423D-B7D4-3409FE16D834}"/>
    <cellStyle name="Percent 2 2 5 5 4" xfId="16704" xr:uid="{A1FB4B73-0F39-4071-8F81-D814EE493CCE}"/>
    <cellStyle name="Percent 2 2 5 5 5" xfId="30394" xr:uid="{809BF9B7-5F60-4123-BE55-25315FEC1FD9}"/>
    <cellStyle name="Percent 2 2 5 5 6" xfId="45278" xr:uid="{5F538F79-7781-43C3-865B-D2AB2C966A27}"/>
    <cellStyle name="Percent 2 2 5 6" xfId="11568" xr:uid="{2753328B-EBC3-42A9-922F-FACC833A3286}"/>
    <cellStyle name="Percent 2 2 5 6 2" xfId="25258" xr:uid="{A7083DA6-9284-4DF1-A9CD-957720EBBD43}"/>
    <cellStyle name="Percent 2 2 5 6 2 2" xfId="38950" xr:uid="{F17D97EB-EEB4-413B-A756-66E9F286C275}"/>
    <cellStyle name="Percent 2 2 5 6 2 3" xfId="53834" xr:uid="{8D2C1008-AE9A-4ADF-BA65-4D1E4B349193}"/>
    <cellStyle name="Percent 2 2 5 6 3" xfId="18414" xr:uid="{ED6A98BA-7474-48CB-8B5F-06FC952880D0}"/>
    <cellStyle name="Percent 2 2 5 6 4" xfId="32104" xr:uid="{35BF6452-5B31-4A06-B1A5-4628FD132D78}"/>
    <cellStyle name="Percent 2 2 5 6 5" xfId="46988" xr:uid="{4383008D-E4A2-494F-9063-6CED04D3DB52}"/>
    <cellStyle name="Percent 2 2 5 7" xfId="21836" xr:uid="{734EA8D0-99A5-4328-B35A-2A64EC37E709}"/>
    <cellStyle name="Percent 2 2 5 7 2" xfId="35528" xr:uid="{18B3F532-EDC8-40FC-BB4A-6A792650C96A}"/>
    <cellStyle name="Percent 2 2 5 7 3" xfId="50412" xr:uid="{526E2C58-2FD2-4F67-924E-8866665BDD93}"/>
    <cellStyle name="Percent 2 2 5 8" xfId="14992" xr:uid="{F7C00DCE-C5EB-4094-8DE3-C132153476B3}"/>
    <cellStyle name="Percent 2 2 5 9" xfId="28682" xr:uid="{8127BE85-4284-4A0D-B027-7306D4B8203F}"/>
    <cellStyle name="Percent 2 2 6" xfId="8151" xr:uid="{3640EE2B-BE9A-4F40-8DFF-9E4AFD1B584C}"/>
    <cellStyle name="Percent 2 2 6 10" xfId="43571" xr:uid="{3CA4D04C-D968-491C-80F7-1FCF1834D501}"/>
    <cellStyle name="Percent 2 2 6 2" xfId="8152" xr:uid="{6A66F7A2-C5FB-4866-ACA9-5384EF8E16D7}"/>
    <cellStyle name="Percent 2 2 6 2 2" xfId="8153" xr:uid="{D5755FC8-62A7-4A86-8742-A2FEB3CDA758}"/>
    <cellStyle name="Percent 2 2 6 2 2 2" xfId="9865" xr:uid="{5D161527-3E96-4392-968B-E21E90737831}"/>
    <cellStyle name="Percent 2 2 6 2 2 2 2" xfId="13287" xr:uid="{ECB28974-DD1E-4022-B18F-9D6924870AFB}"/>
    <cellStyle name="Percent 2 2 6 2 2 2 2 2" xfId="26977" xr:uid="{C8E6DBDA-97A0-4FD6-ADA8-9633EE355F97}"/>
    <cellStyle name="Percent 2 2 6 2 2 2 2 2 2" xfId="40669" xr:uid="{90821536-E0B1-4A4B-8C4B-097FD9686CD4}"/>
    <cellStyle name="Percent 2 2 6 2 2 2 2 2 3" xfId="55553" xr:uid="{9732EA3A-F0BA-4D38-9BA5-4FE345455B4E}"/>
    <cellStyle name="Percent 2 2 6 2 2 2 2 3" xfId="20133" xr:uid="{E2795FF8-60BF-48C1-8847-B15BD0E7A33E}"/>
    <cellStyle name="Percent 2 2 6 2 2 2 2 4" xfId="33823" xr:uid="{8DB16923-2F32-40AB-8FF5-747610B57306}"/>
    <cellStyle name="Percent 2 2 6 2 2 2 2 5" xfId="48707" xr:uid="{7A435C0E-816F-4F05-96BD-4CC82779B097}"/>
    <cellStyle name="Percent 2 2 6 2 2 2 3" xfId="23555" xr:uid="{C0FFF260-1733-48DE-A8B8-EB02073334EB}"/>
    <cellStyle name="Percent 2 2 6 2 2 2 3 2" xfId="37247" xr:uid="{89F687DA-2887-4714-B30C-3B062CAD0939}"/>
    <cellStyle name="Percent 2 2 6 2 2 2 3 3" xfId="52131" xr:uid="{19D14EAD-A4FB-49D0-96B1-294443317DE0}"/>
    <cellStyle name="Percent 2 2 6 2 2 2 4" xfId="16711" xr:uid="{60D9D869-8DDA-4E51-BF71-04F23F620785}"/>
    <cellStyle name="Percent 2 2 6 2 2 2 5" xfId="30401" xr:uid="{7897ABC5-2E8A-4B0F-828A-F93F3C9CC3F6}"/>
    <cellStyle name="Percent 2 2 6 2 2 2 6" xfId="45285" xr:uid="{6C48B5BE-1041-4781-8FD6-0CCB8D7605DA}"/>
    <cellStyle name="Percent 2 2 6 2 2 3" xfId="11575" xr:uid="{B81BCAD9-442C-416D-AEEC-E499D9DF11FA}"/>
    <cellStyle name="Percent 2 2 6 2 2 3 2" xfId="25265" xr:uid="{5C88FE8A-0558-4DA3-B9AD-C3C7DCE1EE39}"/>
    <cellStyle name="Percent 2 2 6 2 2 3 2 2" xfId="38957" xr:uid="{E5CE3539-196B-444D-A875-408B680A2636}"/>
    <cellStyle name="Percent 2 2 6 2 2 3 2 3" xfId="53841" xr:uid="{3C7D45F9-5FAC-4119-A1A6-551C2EA128DB}"/>
    <cellStyle name="Percent 2 2 6 2 2 3 3" xfId="18421" xr:uid="{CDA93740-65B4-46F4-9DDE-214F749C034E}"/>
    <cellStyle name="Percent 2 2 6 2 2 3 4" xfId="32111" xr:uid="{B3014491-DBD4-4F93-845A-BA45BDB0C506}"/>
    <cellStyle name="Percent 2 2 6 2 2 3 5" xfId="46995" xr:uid="{EA5518C6-C4C4-409D-9952-FC49E44E393F}"/>
    <cellStyle name="Percent 2 2 6 2 2 4" xfId="21843" xr:uid="{3C2D8A6E-D381-4279-9AF0-73077AEBC403}"/>
    <cellStyle name="Percent 2 2 6 2 2 4 2" xfId="35535" xr:uid="{B8D0B3BC-EF0B-417D-A42E-4FE0C026078A}"/>
    <cellStyle name="Percent 2 2 6 2 2 4 3" xfId="50419" xr:uid="{5A4CC464-ACA1-4E2D-8436-04089B3940C2}"/>
    <cellStyle name="Percent 2 2 6 2 2 5" xfId="14999" xr:uid="{3F392E0F-BD53-40DA-AB91-D05D625693EE}"/>
    <cellStyle name="Percent 2 2 6 2 2 6" xfId="28689" xr:uid="{ABF0E6FA-1956-43ED-97E1-812CA6D3E557}"/>
    <cellStyle name="Percent 2 2 6 2 2 7" xfId="43573" xr:uid="{DB9F4E8A-A426-4E19-89AF-D0C1BBA47844}"/>
    <cellStyle name="Percent 2 2 6 2 3" xfId="9864" xr:uid="{BDDFA6CA-3DE0-45E8-8F66-6182059F610F}"/>
    <cellStyle name="Percent 2 2 6 2 3 2" xfId="13286" xr:uid="{7BD2B364-D4FB-4F4D-B94E-7F6E73529C9C}"/>
    <cellStyle name="Percent 2 2 6 2 3 2 2" xfId="26976" xr:uid="{A8D21DA2-E2C3-46BE-9C4E-6746EC0FC007}"/>
    <cellStyle name="Percent 2 2 6 2 3 2 2 2" xfId="40668" xr:uid="{161DC9E0-CA7F-4020-8DE8-7C872123D4FB}"/>
    <cellStyle name="Percent 2 2 6 2 3 2 2 3" xfId="55552" xr:uid="{7EE85D75-384F-4CDA-A7F1-0F4D9BC6D717}"/>
    <cellStyle name="Percent 2 2 6 2 3 2 3" xfId="20132" xr:uid="{1AAF5020-341B-49EC-95C9-92BC64DB272D}"/>
    <cellStyle name="Percent 2 2 6 2 3 2 4" xfId="33822" xr:uid="{D1C807B7-10B8-416D-B559-1A8796039C6E}"/>
    <cellStyle name="Percent 2 2 6 2 3 2 5" xfId="48706" xr:uid="{3B9EC05F-0504-4A35-981C-3D074679F6D3}"/>
    <cellStyle name="Percent 2 2 6 2 3 3" xfId="23554" xr:uid="{4EDF7C69-5A0F-45CA-B7BF-F19FB9C423AB}"/>
    <cellStyle name="Percent 2 2 6 2 3 3 2" xfId="37246" xr:uid="{44FA201E-C30B-46AE-8488-F59636690939}"/>
    <cellStyle name="Percent 2 2 6 2 3 3 3" xfId="52130" xr:uid="{4CF15AC5-E549-41EA-ADCE-6F08E53172AF}"/>
    <cellStyle name="Percent 2 2 6 2 3 4" xfId="16710" xr:uid="{2BBA2857-D2A5-4201-AE98-B91C6F4F1D6A}"/>
    <cellStyle name="Percent 2 2 6 2 3 5" xfId="30400" xr:uid="{1D8B77B3-D5FB-45DA-9722-53C951F52ED7}"/>
    <cellStyle name="Percent 2 2 6 2 3 6" xfId="45284" xr:uid="{45F7FF93-9C1D-4A64-9E06-AA859383C2AD}"/>
    <cellStyle name="Percent 2 2 6 2 4" xfId="11574" xr:uid="{9C905A6F-E60E-48E1-926E-FDA933FD59F6}"/>
    <cellStyle name="Percent 2 2 6 2 4 2" xfId="25264" xr:uid="{5B3DE4CF-CC60-45EE-9B71-858308BB6F94}"/>
    <cellStyle name="Percent 2 2 6 2 4 2 2" xfId="38956" xr:uid="{1D4E1D0E-11F6-454B-9357-05B36A45D44D}"/>
    <cellStyle name="Percent 2 2 6 2 4 2 3" xfId="53840" xr:uid="{D85C3E9E-5076-431B-9A79-1D4DC5CD90FB}"/>
    <cellStyle name="Percent 2 2 6 2 4 3" xfId="18420" xr:uid="{98A0800D-53AC-45D5-9EAD-D56B3CF7619A}"/>
    <cellStyle name="Percent 2 2 6 2 4 4" xfId="32110" xr:uid="{5B171343-079E-46C5-A406-C1A62E0E01B6}"/>
    <cellStyle name="Percent 2 2 6 2 4 5" xfId="46994" xr:uid="{3F840352-AC4E-464C-86C8-C5856EAAC634}"/>
    <cellStyle name="Percent 2 2 6 2 5" xfId="21842" xr:uid="{BCF9FEF3-55AE-4470-8F22-E7910F1E0F1B}"/>
    <cellStyle name="Percent 2 2 6 2 5 2" xfId="35534" xr:uid="{B2F8C6E0-C595-4DDF-8A79-CF8A2B0E242D}"/>
    <cellStyle name="Percent 2 2 6 2 5 3" xfId="50418" xr:uid="{9C50406F-C01B-40CF-A8E5-4455E0250043}"/>
    <cellStyle name="Percent 2 2 6 2 6" xfId="14998" xr:uid="{33850C35-F69E-4D01-911C-92CEDB9E3EE5}"/>
    <cellStyle name="Percent 2 2 6 2 7" xfId="28688" xr:uid="{009D84BE-424B-406D-BBC2-ADB8F9722099}"/>
    <cellStyle name="Percent 2 2 6 2 8" xfId="43572" xr:uid="{FDFEE879-FFB3-4A8C-8558-27AF3781447A}"/>
    <cellStyle name="Percent 2 2 6 3" xfId="8154" xr:uid="{B506804E-176B-4DEA-9446-6906D51AB81D}"/>
    <cellStyle name="Percent 2 2 6 3 2" xfId="9866" xr:uid="{CE93BFA2-D66F-4943-9316-E573AFF45E54}"/>
    <cellStyle name="Percent 2 2 6 3 2 2" xfId="13288" xr:uid="{68EDDE7E-A486-4764-B3A7-EF516E71B465}"/>
    <cellStyle name="Percent 2 2 6 3 2 2 2" xfId="26978" xr:uid="{7A303977-FE4B-4129-A869-9C12634C9504}"/>
    <cellStyle name="Percent 2 2 6 3 2 2 2 2" xfId="40670" xr:uid="{D2EEB3E9-6976-4DFC-B4BC-B756497460CB}"/>
    <cellStyle name="Percent 2 2 6 3 2 2 2 3" xfId="55554" xr:uid="{AE3F2C06-1FB6-472A-987B-63743681613F}"/>
    <cellStyle name="Percent 2 2 6 3 2 2 3" xfId="20134" xr:uid="{09AECA0D-E766-459C-A3FE-8704B9F72524}"/>
    <cellStyle name="Percent 2 2 6 3 2 2 4" xfId="33824" xr:uid="{8FE29D86-7B88-48DF-AE34-3DB7E5E02B87}"/>
    <cellStyle name="Percent 2 2 6 3 2 2 5" xfId="48708" xr:uid="{CDFA10C0-8D13-46E1-9F2D-4CD24AE1F70E}"/>
    <cellStyle name="Percent 2 2 6 3 2 3" xfId="23556" xr:uid="{C783C32D-10DF-4926-AF96-4548A7B60DD7}"/>
    <cellStyle name="Percent 2 2 6 3 2 3 2" xfId="37248" xr:uid="{2BE99A9B-7AA5-4362-A6B1-885018E8C2B0}"/>
    <cellStyle name="Percent 2 2 6 3 2 3 3" xfId="52132" xr:uid="{34246CD8-B298-49F2-9D4B-D0A5595FA22D}"/>
    <cellStyle name="Percent 2 2 6 3 2 4" xfId="16712" xr:uid="{22E5A24D-ED7A-4AAD-A507-D5C88DC5F02D}"/>
    <cellStyle name="Percent 2 2 6 3 2 5" xfId="30402" xr:uid="{0A7D6AAB-1DF5-446D-86E4-8D4DA355DB96}"/>
    <cellStyle name="Percent 2 2 6 3 2 6" xfId="45286" xr:uid="{B57A4CA8-27F7-4612-9FE0-6AF5FA7C9F34}"/>
    <cellStyle name="Percent 2 2 6 3 3" xfId="11576" xr:uid="{CE2A81FB-E8C8-43D8-ACA3-D6F55D799565}"/>
    <cellStyle name="Percent 2 2 6 3 3 2" xfId="25266" xr:uid="{92671C6D-385A-4E11-AD90-55F3E7187C7F}"/>
    <cellStyle name="Percent 2 2 6 3 3 2 2" xfId="38958" xr:uid="{BA72F89F-207D-4D88-843F-F59C4EC1EAB3}"/>
    <cellStyle name="Percent 2 2 6 3 3 2 3" xfId="53842" xr:uid="{CA36A400-B4C4-4F11-B95F-6A59A557A7D8}"/>
    <cellStyle name="Percent 2 2 6 3 3 3" xfId="18422" xr:uid="{CA45CFBA-64BB-488F-BD5D-F7F87A2E90F1}"/>
    <cellStyle name="Percent 2 2 6 3 3 4" xfId="32112" xr:uid="{8E4FDC4B-F08A-418E-9A51-3C5357A1AC4C}"/>
    <cellStyle name="Percent 2 2 6 3 3 5" xfId="46996" xr:uid="{90E660FC-A60B-49CF-9B5A-C93DF3596439}"/>
    <cellStyle name="Percent 2 2 6 3 4" xfId="21844" xr:uid="{C9E00944-100C-4C48-AEE6-8C727453A815}"/>
    <cellStyle name="Percent 2 2 6 3 4 2" xfId="35536" xr:uid="{0697D2F0-518D-4A28-AFC8-87F5C673AC72}"/>
    <cellStyle name="Percent 2 2 6 3 4 3" xfId="50420" xr:uid="{7B8E87B5-AAEB-4117-A2E7-A79D4A2B4B0E}"/>
    <cellStyle name="Percent 2 2 6 3 5" xfId="15000" xr:uid="{EB1DCEAD-A232-4691-8532-6235E10F5D49}"/>
    <cellStyle name="Percent 2 2 6 3 6" xfId="28690" xr:uid="{F533FF83-8FBD-4825-80C2-15A8F1C61FEC}"/>
    <cellStyle name="Percent 2 2 6 3 7" xfId="43574" xr:uid="{77E77FA9-AB19-4076-9436-A1FEDC17AC87}"/>
    <cellStyle name="Percent 2 2 6 4" xfId="8155" xr:uid="{58C81F00-1112-4B4B-B983-154F9F56AF7C}"/>
    <cellStyle name="Percent 2 2 6 4 2" xfId="9867" xr:uid="{AED391B4-509C-4F2A-84DB-A33EC359D93C}"/>
    <cellStyle name="Percent 2 2 6 4 2 2" xfId="13289" xr:uid="{ECB66D7C-24F2-4C6A-BFA7-4EE0C874BD52}"/>
    <cellStyle name="Percent 2 2 6 4 2 2 2" xfId="26979" xr:uid="{0AE19CE9-3586-46F8-8669-B7681071F123}"/>
    <cellStyle name="Percent 2 2 6 4 2 2 2 2" xfId="40671" xr:uid="{91F7626F-46C7-4F61-B8A0-2036B849EDB4}"/>
    <cellStyle name="Percent 2 2 6 4 2 2 2 3" xfId="55555" xr:uid="{1A20E3FF-E9F3-4910-8F7D-6F6FD7385CED}"/>
    <cellStyle name="Percent 2 2 6 4 2 2 3" xfId="20135" xr:uid="{81CFCFA8-AAFC-4DDB-8867-E39676A59824}"/>
    <cellStyle name="Percent 2 2 6 4 2 2 4" xfId="33825" xr:uid="{21DD0ED5-7ECE-4A60-BB34-E5903F60F707}"/>
    <cellStyle name="Percent 2 2 6 4 2 2 5" xfId="48709" xr:uid="{314FD420-5901-49B7-85B9-E5A57FDB1989}"/>
    <cellStyle name="Percent 2 2 6 4 2 3" xfId="23557" xr:uid="{30381480-2177-47F1-B21C-AB630277C609}"/>
    <cellStyle name="Percent 2 2 6 4 2 3 2" xfId="37249" xr:uid="{D371F4B5-C69A-4969-A39E-B22036A6F8CF}"/>
    <cellStyle name="Percent 2 2 6 4 2 3 3" xfId="52133" xr:uid="{389F22EA-F914-4B89-B2F5-519402374372}"/>
    <cellStyle name="Percent 2 2 6 4 2 4" xfId="16713" xr:uid="{D626851E-DEE6-4231-BD2C-67717A47EB8B}"/>
    <cellStyle name="Percent 2 2 6 4 2 5" xfId="30403" xr:uid="{BE1F87E0-52B8-49FC-A965-5E718E787B19}"/>
    <cellStyle name="Percent 2 2 6 4 2 6" xfId="45287" xr:uid="{FD138F4A-314C-4144-8E7D-62F09F7036CC}"/>
    <cellStyle name="Percent 2 2 6 4 3" xfId="11577" xr:uid="{80D53FE6-E488-4700-9559-3771662A510E}"/>
    <cellStyle name="Percent 2 2 6 4 3 2" xfId="25267" xr:uid="{4D9D4D13-EF03-4036-BCE4-0EF90FC89B60}"/>
    <cellStyle name="Percent 2 2 6 4 3 2 2" xfId="38959" xr:uid="{068FA73F-03F3-42E1-AF51-1078C27753A5}"/>
    <cellStyle name="Percent 2 2 6 4 3 2 3" xfId="53843" xr:uid="{067978F0-0BE0-4AEE-84C4-3E9F4DEBF24E}"/>
    <cellStyle name="Percent 2 2 6 4 3 3" xfId="18423" xr:uid="{666AE957-8AD3-4D9E-9893-25B01CCF438E}"/>
    <cellStyle name="Percent 2 2 6 4 3 4" xfId="32113" xr:uid="{4BE341F0-9DFE-4FD1-B91D-FD1B488153A0}"/>
    <cellStyle name="Percent 2 2 6 4 3 5" xfId="46997" xr:uid="{F55C28C2-AE46-4191-BC48-3145ACABBF93}"/>
    <cellStyle name="Percent 2 2 6 4 4" xfId="21845" xr:uid="{76C514AB-D92F-404D-9E79-6719E51BA795}"/>
    <cellStyle name="Percent 2 2 6 4 4 2" xfId="35537" xr:uid="{8004DE02-C938-43B3-BC59-0756B7AAC265}"/>
    <cellStyle name="Percent 2 2 6 4 4 3" xfId="50421" xr:uid="{927ECECD-938E-4320-90EE-FC368CDAF7B8}"/>
    <cellStyle name="Percent 2 2 6 4 5" xfId="15001" xr:uid="{EF6B2EF8-C2C9-4F03-AC6D-C0ADE744E15A}"/>
    <cellStyle name="Percent 2 2 6 4 6" xfId="28691" xr:uid="{F300EC51-0A50-4846-AD35-198C7AC4250F}"/>
    <cellStyle name="Percent 2 2 6 4 7" xfId="43575" xr:uid="{43D13C1B-1B71-45A0-AA94-61A2D5D0445C}"/>
    <cellStyle name="Percent 2 2 6 5" xfId="9863" xr:uid="{6AFC6040-E11A-4CA2-AA51-D0089D29EA78}"/>
    <cellStyle name="Percent 2 2 6 5 2" xfId="13285" xr:uid="{90BC0810-59F1-461C-944E-7186111F2592}"/>
    <cellStyle name="Percent 2 2 6 5 2 2" xfId="26975" xr:uid="{F171FC20-68D0-4BF8-989F-AD305EABE518}"/>
    <cellStyle name="Percent 2 2 6 5 2 2 2" xfId="40667" xr:uid="{B869C031-38E6-4D57-9222-2358731B3EEB}"/>
    <cellStyle name="Percent 2 2 6 5 2 2 3" xfId="55551" xr:uid="{4116624F-A27E-4BDA-8B50-D89B49630BDA}"/>
    <cellStyle name="Percent 2 2 6 5 2 3" xfId="20131" xr:uid="{C46035B8-4957-473A-809B-64410B322D90}"/>
    <cellStyle name="Percent 2 2 6 5 2 4" xfId="33821" xr:uid="{9A5EDF5E-07CC-4EEA-BAD9-6B83EC49FBFE}"/>
    <cellStyle name="Percent 2 2 6 5 2 5" xfId="48705" xr:uid="{AB001F89-6818-4523-AC0A-DEE2CF780BBC}"/>
    <cellStyle name="Percent 2 2 6 5 3" xfId="23553" xr:uid="{0400AF66-11F5-4C49-9CE8-145FEDB10595}"/>
    <cellStyle name="Percent 2 2 6 5 3 2" xfId="37245" xr:uid="{A60C4470-FB66-4A71-9359-E1BB161AB5D2}"/>
    <cellStyle name="Percent 2 2 6 5 3 3" xfId="52129" xr:uid="{69F61D4E-B7F0-42CB-A53E-235B9F5069D2}"/>
    <cellStyle name="Percent 2 2 6 5 4" xfId="16709" xr:uid="{D1ECD3E1-FDF3-4733-9912-A2E704C16B8D}"/>
    <cellStyle name="Percent 2 2 6 5 5" xfId="30399" xr:uid="{E92D232A-17F1-4E80-BEBE-142251B9128E}"/>
    <cellStyle name="Percent 2 2 6 5 6" xfId="45283" xr:uid="{19E69914-291B-40A6-AD7B-61F09468E7D8}"/>
    <cellStyle name="Percent 2 2 6 6" xfId="11573" xr:uid="{832A9BAA-23AD-4AF1-8B1D-8F2CA409CBA0}"/>
    <cellStyle name="Percent 2 2 6 6 2" xfId="25263" xr:uid="{6162B03D-7BEE-405E-9A34-5C4F90FBE5A3}"/>
    <cellStyle name="Percent 2 2 6 6 2 2" xfId="38955" xr:uid="{7F8D32E6-B7B5-40C8-A66F-6141E6013D00}"/>
    <cellStyle name="Percent 2 2 6 6 2 3" xfId="53839" xr:uid="{665C4D2B-B797-4A45-A5B6-BCEAF5F8C96F}"/>
    <cellStyle name="Percent 2 2 6 6 3" xfId="18419" xr:uid="{AEB83478-A7C5-46A5-BF2E-4EE2C172E610}"/>
    <cellStyle name="Percent 2 2 6 6 4" xfId="32109" xr:uid="{9F9E895E-D0D7-4E22-9CA5-DF458C52C53D}"/>
    <cellStyle name="Percent 2 2 6 6 5" xfId="46993" xr:uid="{298C887D-E234-4977-83D4-F7BE647D2732}"/>
    <cellStyle name="Percent 2 2 6 7" xfId="21841" xr:uid="{D1475003-034E-4902-8371-D8FEFF037621}"/>
    <cellStyle name="Percent 2 2 6 7 2" xfId="35533" xr:uid="{F583AED9-1515-4583-9C88-766F4A0358F6}"/>
    <cellStyle name="Percent 2 2 6 7 3" xfId="50417" xr:uid="{8C20A419-F6CC-4B62-9FC6-F8DC0C1DEDBE}"/>
    <cellStyle name="Percent 2 2 6 8" xfId="14997" xr:uid="{A6577940-DD54-44EF-B043-A04ADC7ADBDA}"/>
    <cellStyle name="Percent 2 2 6 9" xfId="28687" xr:uid="{5D6B6B0E-AE08-4AC2-B316-147733B5FCC4}"/>
    <cellStyle name="Percent 2 2 7" xfId="8156" xr:uid="{E09C2C89-3956-4650-9945-BEE61A08892C}"/>
    <cellStyle name="Percent 2 2 7 2" xfId="8157" xr:uid="{F341F37E-F2B8-41C6-9B25-F87DFE74DC52}"/>
    <cellStyle name="Percent 2 2 7 2 2" xfId="9869" xr:uid="{5C8A70CA-84AC-4268-A1A9-85015848B746}"/>
    <cellStyle name="Percent 2 2 7 2 2 2" xfId="13291" xr:uid="{34893F85-E6F7-402F-AFF5-4265183F7542}"/>
    <cellStyle name="Percent 2 2 7 2 2 2 2" xfId="26981" xr:uid="{93A50A16-4CB7-4585-A6C3-1EA552B1ECB3}"/>
    <cellStyle name="Percent 2 2 7 2 2 2 2 2" xfId="40673" xr:uid="{6B032495-D854-4CC4-ACDB-FDAE06D4FA4F}"/>
    <cellStyle name="Percent 2 2 7 2 2 2 2 3" xfId="55557" xr:uid="{26E0E488-C3B2-4154-8CFC-BA4A7D04F1BC}"/>
    <cellStyle name="Percent 2 2 7 2 2 2 3" xfId="20137" xr:uid="{3B3C7517-DFA4-424A-9656-40E21AA1F03F}"/>
    <cellStyle name="Percent 2 2 7 2 2 2 4" xfId="33827" xr:uid="{A7025514-6C9E-40E6-834F-F8468AF7C7D3}"/>
    <cellStyle name="Percent 2 2 7 2 2 2 5" xfId="48711" xr:uid="{1F33F1F5-8129-42B2-840F-EF8CF4CB460C}"/>
    <cellStyle name="Percent 2 2 7 2 2 3" xfId="23559" xr:uid="{C7EBF4C1-6D4F-4812-9E7B-242B5BC24F73}"/>
    <cellStyle name="Percent 2 2 7 2 2 3 2" xfId="37251" xr:uid="{091BEE4D-3577-43DD-8452-5B0B3C9C1801}"/>
    <cellStyle name="Percent 2 2 7 2 2 3 3" xfId="52135" xr:uid="{20D3A59E-7AB6-4B09-9167-AD00165F92A3}"/>
    <cellStyle name="Percent 2 2 7 2 2 4" xfId="16715" xr:uid="{FF14C897-B91B-46E6-836A-BF267FF40F21}"/>
    <cellStyle name="Percent 2 2 7 2 2 5" xfId="30405" xr:uid="{9F6179AA-6DFA-4EB0-9590-9FAD5DCBB4FC}"/>
    <cellStyle name="Percent 2 2 7 2 2 6" xfId="45289" xr:uid="{DF58F742-9581-44BD-8C7A-D8D38035A6CF}"/>
    <cellStyle name="Percent 2 2 7 2 3" xfId="11579" xr:uid="{B6BDD9AE-170B-489E-9AED-86CA4FF016FB}"/>
    <cellStyle name="Percent 2 2 7 2 3 2" xfId="25269" xr:uid="{46A85455-1BED-4AA4-99E9-4F1EAD9CA7FF}"/>
    <cellStyle name="Percent 2 2 7 2 3 2 2" xfId="38961" xr:uid="{F0B699D8-FBB4-4B47-9F4D-EAE089D7DBF0}"/>
    <cellStyle name="Percent 2 2 7 2 3 2 3" xfId="53845" xr:uid="{1A583645-4856-4DC7-B6A0-02B23541F2A5}"/>
    <cellStyle name="Percent 2 2 7 2 3 3" xfId="18425" xr:uid="{55472FCC-D670-42E3-9EF3-184F03948FBE}"/>
    <cellStyle name="Percent 2 2 7 2 3 4" xfId="32115" xr:uid="{0C32F317-1188-41CD-8359-3D390FC2972C}"/>
    <cellStyle name="Percent 2 2 7 2 3 5" xfId="46999" xr:uid="{22B78CA2-5E7C-4D4F-9485-01434D5B56BB}"/>
    <cellStyle name="Percent 2 2 7 2 4" xfId="21847" xr:uid="{F9C32D5B-ABB3-4C6E-99C6-A36FE90A83E3}"/>
    <cellStyle name="Percent 2 2 7 2 4 2" xfId="35539" xr:uid="{5F111978-DFA9-46FB-BA78-5FEDC078F882}"/>
    <cellStyle name="Percent 2 2 7 2 4 3" xfId="50423" xr:uid="{0E12F17A-D07E-4684-8AF0-87E30031C08F}"/>
    <cellStyle name="Percent 2 2 7 2 5" xfId="15003" xr:uid="{68F84EDF-37D0-4E2C-900F-07CBBC2864B1}"/>
    <cellStyle name="Percent 2 2 7 2 6" xfId="28693" xr:uid="{C082CD28-98B6-4DC2-BABF-138791202D9A}"/>
    <cellStyle name="Percent 2 2 7 2 7" xfId="43577" xr:uid="{363779E7-FEF4-4BDE-A246-0639B8C5F209}"/>
    <cellStyle name="Percent 2 2 7 3" xfId="9868" xr:uid="{74037332-44DE-4336-ADA5-39C3225043E8}"/>
    <cellStyle name="Percent 2 2 7 3 2" xfId="13290" xr:uid="{912D4BCA-4997-4197-BAC4-03C69B0F1DB1}"/>
    <cellStyle name="Percent 2 2 7 3 2 2" xfId="26980" xr:uid="{C7D4B4E7-C0EA-4F73-A5E3-68B2B0722481}"/>
    <cellStyle name="Percent 2 2 7 3 2 2 2" xfId="40672" xr:uid="{A568368E-500D-49D8-AB40-C837557C728A}"/>
    <cellStyle name="Percent 2 2 7 3 2 2 3" xfId="55556" xr:uid="{7D817D7F-8EEC-4F20-8C55-E82513790B41}"/>
    <cellStyle name="Percent 2 2 7 3 2 3" xfId="20136" xr:uid="{A6763086-916D-49B5-BC26-A33591486B35}"/>
    <cellStyle name="Percent 2 2 7 3 2 4" xfId="33826" xr:uid="{EA2D5D9D-5075-4B3F-8EFB-9132520A8E12}"/>
    <cellStyle name="Percent 2 2 7 3 2 5" xfId="48710" xr:uid="{4FA9B951-2C56-4C4F-B6DF-8FBCCE1857FB}"/>
    <cellStyle name="Percent 2 2 7 3 3" xfId="23558" xr:uid="{BDB0495B-BE82-47A7-8179-BF04580CB5FB}"/>
    <cellStyle name="Percent 2 2 7 3 3 2" xfId="37250" xr:uid="{5869BC2B-620D-4D41-AAB9-354CA4A37BB4}"/>
    <cellStyle name="Percent 2 2 7 3 3 3" xfId="52134" xr:uid="{71CA2B12-658A-449E-B65B-E5A595ED9F33}"/>
    <cellStyle name="Percent 2 2 7 3 4" xfId="16714" xr:uid="{07E6D7A0-8AA5-45C2-9E29-FBB91A09CC69}"/>
    <cellStyle name="Percent 2 2 7 3 5" xfId="30404" xr:uid="{5D80FA12-D785-4616-81A5-A5EEF4AA80A1}"/>
    <cellStyle name="Percent 2 2 7 3 6" xfId="45288" xr:uid="{E306DA10-08D9-4BDB-A88C-4F0FD8D47252}"/>
    <cellStyle name="Percent 2 2 7 4" xfId="11578" xr:uid="{E5D5AE42-A568-4BC3-BB36-41819FB5585C}"/>
    <cellStyle name="Percent 2 2 7 4 2" xfId="25268" xr:uid="{E02E63B1-A20E-40F5-9A01-94D8E8B6D8E6}"/>
    <cellStyle name="Percent 2 2 7 4 2 2" xfId="38960" xr:uid="{6F0F4186-5A09-4CF7-8B2F-42DE51082837}"/>
    <cellStyle name="Percent 2 2 7 4 2 3" xfId="53844" xr:uid="{5C391811-67EE-4C91-886A-5A1DC493CDC4}"/>
    <cellStyle name="Percent 2 2 7 4 3" xfId="18424" xr:uid="{8E8E8C44-4A41-4077-9B83-AE86EE4A928D}"/>
    <cellStyle name="Percent 2 2 7 4 4" xfId="32114" xr:uid="{A2516D24-41E9-475A-97A8-5985D9033678}"/>
    <cellStyle name="Percent 2 2 7 4 5" xfId="46998" xr:uid="{AA865B43-21F0-42AC-BD6A-D96DBB4B4DA4}"/>
    <cellStyle name="Percent 2 2 7 5" xfId="21846" xr:uid="{43891FA9-CEE0-414A-A4AB-FB1EC8D2EA6B}"/>
    <cellStyle name="Percent 2 2 7 5 2" xfId="35538" xr:uid="{CD7EE606-23A0-44B3-8CB5-CDC6E71AEBB7}"/>
    <cellStyle name="Percent 2 2 7 5 3" xfId="50422" xr:uid="{B19D29E6-6D63-4FE5-84DE-C86899AEA2F9}"/>
    <cellStyle name="Percent 2 2 7 6" xfId="15002" xr:uid="{28734B54-8EE3-48C1-AC60-7EFA5D252B96}"/>
    <cellStyle name="Percent 2 2 7 7" xfId="28692" xr:uid="{38F0BF8F-8DE9-4D7A-8DCF-1E3BBECAB48B}"/>
    <cellStyle name="Percent 2 2 7 8" xfId="43576" xr:uid="{033D1A81-5DAD-4506-A392-FE17FB16E018}"/>
    <cellStyle name="Percent 2 2 8" xfId="8158" xr:uid="{1CEEA689-DA43-448C-98B8-5F1506EA3B26}"/>
    <cellStyle name="Percent 2 2 8 2" xfId="9870" xr:uid="{EFC037B6-86AA-4F12-81D4-3B831909B6EB}"/>
    <cellStyle name="Percent 2 2 8 2 2" xfId="13292" xr:uid="{3A9A2845-EB78-487F-8203-A671476C5CC0}"/>
    <cellStyle name="Percent 2 2 8 2 2 2" xfId="26982" xr:uid="{38BBDF01-3925-42C2-8DF1-4E069CB7F3EF}"/>
    <cellStyle name="Percent 2 2 8 2 2 2 2" xfId="40674" xr:uid="{E60F75E3-5124-4238-BFFE-FBEA7C9F3249}"/>
    <cellStyle name="Percent 2 2 8 2 2 2 3" xfId="55558" xr:uid="{853792C6-5FB9-4DBA-B1B2-D5EA5CA91FFF}"/>
    <cellStyle name="Percent 2 2 8 2 2 3" xfId="20138" xr:uid="{69AAF6D4-723A-4ADE-A34F-36198B2C4B46}"/>
    <cellStyle name="Percent 2 2 8 2 2 4" xfId="33828" xr:uid="{3F7A2887-FBBD-4DBA-81E5-C59282138796}"/>
    <cellStyle name="Percent 2 2 8 2 2 5" xfId="48712" xr:uid="{795FD2C6-C351-44B0-9461-28FA33A4BFAE}"/>
    <cellStyle name="Percent 2 2 8 2 3" xfId="23560" xr:uid="{3D98414E-CCE7-4C2B-B2DB-1EF690C59312}"/>
    <cellStyle name="Percent 2 2 8 2 3 2" xfId="37252" xr:uid="{0DADCBD3-5E1E-4652-84B7-FEFE8D099C52}"/>
    <cellStyle name="Percent 2 2 8 2 3 3" xfId="52136" xr:uid="{2DB4EB97-D43B-4483-A2EA-4E59CACEBF52}"/>
    <cellStyle name="Percent 2 2 8 2 4" xfId="16716" xr:uid="{F7CE4889-C4C0-4B6F-B3F9-28DD6907EFF2}"/>
    <cellStyle name="Percent 2 2 8 2 5" xfId="30406" xr:uid="{427FDE53-1DAE-4CE4-B4E8-554430805AA8}"/>
    <cellStyle name="Percent 2 2 8 2 6" xfId="45290" xr:uid="{6936D0B3-C1EB-4E57-A113-A9BED0B10846}"/>
    <cellStyle name="Percent 2 2 8 3" xfId="11580" xr:uid="{78AEA819-13B0-481C-94DE-C25D32D7719C}"/>
    <cellStyle name="Percent 2 2 8 3 2" xfId="25270" xr:uid="{3D10CC66-2C4E-49ED-AE36-BC850672F26A}"/>
    <cellStyle name="Percent 2 2 8 3 2 2" xfId="38962" xr:uid="{FDA4236D-69C5-4977-A030-AE376621EC8E}"/>
    <cellStyle name="Percent 2 2 8 3 2 3" xfId="53846" xr:uid="{A5E8D1CB-D92A-4CCA-87FE-0156CD3C7D3B}"/>
    <cellStyle name="Percent 2 2 8 3 3" xfId="18426" xr:uid="{E5EC8FB2-A561-4E67-B810-5602EBD7C672}"/>
    <cellStyle name="Percent 2 2 8 3 4" xfId="32116" xr:uid="{9A21BEC2-A77A-424B-8988-33CB1192C5BA}"/>
    <cellStyle name="Percent 2 2 8 3 5" xfId="47000" xr:uid="{D1A5F6EE-79DF-40D5-A45F-D5012CEBA17F}"/>
    <cellStyle name="Percent 2 2 8 4" xfId="21848" xr:uid="{5F42A3AF-E7A6-4E3A-8E18-740EBEBC1E7C}"/>
    <cellStyle name="Percent 2 2 8 4 2" xfId="35540" xr:uid="{FDE9C1A6-0155-4906-B956-03F09F13F459}"/>
    <cellStyle name="Percent 2 2 8 4 3" xfId="50424" xr:uid="{9A9E9EAF-B253-4356-BD60-9A76BD20F7BB}"/>
    <cellStyle name="Percent 2 2 8 5" xfId="15004" xr:uid="{16092200-BA78-4E57-B289-0EC87548A7A3}"/>
    <cellStyle name="Percent 2 2 8 6" xfId="28694" xr:uid="{8F108A0F-BC24-4EBE-828B-5F137F06A84F}"/>
    <cellStyle name="Percent 2 2 8 7" xfId="43578" xr:uid="{000FD19A-27DB-4CA2-A8A7-DBFBA63AE1A2}"/>
    <cellStyle name="Percent 2 2 9" xfId="8159" xr:uid="{545FD796-C3F6-4BB1-9D15-F63BE392DE62}"/>
    <cellStyle name="Percent 2 2 9 2" xfId="9871" xr:uid="{2BA26D38-B801-4C4C-87C2-922127D06EF4}"/>
    <cellStyle name="Percent 2 2 9 2 2" xfId="13293" xr:uid="{EBF7C803-EC69-4263-88A7-A11ADEAF5665}"/>
    <cellStyle name="Percent 2 2 9 2 2 2" xfId="26983" xr:uid="{9B300367-64CA-41ED-8979-9562A5289D8C}"/>
    <cellStyle name="Percent 2 2 9 2 2 2 2" xfId="40675" xr:uid="{B2C50926-A87C-4023-8585-EBE3F07E9519}"/>
    <cellStyle name="Percent 2 2 9 2 2 2 3" xfId="55559" xr:uid="{1E1EF892-9C25-4156-8CA2-FA45A187AEA0}"/>
    <cellStyle name="Percent 2 2 9 2 2 3" xfId="20139" xr:uid="{AB30DC02-9ABC-4528-AB40-12914C488270}"/>
    <cellStyle name="Percent 2 2 9 2 2 4" xfId="33829" xr:uid="{7039B8DB-4A9F-415A-817E-2EDF907E398B}"/>
    <cellStyle name="Percent 2 2 9 2 2 5" xfId="48713" xr:uid="{5218F607-701F-4862-A8B8-00A59B6FF73A}"/>
    <cellStyle name="Percent 2 2 9 2 3" xfId="23561" xr:uid="{EE995663-D3DF-4952-BFB5-14E1F0BA9AF5}"/>
    <cellStyle name="Percent 2 2 9 2 3 2" xfId="37253" xr:uid="{5F1ACF66-E82B-476D-99C3-5365FA8E3295}"/>
    <cellStyle name="Percent 2 2 9 2 3 3" xfId="52137" xr:uid="{40C4FBBF-484B-41B1-B733-BF2CE507760F}"/>
    <cellStyle name="Percent 2 2 9 2 4" xfId="16717" xr:uid="{07F084D5-E2F4-4789-86D0-231404184684}"/>
    <cellStyle name="Percent 2 2 9 2 5" xfId="30407" xr:uid="{8FE23C2C-F214-4701-8C73-BFFC899E829C}"/>
    <cellStyle name="Percent 2 2 9 2 6" xfId="45291" xr:uid="{18E70EC2-28CB-4522-A8E8-DF36B8F393BD}"/>
    <cellStyle name="Percent 2 2 9 3" xfId="11581" xr:uid="{E9E03E3F-A6CC-4941-8467-E0B0672A3856}"/>
    <cellStyle name="Percent 2 2 9 3 2" xfId="25271" xr:uid="{F617137E-96DF-4542-8B50-0FADEEBB8B1A}"/>
    <cellStyle name="Percent 2 2 9 3 2 2" xfId="38963" xr:uid="{1E7BABF2-CCE1-4B96-A08A-AA6298B73596}"/>
    <cellStyle name="Percent 2 2 9 3 2 3" xfId="53847" xr:uid="{22E1213F-515D-4BE4-9FED-62973753AE21}"/>
    <cellStyle name="Percent 2 2 9 3 3" xfId="18427" xr:uid="{75A9E759-F3CE-4C7D-95FB-FB2328514EF2}"/>
    <cellStyle name="Percent 2 2 9 3 4" xfId="32117" xr:uid="{A7824124-2D8A-4737-84B8-F4E576733F6D}"/>
    <cellStyle name="Percent 2 2 9 3 5" xfId="47001" xr:uid="{FF1A828A-BBE2-4023-8703-A692C4C1F14D}"/>
    <cellStyle name="Percent 2 2 9 4" xfId="21849" xr:uid="{B053DAEA-05AD-4F4C-8467-AB949C29534A}"/>
    <cellStyle name="Percent 2 2 9 4 2" xfId="35541" xr:uid="{C61DA713-6933-49CB-A50A-7EDFAADD8731}"/>
    <cellStyle name="Percent 2 2 9 4 3" xfId="50425" xr:uid="{9F384281-8F80-434E-96D3-165208800C3E}"/>
    <cellStyle name="Percent 2 2 9 5" xfId="15005" xr:uid="{169428C0-6E25-476B-82C9-D99B7E006B69}"/>
    <cellStyle name="Percent 2 2 9 6" xfId="28695" xr:uid="{45B52351-A514-4E1A-88AF-2BDD77D55136}"/>
    <cellStyle name="Percent 2 2 9 7" xfId="43579" xr:uid="{92C97743-5A73-41E6-AD09-22E477569482}"/>
    <cellStyle name="Percent 2 3" xfId="8160" xr:uid="{5091B44A-D4C2-4BD0-857D-A4F05585060A}"/>
    <cellStyle name="Percent 2 3 10" xfId="21850" xr:uid="{B3AE32DA-9C03-46B9-A5BC-FD85CC389142}"/>
    <cellStyle name="Percent 2 3 10 2" xfId="35542" xr:uid="{B0392FD5-1261-4FEB-8D17-5318AE8EF2BD}"/>
    <cellStyle name="Percent 2 3 10 3" xfId="50426" xr:uid="{7DCE6C44-86D8-4EC3-9319-8BA505A68F4C}"/>
    <cellStyle name="Percent 2 3 11" xfId="15006" xr:uid="{5C413232-A732-4914-B6F0-D254CFD9008B}"/>
    <cellStyle name="Percent 2 3 12" xfId="28696" xr:uid="{367F661F-483A-4A1A-9DAE-AADDD2C5A981}"/>
    <cellStyle name="Percent 2 3 13" xfId="43580" xr:uid="{FCC4E8D7-E180-4116-B578-6F7398A286EE}"/>
    <cellStyle name="Percent 2 3 2" xfId="8161" xr:uid="{2E9C44EC-0D46-4102-A5F3-9D28F7FBA0A1}"/>
    <cellStyle name="Percent 2 3 2 10" xfId="15007" xr:uid="{8F33FD11-E301-4EAC-8510-F8BC6E85EC10}"/>
    <cellStyle name="Percent 2 3 2 11" xfId="28697" xr:uid="{8ED41140-6DF6-47CC-B67B-62E0D28AA734}"/>
    <cellStyle name="Percent 2 3 2 12" xfId="43581" xr:uid="{080A0FDE-D828-4596-8075-B48499E5DF46}"/>
    <cellStyle name="Percent 2 3 2 2" xfId="8162" xr:uid="{A897460A-7B14-4C1B-BCBA-3C802F925F29}"/>
    <cellStyle name="Percent 2 3 2 2 10" xfId="43582" xr:uid="{0E52ADDD-3126-4D58-9C4B-75F59850E947}"/>
    <cellStyle name="Percent 2 3 2 2 2" xfId="8163" xr:uid="{E01B7C9E-CDA5-46F9-A619-CEB980EFCC1B}"/>
    <cellStyle name="Percent 2 3 2 2 2 2" xfId="8164" xr:uid="{2CF2F46F-FB99-405F-A1D9-D413C4FE7673}"/>
    <cellStyle name="Percent 2 3 2 2 2 2 2" xfId="9876" xr:uid="{C9F5A5B0-02F7-422B-A499-716511A3907A}"/>
    <cellStyle name="Percent 2 3 2 2 2 2 2 2" xfId="13298" xr:uid="{2D834A20-55C8-4A6B-B45B-8DB19DABA4EF}"/>
    <cellStyle name="Percent 2 3 2 2 2 2 2 2 2" xfId="26988" xr:uid="{AF46EA55-463E-4893-9C8A-8119BEB85B7C}"/>
    <cellStyle name="Percent 2 3 2 2 2 2 2 2 2 2" xfId="40680" xr:uid="{FA4CF000-ED5E-431C-B936-DD40776FD717}"/>
    <cellStyle name="Percent 2 3 2 2 2 2 2 2 2 3" xfId="55564" xr:uid="{12E8D467-299A-4B04-B453-2C2248E69FF3}"/>
    <cellStyle name="Percent 2 3 2 2 2 2 2 2 3" xfId="20144" xr:uid="{12CEF71D-0C47-42FC-B6D0-71E507D48DA3}"/>
    <cellStyle name="Percent 2 3 2 2 2 2 2 2 4" xfId="33834" xr:uid="{BD36BF9B-3927-4FA9-9FE5-3AEF03714221}"/>
    <cellStyle name="Percent 2 3 2 2 2 2 2 2 5" xfId="48718" xr:uid="{4E2D882D-99D3-4600-AA85-8FAF5319F9BB}"/>
    <cellStyle name="Percent 2 3 2 2 2 2 2 3" xfId="23566" xr:uid="{313B1E8B-2D87-45FB-97CA-A26E8FB9E8FD}"/>
    <cellStyle name="Percent 2 3 2 2 2 2 2 3 2" xfId="37258" xr:uid="{B24B2A53-B47C-4354-ADCF-71146E283ED5}"/>
    <cellStyle name="Percent 2 3 2 2 2 2 2 3 3" xfId="52142" xr:uid="{E041C31E-C437-4103-874E-D70C3E0C3A58}"/>
    <cellStyle name="Percent 2 3 2 2 2 2 2 4" xfId="16722" xr:uid="{29EA9F4D-CDEF-4D2F-BF7A-83C2BB6DE38B}"/>
    <cellStyle name="Percent 2 3 2 2 2 2 2 5" xfId="30412" xr:uid="{8DEBC73C-8B51-4596-8811-DD7F103DF2F7}"/>
    <cellStyle name="Percent 2 3 2 2 2 2 2 6" xfId="45296" xr:uid="{4C7C080D-939D-4A35-B6D3-38DD4E9FF75F}"/>
    <cellStyle name="Percent 2 3 2 2 2 2 3" xfId="11586" xr:uid="{412D592E-CC78-462D-9F25-FCC50AD30DA1}"/>
    <cellStyle name="Percent 2 3 2 2 2 2 3 2" xfId="25276" xr:uid="{3AB66481-076D-473B-B57E-F6E890754B22}"/>
    <cellStyle name="Percent 2 3 2 2 2 2 3 2 2" xfId="38968" xr:uid="{05E5356D-55F0-44A8-B2CB-EC5C51B888D4}"/>
    <cellStyle name="Percent 2 3 2 2 2 2 3 2 3" xfId="53852" xr:uid="{3AC5751E-9366-4931-B598-81A8DF599BCD}"/>
    <cellStyle name="Percent 2 3 2 2 2 2 3 3" xfId="18432" xr:uid="{3C18A736-A981-453C-AA54-F00EC53E9EC2}"/>
    <cellStyle name="Percent 2 3 2 2 2 2 3 4" xfId="32122" xr:uid="{4474DC94-6905-445D-A96B-FC9FF20BE23C}"/>
    <cellStyle name="Percent 2 3 2 2 2 2 3 5" xfId="47006" xr:uid="{ACC8E592-3D65-4EA4-BD40-E2A7B19B3B1F}"/>
    <cellStyle name="Percent 2 3 2 2 2 2 4" xfId="21854" xr:uid="{496D9BD7-14E7-475B-82E0-166D0827DD5C}"/>
    <cellStyle name="Percent 2 3 2 2 2 2 4 2" xfId="35546" xr:uid="{875F06B8-66A5-4683-861C-3F7A151EC63D}"/>
    <cellStyle name="Percent 2 3 2 2 2 2 4 3" xfId="50430" xr:uid="{E0AFBBA7-127E-4667-9B02-BAF8E02A8F91}"/>
    <cellStyle name="Percent 2 3 2 2 2 2 5" xfId="15010" xr:uid="{8242E1E7-13E0-4664-B0E3-F528682D2725}"/>
    <cellStyle name="Percent 2 3 2 2 2 2 6" xfId="28700" xr:uid="{08DBF142-32D4-45EF-AAE7-1E0570F21058}"/>
    <cellStyle name="Percent 2 3 2 2 2 2 7" xfId="43584" xr:uid="{BFF775C9-E3F8-480C-9B99-CD8BEE7A8371}"/>
    <cellStyle name="Percent 2 3 2 2 2 3" xfId="9875" xr:uid="{83B0C88B-7925-4A83-9F2A-15A29A43B2EA}"/>
    <cellStyle name="Percent 2 3 2 2 2 3 2" xfId="13297" xr:uid="{3092916B-ED70-467F-B0DF-AF5664310439}"/>
    <cellStyle name="Percent 2 3 2 2 2 3 2 2" xfId="26987" xr:uid="{5C11A03C-612A-44C9-B0A8-02D8973E40D1}"/>
    <cellStyle name="Percent 2 3 2 2 2 3 2 2 2" xfId="40679" xr:uid="{D5A0B455-DF08-48D4-8AD0-95FF17048B55}"/>
    <cellStyle name="Percent 2 3 2 2 2 3 2 2 3" xfId="55563" xr:uid="{AD9F1200-202A-407F-A699-E4C993BFFE0D}"/>
    <cellStyle name="Percent 2 3 2 2 2 3 2 3" xfId="20143" xr:uid="{73DCB479-4C7E-414C-9C71-E357FBFFD1CC}"/>
    <cellStyle name="Percent 2 3 2 2 2 3 2 4" xfId="33833" xr:uid="{57B3F854-D29F-4E34-9A21-DB8EB889A59B}"/>
    <cellStyle name="Percent 2 3 2 2 2 3 2 5" xfId="48717" xr:uid="{BB777C2B-C273-4454-B33C-964D0A98C679}"/>
    <cellStyle name="Percent 2 3 2 2 2 3 3" xfId="23565" xr:uid="{A36C61B8-B322-4320-9418-3601643CF26B}"/>
    <cellStyle name="Percent 2 3 2 2 2 3 3 2" xfId="37257" xr:uid="{97662399-ABBE-4D38-BF15-B4A51B6C650E}"/>
    <cellStyle name="Percent 2 3 2 2 2 3 3 3" xfId="52141" xr:uid="{1AF836CE-9108-4CE4-9907-8F8C8824D320}"/>
    <cellStyle name="Percent 2 3 2 2 2 3 4" xfId="16721" xr:uid="{4280BD2D-F4E3-4DC3-A324-1565F6F41DED}"/>
    <cellStyle name="Percent 2 3 2 2 2 3 5" xfId="30411" xr:uid="{EABD50C6-8D00-49A0-8108-AF4062B4DA5C}"/>
    <cellStyle name="Percent 2 3 2 2 2 3 6" xfId="45295" xr:uid="{3B99FAC2-E9D4-4E21-A394-BF7DDD90FA5D}"/>
    <cellStyle name="Percent 2 3 2 2 2 4" xfId="11585" xr:uid="{180EC833-15E1-4CD4-B641-114AE37C2AFC}"/>
    <cellStyle name="Percent 2 3 2 2 2 4 2" xfId="25275" xr:uid="{823A05B2-CCC7-4D2A-85FD-6368F6CEE514}"/>
    <cellStyle name="Percent 2 3 2 2 2 4 2 2" xfId="38967" xr:uid="{08FF6128-4DF1-48D8-BC91-6059E0378D9B}"/>
    <cellStyle name="Percent 2 3 2 2 2 4 2 3" xfId="53851" xr:uid="{9866654C-0100-4DA7-98EF-C2BAA5ED2278}"/>
    <cellStyle name="Percent 2 3 2 2 2 4 3" xfId="18431" xr:uid="{DEB200D4-1C34-4F5B-A9C1-1B92936FFA5A}"/>
    <cellStyle name="Percent 2 3 2 2 2 4 4" xfId="32121" xr:uid="{EBE017B1-ED6C-4506-A078-EA57A212EBAB}"/>
    <cellStyle name="Percent 2 3 2 2 2 4 5" xfId="47005" xr:uid="{87E898BC-DAA0-44C2-8AEB-6CCD0485C861}"/>
    <cellStyle name="Percent 2 3 2 2 2 5" xfId="21853" xr:uid="{02C8CF0A-ABE4-489A-BEC6-F1E9F55349DD}"/>
    <cellStyle name="Percent 2 3 2 2 2 5 2" xfId="35545" xr:uid="{D0350B22-B0F9-4304-9F35-FCDA0B6023A0}"/>
    <cellStyle name="Percent 2 3 2 2 2 5 3" xfId="50429" xr:uid="{0045BA5A-6D74-4483-AA44-999CFD5AE14A}"/>
    <cellStyle name="Percent 2 3 2 2 2 6" xfId="15009" xr:uid="{DCE55467-5DF9-472E-9C58-E391F1C48F43}"/>
    <cellStyle name="Percent 2 3 2 2 2 7" xfId="28699" xr:uid="{1B58B191-1481-4C9B-8969-BD5737E533C9}"/>
    <cellStyle name="Percent 2 3 2 2 2 8" xfId="43583" xr:uid="{5E19F4A8-08AF-41C9-97A6-9856FDC3B2B8}"/>
    <cellStyle name="Percent 2 3 2 2 3" xfId="8165" xr:uid="{FBDC8E2D-CFD9-4E90-8C02-7E272493E51B}"/>
    <cellStyle name="Percent 2 3 2 2 3 2" xfId="9877" xr:uid="{3352324D-6083-4F64-8ED5-5D10FA9378AC}"/>
    <cellStyle name="Percent 2 3 2 2 3 2 2" xfId="13299" xr:uid="{8EF8CCCC-D074-466B-AA63-10514BCC49B2}"/>
    <cellStyle name="Percent 2 3 2 2 3 2 2 2" xfId="26989" xr:uid="{A91FAA8E-1E6A-454D-9C35-C98D1C84A81C}"/>
    <cellStyle name="Percent 2 3 2 2 3 2 2 2 2" xfId="40681" xr:uid="{3CDDE3D3-0850-4F35-96DA-4FFCA139A81A}"/>
    <cellStyle name="Percent 2 3 2 2 3 2 2 2 3" xfId="55565" xr:uid="{EA9F85A6-68AE-4403-A528-6F83AE371FD8}"/>
    <cellStyle name="Percent 2 3 2 2 3 2 2 3" xfId="20145" xr:uid="{4E604066-0D77-4801-B73B-0AA36796D289}"/>
    <cellStyle name="Percent 2 3 2 2 3 2 2 4" xfId="33835" xr:uid="{019DB6F5-F676-4212-BECF-8AA78AB57C90}"/>
    <cellStyle name="Percent 2 3 2 2 3 2 2 5" xfId="48719" xr:uid="{48D2FDC1-CF06-4D9D-9A05-5ECF0E1A46E1}"/>
    <cellStyle name="Percent 2 3 2 2 3 2 3" xfId="23567" xr:uid="{D0443F10-777F-4425-8990-CF6D787192BC}"/>
    <cellStyle name="Percent 2 3 2 2 3 2 3 2" xfId="37259" xr:uid="{9E3449B7-6103-4A60-8C40-D462C81B74DE}"/>
    <cellStyle name="Percent 2 3 2 2 3 2 3 3" xfId="52143" xr:uid="{F4E61720-D880-49B2-B8BC-278E61B3F739}"/>
    <cellStyle name="Percent 2 3 2 2 3 2 4" xfId="16723" xr:uid="{91E1F1E2-0ECA-48D4-8651-027A6138AE6D}"/>
    <cellStyle name="Percent 2 3 2 2 3 2 5" xfId="30413" xr:uid="{24DE60B6-8130-4B53-ACE1-CAE51A82E37C}"/>
    <cellStyle name="Percent 2 3 2 2 3 2 6" xfId="45297" xr:uid="{74E9AC77-20AF-495E-ACBC-372FE96D957B}"/>
    <cellStyle name="Percent 2 3 2 2 3 3" xfId="11587" xr:uid="{D9B714A4-4A6E-4688-8F6D-48C1295BFEDF}"/>
    <cellStyle name="Percent 2 3 2 2 3 3 2" xfId="25277" xr:uid="{D56EF2E6-A71C-4C14-9826-62D022F3084E}"/>
    <cellStyle name="Percent 2 3 2 2 3 3 2 2" xfId="38969" xr:uid="{B0C4E8BF-B55D-49A9-8781-B7E58D693DE1}"/>
    <cellStyle name="Percent 2 3 2 2 3 3 2 3" xfId="53853" xr:uid="{9A3D44DD-7A2D-4E14-91B6-B44DE0B56B1C}"/>
    <cellStyle name="Percent 2 3 2 2 3 3 3" xfId="18433" xr:uid="{6676FB28-138A-41F3-BD80-49ED4CC61E70}"/>
    <cellStyle name="Percent 2 3 2 2 3 3 4" xfId="32123" xr:uid="{6251026D-6795-4FA6-B6E6-F6E45E2DBC92}"/>
    <cellStyle name="Percent 2 3 2 2 3 3 5" xfId="47007" xr:uid="{7C9A6586-8CA5-4436-A3B6-6D0012BAF277}"/>
    <cellStyle name="Percent 2 3 2 2 3 4" xfId="21855" xr:uid="{A9F49C97-02F9-4E14-8143-F9D1AA3FFAEC}"/>
    <cellStyle name="Percent 2 3 2 2 3 4 2" xfId="35547" xr:uid="{1F662EE6-1018-493B-B588-6BE94C6D31F4}"/>
    <cellStyle name="Percent 2 3 2 2 3 4 3" xfId="50431" xr:uid="{11105BD0-6B9B-4B3D-937C-564C1D309D3A}"/>
    <cellStyle name="Percent 2 3 2 2 3 5" xfId="15011" xr:uid="{05E88806-DAD3-4E8B-9F63-3893085A5071}"/>
    <cellStyle name="Percent 2 3 2 2 3 6" xfId="28701" xr:uid="{A83D34BF-2CD9-417A-B0F3-E1322A644C25}"/>
    <cellStyle name="Percent 2 3 2 2 3 7" xfId="43585" xr:uid="{F9127C2E-31ED-4C80-8A86-C9ED37C1B539}"/>
    <cellStyle name="Percent 2 3 2 2 4" xfId="8166" xr:uid="{7F63CE9D-B743-4626-9818-5A3CBBAE1E7F}"/>
    <cellStyle name="Percent 2 3 2 2 4 2" xfId="9878" xr:uid="{BD919B76-FFE8-4341-9E64-741AACEE8B4C}"/>
    <cellStyle name="Percent 2 3 2 2 4 2 2" xfId="13300" xr:uid="{58579BBF-EEF0-4344-BC15-A454F1E1090B}"/>
    <cellStyle name="Percent 2 3 2 2 4 2 2 2" xfId="26990" xr:uid="{AA3ACE31-E492-4A7D-A22E-EB3B1308F8B6}"/>
    <cellStyle name="Percent 2 3 2 2 4 2 2 2 2" xfId="40682" xr:uid="{617C3CE1-07EA-4E17-8351-EB32CB289358}"/>
    <cellStyle name="Percent 2 3 2 2 4 2 2 2 3" xfId="55566" xr:uid="{0B6B8F52-5797-4DDE-AC09-882D8A3499DD}"/>
    <cellStyle name="Percent 2 3 2 2 4 2 2 3" xfId="20146" xr:uid="{BFAFDA1B-72D5-4C8F-A390-29EFB57642AB}"/>
    <cellStyle name="Percent 2 3 2 2 4 2 2 4" xfId="33836" xr:uid="{10CE9277-26B4-4183-920C-8591EC5A0609}"/>
    <cellStyle name="Percent 2 3 2 2 4 2 2 5" xfId="48720" xr:uid="{5158B06D-9F04-4EC0-84F3-86727C5D0CED}"/>
    <cellStyle name="Percent 2 3 2 2 4 2 3" xfId="23568" xr:uid="{04204D13-AB86-40C8-A25C-A3A9E7CF433A}"/>
    <cellStyle name="Percent 2 3 2 2 4 2 3 2" xfId="37260" xr:uid="{D9B103BF-77B3-437E-90D6-D83A42774804}"/>
    <cellStyle name="Percent 2 3 2 2 4 2 3 3" xfId="52144" xr:uid="{5A7FCCB5-AA49-443F-8A00-0B5EEDFFDBD5}"/>
    <cellStyle name="Percent 2 3 2 2 4 2 4" xfId="16724" xr:uid="{0C5D6F29-EA9F-4EAE-9C9D-CD330A74016F}"/>
    <cellStyle name="Percent 2 3 2 2 4 2 5" xfId="30414" xr:uid="{25895B37-0A0C-420F-BA23-4141CF2310F7}"/>
    <cellStyle name="Percent 2 3 2 2 4 2 6" xfId="45298" xr:uid="{2DE97879-757A-4048-B28D-83415A8615E4}"/>
    <cellStyle name="Percent 2 3 2 2 4 3" xfId="11588" xr:uid="{6D1E6DDD-D0F7-4278-8DD2-713BF2C68F81}"/>
    <cellStyle name="Percent 2 3 2 2 4 3 2" xfId="25278" xr:uid="{46E8E8D1-05B3-454F-88EB-53D6E9BDF2B0}"/>
    <cellStyle name="Percent 2 3 2 2 4 3 2 2" xfId="38970" xr:uid="{8CB2E8F0-16DD-41E4-A963-75F8942550E4}"/>
    <cellStyle name="Percent 2 3 2 2 4 3 2 3" xfId="53854" xr:uid="{DA46FC95-BADB-471C-A584-9C57C8FB26C4}"/>
    <cellStyle name="Percent 2 3 2 2 4 3 3" xfId="18434" xr:uid="{7CCB02A4-85C6-428E-BF7C-7618DB50CBE0}"/>
    <cellStyle name="Percent 2 3 2 2 4 3 4" xfId="32124" xr:uid="{99A7796C-B5E5-4C0A-AC89-3CA64E35CBEF}"/>
    <cellStyle name="Percent 2 3 2 2 4 3 5" xfId="47008" xr:uid="{A35BBDBF-E577-4F5F-B68D-76A1CF45220C}"/>
    <cellStyle name="Percent 2 3 2 2 4 4" xfId="21856" xr:uid="{B3868306-4E2A-48CD-88FF-4A4B4720C877}"/>
    <cellStyle name="Percent 2 3 2 2 4 4 2" xfId="35548" xr:uid="{E01B2560-D19E-49D5-A0DD-83617315B37C}"/>
    <cellStyle name="Percent 2 3 2 2 4 4 3" xfId="50432" xr:uid="{2AFCF2FE-3C62-41F8-839F-12B7C80329CD}"/>
    <cellStyle name="Percent 2 3 2 2 4 5" xfId="15012" xr:uid="{340042C1-8C53-4ECD-9B5E-C08FFF12ADCD}"/>
    <cellStyle name="Percent 2 3 2 2 4 6" xfId="28702" xr:uid="{5C562C1B-6E60-4A81-A46C-DE9E772DA096}"/>
    <cellStyle name="Percent 2 3 2 2 4 7" xfId="43586" xr:uid="{8DD78132-AD7C-4CC0-A5C6-E901DA27B129}"/>
    <cellStyle name="Percent 2 3 2 2 5" xfId="9874" xr:uid="{B10E4B7E-0A8B-4CFE-8BF9-BBF3124C7E8A}"/>
    <cellStyle name="Percent 2 3 2 2 5 2" xfId="13296" xr:uid="{C5C13179-534D-46C9-8D3B-51FA7B429737}"/>
    <cellStyle name="Percent 2 3 2 2 5 2 2" xfId="26986" xr:uid="{04ECAB1D-C4C8-4A7A-8EA0-5A7FC865E244}"/>
    <cellStyle name="Percent 2 3 2 2 5 2 2 2" xfId="40678" xr:uid="{D241B78F-6FD5-4144-9346-A949B8AE5F0D}"/>
    <cellStyle name="Percent 2 3 2 2 5 2 2 3" xfId="55562" xr:uid="{224E3CDA-769E-4B50-A096-C66643D756DC}"/>
    <cellStyle name="Percent 2 3 2 2 5 2 3" xfId="20142" xr:uid="{2989C51C-8CA8-4D90-8140-E6C17DF705A2}"/>
    <cellStyle name="Percent 2 3 2 2 5 2 4" xfId="33832" xr:uid="{7AB1D26C-4333-4C98-B8D2-2FCEFAD58160}"/>
    <cellStyle name="Percent 2 3 2 2 5 2 5" xfId="48716" xr:uid="{3E58EC5B-8D81-4EF0-9D3D-0DDCA4038305}"/>
    <cellStyle name="Percent 2 3 2 2 5 3" xfId="23564" xr:uid="{B02DD1EE-966C-4B49-9A3C-5E869917CCD5}"/>
    <cellStyle name="Percent 2 3 2 2 5 3 2" xfId="37256" xr:uid="{22540003-CAE2-479B-85EE-8ABA856959B2}"/>
    <cellStyle name="Percent 2 3 2 2 5 3 3" xfId="52140" xr:uid="{8991B6FE-988D-48FD-B8A6-7E7F0FB7F494}"/>
    <cellStyle name="Percent 2 3 2 2 5 4" xfId="16720" xr:uid="{96E679AD-3D85-4DE6-A1BF-A48957073876}"/>
    <cellStyle name="Percent 2 3 2 2 5 5" xfId="30410" xr:uid="{EA9A00D1-D040-4C3B-8D97-3D1178990584}"/>
    <cellStyle name="Percent 2 3 2 2 5 6" xfId="45294" xr:uid="{495FC4C0-2960-4F16-B0E4-436F9F733845}"/>
    <cellStyle name="Percent 2 3 2 2 6" xfId="11584" xr:uid="{C7A815FA-0C18-40E7-BAA4-14A3F2313A8D}"/>
    <cellStyle name="Percent 2 3 2 2 6 2" xfId="25274" xr:uid="{BA67FFDE-6905-4B69-A004-D7E9F9D7E33B}"/>
    <cellStyle name="Percent 2 3 2 2 6 2 2" xfId="38966" xr:uid="{AE7064B9-E5F8-4593-980A-08743C90B6D4}"/>
    <cellStyle name="Percent 2 3 2 2 6 2 3" xfId="53850" xr:uid="{0BC4EE3B-5E60-460D-BDFF-99EFC17C5C27}"/>
    <cellStyle name="Percent 2 3 2 2 6 3" xfId="18430" xr:uid="{D340EC5A-243D-4441-BAF3-CBD5A4A24BD5}"/>
    <cellStyle name="Percent 2 3 2 2 6 4" xfId="32120" xr:uid="{F00E25E0-2936-4BCD-9115-67F8F9066986}"/>
    <cellStyle name="Percent 2 3 2 2 6 5" xfId="47004" xr:uid="{43969808-6376-459C-9591-DF8A9DB982E1}"/>
    <cellStyle name="Percent 2 3 2 2 7" xfId="21852" xr:uid="{AB9A4A6E-73EA-4019-900E-409D63028137}"/>
    <cellStyle name="Percent 2 3 2 2 7 2" xfId="35544" xr:uid="{D624E707-FDBB-4F72-AF90-495BDF829127}"/>
    <cellStyle name="Percent 2 3 2 2 7 3" xfId="50428" xr:uid="{C516A96A-F751-4E25-AED0-7B95D29F27AF}"/>
    <cellStyle name="Percent 2 3 2 2 8" xfId="15008" xr:uid="{3003E542-D957-4FF0-A966-060C814C9995}"/>
    <cellStyle name="Percent 2 3 2 2 9" xfId="28698" xr:uid="{F75CFB4F-A1F0-4422-BF27-1BF670B6AFF9}"/>
    <cellStyle name="Percent 2 3 2 3" xfId="8167" xr:uid="{49CD8723-A280-46E7-877B-19B12BADD136}"/>
    <cellStyle name="Percent 2 3 2 3 10" xfId="43587" xr:uid="{A6C9DFB4-7305-4806-8870-1C1FEEF201F3}"/>
    <cellStyle name="Percent 2 3 2 3 2" xfId="8168" xr:uid="{E7E1D9F2-3EED-467D-A0A3-5091DF77030B}"/>
    <cellStyle name="Percent 2 3 2 3 2 2" xfId="8169" xr:uid="{DA86B5C6-3A27-4D99-B34A-B241A57AF433}"/>
    <cellStyle name="Percent 2 3 2 3 2 2 2" xfId="9881" xr:uid="{6C7A3CA9-212D-4A87-B3C1-DAC24F29A329}"/>
    <cellStyle name="Percent 2 3 2 3 2 2 2 2" xfId="13303" xr:uid="{314D6C6B-956C-483F-A3BA-2D2CA5651D3D}"/>
    <cellStyle name="Percent 2 3 2 3 2 2 2 2 2" xfId="26993" xr:uid="{BC24D728-2AF5-4B7F-A804-E2C50BB792FB}"/>
    <cellStyle name="Percent 2 3 2 3 2 2 2 2 2 2" xfId="40685" xr:uid="{250AAACC-BE3C-4B5B-A79D-E7003D28EBCA}"/>
    <cellStyle name="Percent 2 3 2 3 2 2 2 2 2 3" xfId="55569" xr:uid="{BB3C0129-F9CC-45C3-BC24-D6FCFABB4D05}"/>
    <cellStyle name="Percent 2 3 2 3 2 2 2 2 3" xfId="20149" xr:uid="{74573544-9CBA-49D8-88F6-E80D4A71E1E6}"/>
    <cellStyle name="Percent 2 3 2 3 2 2 2 2 4" xfId="33839" xr:uid="{D99E7A9D-01CB-4324-95B9-6818B2EF5389}"/>
    <cellStyle name="Percent 2 3 2 3 2 2 2 2 5" xfId="48723" xr:uid="{8B7478CE-6E75-4CFE-A595-CC4273AACB7E}"/>
    <cellStyle name="Percent 2 3 2 3 2 2 2 3" xfId="23571" xr:uid="{10101C28-7C3D-4B08-89D4-41D899AE0812}"/>
    <cellStyle name="Percent 2 3 2 3 2 2 2 3 2" xfId="37263" xr:uid="{677B634A-B9E1-4D36-84BD-05AF66E8C1E4}"/>
    <cellStyle name="Percent 2 3 2 3 2 2 2 3 3" xfId="52147" xr:uid="{53C8127C-0DF4-4F28-86C1-606D07FB0885}"/>
    <cellStyle name="Percent 2 3 2 3 2 2 2 4" xfId="16727" xr:uid="{D5C38F69-1295-461D-B032-2DB4D5DBF74D}"/>
    <cellStyle name="Percent 2 3 2 3 2 2 2 5" xfId="30417" xr:uid="{D7B1FF3E-62C4-49A9-91FC-AA125608765E}"/>
    <cellStyle name="Percent 2 3 2 3 2 2 2 6" xfId="45301" xr:uid="{BE7BE6AB-24E9-4BB4-B9ED-2D9E3D8A8DF0}"/>
    <cellStyle name="Percent 2 3 2 3 2 2 3" xfId="11591" xr:uid="{03570BEA-4E07-438D-B54D-E19E23AFDB90}"/>
    <cellStyle name="Percent 2 3 2 3 2 2 3 2" xfId="25281" xr:uid="{7210695E-8859-4E8D-8409-F58A2A34638D}"/>
    <cellStyle name="Percent 2 3 2 3 2 2 3 2 2" xfId="38973" xr:uid="{0A652E47-2F45-42DA-99F8-ED786D473D43}"/>
    <cellStyle name="Percent 2 3 2 3 2 2 3 2 3" xfId="53857" xr:uid="{A5F2454C-CD8D-4B56-8B6D-9E4C00B01E96}"/>
    <cellStyle name="Percent 2 3 2 3 2 2 3 3" xfId="18437" xr:uid="{1CCE8F88-17E6-45B0-9947-F47104C5DD61}"/>
    <cellStyle name="Percent 2 3 2 3 2 2 3 4" xfId="32127" xr:uid="{7BFF48D4-4EF6-443D-95CA-B08ACAB8BB56}"/>
    <cellStyle name="Percent 2 3 2 3 2 2 3 5" xfId="47011" xr:uid="{4DAB9FDD-361B-4634-89F1-3DCC18DEC287}"/>
    <cellStyle name="Percent 2 3 2 3 2 2 4" xfId="21859" xr:uid="{EDFC15F3-CF9B-453C-9A4B-4E59C91FD571}"/>
    <cellStyle name="Percent 2 3 2 3 2 2 4 2" xfId="35551" xr:uid="{8F9E3773-EC35-49C0-BB43-032FDF782D3E}"/>
    <cellStyle name="Percent 2 3 2 3 2 2 4 3" xfId="50435" xr:uid="{FE593175-E580-4AD4-8D0E-DF0891EBE702}"/>
    <cellStyle name="Percent 2 3 2 3 2 2 5" xfId="15015" xr:uid="{33518C2A-D7D7-463C-9282-B4D05F21DE09}"/>
    <cellStyle name="Percent 2 3 2 3 2 2 6" xfId="28705" xr:uid="{D2CE3AB7-3233-40AD-9CC9-D92601F07D14}"/>
    <cellStyle name="Percent 2 3 2 3 2 2 7" xfId="43589" xr:uid="{D5AD01C9-87EA-46CA-AA47-C955C04914D3}"/>
    <cellStyle name="Percent 2 3 2 3 2 3" xfId="9880" xr:uid="{C8B7FCDC-DC06-4ED7-85F6-71CF02F74426}"/>
    <cellStyle name="Percent 2 3 2 3 2 3 2" xfId="13302" xr:uid="{40FA3B0A-FBCB-493C-84C5-B5209B180506}"/>
    <cellStyle name="Percent 2 3 2 3 2 3 2 2" xfId="26992" xr:uid="{DB9C017D-5AB3-4659-8194-01E2ED21A795}"/>
    <cellStyle name="Percent 2 3 2 3 2 3 2 2 2" xfId="40684" xr:uid="{8757274F-9F40-4A82-9D25-906B163C984E}"/>
    <cellStyle name="Percent 2 3 2 3 2 3 2 2 3" xfId="55568" xr:uid="{442FC064-6A56-48C9-942D-687A3E60D77A}"/>
    <cellStyle name="Percent 2 3 2 3 2 3 2 3" xfId="20148" xr:uid="{EEAA9242-987B-47B7-8C40-69054475DADA}"/>
    <cellStyle name="Percent 2 3 2 3 2 3 2 4" xfId="33838" xr:uid="{BE3C6A8B-CF1D-4242-B7C4-56368CB5D286}"/>
    <cellStyle name="Percent 2 3 2 3 2 3 2 5" xfId="48722" xr:uid="{535FB2CE-C487-46B1-9B50-455022E2841C}"/>
    <cellStyle name="Percent 2 3 2 3 2 3 3" xfId="23570" xr:uid="{A33601E6-2FFF-470C-9A2C-1AAD83403664}"/>
    <cellStyle name="Percent 2 3 2 3 2 3 3 2" xfId="37262" xr:uid="{775DEF6F-A081-45D4-B374-559380CBF893}"/>
    <cellStyle name="Percent 2 3 2 3 2 3 3 3" xfId="52146" xr:uid="{B0BA6925-A3CB-44F1-9617-4D91F85EC68C}"/>
    <cellStyle name="Percent 2 3 2 3 2 3 4" xfId="16726" xr:uid="{B63B2387-2892-4143-8691-61BBF9A38C03}"/>
    <cellStyle name="Percent 2 3 2 3 2 3 5" xfId="30416" xr:uid="{078A5805-8684-4467-82FB-30B10059DC09}"/>
    <cellStyle name="Percent 2 3 2 3 2 3 6" xfId="45300" xr:uid="{8158813A-1914-422B-BA0E-792B448E0ED0}"/>
    <cellStyle name="Percent 2 3 2 3 2 4" xfId="11590" xr:uid="{60E07245-0362-4863-83DF-95D8CF6AF1FF}"/>
    <cellStyle name="Percent 2 3 2 3 2 4 2" xfId="25280" xr:uid="{46C9D018-5C48-4400-BF01-931BEDF82626}"/>
    <cellStyle name="Percent 2 3 2 3 2 4 2 2" xfId="38972" xr:uid="{06C3EA93-D7C0-4ED3-8526-4E0F0FB3732F}"/>
    <cellStyle name="Percent 2 3 2 3 2 4 2 3" xfId="53856" xr:uid="{D36D2B4C-5D0E-435A-834E-50F5A1395D6D}"/>
    <cellStyle name="Percent 2 3 2 3 2 4 3" xfId="18436" xr:uid="{0750EC43-28A8-46F2-B9C3-66D391E0AB37}"/>
    <cellStyle name="Percent 2 3 2 3 2 4 4" xfId="32126" xr:uid="{C495120F-2F10-48A0-90FB-66CC3A5C01AA}"/>
    <cellStyle name="Percent 2 3 2 3 2 4 5" xfId="47010" xr:uid="{45C1416D-FAD4-471D-AAFB-0713F5AF341C}"/>
    <cellStyle name="Percent 2 3 2 3 2 5" xfId="21858" xr:uid="{0E0D9101-404F-4A73-9E18-24CD838E806D}"/>
    <cellStyle name="Percent 2 3 2 3 2 5 2" xfId="35550" xr:uid="{D198B3E3-55E6-46B8-AEB9-3DDAB5F628C5}"/>
    <cellStyle name="Percent 2 3 2 3 2 5 3" xfId="50434" xr:uid="{945C75F9-21D6-4D99-B39A-69161F4E1219}"/>
    <cellStyle name="Percent 2 3 2 3 2 6" xfId="15014" xr:uid="{88F9419F-C171-472C-9DAD-CD4AA442B41C}"/>
    <cellStyle name="Percent 2 3 2 3 2 7" xfId="28704" xr:uid="{3D25EFE8-7F4B-4A50-A30A-D505FB38DF56}"/>
    <cellStyle name="Percent 2 3 2 3 2 8" xfId="43588" xr:uid="{B3F85344-5936-4B41-8350-A2A665D08D4D}"/>
    <cellStyle name="Percent 2 3 2 3 3" xfId="8170" xr:uid="{B84F7177-99D7-48A5-BCA8-A02ADC624694}"/>
    <cellStyle name="Percent 2 3 2 3 3 2" xfId="9882" xr:uid="{DCF6F31C-A209-4478-ACD0-7E99C57FBBD5}"/>
    <cellStyle name="Percent 2 3 2 3 3 2 2" xfId="13304" xr:uid="{A70DF33D-0798-40FB-B8BE-6640CE640DF1}"/>
    <cellStyle name="Percent 2 3 2 3 3 2 2 2" xfId="26994" xr:uid="{FDDE9346-9780-457A-B741-09DE6E39AAA3}"/>
    <cellStyle name="Percent 2 3 2 3 3 2 2 2 2" xfId="40686" xr:uid="{BEB39253-F6A9-4E89-BD05-07E2B719E421}"/>
    <cellStyle name="Percent 2 3 2 3 3 2 2 2 3" xfId="55570" xr:uid="{569963FE-45EF-48AE-9148-14F111E4B220}"/>
    <cellStyle name="Percent 2 3 2 3 3 2 2 3" xfId="20150" xr:uid="{B4907D17-3414-49AF-8592-D0E4BDF5E502}"/>
    <cellStyle name="Percent 2 3 2 3 3 2 2 4" xfId="33840" xr:uid="{B763F969-CC0B-4D02-A91B-F77E6F9A22D6}"/>
    <cellStyle name="Percent 2 3 2 3 3 2 2 5" xfId="48724" xr:uid="{56E9BD34-5C86-48D7-9DBE-73DBB45628B1}"/>
    <cellStyle name="Percent 2 3 2 3 3 2 3" xfId="23572" xr:uid="{218851B4-E985-4F3D-8AFC-99B4B1FA73C9}"/>
    <cellStyle name="Percent 2 3 2 3 3 2 3 2" xfId="37264" xr:uid="{CEF86763-851D-4485-8B23-2DB9A7152F29}"/>
    <cellStyle name="Percent 2 3 2 3 3 2 3 3" xfId="52148" xr:uid="{6B1F524B-B90F-4A8B-942D-C7198D2DB7C4}"/>
    <cellStyle name="Percent 2 3 2 3 3 2 4" xfId="16728" xr:uid="{7A2969BA-861B-4FE3-A861-3BBBD116C8CF}"/>
    <cellStyle name="Percent 2 3 2 3 3 2 5" xfId="30418" xr:uid="{2AC498C1-BED3-404D-9747-D0C2670322C9}"/>
    <cellStyle name="Percent 2 3 2 3 3 2 6" xfId="45302" xr:uid="{140667C6-7A34-4D5B-9977-1F62D932E148}"/>
    <cellStyle name="Percent 2 3 2 3 3 3" xfId="11592" xr:uid="{96060EF3-035A-4617-A869-601ACC001DAD}"/>
    <cellStyle name="Percent 2 3 2 3 3 3 2" xfId="25282" xr:uid="{D48DEBE6-C737-4786-8938-42E23671E6EE}"/>
    <cellStyle name="Percent 2 3 2 3 3 3 2 2" xfId="38974" xr:uid="{24CC6496-BAD3-4FC9-8C0B-4E5769A732CD}"/>
    <cellStyle name="Percent 2 3 2 3 3 3 2 3" xfId="53858" xr:uid="{580950D7-FD48-4540-889D-E7F1379773CF}"/>
    <cellStyle name="Percent 2 3 2 3 3 3 3" xfId="18438" xr:uid="{98C2D267-53D0-41D5-AA33-156B7EC3AFFD}"/>
    <cellStyle name="Percent 2 3 2 3 3 3 4" xfId="32128" xr:uid="{986AFFEB-A3FB-4438-9AF0-3FDC7B396136}"/>
    <cellStyle name="Percent 2 3 2 3 3 3 5" xfId="47012" xr:uid="{E72CCD18-D236-40FE-82A7-24703D524420}"/>
    <cellStyle name="Percent 2 3 2 3 3 4" xfId="21860" xr:uid="{4EDE6504-638A-4DCB-967C-CE8A6584F21A}"/>
    <cellStyle name="Percent 2 3 2 3 3 4 2" xfId="35552" xr:uid="{C82FF838-A2A1-463C-8AA3-8CCA372A2B48}"/>
    <cellStyle name="Percent 2 3 2 3 3 4 3" xfId="50436" xr:uid="{C4FBE6BA-4F87-4A90-BD47-5E27EAE732D5}"/>
    <cellStyle name="Percent 2 3 2 3 3 5" xfId="15016" xr:uid="{592EFD16-9FDC-4825-BEEF-EF23F5B2027B}"/>
    <cellStyle name="Percent 2 3 2 3 3 6" xfId="28706" xr:uid="{942EAC6C-6D43-48E9-B8C4-1F9115ABD676}"/>
    <cellStyle name="Percent 2 3 2 3 3 7" xfId="43590" xr:uid="{C0D31F9F-8ABA-4C19-ACA6-39ABB596A7ED}"/>
    <cellStyle name="Percent 2 3 2 3 4" xfId="8171" xr:uid="{92E7BEAF-2E5B-412E-8509-769710D37173}"/>
    <cellStyle name="Percent 2 3 2 3 4 2" xfId="9883" xr:uid="{00DDB489-2DC3-4166-BD88-5B3183BFBF9D}"/>
    <cellStyle name="Percent 2 3 2 3 4 2 2" xfId="13305" xr:uid="{8A97D844-D5FF-4D53-9A4D-62D82C8DDF7D}"/>
    <cellStyle name="Percent 2 3 2 3 4 2 2 2" xfId="26995" xr:uid="{73E2816A-D28F-434C-AAD8-7D256C7BE258}"/>
    <cellStyle name="Percent 2 3 2 3 4 2 2 2 2" xfId="40687" xr:uid="{648D3664-CA17-4959-B1DF-2E7A42480C4A}"/>
    <cellStyle name="Percent 2 3 2 3 4 2 2 2 3" xfId="55571" xr:uid="{FAD4070E-2614-4383-8FD7-6F83E39A984E}"/>
    <cellStyle name="Percent 2 3 2 3 4 2 2 3" xfId="20151" xr:uid="{FC691624-FC44-41D5-BCBD-7DED6DBD216D}"/>
    <cellStyle name="Percent 2 3 2 3 4 2 2 4" xfId="33841" xr:uid="{EC9DCEBC-C283-4FE4-8C4F-A214238067DA}"/>
    <cellStyle name="Percent 2 3 2 3 4 2 2 5" xfId="48725" xr:uid="{8750A6B3-A377-4E4A-82EE-5769CD9E3FD0}"/>
    <cellStyle name="Percent 2 3 2 3 4 2 3" xfId="23573" xr:uid="{E70E7749-301E-4EB7-847A-BA1DBE0623B5}"/>
    <cellStyle name="Percent 2 3 2 3 4 2 3 2" xfId="37265" xr:uid="{087AA1C9-DCF3-4138-8B00-7CB00703DACD}"/>
    <cellStyle name="Percent 2 3 2 3 4 2 3 3" xfId="52149" xr:uid="{1249B647-2CB0-4770-811F-187E339F4A6A}"/>
    <cellStyle name="Percent 2 3 2 3 4 2 4" xfId="16729" xr:uid="{C93F0533-EC22-4E44-8FA7-736F8D13DBC1}"/>
    <cellStyle name="Percent 2 3 2 3 4 2 5" xfId="30419" xr:uid="{681F351A-8C89-48B2-ADCA-0287220E9C64}"/>
    <cellStyle name="Percent 2 3 2 3 4 2 6" xfId="45303" xr:uid="{B50716EC-509D-4C1F-B37A-205878C63BEC}"/>
    <cellStyle name="Percent 2 3 2 3 4 3" xfId="11593" xr:uid="{81A7B590-D8B5-404A-89DF-E5624D4C16FE}"/>
    <cellStyle name="Percent 2 3 2 3 4 3 2" xfId="25283" xr:uid="{67C3C5BB-C125-4FC8-8A17-C94EA4229DBA}"/>
    <cellStyle name="Percent 2 3 2 3 4 3 2 2" xfId="38975" xr:uid="{12CC447D-AFA0-4FBD-93D0-B244D5A17B6D}"/>
    <cellStyle name="Percent 2 3 2 3 4 3 2 3" xfId="53859" xr:uid="{9D6E4384-32FB-452D-8776-20FA4EE30CD6}"/>
    <cellStyle name="Percent 2 3 2 3 4 3 3" xfId="18439" xr:uid="{CF8D62CB-68E8-4C6A-903A-005958783A77}"/>
    <cellStyle name="Percent 2 3 2 3 4 3 4" xfId="32129" xr:uid="{2CE3CE93-E42E-4C0C-AABE-7F5D09B57409}"/>
    <cellStyle name="Percent 2 3 2 3 4 3 5" xfId="47013" xr:uid="{8FB480AD-8260-4F0F-9359-D5B32D068298}"/>
    <cellStyle name="Percent 2 3 2 3 4 4" xfId="21861" xr:uid="{9B8FEA7E-FF1F-4A21-977C-4DB6E3F25BF4}"/>
    <cellStyle name="Percent 2 3 2 3 4 4 2" xfId="35553" xr:uid="{F229B360-E799-4830-A4ED-D95345147D1F}"/>
    <cellStyle name="Percent 2 3 2 3 4 4 3" xfId="50437" xr:uid="{DD5DAFA2-2C47-4722-8801-1ED3B8B13194}"/>
    <cellStyle name="Percent 2 3 2 3 4 5" xfId="15017" xr:uid="{FF191068-8A83-4FEC-86DE-70789E0ACD9D}"/>
    <cellStyle name="Percent 2 3 2 3 4 6" xfId="28707" xr:uid="{37460709-E1BC-42F7-AFEA-864D5E5698CD}"/>
    <cellStyle name="Percent 2 3 2 3 4 7" xfId="43591" xr:uid="{A7C878C7-98B4-4E3A-AAFB-C84149D63764}"/>
    <cellStyle name="Percent 2 3 2 3 5" xfId="9879" xr:uid="{FB44FC08-5EB1-4BA7-BCC8-A1480A340F35}"/>
    <cellStyle name="Percent 2 3 2 3 5 2" xfId="13301" xr:uid="{4A4DE478-E8FC-4DCB-866C-DEAD3EB415C7}"/>
    <cellStyle name="Percent 2 3 2 3 5 2 2" xfId="26991" xr:uid="{7E4F2EE6-35D3-4C05-BD80-665909CEE64C}"/>
    <cellStyle name="Percent 2 3 2 3 5 2 2 2" xfId="40683" xr:uid="{675BE518-98B2-4E23-9A13-CB0EC7B859D7}"/>
    <cellStyle name="Percent 2 3 2 3 5 2 2 3" xfId="55567" xr:uid="{54850883-AD8F-4270-90FA-5B55F1DA9826}"/>
    <cellStyle name="Percent 2 3 2 3 5 2 3" xfId="20147" xr:uid="{8EF812CC-19C1-4DD9-B189-F831A154697E}"/>
    <cellStyle name="Percent 2 3 2 3 5 2 4" xfId="33837" xr:uid="{DFB8FB9C-27B7-4D01-9901-CC7CF5D023EA}"/>
    <cellStyle name="Percent 2 3 2 3 5 2 5" xfId="48721" xr:uid="{80BEFFB5-4DCC-4889-96D8-60344937FC07}"/>
    <cellStyle name="Percent 2 3 2 3 5 3" xfId="23569" xr:uid="{A36D855C-EFD5-4DEB-92CD-73931AC4ABAB}"/>
    <cellStyle name="Percent 2 3 2 3 5 3 2" xfId="37261" xr:uid="{37E8A07C-0316-42CF-964F-B79AA76A3D4B}"/>
    <cellStyle name="Percent 2 3 2 3 5 3 3" xfId="52145" xr:uid="{98D18DFC-22A1-468F-8777-EE1A9FA97AAD}"/>
    <cellStyle name="Percent 2 3 2 3 5 4" xfId="16725" xr:uid="{0D9E62EB-9ADF-45B1-8F47-D659EA0D2111}"/>
    <cellStyle name="Percent 2 3 2 3 5 5" xfId="30415" xr:uid="{C293B791-6CEF-4F04-BE8A-A91A7B975781}"/>
    <cellStyle name="Percent 2 3 2 3 5 6" xfId="45299" xr:uid="{B08C980A-2307-4570-8DBA-2B3532EAC44E}"/>
    <cellStyle name="Percent 2 3 2 3 6" xfId="11589" xr:uid="{0792C30E-9FEE-4E32-8D9B-4BA14A29822A}"/>
    <cellStyle name="Percent 2 3 2 3 6 2" xfId="25279" xr:uid="{A49B7F2E-D462-4832-BBE0-DE38E9D6E2AF}"/>
    <cellStyle name="Percent 2 3 2 3 6 2 2" xfId="38971" xr:uid="{6E74EBF7-C36B-47A5-926E-8A92A641B4D8}"/>
    <cellStyle name="Percent 2 3 2 3 6 2 3" xfId="53855" xr:uid="{199E56B4-CFFE-40A9-B115-73A66B3258F4}"/>
    <cellStyle name="Percent 2 3 2 3 6 3" xfId="18435" xr:uid="{52BBCE62-83B8-4FB5-A722-0E9BD6A30A8F}"/>
    <cellStyle name="Percent 2 3 2 3 6 4" xfId="32125" xr:uid="{6AD079B5-637C-485B-AF65-CA4B82F56BAB}"/>
    <cellStyle name="Percent 2 3 2 3 6 5" xfId="47009" xr:uid="{1096BDDF-AEA3-459D-A7A1-BDC896A2FF32}"/>
    <cellStyle name="Percent 2 3 2 3 7" xfId="21857" xr:uid="{179F8D5F-0D33-4C1D-BEC0-25F49457DA92}"/>
    <cellStyle name="Percent 2 3 2 3 7 2" xfId="35549" xr:uid="{B0FC6E81-8729-44FB-BEED-01200844C4AD}"/>
    <cellStyle name="Percent 2 3 2 3 7 3" xfId="50433" xr:uid="{E3D194E3-90E4-4EB0-A1A6-B8DD70564811}"/>
    <cellStyle name="Percent 2 3 2 3 8" xfId="15013" xr:uid="{44D7A989-E484-4A6B-92E7-56A5EECA8E8C}"/>
    <cellStyle name="Percent 2 3 2 3 9" xfId="28703" xr:uid="{043CEFDE-3F9C-4427-9E3D-59AEAE8325E0}"/>
    <cellStyle name="Percent 2 3 2 4" xfId="8172" xr:uid="{F1C149CA-98ED-4948-B7D5-8E379689E91F}"/>
    <cellStyle name="Percent 2 3 2 4 2" xfId="8173" xr:uid="{F36D6827-CB6D-41E8-9417-4CE16F8F7B08}"/>
    <cellStyle name="Percent 2 3 2 4 2 2" xfId="9885" xr:uid="{8F4E210A-2D12-4B7A-B612-F555CE1D8DE1}"/>
    <cellStyle name="Percent 2 3 2 4 2 2 2" xfId="13307" xr:uid="{149899F9-95E3-4E61-832A-DFDA331F849C}"/>
    <cellStyle name="Percent 2 3 2 4 2 2 2 2" xfId="26997" xr:uid="{36F31F1B-C275-4749-8910-57AB67FA38B9}"/>
    <cellStyle name="Percent 2 3 2 4 2 2 2 2 2" xfId="40689" xr:uid="{1A043A77-9E88-4268-8F86-B6AAA4BB7A6C}"/>
    <cellStyle name="Percent 2 3 2 4 2 2 2 2 3" xfId="55573" xr:uid="{4B57FEB4-594A-4C02-A142-6F541A6766C4}"/>
    <cellStyle name="Percent 2 3 2 4 2 2 2 3" xfId="20153" xr:uid="{E8F69595-4A9C-4CF5-B35C-9D7B2892616E}"/>
    <cellStyle name="Percent 2 3 2 4 2 2 2 4" xfId="33843" xr:uid="{55D90B27-C533-4089-A6CC-F15AD4A49003}"/>
    <cellStyle name="Percent 2 3 2 4 2 2 2 5" xfId="48727" xr:uid="{A7366371-65E3-4F5C-8E1A-B055EC7499BC}"/>
    <cellStyle name="Percent 2 3 2 4 2 2 3" xfId="23575" xr:uid="{742CD2AE-DA3A-4F73-A097-D76B5C602E30}"/>
    <cellStyle name="Percent 2 3 2 4 2 2 3 2" xfId="37267" xr:uid="{079D1959-EDFF-48BC-A0B0-BD098F4F9AFE}"/>
    <cellStyle name="Percent 2 3 2 4 2 2 3 3" xfId="52151" xr:uid="{8E86C3FE-EAE5-4F20-AC01-ECA6A461B4FA}"/>
    <cellStyle name="Percent 2 3 2 4 2 2 4" xfId="16731" xr:uid="{86BA1F6F-E20C-4346-B37B-22C1D6D15D24}"/>
    <cellStyle name="Percent 2 3 2 4 2 2 5" xfId="30421" xr:uid="{068787BD-DBBD-4763-B913-0CC7F5D0643E}"/>
    <cellStyle name="Percent 2 3 2 4 2 2 6" xfId="45305" xr:uid="{36220CE9-A3B7-4AFB-AC60-BAE8CAE10C19}"/>
    <cellStyle name="Percent 2 3 2 4 2 3" xfId="11595" xr:uid="{8B9CE89A-9540-42BA-8335-33FF7D993428}"/>
    <cellStyle name="Percent 2 3 2 4 2 3 2" xfId="25285" xr:uid="{9E760F38-4FE6-40C9-A621-99347825E5C7}"/>
    <cellStyle name="Percent 2 3 2 4 2 3 2 2" xfId="38977" xr:uid="{5329A17B-A9E7-4D28-9DC7-613F9CB27127}"/>
    <cellStyle name="Percent 2 3 2 4 2 3 2 3" xfId="53861" xr:uid="{2476546B-578E-427A-BED1-7CC0C8D44226}"/>
    <cellStyle name="Percent 2 3 2 4 2 3 3" xfId="18441" xr:uid="{0CA9D567-1266-46C3-8835-B29017062D46}"/>
    <cellStyle name="Percent 2 3 2 4 2 3 4" xfId="32131" xr:uid="{3FDA92D2-87DE-420A-922E-A7519408613B}"/>
    <cellStyle name="Percent 2 3 2 4 2 3 5" xfId="47015" xr:uid="{830F6CA4-38E0-43B3-9339-3B41F73399C1}"/>
    <cellStyle name="Percent 2 3 2 4 2 4" xfId="21863" xr:uid="{9F7FEEC5-E7C5-443E-93BD-ADF7C31FFEFD}"/>
    <cellStyle name="Percent 2 3 2 4 2 4 2" xfId="35555" xr:uid="{60FEAEB2-8FB3-4AD1-9059-54BB724E2076}"/>
    <cellStyle name="Percent 2 3 2 4 2 4 3" xfId="50439" xr:uid="{FFD7E02D-2311-405B-882A-D83518729580}"/>
    <cellStyle name="Percent 2 3 2 4 2 5" xfId="15019" xr:uid="{1EA4F477-46A3-4148-9E87-6FB286D3DF80}"/>
    <cellStyle name="Percent 2 3 2 4 2 6" xfId="28709" xr:uid="{74221DD2-3E30-46BB-A2DB-3BA698F73DBB}"/>
    <cellStyle name="Percent 2 3 2 4 2 7" xfId="43593" xr:uid="{9A91C383-D71D-4FAB-AB4C-CCF9127A0224}"/>
    <cellStyle name="Percent 2 3 2 4 3" xfId="9884" xr:uid="{E43460D0-CE0F-4BBE-AEDD-1AB32F8F9BCD}"/>
    <cellStyle name="Percent 2 3 2 4 3 2" xfId="13306" xr:uid="{2C115FCA-D46B-4550-B25D-C4F59CB4A641}"/>
    <cellStyle name="Percent 2 3 2 4 3 2 2" xfId="26996" xr:uid="{A6DCD829-5C31-4BEE-98AE-C63BCC34442E}"/>
    <cellStyle name="Percent 2 3 2 4 3 2 2 2" xfId="40688" xr:uid="{5FECFD74-AC69-4BDC-9AC4-345EF06CA645}"/>
    <cellStyle name="Percent 2 3 2 4 3 2 2 3" xfId="55572" xr:uid="{C44FD322-FFC0-4AA2-A2D0-063D8201F093}"/>
    <cellStyle name="Percent 2 3 2 4 3 2 3" xfId="20152" xr:uid="{7F74E8A7-E787-48EB-A790-4BAAEB2D5B48}"/>
    <cellStyle name="Percent 2 3 2 4 3 2 4" xfId="33842" xr:uid="{B093FB93-6723-4AF2-9E5A-EC7F6F48A284}"/>
    <cellStyle name="Percent 2 3 2 4 3 2 5" xfId="48726" xr:uid="{DDFF66B1-08E1-4F80-8D33-BC1F02900E91}"/>
    <cellStyle name="Percent 2 3 2 4 3 3" xfId="23574" xr:uid="{AE96D2E5-E35D-43B2-9944-BD5224DAB1A4}"/>
    <cellStyle name="Percent 2 3 2 4 3 3 2" xfId="37266" xr:uid="{70A601AD-7DD9-495A-A5D5-4162B11394E3}"/>
    <cellStyle name="Percent 2 3 2 4 3 3 3" xfId="52150" xr:uid="{02B952AC-6BB0-4DC5-A50A-F20E192119DA}"/>
    <cellStyle name="Percent 2 3 2 4 3 4" xfId="16730" xr:uid="{27846E09-2590-4946-B2CD-84BD0F46C6A8}"/>
    <cellStyle name="Percent 2 3 2 4 3 5" xfId="30420" xr:uid="{C137675C-FBD4-4CEB-A432-CF981D414EBF}"/>
    <cellStyle name="Percent 2 3 2 4 3 6" xfId="45304" xr:uid="{51EBE841-275E-4990-BF4E-04DBF956BC4A}"/>
    <cellStyle name="Percent 2 3 2 4 4" xfId="11594" xr:uid="{13E1AB4B-DA59-478F-A728-3F24867AAFD0}"/>
    <cellStyle name="Percent 2 3 2 4 4 2" xfId="25284" xr:uid="{B015CA3E-A135-45ED-966E-ACD25731AC5B}"/>
    <cellStyle name="Percent 2 3 2 4 4 2 2" xfId="38976" xr:uid="{A800B035-2503-484A-A7DE-396CB31BE2C4}"/>
    <cellStyle name="Percent 2 3 2 4 4 2 3" xfId="53860" xr:uid="{DF14A1DE-B3AA-4AC9-A573-2B91E2F7E140}"/>
    <cellStyle name="Percent 2 3 2 4 4 3" xfId="18440" xr:uid="{3FFF24FA-696B-4985-86B2-D7BA6F4B9DE9}"/>
    <cellStyle name="Percent 2 3 2 4 4 4" xfId="32130" xr:uid="{CD47FB7F-D8DC-4AC8-BBE2-84251A3CF9F4}"/>
    <cellStyle name="Percent 2 3 2 4 4 5" xfId="47014" xr:uid="{2F3D5314-C20C-4CE4-B8B9-752E51C3F412}"/>
    <cellStyle name="Percent 2 3 2 4 5" xfId="21862" xr:uid="{04047C3E-EA9E-4030-A8C5-BCF7CB8F2C1D}"/>
    <cellStyle name="Percent 2 3 2 4 5 2" xfId="35554" xr:uid="{32B60609-0C93-4440-AF07-8372066AA431}"/>
    <cellStyle name="Percent 2 3 2 4 5 3" xfId="50438" xr:uid="{02040BE6-D5E8-4EAE-A9C2-FE3F87BC4B30}"/>
    <cellStyle name="Percent 2 3 2 4 6" xfId="15018" xr:uid="{F2160406-2E2A-4C63-8E45-CED67D9E316A}"/>
    <cellStyle name="Percent 2 3 2 4 7" xfId="28708" xr:uid="{A812030A-98B1-4036-8772-DF95DA2DED3A}"/>
    <cellStyle name="Percent 2 3 2 4 8" xfId="43592" xr:uid="{F965294E-6EA4-4D27-B34C-B736033C0A2F}"/>
    <cellStyle name="Percent 2 3 2 5" xfId="8174" xr:uid="{F39E2190-9D99-4C8F-AC3B-0D9802CABD3C}"/>
    <cellStyle name="Percent 2 3 2 5 2" xfId="9886" xr:uid="{CDF6BB83-15F3-472E-A5AA-E958308CE30D}"/>
    <cellStyle name="Percent 2 3 2 5 2 2" xfId="13308" xr:uid="{96B0CFDF-4A2D-4047-B83E-40E308ED35BF}"/>
    <cellStyle name="Percent 2 3 2 5 2 2 2" xfId="26998" xr:uid="{F8871034-18CE-425C-A160-74C46ADD2113}"/>
    <cellStyle name="Percent 2 3 2 5 2 2 2 2" xfId="40690" xr:uid="{62BC8553-DCD7-4824-9104-87F78CC4A493}"/>
    <cellStyle name="Percent 2 3 2 5 2 2 2 3" xfId="55574" xr:uid="{A611A99E-AC13-4932-9755-D281F62FF986}"/>
    <cellStyle name="Percent 2 3 2 5 2 2 3" xfId="20154" xr:uid="{6CE9A9C8-44BD-45BA-B396-30101C2D5B77}"/>
    <cellStyle name="Percent 2 3 2 5 2 2 4" xfId="33844" xr:uid="{F7349BF4-8E63-4393-9C99-538A849540E6}"/>
    <cellStyle name="Percent 2 3 2 5 2 2 5" xfId="48728" xr:uid="{3B8251D7-AC6E-4E37-A8BA-6283B9081826}"/>
    <cellStyle name="Percent 2 3 2 5 2 3" xfId="23576" xr:uid="{913E0E3A-CF96-41E0-BB93-3A6352B477ED}"/>
    <cellStyle name="Percent 2 3 2 5 2 3 2" xfId="37268" xr:uid="{A764FE6A-11AB-4343-B579-1D037663E76B}"/>
    <cellStyle name="Percent 2 3 2 5 2 3 3" xfId="52152" xr:uid="{200B1B2A-E032-4D40-A744-0917FF3967AC}"/>
    <cellStyle name="Percent 2 3 2 5 2 4" xfId="16732" xr:uid="{DDAD3CCA-C4BA-4825-870B-E7F4449D2CED}"/>
    <cellStyle name="Percent 2 3 2 5 2 5" xfId="30422" xr:uid="{B43C7215-D8B5-44F2-97CC-32DEF721A4A7}"/>
    <cellStyle name="Percent 2 3 2 5 2 6" xfId="45306" xr:uid="{997F86B3-9A27-4A78-853B-9350DEE14A83}"/>
    <cellStyle name="Percent 2 3 2 5 3" xfId="11596" xr:uid="{FA654C94-3298-4299-8D30-C0365D2DFBDF}"/>
    <cellStyle name="Percent 2 3 2 5 3 2" xfId="25286" xr:uid="{F7C94435-2541-4D67-94DE-C87EC1940055}"/>
    <cellStyle name="Percent 2 3 2 5 3 2 2" xfId="38978" xr:uid="{FE656BD2-7A7E-4AFF-9363-CF8A27576AB9}"/>
    <cellStyle name="Percent 2 3 2 5 3 2 3" xfId="53862" xr:uid="{E1BBDC80-0AD2-4568-9337-3F3839DB73BD}"/>
    <cellStyle name="Percent 2 3 2 5 3 3" xfId="18442" xr:uid="{9451564C-59F0-4FC3-A867-443A60D1E824}"/>
    <cellStyle name="Percent 2 3 2 5 3 4" xfId="32132" xr:uid="{10AD90BA-7E05-4031-8720-0C062FA9C748}"/>
    <cellStyle name="Percent 2 3 2 5 3 5" xfId="47016" xr:uid="{AC56C5F2-3756-4746-982F-F3ED9E0F8910}"/>
    <cellStyle name="Percent 2 3 2 5 4" xfId="21864" xr:uid="{8695D50F-E830-4BEA-8634-A570C8F551DA}"/>
    <cellStyle name="Percent 2 3 2 5 4 2" xfId="35556" xr:uid="{607C6D2E-1110-449F-A167-BBAB89116950}"/>
    <cellStyle name="Percent 2 3 2 5 4 3" xfId="50440" xr:uid="{88324199-9C0B-4E40-8A83-8AE6BBA81079}"/>
    <cellStyle name="Percent 2 3 2 5 5" xfId="15020" xr:uid="{86E0B635-A765-48DF-9288-66BF54462494}"/>
    <cellStyle name="Percent 2 3 2 5 6" xfId="28710" xr:uid="{D8F70531-B338-4795-891E-B831FA16B43A}"/>
    <cellStyle name="Percent 2 3 2 5 7" xfId="43594" xr:uid="{2E3561DD-0F74-4112-B533-557BD8805C39}"/>
    <cellStyle name="Percent 2 3 2 6" xfId="8175" xr:uid="{A6864F68-B17C-4B25-B799-BEAEA0FC26C7}"/>
    <cellStyle name="Percent 2 3 2 6 2" xfId="9887" xr:uid="{3CA4A8A8-FDFC-4284-A299-FE65425475EB}"/>
    <cellStyle name="Percent 2 3 2 6 2 2" xfId="13309" xr:uid="{FB8D1A97-A031-4186-8742-E6C60B0B6EE6}"/>
    <cellStyle name="Percent 2 3 2 6 2 2 2" xfId="26999" xr:uid="{E632A4C2-36BC-4F36-8438-6F410D58B5D6}"/>
    <cellStyle name="Percent 2 3 2 6 2 2 2 2" xfId="40691" xr:uid="{642DF6DE-F32D-40A4-ADDF-9397E9E6F179}"/>
    <cellStyle name="Percent 2 3 2 6 2 2 2 3" xfId="55575" xr:uid="{EB276526-1C1E-4566-BF91-CBFFD26CA34C}"/>
    <cellStyle name="Percent 2 3 2 6 2 2 3" xfId="20155" xr:uid="{84863258-F4BC-4F6A-B8BB-2884871B69ED}"/>
    <cellStyle name="Percent 2 3 2 6 2 2 4" xfId="33845" xr:uid="{95AA08BE-2233-437F-AC8A-7F83824EB13B}"/>
    <cellStyle name="Percent 2 3 2 6 2 2 5" xfId="48729" xr:uid="{5DD78DDE-5A1D-4208-AA54-71C019590CFD}"/>
    <cellStyle name="Percent 2 3 2 6 2 3" xfId="23577" xr:uid="{E83B72BE-24FE-4D9D-8E4F-720CAB1847BB}"/>
    <cellStyle name="Percent 2 3 2 6 2 3 2" xfId="37269" xr:uid="{F3096347-AEAB-4EC5-A88E-33410B7B25D6}"/>
    <cellStyle name="Percent 2 3 2 6 2 3 3" xfId="52153" xr:uid="{11299FAC-3EC8-4616-822D-D44CE0C4E36E}"/>
    <cellStyle name="Percent 2 3 2 6 2 4" xfId="16733" xr:uid="{DEF2F126-427D-4A47-B73F-B7ED393EE907}"/>
    <cellStyle name="Percent 2 3 2 6 2 5" xfId="30423" xr:uid="{E5EE8BE6-45A6-4509-B5ED-1F605E7DE61A}"/>
    <cellStyle name="Percent 2 3 2 6 2 6" xfId="45307" xr:uid="{32910722-F4E7-4470-885D-D3ED17FFF475}"/>
    <cellStyle name="Percent 2 3 2 6 3" xfId="11597" xr:uid="{6180552B-F883-452A-AA00-9A8E4FD2C88A}"/>
    <cellStyle name="Percent 2 3 2 6 3 2" xfId="25287" xr:uid="{0265585D-8F47-4C63-B322-4BA7E4C8C2A7}"/>
    <cellStyle name="Percent 2 3 2 6 3 2 2" xfId="38979" xr:uid="{91C78AFD-C3C9-4E45-AE74-3A433420F3C0}"/>
    <cellStyle name="Percent 2 3 2 6 3 2 3" xfId="53863" xr:uid="{7A1E8488-8F47-4A9C-BF93-2932808560D1}"/>
    <cellStyle name="Percent 2 3 2 6 3 3" xfId="18443" xr:uid="{B9DD83F4-8B3F-481A-B4F2-F813F703F8F2}"/>
    <cellStyle name="Percent 2 3 2 6 3 4" xfId="32133" xr:uid="{42B7ED57-E7B6-4BD0-AE55-0B359167A32F}"/>
    <cellStyle name="Percent 2 3 2 6 3 5" xfId="47017" xr:uid="{2F9CED5C-139A-41D2-8B83-36EF1FC0D144}"/>
    <cellStyle name="Percent 2 3 2 6 4" xfId="21865" xr:uid="{7DEB74EE-AC2D-416F-8DAA-DFE5DAECABC7}"/>
    <cellStyle name="Percent 2 3 2 6 4 2" xfId="35557" xr:uid="{28689718-760B-49F8-9C27-88458D9F9411}"/>
    <cellStyle name="Percent 2 3 2 6 4 3" xfId="50441" xr:uid="{0EF5860B-F4B0-4A4D-9157-42D46A33897C}"/>
    <cellStyle name="Percent 2 3 2 6 5" xfId="15021" xr:uid="{06608F03-6231-4A9A-9127-26252EDAD7FA}"/>
    <cellStyle name="Percent 2 3 2 6 6" xfId="28711" xr:uid="{1C95BE21-01A1-4323-B160-CE06D727BDC7}"/>
    <cellStyle name="Percent 2 3 2 6 7" xfId="43595" xr:uid="{AD6914CE-383C-4D88-8174-A19235B5F0EB}"/>
    <cellStyle name="Percent 2 3 2 7" xfId="9873" xr:uid="{46BEA9D2-3DE0-4D94-9071-7BCE192BE6A7}"/>
    <cellStyle name="Percent 2 3 2 7 2" xfId="13295" xr:uid="{DA97827B-BE57-4D5A-8169-4EECECF56A16}"/>
    <cellStyle name="Percent 2 3 2 7 2 2" xfId="26985" xr:uid="{B03E5EB1-18CA-4968-BFC1-65A387917D6C}"/>
    <cellStyle name="Percent 2 3 2 7 2 2 2" xfId="40677" xr:uid="{B68AE181-1901-4632-8DAA-31ABA7D6F573}"/>
    <cellStyle name="Percent 2 3 2 7 2 2 3" xfId="55561" xr:uid="{CF55ECB3-209A-4F9C-8488-B91F55B8FE16}"/>
    <cellStyle name="Percent 2 3 2 7 2 3" xfId="20141" xr:uid="{528FF562-9F9B-466C-8A6B-A7151249A696}"/>
    <cellStyle name="Percent 2 3 2 7 2 4" xfId="33831" xr:uid="{0982E370-B32A-4388-8B3E-72C1C44C95A5}"/>
    <cellStyle name="Percent 2 3 2 7 2 5" xfId="48715" xr:uid="{5A4A2D9D-3D0A-4D66-A655-A06EFB326552}"/>
    <cellStyle name="Percent 2 3 2 7 3" xfId="23563" xr:uid="{77DDD5F6-9B81-48C7-9F79-453BCFBBA24D}"/>
    <cellStyle name="Percent 2 3 2 7 3 2" xfId="37255" xr:uid="{DE11C206-4B3C-4F10-80EB-6B098073B088}"/>
    <cellStyle name="Percent 2 3 2 7 3 3" xfId="52139" xr:uid="{CD03AAB3-EE7F-46E8-BBD4-822CF52A1982}"/>
    <cellStyle name="Percent 2 3 2 7 4" xfId="16719" xr:uid="{BDEB30DD-BECF-43CC-AC5F-465A6C8ECE93}"/>
    <cellStyle name="Percent 2 3 2 7 5" xfId="30409" xr:uid="{DB30CE0D-D4D7-4C11-9ED6-7B05D1782515}"/>
    <cellStyle name="Percent 2 3 2 7 6" xfId="45293" xr:uid="{C000A15E-53CD-4985-94CB-8028E6FA9211}"/>
    <cellStyle name="Percent 2 3 2 8" xfId="11583" xr:uid="{06036666-E9BE-4812-B96E-E413FE881170}"/>
    <cellStyle name="Percent 2 3 2 8 2" xfId="25273" xr:uid="{2E28378E-7C32-4E6D-BE57-C20989BD1577}"/>
    <cellStyle name="Percent 2 3 2 8 2 2" xfId="38965" xr:uid="{00463380-B244-487A-96AD-CAC61745403F}"/>
    <cellStyle name="Percent 2 3 2 8 2 3" xfId="53849" xr:uid="{58A1FAB8-7A35-4143-8CC4-F8A6EA555A43}"/>
    <cellStyle name="Percent 2 3 2 8 3" xfId="18429" xr:uid="{90447857-6746-4F6D-B2D9-D0117C8BA1B6}"/>
    <cellStyle name="Percent 2 3 2 8 4" xfId="32119" xr:uid="{F54C18BD-F24B-4399-BE7E-7A9DFD84EB37}"/>
    <cellStyle name="Percent 2 3 2 8 5" xfId="47003" xr:uid="{B86020AF-025E-4DBB-809F-633080E4D4DD}"/>
    <cellStyle name="Percent 2 3 2 9" xfId="21851" xr:uid="{B5AF1A3C-D09E-439C-8B0C-EB2B07102782}"/>
    <cellStyle name="Percent 2 3 2 9 2" xfId="35543" xr:uid="{608DD7B9-C18E-4567-91CF-726BA1AAD860}"/>
    <cellStyle name="Percent 2 3 2 9 3" xfId="50427" xr:uid="{D3800F24-D3A8-44BE-BF07-D4C961924FE7}"/>
    <cellStyle name="Percent 2 3 3" xfId="8176" xr:uid="{04F162D0-0F7F-4E96-905E-B987EF2EE629}"/>
    <cellStyle name="Percent 2 3 3 10" xfId="43596" xr:uid="{F6746A9D-1BA1-4A1A-B0CA-14732BB0E8EE}"/>
    <cellStyle name="Percent 2 3 3 2" xfId="8177" xr:uid="{7B9B5C82-66E7-4E5F-AAA1-9EF647A31121}"/>
    <cellStyle name="Percent 2 3 3 2 2" xfId="8178" xr:uid="{87F3F114-D7B8-415E-B89B-7B663E4EC193}"/>
    <cellStyle name="Percent 2 3 3 2 2 2" xfId="9890" xr:uid="{540E62FA-E3FD-4ECA-8A41-71169A8302CE}"/>
    <cellStyle name="Percent 2 3 3 2 2 2 2" xfId="13312" xr:uid="{623FA419-9E40-49A4-AB35-6C391BD9E1A6}"/>
    <cellStyle name="Percent 2 3 3 2 2 2 2 2" xfId="27002" xr:uid="{0026D1FD-B907-4B4B-B0F8-E457DE85ED16}"/>
    <cellStyle name="Percent 2 3 3 2 2 2 2 2 2" xfId="40694" xr:uid="{6A0A5FAF-8921-4F82-85A8-EDF32256F38F}"/>
    <cellStyle name="Percent 2 3 3 2 2 2 2 2 3" xfId="55578" xr:uid="{B34669EE-69CC-4275-B1A6-B919C18D1B82}"/>
    <cellStyle name="Percent 2 3 3 2 2 2 2 3" xfId="20158" xr:uid="{C8D07D22-FA6D-4400-953C-4D575C262338}"/>
    <cellStyle name="Percent 2 3 3 2 2 2 2 4" xfId="33848" xr:uid="{055963D5-4541-4430-8119-B717BAC24431}"/>
    <cellStyle name="Percent 2 3 3 2 2 2 2 5" xfId="48732" xr:uid="{909759EB-4275-45D7-8C17-762C9E56A985}"/>
    <cellStyle name="Percent 2 3 3 2 2 2 3" xfId="23580" xr:uid="{DD5BC367-986D-4AC9-B900-943D032D5E89}"/>
    <cellStyle name="Percent 2 3 3 2 2 2 3 2" xfId="37272" xr:uid="{7DCC59EE-E34B-4C70-AE65-549EDEE60C1C}"/>
    <cellStyle name="Percent 2 3 3 2 2 2 3 3" xfId="52156" xr:uid="{8E9DE348-60C1-4FBD-A928-C9C9F7E037D5}"/>
    <cellStyle name="Percent 2 3 3 2 2 2 4" xfId="16736" xr:uid="{BC20D79B-8C43-44F8-BC43-5C80832489A8}"/>
    <cellStyle name="Percent 2 3 3 2 2 2 5" xfId="30426" xr:uid="{2156F19D-3D4F-4803-B576-04B0B7C76588}"/>
    <cellStyle name="Percent 2 3 3 2 2 2 6" xfId="45310" xr:uid="{954BD180-1F86-4C4B-AC2F-6347B19D8012}"/>
    <cellStyle name="Percent 2 3 3 2 2 3" xfId="11600" xr:uid="{94F47196-BD43-4C67-896B-3D2C316BB69C}"/>
    <cellStyle name="Percent 2 3 3 2 2 3 2" xfId="25290" xr:uid="{23676CFB-D719-46B7-81C6-D8446B0B4AD9}"/>
    <cellStyle name="Percent 2 3 3 2 2 3 2 2" xfId="38982" xr:uid="{6EE9B668-D5CE-4286-87E7-F0BFF3DAF4B1}"/>
    <cellStyle name="Percent 2 3 3 2 2 3 2 3" xfId="53866" xr:uid="{59939F8F-9476-4A10-A9B6-3A9278D9E4B0}"/>
    <cellStyle name="Percent 2 3 3 2 2 3 3" xfId="18446" xr:uid="{9C22F86C-E1DF-4514-93C0-441DC6D4025D}"/>
    <cellStyle name="Percent 2 3 3 2 2 3 4" xfId="32136" xr:uid="{CF0B4817-7165-4254-94A3-B4C701FB3120}"/>
    <cellStyle name="Percent 2 3 3 2 2 3 5" xfId="47020" xr:uid="{25F58ABA-C265-409E-929D-8B08B768A5F6}"/>
    <cellStyle name="Percent 2 3 3 2 2 4" xfId="21868" xr:uid="{52F88A6A-8241-4F31-9C5F-3541B0817CAD}"/>
    <cellStyle name="Percent 2 3 3 2 2 4 2" xfId="35560" xr:uid="{2FF9FB60-34AA-4F85-9E15-50B936712C86}"/>
    <cellStyle name="Percent 2 3 3 2 2 4 3" xfId="50444" xr:uid="{4C318D7C-AA7B-4C9F-9B29-F9154E1C38E7}"/>
    <cellStyle name="Percent 2 3 3 2 2 5" xfId="15024" xr:uid="{4E197871-4DA2-4190-8EE3-D3A2F856343A}"/>
    <cellStyle name="Percent 2 3 3 2 2 6" xfId="28714" xr:uid="{661AA831-2724-49C7-8C5B-2F152DB5B205}"/>
    <cellStyle name="Percent 2 3 3 2 2 7" xfId="43598" xr:uid="{BC193B18-71B5-4D8C-B383-88D8FA91FC7E}"/>
    <cellStyle name="Percent 2 3 3 2 3" xfId="9889" xr:uid="{D7CF5AA1-5A58-4893-ADB6-CFFDFFA12B15}"/>
    <cellStyle name="Percent 2 3 3 2 3 2" xfId="13311" xr:uid="{3F5799A8-E6F0-49D2-AC48-76B062EBFAED}"/>
    <cellStyle name="Percent 2 3 3 2 3 2 2" xfId="27001" xr:uid="{404CB197-88CF-471D-A85C-0F8CEDDF1518}"/>
    <cellStyle name="Percent 2 3 3 2 3 2 2 2" xfId="40693" xr:uid="{BEA1608F-0F16-4B22-BC53-3FBE2B92B1A2}"/>
    <cellStyle name="Percent 2 3 3 2 3 2 2 3" xfId="55577" xr:uid="{3D8B8E9B-8D14-4BD4-93B0-06E993A80AB0}"/>
    <cellStyle name="Percent 2 3 3 2 3 2 3" xfId="20157" xr:uid="{AFBCEBF7-9045-424B-8037-A666AF3BC5D4}"/>
    <cellStyle name="Percent 2 3 3 2 3 2 4" xfId="33847" xr:uid="{6AA1D833-ACC7-4EC2-A66C-3F75BD773D69}"/>
    <cellStyle name="Percent 2 3 3 2 3 2 5" xfId="48731" xr:uid="{41866950-EC9C-4923-814C-9DE0920DE657}"/>
    <cellStyle name="Percent 2 3 3 2 3 3" xfId="23579" xr:uid="{3DA97D94-6853-4919-8099-5738C26582D3}"/>
    <cellStyle name="Percent 2 3 3 2 3 3 2" xfId="37271" xr:uid="{E254B8F2-2BEE-4FFA-8BF0-5530DE9C350C}"/>
    <cellStyle name="Percent 2 3 3 2 3 3 3" xfId="52155" xr:uid="{44EBF7DF-AB14-49C6-8626-12971DB43151}"/>
    <cellStyle name="Percent 2 3 3 2 3 4" xfId="16735" xr:uid="{1C1A5ABC-194B-43C5-BF57-8D7A8119C0C1}"/>
    <cellStyle name="Percent 2 3 3 2 3 5" xfId="30425" xr:uid="{85BC9ACC-0B01-4291-A9A2-F4E178B2C3BC}"/>
    <cellStyle name="Percent 2 3 3 2 3 6" xfId="45309" xr:uid="{A599C4AC-9E64-4F1A-B7A6-44710441CAD5}"/>
    <cellStyle name="Percent 2 3 3 2 4" xfId="11599" xr:uid="{A554DAFD-C35D-48F7-83CF-EB6074A4A56C}"/>
    <cellStyle name="Percent 2 3 3 2 4 2" xfId="25289" xr:uid="{B9C5E175-B9C7-4B91-932B-3694CA9E67C6}"/>
    <cellStyle name="Percent 2 3 3 2 4 2 2" xfId="38981" xr:uid="{690D0254-464E-40DD-9B28-C4C259DAB0CC}"/>
    <cellStyle name="Percent 2 3 3 2 4 2 3" xfId="53865" xr:uid="{D5E296AB-4517-4E54-8069-FA5DE5E6ACE1}"/>
    <cellStyle name="Percent 2 3 3 2 4 3" xfId="18445" xr:uid="{C7AE9BBD-3D92-48F9-B4E8-A738B948730F}"/>
    <cellStyle name="Percent 2 3 3 2 4 4" xfId="32135" xr:uid="{A9B01AB6-960A-42BE-B3FB-DBEF778B29D7}"/>
    <cellStyle name="Percent 2 3 3 2 4 5" xfId="47019" xr:uid="{242426D6-9ADC-4A01-9B7A-759E65F4C971}"/>
    <cellStyle name="Percent 2 3 3 2 5" xfId="21867" xr:uid="{F3B3B935-5F96-4B45-B638-307286F24D2B}"/>
    <cellStyle name="Percent 2 3 3 2 5 2" xfId="35559" xr:uid="{AE104217-00B2-46D7-99B0-9DD51262CF1C}"/>
    <cellStyle name="Percent 2 3 3 2 5 3" xfId="50443" xr:uid="{DC46B29C-6083-4632-AEFE-AC27AC8CD4A3}"/>
    <cellStyle name="Percent 2 3 3 2 6" xfId="15023" xr:uid="{82DA1D91-E343-4ECC-815B-44994366CE76}"/>
    <cellStyle name="Percent 2 3 3 2 7" xfId="28713" xr:uid="{17527DB3-78AD-4943-BA08-8258C8C87689}"/>
    <cellStyle name="Percent 2 3 3 2 8" xfId="43597" xr:uid="{53955C4B-6C6D-48A5-8759-DF6B2F11B51B}"/>
    <cellStyle name="Percent 2 3 3 3" xfId="8179" xr:uid="{7DEF75E7-829E-4A89-A7EF-B3289E71EF3E}"/>
    <cellStyle name="Percent 2 3 3 3 2" xfId="9891" xr:uid="{095E9056-6482-4739-B5E5-428A2AC2429D}"/>
    <cellStyle name="Percent 2 3 3 3 2 2" xfId="13313" xr:uid="{5D54E237-7713-4F4E-AEEF-90E8B40D6A9B}"/>
    <cellStyle name="Percent 2 3 3 3 2 2 2" xfId="27003" xr:uid="{9C867301-D61C-4B60-BC9E-22E195B48F8F}"/>
    <cellStyle name="Percent 2 3 3 3 2 2 2 2" xfId="40695" xr:uid="{9C45405F-ED0C-43DA-A3A2-1287101769EF}"/>
    <cellStyle name="Percent 2 3 3 3 2 2 2 3" xfId="55579" xr:uid="{42DF4CD1-2B03-41FE-BDDB-59C33BF57C46}"/>
    <cellStyle name="Percent 2 3 3 3 2 2 3" xfId="20159" xr:uid="{37B8882E-2AB8-4EFF-AE0C-BD8242A3E1FE}"/>
    <cellStyle name="Percent 2 3 3 3 2 2 4" xfId="33849" xr:uid="{49555C1E-B11B-466E-B284-37A6EFE64C33}"/>
    <cellStyle name="Percent 2 3 3 3 2 2 5" xfId="48733" xr:uid="{577B58DD-744E-4CCD-89B8-834F737FAFA8}"/>
    <cellStyle name="Percent 2 3 3 3 2 3" xfId="23581" xr:uid="{3812CDF3-425A-4D21-80C3-457F896E87E2}"/>
    <cellStyle name="Percent 2 3 3 3 2 3 2" xfId="37273" xr:uid="{8FBF7100-3F4B-4A45-A5E8-C6E46670D0C7}"/>
    <cellStyle name="Percent 2 3 3 3 2 3 3" xfId="52157" xr:uid="{1F90F8CF-BAD4-4272-9986-292315D165D7}"/>
    <cellStyle name="Percent 2 3 3 3 2 4" xfId="16737" xr:uid="{06F5475A-57A3-4D2A-B821-D4D9B1D6E0C6}"/>
    <cellStyle name="Percent 2 3 3 3 2 5" xfId="30427" xr:uid="{5906B78C-4DB7-45F7-8E37-09F197E5AC51}"/>
    <cellStyle name="Percent 2 3 3 3 2 6" xfId="45311" xr:uid="{B8181515-6C75-4880-9749-C728E181B181}"/>
    <cellStyle name="Percent 2 3 3 3 3" xfId="11601" xr:uid="{48302BB0-9D92-4919-8AF2-DF941D5E40AA}"/>
    <cellStyle name="Percent 2 3 3 3 3 2" xfId="25291" xr:uid="{91D21E32-87CA-44EA-89B3-8DABB2253929}"/>
    <cellStyle name="Percent 2 3 3 3 3 2 2" xfId="38983" xr:uid="{FBD2943B-A6BA-4804-84F6-B2F4AB37B26C}"/>
    <cellStyle name="Percent 2 3 3 3 3 2 3" xfId="53867" xr:uid="{A624B0AC-C83C-4E83-9892-28BCE49B12F6}"/>
    <cellStyle name="Percent 2 3 3 3 3 3" xfId="18447" xr:uid="{EF8F6B18-AD8C-4764-91A3-5F7700A317DD}"/>
    <cellStyle name="Percent 2 3 3 3 3 4" xfId="32137" xr:uid="{1E1782C6-C43A-41F0-846A-0712E8FE6FBE}"/>
    <cellStyle name="Percent 2 3 3 3 3 5" xfId="47021" xr:uid="{E457D070-2CAC-41FD-8AFC-5147BB9E9A6F}"/>
    <cellStyle name="Percent 2 3 3 3 4" xfId="21869" xr:uid="{C2FEFD63-EC42-41F9-B146-BE19A4007653}"/>
    <cellStyle name="Percent 2 3 3 3 4 2" xfId="35561" xr:uid="{316EF628-B5AD-4A24-A54C-FA0E166B4CB5}"/>
    <cellStyle name="Percent 2 3 3 3 4 3" xfId="50445" xr:uid="{8056A7CF-214C-4FE2-868B-42748BEB9D2A}"/>
    <cellStyle name="Percent 2 3 3 3 5" xfId="15025" xr:uid="{82FE774D-7FFE-4B91-BEF3-AA968E827F9C}"/>
    <cellStyle name="Percent 2 3 3 3 6" xfId="28715" xr:uid="{30FD13F4-B369-4D9F-8202-01F964C2C86B}"/>
    <cellStyle name="Percent 2 3 3 3 7" xfId="43599" xr:uid="{19EAE960-D4BC-479D-8FBF-540A1071AD79}"/>
    <cellStyle name="Percent 2 3 3 4" xfId="8180" xr:uid="{4990CF79-9015-425F-BC79-B1DCC77CFF2A}"/>
    <cellStyle name="Percent 2 3 3 4 2" xfId="9892" xr:uid="{3FCA07F9-2AFA-432B-A601-B9C1E43AFD5E}"/>
    <cellStyle name="Percent 2 3 3 4 2 2" xfId="13314" xr:uid="{1AD614A5-E017-4994-A3B7-D1E477F0335F}"/>
    <cellStyle name="Percent 2 3 3 4 2 2 2" xfId="27004" xr:uid="{2D074391-15DE-44DC-A389-30D12DF6D17E}"/>
    <cellStyle name="Percent 2 3 3 4 2 2 2 2" xfId="40696" xr:uid="{4606F959-63D6-45D5-87F2-0AF0145F61C2}"/>
    <cellStyle name="Percent 2 3 3 4 2 2 2 3" xfId="55580" xr:uid="{EDF1A9D7-1378-4628-B618-7E87A3E07757}"/>
    <cellStyle name="Percent 2 3 3 4 2 2 3" xfId="20160" xr:uid="{C35089AD-1DA3-4270-AC16-1EA23F0E95A7}"/>
    <cellStyle name="Percent 2 3 3 4 2 2 4" xfId="33850" xr:uid="{2ACDF760-CC3A-47BB-936C-3161FCD839C2}"/>
    <cellStyle name="Percent 2 3 3 4 2 2 5" xfId="48734" xr:uid="{A447853D-6549-404C-A2C2-BC5C0131C193}"/>
    <cellStyle name="Percent 2 3 3 4 2 3" xfId="23582" xr:uid="{08CE843C-41DF-4F7D-8183-B768E2E4B808}"/>
    <cellStyle name="Percent 2 3 3 4 2 3 2" xfId="37274" xr:uid="{2EAB712D-E4B9-42DA-A411-D45B479959FB}"/>
    <cellStyle name="Percent 2 3 3 4 2 3 3" xfId="52158" xr:uid="{DF5C7E69-291F-4FCE-8AB6-BDB6D247EF50}"/>
    <cellStyle name="Percent 2 3 3 4 2 4" xfId="16738" xr:uid="{7F94EF8B-7D92-432E-9019-F5099BCDA61A}"/>
    <cellStyle name="Percent 2 3 3 4 2 5" xfId="30428" xr:uid="{0C33F2A9-9B27-4BAE-8BE5-003A9F6061FA}"/>
    <cellStyle name="Percent 2 3 3 4 2 6" xfId="45312" xr:uid="{4E7075D5-58F2-4D46-8AD6-07A590697DC3}"/>
    <cellStyle name="Percent 2 3 3 4 3" xfId="11602" xr:uid="{FB24DB68-E64E-49BC-BFA7-19A4F77E6525}"/>
    <cellStyle name="Percent 2 3 3 4 3 2" xfId="25292" xr:uid="{156248E3-6B73-4B05-B55E-80E70237BCFA}"/>
    <cellStyle name="Percent 2 3 3 4 3 2 2" xfId="38984" xr:uid="{22423A1C-F254-44A2-9C99-E6A832574096}"/>
    <cellStyle name="Percent 2 3 3 4 3 2 3" xfId="53868" xr:uid="{E5DA8128-C8E6-44CE-BCE1-67F92F26EB1D}"/>
    <cellStyle name="Percent 2 3 3 4 3 3" xfId="18448" xr:uid="{F3087E48-3783-4D84-91FC-8930DA115DB7}"/>
    <cellStyle name="Percent 2 3 3 4 3 4" xfId="32138" xr:uid="{949C443F-7E25-47E7-8B86-FF0269110633}"/>
    <cellStyle name="Percent 2 3 3 4 3 5" xfId="47022" xr:uid="{F958C642-EB44-43F0-A930-FFDCAA5EF6DC}"/>
    <cellStyle name="Percent 2 3 3 4 4" xfId="21870" xr:uid="{0D0C1B65-22CC-487F-BC4B-9C234EA641EB}"/>
    <cellStyle name="Percent 2 3 3 4 4 2" xfId="35562" xr:uid="{BD4C6450-0932-47F7-96AD-43A524913725}"/>
    <cellStyle name="Percent 2 3 3 4 4 3" xfId="50446" xr:uid="{FFB7382D-4979-4B60-922E-EBA061E2E926}"/>
    <cellStyle name="Percent 2 3 3 4 5" xfId="15026" xr:uid="{4828B8F8-E408-47A8-9F9F-8CDD44F51BCA}"/>
    <cellStyle name="Percent 2 3 3 4 6" xfId="28716" xr:uid="{55648946-C5AB-4E85-BA9A-339F6B3908DA}"/>
    <cellStyle name="Percent 2 3 3 4 7" xfId="43600" xr:uid="{5AC8BA95-62EA-41A2-8011-F69A730E7D0D}"/>
    <cellStyle name="Percent 2 3 3 5" xfId="9888" xr:uid="{27393091-7A5D-4DD6-B6D7-D472FAFF4767}"/>
    <cellStyle name="Percent 2 3 3 5 2" xfId="13310" xr:uid="{31C51941-7278-4576-8D46-9433000A304D}"/>
    <cellStyle name="Percent 2 3 3 5 2 2" xfId="27000" xr:uid="{8884563E-3607-4EF6-BEFA-34729C5EA099}"/>
    <cellStyle name="Percent 2 3 3 5 2 2 2" xfId="40692" xr:uid="{0A21801E-F521-45FD-9386-656ECD5B9302}"/>
    <cellStyle name="Percent 2 3 3 5 2 2 3" xfId="55576" xr:uid="{A0D97D97-D6BA-492A-BDD8-0975B5D9B3CD}"/>
    <cellStyle name="Percent 2 3 3 5 2 3" xfId="20156" xr:uid="{917F6C20-A03D-4D8E-957D-C465206FCCCF}"/>
    <cellStyle name="Percent 2 3 3 5 2 4" xfId="33846" xr:uid="{B89C3A41-1EA8-4D70-B44B-3BED081DCD2B}"/>
    <cellStyle name="Percent 2 3 3 5 2 5" xfId="48730" xr:uid="{4D239FDB-DEF3-4376-92BF-EBF381D86CF8}"/>
    <cellStyle name="Percent 2 3 3 5 3" xfId="23578" xr:uid="{B0BC90CE-5E35-4168-B133-9C73F934EFFF}"/>
    <cellStyle name="Percent 2 3 3 5 3 2" xfId="37270" xr:uid="{91025DBD-B020-4985-82CE-DFA715E617B4}"/>
    <cellStyle name="Percent 2 3 3 5 3 3" xfId="52154" xr:uid="{B692D571-64EC-4E19-B20D-969C707CDB9D}"/>
    <cellStyle name="Percent 2 3 3 5 4" xfId="16734" xr:uid="{FA52486F-75F8-4871-8E7D-1972A32C15AB}"/>
    <cellStyle name="Percent 2 3 3 5 5" xfId="30424" xr:uid="{70007BB5-628C-4484-A1C2-5E0663B84BF0}"/>
    <cellStyle name="Percent 2 3 3 5 6" xfId="45308" xr:uid="{4A71AD07-96E4-4A27-A27B-88273A20B5F9}"/>
    <cellStyle name="Percent 2 3 3 6" xfId="11598" xr:uid="{316D4A0F-5ABD-42C5-96E7-A5C1D1A1D07D}"/>
    <cellStyle name="Percent 2 3 3 6 2" xfId="25288" xr:uid="{4FAD54FB-E231-46CE-9966-F23F4CA17F94}"/>
    <cellStyle name="Percent 2 3 3 6 2 2" xfId="38980" xr:uid="{8304AEDC-DA0A-4901-9118-72286AEBD91F}"/>
    <cellStyle name="Percent 2 3 3 6 2 3" xfId="53864" xr:uid="{DC7F67E1-1F7F-446E-A262-EB969FB6C555}"/>
    <cellStyle name="Percent 2 3 3 6 3" xfId="18444" xr:uid="{F3FE0CFF-2D6A-4FAC-AAFC-D01C84215FC9}"/>
    <cellStyle name="Percent 2 3 3 6 4" xfId="32134" xr:uid="{CCD47E36-7B42-4E31-A97A-8ED8EADC593C}"/>
    <cellStyle name="Percent 2 3 3 6 5" xfId="47018" xr:uid="{B1F41B2D-7443-4587-910E-BEB323909A09}"/>
    <cellStyle name="Percent 2 3 3 7" xfId="21866" xr:uid="{E670F696-8666-404B-8E1E-AE8F20B88FAE}"/>
    <cellStyle name="Percent 2 3 3 7 2" xfId="35558" xr:uid="{1E4D7018-0186-4E55-8393-5C4DB0BB12C2}"/>
    <cellStyle name="Percent 2 3 3 7 3" xfId="50442" xr:uid="{58F7D8FB-9085-4A6B-816E-8B456CA978E5}"/>
    <cellStyle name="Percent 2 3 3 8" xfId="15022" xr:uid="{E89255D7-8A82-4C7E-BBE6-00A49B63BB5C}"/>
    <cellStyle name="Percent 2 3 3 9" xfId="28712" xr:uid="{0D41267C-CA62-4519-B9B8-FAEE98EEBF5F}"/>
    <cellStyle name="Percent 2 3 4" xfId="8181" xr:uid="{E20A3E85-BF1E-4F8B-8271-515EF06337BC}"/>
    <cellStyle name="Percent 2 3 4 10" xfId="43601" xr:uid="{EC1319A8-6148-4422-A5FA-B23D29B46A22}"/>
    <cellStyle name="Percent 2 3 4 2" xfId="8182" xr:uid="{A97E26F3-21B7-4BDA-A91E-5F6F8475D99A}"/>
    <cellStyle name="Percent 2 3 4 2 2" xfId="8183" xr:uid="{1355B6C4-2A3F-43FF-AA05-96DBFB769A94}"/>
    <cellStyle name="Percent 2 3 4 2 2 2" xfId="9895" xr:uid="{FEFF265B-A8B8-4216-A08C-172C6D591464}"/>
    <cellStyle name="Percent 2 3 4 2 2 2 2" xfId="13317" xr:uid="{A8F6E079-C13B-461B-8156-AD5E5D8D42AE}"/>
    <cellStyle name="Percent 2 3 4 2 2 2 2 2" xfId="27007" xr:uid="{39395B04-9498-447A-851D-3DF452B7C53C}"/>
    <cellStyle name="Percent 2 3 4 2 2 2 2 2 2" xfId="40699" xr:uid="{D89CDAD8-20AF-4FA9-9D45-28C6CF3730ED}"/>
    <cellStyle name="Percent 2 3 4 2 2 2 2 2 3" xfId="55583" xr:uid="{E87D503F-77E8-49AB-A06E-75ED07C4B6BA}"/>
    <cellStyle name="Percent 2 3 4 2 2 2 2 3" xfId="20163" xr:uid="{AD22189A-89D2-4095-ABC7-08FBC2D2B000}"/>
    <cellStyle name="Percent 2 3 4 2 2 2 2 4" xfId="33853" xr:uid="{05500979-1F61-45BF-985B-2CC2734CDDC2}"/>
    <cellStyle name="Percent 2 3 4 2 2 2 2 5" xfId="48737" xr:uid="{52932DB5-DB7B-4E1D-BFC5-2F7D5D716972}"/>
    <cellStyle name="Percent 2 3 4 2 2 2 3" xfId="23585" xr:uid="{BD63D7FB-BA38-4ED6-91CE-641B47F480DE}"/>
    <cellStyle name="Percent 2 3 4 2 2 2 3 2" xfId="37277" xr:uid="{98D1655D-D7D2-475A-9CB3-E3ABEC6D8A00}"/>
    <cellStyle name="Percent 2 3 4 2 2 2 3 3" xfId="52161" xr:uid="{FC10DD28-6047-4FD6-B63C-5D513ACF29AE}"/>
    <cellStyle name="Percent 2 3 4 2 2 2 4" xfId="16741" xr:uid="{09E5B60F-45C4-4875-B948-0A727361DEB0}"/>
    <cellStyle name="Percent 2 3 4 2 2 2 5" xfId="30431" xr:uid="{A0C03D73-5411-4FC3-9A10-FE3DEDE5C0CC}"/>
    <cellStyle name="Percent 2 3 4 2 2 2 6" xfId="45315" xr:uid="{FDE47780-D205-42AF-8FE7-D20909E4C1E3}"/>
    <cellStyle name="Percent 2 3 4 2 2 3" xfId="11605" xr:uid="{26A28B4A-AAFB-4652-A128-A5765CF5D03A}"/>
    <cellStyle name="Percent 2 3 4 2 2 3 2" xfId="25295" xr:uid="{866024CB-B49D-423F-9071-5DB982EE780B}"/>
    <cellStyle name="Percent 2 3 4 2 2 3 2 2" xfId="38987" xr:uid="{16E04D97-275B-49C7-A5B5-CB683ABDCF86}"/>
    <cellStyle name="Percent 2 3 4 2 2 3 2 3" xfId="53871" xr:uid="{92B31A43-B697-45F6-9621-64DA725B844F}"/>
    <cellStyle name="Percent 2 3 4 2 2 3 3" xfId="18451" xr:uid="{5C2B79BA-AF04-48F3-A879-285E7886CE92}"/>
    <cellStyle name="Percent 2 3 4 2 2 3 4" xfId="32141" xr:uid="{171A200E-4D22-41E9-B2E6-B62459958E0D}"/>
    <cellStyle name="Percent 2 3 4 2 2 3 5" xfId="47025" xr:uid="{8258AF62-72C8-44C2-8D66-B40A84B74F14}"/>
    <cellStyle name="Percent 2 3 4 2 2 4" xfId="21873" xr:uid="{BEC2676B-48AD-4EB2-9717-F28F4908AB11}"/>
    <cellStyle name="Percent 2 3 4 2 2 4 2" xfId="35565" xr:uid="{E5FB4739-B4E9-484A-81F7-F9A0CC11DFE5}"/>
    <cellStyle name="Percent 2 3 4 2 2 4 3" xfId="50449" xr:uid="{E849F128-F957-45BE-BB78-49F020326A27}"/>
    <cellStyle name="Percent 2 3 4 2 2 5" xfId="15029" xr:uid="{23F0F4B5-2C2C-47C6-8F18-1BF557165FF6}"/>
    <cellStyle name="Percent 2 3 4 2 2 6" xfId="28719" xr:uid="{C0E1C54E-F729-4031-AB7E-8B635CBC7060}"/>
    <cellStyle name="Percent 2 3 4 2 2 7" xfId="43603" xr:uid="{1437DF38-010E-432C-9707-F60C6781735F}"/>
    <cellStyle name="Percent 2 3 4 2 3" xfId="9894" xr:uid="{84A351E9-B0E3-4E2C-8DA4-9342297FC542}"/>
    <cellStyle name="Percent 2 3 4 2 3 2" xfId="13316" xr:uid="{4C4AD342-AE5D-4F00-B812-E0C50DB33079}"/>
    <cellStyle name="Percent 2 3 4 2 3 2 2" xfId="27006" xr:uid="{1880BB99-13D2-44E3-91D7-8F3E3BA064BE}"/>
    <cellStyle name="Percent 2 3 4 2 3 2 2 2" xfId="40698" xr:uid="{9240C599-D03E-4032-A592-8F3101775F77}"/>
    <cellStyle name="Percent 2 3 4 2 3 2 2 3" xfId="55582" xr:uid="{66E19354-97D8-46DA-AA89-632A5A1CEA17}"/>
    <cellStyle name="Percent 2 3 4 2 3 2 3" xfId="20162" xr:uid="{4E071927-AC9A-43D8-9219-AC757B518688}"/>
    <cellStyle name="Percent 2 3 4 2 3 2 4" xfId="33852" xr:uid="{CB91CFEC-57FB-411D-87F6-CA8C568A45CA}"/>
    <cellStyle name="Percent 2 3 4 2 3 2 5" xfId="48736" xr:uid="{50FD1CF2-47D2-4FAD-B36A-0C8F842D86B1}"/>
    <cellStyle name="Percent 2 3 4 2 3 3" xfId="23584" xr:uid="{9D2068C7-712E-4002-9718-1AC471E10315}"/>
    <cellStyle name="Percent 2 3 4 2 3 3 2" xfId="37276" xr:uid="{45E1EE8A-1B6A-4ACE-A982-E43DF07EE851}"/>
    <cellStyle name="Percent 2 3 4 2 3 3 3" xfId="52160" xr:uid="{7A0F3FD5-E292-4E2C-AD8D-E4516FD15A02}"/>
    <cellStyle name="Percent 2 3 4 2 3 4" xfId="16740" xr:uid="{BE56DBEC-DFE5-4FC9-8604-A79C570EAC24}"/>
    <cellStyle name="Percent 2 3 4 2 3 5" xfId="30430" xr:uid="{90177C30-E82B-4FDF-B2A5-30B5E18B3FC5}"/>
    <cellStyle name="Percent 2 3 4 2 3 6" xfId="45314" xr:uid="{615680AE-63B5-4315-89A7-DBE5792A5579}"/>
    <cellStyle name="Percent 2 3 4 2 4" xfId="11604" xr:uid="{CAC73AEA-4681-4532-9754-C38507548DE1}"/>
    <cellStyle name="Percent 2 3 4 2 4 2" xfId="25294" xr:uid="{507756C4-F1A1-4687-8848-0A9B89640D1C}"/>
    <cellStyle name="Percent 2 3 4 2 4 2 2" xfId="38986" xr:uid="{BE6E2E8D-4EEB-4537-BF43-F69EE9417A53}"/>
    <cellStyle name="Percent 2 3 4 2 4 2 3" xfId="53870" xr:uid="{5959D217-324A-4D45-8CEF-04F6380D72BC}"/>
    <cellStyle name="Percent 2 3 4 2 4 3" xfId="18450" xr:uid="{DA50E5E5-D98B-495E-9214-72257755D485}"/>
    <cellStyle name="Percent 2 3 4 2 4 4" xfId="32140" xr:uid="{0E8B360E-8671-4599-8D0A-291A1C3C8E87}"/>
    <cellStyle name="Percent 2 3 4 2 4 5" xfId="47024" xr:uid="{2EC2E1B8-8FCE-4699-8F51-E149E579CAFA}"/>
    <cellStyle name="Percent 2 3 4 2 5" xfId="21872" xr:uid="{E8075DC0-7A6D-4695-8441-5199D86B00B4}"/>
    <cellStyle name="Percent 2 3 4 2 5 2" xfId="35564" xr:uid="{0E65662F-2427-45B8-82A9-84A723A44C60}"/>
    <cellStyle name="Percent 2 3 4 2 5 3" xfId="50448" xr:uid="{FBD08D00-3888-4125-9884-7F53C5549775}"/>
    <cellStyle name="Percent 2 3 4 2 6" xfId="15028" xr:uid="{64FFA0EB-3EFA-453D-A5E2-60FAD51FBAEF}"/>
    <cellStyle name="Percent 2 3 4 2 7" xfId="28718" xr:uid="{59A55B44-D0F6-40AA-95EE-5D1C115244C0}"/>
    <cellStyle name="Percent 2 3 4 2 8" xfId="43602" xr:uid="{67D959D8-8A38-4148-98C6-C3A147DCAB97}"/>
    <cellStyle name="Percent 2 3 4 3" xfId="8184" xr:uid="{F5AF4FFA-DCEF-4CF1-800C-9C5A856F23DB}"/>
    <cellStyle name="Percent 2 3 4 3 2" xfId="9896" xr:uid="{DA8FA8AD-DEEC-499C-BE96-5B748836C398}"/>
    <cellStyle name="Percent 2 3 4 3 2 2" xfId="13318" xr:uid="{21842C70-5FC9-42BC-8D6D-DB09B93A4337}"/>
    <cellStyle name="Percent 2 3 4 3 2 2 2" xfId="27008" xr:uid="{39F73C81-6B03-4FD5-BE8D-13EFE22B95A2}"/>
    <cellStyle name="Percent 2 3 4 3 2 2 2 2" xfId="40700" xr:uid="{EF355941-2CFC-4493-8F77-5B6D045148F6}"/>
    <cellStyle name="Percent 2 3 4 3 2 2 2 3" xfId="55584" xr:uid="{B4306F40-EBC0-4335-9EAC-3C1C44D33AB0}"/>
    <cellStyle name="Percent 2 3 4 3 2 2 3" xfId="20164" xr:uid="{CEA3F33D-B762-4308-A925-7A97AED9F792}"/>
    <cellStyle name="Percent 2 3 4 3 2 2 4" xfId="33854" xr:uid="{FCA10643-ED63-40CA-8B61-A578E343D1A4}"/>
    <cellStyle name="Percent 2 3 4 3 2 2 5" xfId="48738" xr:uid="{1C363016-0D58-43FD-B040-3F9A85066126}"/>
    <cellStyle name="Percent 2 3 4 3 2 3" xfId="23586" xr:uid="{DE8F12FA-84E7-45CC-955B-44E717E3E95F}"/>
    <cellStyle name="Percent 2 3 4 3 2 3 2" xfId="37278" xr:uid="{F065DF0C-3193-419E-82CC-352EC5BE97BC}"/>
    <cellStyle name="Percent 2 3 4 3 2 3 3" xfId="52162" xr:uid="{F620EF64-5A3E-4A7C-A915-9E3654DBB586}"/>
    <cellStyle name="Percent 2 3 4 3 2 4" xfId="16742" xr:uid="{1CE4B065-FB36-4F43-8BBB-9F2DB8DEAAEC}"/>
    <cellStyle name="Percent 2 3 4 3 2 5" xfId="30432" xr:uid="{3E9C53FD-2B44-4B6F-90D6-79B44B8BAD4A}"/>
    <cellStyle name="Percent 2 3 4 3 2 6" xfId="45316" xr:uid="{79604A76-0D36-4A13-9B6D-5787AC009E4E}"/>
    <cellStyle name="Percent 2 3 4 3 3" xfId="11606" xr:uid="{0AB0AEDE-0E1D-47D3-B13A-04613E1F18FA}"/>
    <cellStyle name="Percent 2 3 4 3 3 2" xfId="25296" xr:uid="{3645A49B-1FAC-4B4C-BBF7-4D2F11DFE664}"/>
    <cellStyle name="Percent 2 3 4 3 3 2 2" xfId="38988" xr:uid="{84DC25F3-857D-4A8B-B38C-FC69889426D0}"/>
    <cellStyle name="Percent 2 3 4 3 3 2 3" xfId="53872" xr:uid="{96F84096-F592-441A-A1FD-C9815E9613DB}"/>
    <cellStyle name="Percent 2 3 4 3 3 3" xfId="18452" xr:uid="{75D9B49B-2ECC-4EEB-B865-0052F516CFC6}"/>
    <cellStyle name="Percent 2 3 4 3 3 4" xfId="32142" xr:uid="{1D3B65F8-D4B8-4826-BDB1-CF2FC8EE6233}"/>
    <cellStyle name="Percent 2 3 4 3 3 5" xfId="47026" xr:uid="{717F41ED-82DD-425B-B4C9-C7706DB53DC4}"/>
    <cellStyle name="Percent 2 3 4 3 4" xfId="21874" xr:uid="{538D13DD-646A-4A40-A06B-01632DB9A1A7}"/>
    <cellStyle name="Percent 2 3 4 3 4 2" xfId="35566" xr:uid="{725A668B-894F-45B4-A174-4DB03853F643}"/>
    <cellStyle name="Percent 2 3 4 3 4 3" xfId="50450" xr:uid="{A157D744-FFED-4320-B14C-C7F6CEBE4770}"/>
    <cellStyle name="Percent 2 3 4 3 5" xfId="15030" xr:uid="{B476E329-3DAA-488E-9EDE-2182EA1AA343}"/>
    <cellStyle name="Percent 2 3 4 3 6" xfId="28720" xr:uid="{BDAAEE5A-6A89-4335-A0AF-C28293EEEB20}"/>
    <cellStyle name="Percent 2 3 4 3 7" xfId="43604" xr:uid="{D0F20B7E-7932-4202-8CE0-7FEBFF97175F}"/>
    <cellStyle name="Percent 2 3 4 4" xfId="8185" xr:uid="{A6633498-6A8D-4D44-9F92-7F491A96F788}"/>
    <cellStyle name="Percent 2 3 4 4 2" xfId="9897" xr:uid="{F672E36D-9F05-42A5-9A1C-C6E7C261836C}"/>
    <cellStyle name="Percent 2 3 4 4 2 2" xfId="13319" xr:uid="{C27ABFA0-4407-4100-A839-6600F5447DDB}"/>
    <cellStyle name="Percent 2 3 4 4 2 2 2" xfId="27009" xr:uid="{4F8AA006-6FA5-459C-9140-45645EDBFDEC}"/>
    <cellStyle name="Percent 2 3 4 4 2 2 2 2" xfId="40701" xr:uid="{1DAC66D2-325D-48BE-89FB-6D758CE9F476}"/>
    <cellStyle name="Percent 2 3 4 4 2 2 2 3" xfId="55585" xr:uid="{944908C8-5538-402B-9509-6DE64DCB1F92}"/>
    <cellStyle name="Percent 2 3 4 4 2 2 3" xfId="20165" xr:uid="{FC72030D-B2DD-49AF-BBB6-68D2AB6FE6F9}"/>
    <cellStyle name="Percent 2 3 4 4 2 2 4" xfId="33855" xr:uid="{3119A3E0-BF2D-4340-9952-A607718E98F5}"/>
    <cellStyle name="Percent 2 3 4 4 2 2 5" xfId="48739" xr:uid="{252901E9-6750-4887-BD6A-7D266AC61230}"/>
    <cellStyle name="Percent 2 3 4 4 2 3" xfId="23587" xr:uid="{D4959466-4C63-4388-B05C-33B9309906CC}"/>
    <cellStyle name="Percent 2 3 4 4 2 3 2" xfId="37279" xr:uid="{3D4045A9-A587-44DA-9680-8AB74126DBD7}"/>
    <cellStyle name="Percent 2 3 4 4 2 3 3" xfId="52163" xr:uid="{30EEA06A-10D2-4F1B-84DB-326DDD63193E}"/>
    <cellStyle name="Percent 2 3 4 4 2 4" xfId="16743" xr:uid="{09A9B4AF-2653-4240-A4EA-25DA2D957353}"/>
    <cellStyle name="Percent 2 3 4 4 2 5" xfId="30433" xr:uid="{8705B8A5-F0F8-4C82-9784-930D782E2181}"/>
    <cellStyle name="Percent 2 3 4 4 2 6" xfId="45317" xr:uid="{9047E836-9BDD-4115-AFA9-1737E1E3207C}"/>
    <cellStyle name="Percent 2 3 4 4 3" xfId="11607" xr:uid="{BD9F8A43-9ACC-4D37-8A42-3F9BB9BCA210}"/>
    <cellStyle name="Percent 2 3 4 4 3 2" xfId="25297" xr:uid="{F044096A-AE1A-4F50-9D52-CC8DA7CA7096}"/>
    <cellStyle name="Percent 2 3 4 4 3 2 2" xfId="38989" xr:uid="{DAB0333A-0C57-46ED-AC4A-16958622B161}"/>
    <cellStyle name="Percent 2 3 4 4 3 2 3" xfId="53873" xr:uid="{ADA0162B-0153-441F-82CE-26DC0500E71E}"/>
    <cellStyle name="Percent 2 3 4 4 3 3" xfId="18453" xr:uid="{82A36813-E0B5-4956-9662-98B590FCF2C6}"/>
    <cellStyle name="Percent 2 3 4 4 3 4" xfId="32143" xr:uid="{7BD72F3A-B777-4B4E-96A4-F20E2B1A2949}"/>
    <cellStyle name="Percent 2 3 4 4 3 5" xfId="47027" xr:uid="{0F157E0F-6596-47F6-9D27-7A85FD14EA89}"/>
    <cellStyle name="Percent 2 3 4 4 4" xfId="21875" xr:uid="{981B28C1-D867-4AEE-A7E2-35FF3EBF2E29}"/>
    <cellStyle name="Percent 2 3 4 4 4 2" xfId="35567" xr:uid="{5E8B226D-B4AB-4F91-923F-EBD56F972FA0}"/>
    <cellStyle name="Percent 2 3 4 4 4 3" xfId="50451" xr:uid="{E38004DC-5D6D-42E6-8306-A911F59B0EEA}"/>
    <cellStyle name="Percent 2 3 4 4 5" xfId="15031" xr:uid="{DB433210-9CA6-4833-BCE0-A755D5083CAE}"/>
    <cellStyle name="Percent 2 3 4 4 6" xfId="28721" xr:uid="{F2B3CEA0-E556-4B30-8E08-D3C5F5503E35}"/>
    <cellStyle name="Percent 2 3 4 4 7" xfId="43605" xr:uid="{FD86E66A-BEBD-4055-9CE5-AB48F5453084}"/>
    <cellStyle name="Percent 2 3 4 5" xfId="9893" xr:uid="{A4670A97-728A-4049-BB34-A2B177889B17}"/>
    <cellStyle name="Percent 2 3 4 5 2" xfId="13315" xr:uid="{C79382BA-1CA0-4A15-BFE4-D0DABEE4A599}"/>
    <cellStyle name="Percent 2 3 4 5 2 2" xfId="27005" xr:uid="{FFF8A630-A6E3-410A-9AD1-0D506E9B0808}"/>
    <cellStyle name="Percent 2 3 4 5 2 2 2" xfId="40697" xr:uid="{E405F764-7D21-491D-84CF-FED69D8132E2}"/>
    <cellStyle name="Percent 2 3 4 5 2 2 3" xfId="55581" xr:uid="{FEB2FEBC-620A-4E11-B6B2-27607F5DBA6C}"/>
    <cellStyle name="Percent 2 3 4 5 2 3" xfId="20161" xr:uid="{9254A68C-C618-4BD7-B991-20BD65AAC1B5}"/>
    <cellStyle name="Percent 2 3 4 5 2 4" xfId="33851" xr:uid="{FD998621-651A-44BF-8DEC-FE10BF0D4FF1}"/>
    <cellStyle name="Percent 2 3 4 5 2 5" xfId="48735" xr:uid="{D46D4D7E-2E63-48F9-8D3B-464AB92A2A5B}"/>
    <cellStyle name="Percent 2 3 4 5 3" xfId="23583" xr:uid="{F4A9BBA2-AE7D-40BE-BA36-060DD10E7536}"/>
    <cellStyle name="Percent 2 3 4 5 3 2" xfId="37275" xr:uid="{E4E5BB98-14B9-4D29-BEAD-5D6DE9DE9711}"/>
    <cellStyle name="Percent 2 3 4 5 3 3" xfId="52159" xr:uid="{02E1E706-47B8-4257-8176-11EBB4479457}"/>
    <cellStyle name="Percent 2 3 4 5 4" xfId="16739" xr:uid="{83B6C9BA-A745-40CF-97DC-8425216A3229}"/>
    <cellStyle name="Percent 2 3 4 5 5" xfId="30429" xr:uid="{50F9DE5B-1135-42BC-AD35-9FCE58FBD5EC}"/>
    <cellStyle name="Percent 2 3 4 5 6" xfId="45313" xr:uid="{93E85C5F-F70F-4EE6-970D-A2A9609A0C84}"/>
    <cellStyle name="Percent 2 3 4 6" xfId="11603" xr:uid="{EFEAFC4E-E552-4D49-85DD-F3AFC2A517C8}"/>
    <cellStyle name="Percent 2 3 4 6 2" xfId="25293" xr:uid="{9D1B661D-884D-40F1-A02F-4883B88AEF3C}"/>
    <cellStyle name="Percent 2 3 4 6 2 2" xfId="38985" xr:uid="{48122E68-CB6D-4632-8801-74411EC8DFEB}"/>
    <cellStyle name="Percent 2 3 4 6 2 3" xfId="53869" xr:uid="{6C66F0D1-4377-4039-B96F-A961BC2B731B}"/>
    <cellStyle name="Percent 2 3 4 6 3" xfId="18449" xr:uid="{E0D8744E-BAAA-4089-8290-FC0FCA2A26BA}"/>
    <cellStyle name="Percent 2 3 4 6 4" xfId="32139" xr:uid="{87311832-65CE-4B89-B8DD-1DE9F214976D}"/>
    <cellStyle name="Percent 2 3 4 6 5" xfId="47023" xr:uid="{A96C68B5-1F40-47CE-BDD7-CBEE23F00C02}"/>
    <cellStyle name="Percent 2 3 4 7" xfId="21871" xr:uid="{2DB897A7-36AD-4591-AEA7-882F0169A460}"/>
    <cellStyle name="Percent 2 3 4 7 2" xfId="35563" xr:uid="{01619F0A-9B4D-4A25-8198-E36F0F7E47FC}"/>
    <cellStyle name="Percent 2 3 4 7 3" xfId="50447" xr:uid="{E5771771-BBA5-4E8E-9286-4BEA3D3043F8}"/>
    <cellStyle name="Percent 2 3 4 8" xfId="15027" xr:uid="{D45B9B64-0A12-4345-AA67-C6BE1F73E4AE}"/>
    <cellStyle name="Percent 2 3 4 9" xfId="28717" xr:uid="{36412045-56E0-4D48-896F-68FEEC2691C2}"/>
    <cellStyle name="Percent 2 3 5" xfId="8186" xr:uid="{26F01C87-3B60-4752-A243-D2DDFCE73A61}"/>
    <cellStyle name="Percent 2 3 5 2" xfId="8187" xr:uid="{CEC3CC65-B83E-4B1A-A056-CA224FD77BA4}"/>
    <cellStyle name="Percent 2 3 5 2 2" xfId="9899" xr:uid="{F3F55DD3-2D39-4E8F-8A64-91B0B06CB24D}"/>
    <cellStyle name="Percent 2 3 5 2 2 2" xfId="13321" xr:uid="{25869766-03C7-47D7-8EBC-C7F39F746669}"/>
    <cellStyle name="Percent 2 3 5 2 2 2 2" xfId="27011" xr:uid="{39EC3C39-64AB-4EAA-ADED-B06F6A2818F7}"/>
    <cellStyle name="Percent 2 3 5 2 2 2 2 2" xfId="40703" xr:uid="{9758A27E-E442-44D8-81E9-AA64D342BCBC}"/>
    <cellStyle name="Percent 2 3 5 2 2 2 2 3" xfId="55587" xr:uid="{D4F9A829-DB92-475A-B28A-6225D28DBD84}"/>
    <cellStyle name="Percent 2 3 5 2 2 2 3" xfId="20167" xr:uid="{873F06A0-87B7-4E79-9221-F57A3248CF67}"/>
    <cellStyle name="Percent 2 3 5 2 2 2 4" xfId="33857" xr:uid="{2AE43AC7-024C-4EAB-A07F-76F7429DB847}"/>
    <cellStyle name="Percent 2 3 5 2 2 2 5" xfId="48741" xr:uid="{E052CED7-8A1F-460C-8EC4-9CA664C5299B}"/>
    <cellStyle name="Percent 2 3 5 2 2 3" xfId="23589" xr:uid="{C4275444-F452-46F5-AF13-1CEE4FCD529F}"/>
    <cellStyle name="Percent 2 3 5 2 2 3 2" xfId="37281" xr:uid="{C1A8ED52-FF57-472D-ADDE-DDE8C8B431CE}"/>
    <cellStyle name="Percent 2 3 5 2 2 3 3" xfId="52165" xr:uid="{F28D8B21-96B9-4287-B1F6-4D87A1425A46}"/>
    <cellStyle name="Percent 2 3 5 2 2 4" xfId="16745" xr:uid="{CAE766B9-1B2E-489A-B621-BB6D832220C6}"/>
    <cellStyle name="Percent 2 3 5 2 2 5" xfId="30435" xr:uid="{09B47982-9BCA-4392-AAF3-7237A2B31C28}"/>
    <cellStyle name="Percent 2 3 5 2 2 6" xfId="45319" xr:uid="{1A52C188-56C2-45BD-A2D6-8755CAE625CE}"/>
    <cellStyle name="Percent 2 3 5 2 3" xfId="11609" xr:uid="{478DB905-1A29-46DA-9C63-651EFC8F3A4F}"/>
    <cellStyle name="Percent 2 3 5 2 3 2" xfId="25299" xr:uid="{7DA17F4C-AEC0-4536-8F2B-0AC2A6A85217}"/>
    <cellStyle name="Percent 2 3 5 2 3 2 2" xfId="38991" xr:uid="{A5919D3C-2F6B-4768-9B59-F4163AEC725E}"/>
    <cellStyle name="Percent 2 3 5 2 3 2 3" xfId="53875" xr:uid="{6FD26D7A-7CD2-46CB-AA29-151DCD5EED41}"/>
    <cellStyle name="Percent 2 3 5 2 3 3" xfId="18455" xr:uid="{381E859F-0EC0-439F-A9D4-5AF2F4655CE5}"/>
    <cellStyle name="Percent 2 3 5 2 3 4" xfId="32145" xr:uid="{054F9BB6-E288-4F8C-8E85-D5A03E9353C9}"/>
    <cellStyle name="Percent 2 3 5 2 3 5" xfId="47029" xr:uid="{AC8C906F-3E4F-457A-A8BD-2A0CC5D04F7D}"/>
    <cellStyle name="Percent 2 3 5 2 4" xfId="21877" xr:uid="{0A1B6D06-D5FE-4CFE-9695-8D603F2934E7}"/>
    <cellStyle name="Percent 2 3 5 2 4 2" xfId="35569" xr:uid="{2F66266B-CF6C-483F-A018-7D712B699468}"/>
    <cellStyle name="Percent 2 3 5 2 4 3" xfId="50453" xr:uid="{0753255B-6C75-4B76-B26A-9612F75833CF}"/>
    <cellStyle name="Percent 2 3 5 2 5" xfId="15033" xr:uid="{024D51E4-2BBD-4F42-BE67-BBA322DFEE1E}"/>
    <cellStyle name="Percent 2 3 5 2 6" xfId="28723" xr:uid="{54F86346-54EC-493D-BFD0-0EAB19ADBF7A}"/>
    <cellStyle name="Percent 2 3 5 2 7" xfId="43607" xr:uid="{F786E886-26A9-44C3-99A6-401E57ECF514}"/>
    <cellStyle name="Percent 2 3 5 3" xfId="9898" xr:uid="{1A449B3F-12BD-452B-A212-C100405922EC}"/>
    <cellStyle name="Percent 2 3 5 3 2" xfId="13320" xr:uid="{4BF7E366-7E78-4EDB-A5AC-3341869793AB}"/>
    <cellStyle name="Percent 2 3 5 3 2 2" xfId="27010" xr:uid="{B791CCFD-F312-4736-9D2A-71D812BB668B}"/>
    <cellStyle name="Percent 2 3 5 3 2 2 2" xfId="40702" xr:uid="{A554131F-5EBC-45C1-B319-0EAAB77BD69B}"/>
    <cellStyle name="Percent 2 3 5 3 2 2 3" xfId="55586" xr:uid="{5A04FF9B-6FE9-4227-800D-C1C0BAD9989D}"/>
    <cellStyle name="Percent 2 3 5 3 2 3" xfId="20166" xr:uid="{77E57F6D-9274-4C9B-9E86-B13DC9288E22}"/>
    <cellStyle name="Percent 2 3 5 3 2 4" xfId="33856" xr:uid="{0F9F7A7A-BA3F-4A66-85E7-449861BC19B8}"/>
    <cellStyle name="Percent 2 3 5 3 2 5" xfId="48740" xr:uid="{CF501C2E-D67E-4144-B6FC-EE300A6DE251}"/>
    <cellStyle name="Percent 2 3 5 3 3" xfId="23588" xr:uid="{7C5A9EA4-5174-416D-A2CE-2654F979489E}"/>
    <cellStyle name="Percent 2 3 5 3 3 2" xfId="37280" xr:uid="{88875466-2EDF-4896-B665-B617E2684A5F}"/>
    <cellStyle name="Percent 2 3 5 3 3 3" xfId="52164" xr:uid="{90A0B3EF-2A1E-413E-9DAF-56F3EE86AF6A}"/>
    <cellStyle name="Percent 2 3 5 3 4" xfId="16744" xr:uid="{C461C27C-8D7F-456F-850C-056F39C0C07E}"/>
    <cellStyle name="Percent 2 3 5 3 5" xfId="30434" xr:uid="{150A5B20-21C2-467E-92D3-6841F1E7A5E8}"/>
    <cellStyle name="Percent 2 3 5 3 6" xfId="45318" xr:uid="{18997B76-D3F7-49A9-8A36-9EEE41959C93}"/>
    <cellStyle name="Percent 2 3 5 4" xfId="11608" xr:uid="{3F8ABC44-A622-42A6-894F-26272D05DDC6}"/>
    <cellStyle name="Percent 2 3 5 4 2" xfId="25298" xr:uid="{B0F8BAAD-5DD1-4895-9337-D41FD09A27AE}"/>
    <cellStyle name="Percent 2 3 5 4 2 2" xfId="38990" xr:uid="{DC2D766A-E429-4244-B1BB-8AB2D1AE1AAC}"/>
    <cellStyle name="Percent 2 3 5 4 2 3" xfId="53874" xr:uid="{465949BE-FB23-4091-93A2-85D6201131AB}"/>
    <cellStyle name="Percent 2 3 5 4 3" xfId="18454" xr:uid="{AC772EF2-6DC8-43B8-84C8-92232D9F4A64}"/>
    <cellStyle name="Percent 2 3 5 4 4" xfId="32144" xr:uid="{D25BD68B-8D44-4BAB-B80F-B007931088CB}"/>
    <cellStyle name="Percent 2 3 5 4 5" xfId="47028" xr:uid="{78F3811E-78F4-4C2E-B9B3-6FC326649B27}"/>
    <cellStyle name="Percent 2 3 5 5" xfId="21876" xr:uid="{3CD14C71-4980-4109-8E25-FBC48882AEC2}"/>
    <cellStyle name="Percent 2 3 5 5 2" xfId="35568" xr:uid="{48DBFAC4-7F49-4269-8E36-493F65F54500}"/>
    <cellStyle name="Percent 2 3 5 5 3" xfId="50452" xr:uid="{9407B01D-3833-4FCC-9ABA-4241E1874DEA}"/>
    <cellStyle name="Percent 2 3 5 6" xfId="15032" xr:uid="{B9C4CE2B-130D-46C9-A0C8-05BB59ACF766}"/>
    <cellStyle name="Percent 2 3 5 7" xfId="28722" xr:uid="{541D5909-4391-46A9-9EDB-E3CA72327E4D}"/>
    <cellStyle name="Percent 2 3 5 8" xfId="43606" xr:uid="{57D5FC77-9E2E-4EC3-B853-544BA27C1E83}"/>
    <cellStyle name="Percent 2 3 6" xfId="8188" xr:uid="{69DE1B6E-CCEE-453A-80FC-8A594A1C2071}"/>
    <cellStyle name="Percent 2 3 6 2" xfId="9900" xr:uid="{774F08BE-1565-4471-B109-14FF18268341}"/>
    <cellStyle name="Percent 2 3 6 2 2" xfId="13322" xr:uid="{E5ECD60E-BDF5-4942-837A-0DD8E8CF5B83}"/>
    <cellStyle name="Percent 2 3 6 2 2 2" xfId="27012" xr:uid="{8034222B-F24A-4EE4-ADFF-101410523F6C}"/>
    <cellStyle name="Percent 2 3 6 2 2 2 2" xfId="40704" xr:uid="{75F62032-9098-4AEE-AD5E-E16F609134D3}"/>
    <cellStyle name="Percent 2 3 6 2 2 2 3" xfId="55588" xr:uid="{8914A42E-3C65-4A6B-8E85-A978563E6670}"/>
    <cellStyle name="Percent 2 3 6 2 2 3" xfId="20168" xr:uid="{C5DF8035-98BE-4D37-96E6-54B4FE3CFEA9}"/>
    <cellStyle name="Percent 2 3 6 2 2 4" xfId="33858" xr:uid="{C41AFB64-8748-4DA3-9CBD-065E6FD6EA8D}"/>
    <cellStyle name="Percent 2 3 6 2 2 5" xfId="48742" xr:uid="{8C7DE790-4F0C-467B-8F0B-FE03C004AC30}"/>
    <cellStyle name="Percent 2 3 6 2 3" xfId="23590" xr:uid="{21987BAD-0649-4505-94AE-E65238FF225C}"/>
    <cellStyle name="Percent 2 3 6 2 3 2" xfId="37282" xr:uid="{8DE3EFAD-3184-4EE1-94D2-5EF0182D1C30}"/>
    <cellStyle name="Percent 2 3 6 2 3 3" xfId="52166" xr:uid="{57A4E9A2-F28B-4196-B609-426B1AF4D28F}"/>
    <cellStyle name="Percent 2 3 6 2 4" xfId="16746" xr:uid="{AFC5E6AF-D5C6-47E2-AE3D-2492A0CCA94B}"/>
    <cellStyle name="Percent 2 3 6 2 5" xfId="30436" xr:uid="{2DC53423-B1E7-4B1E-8977-8A93A4B01F7A}"/>
    <cellStyle name="Percent 2 3 6 2 6" xfId="45320" xr:uid="{982A514F-A607-403E-9277-E89EC054426B}"/>
    <cellStyle name="Percent 2 3 6 3" xfId="11610" xr:uid="{60E2D6EE-1614-4880-B882-0E5AFBFE79CC}"/>
    <cellStyle name="Percent 2 3 6 3 2" xfId="25300" xr:uid="{C9E6C0D5-82AC-47F4-81C7-D05990CB430F}"/>
    <cellStyle name="Percent 2 3 6 3 2 2" xfId="38992" xr:uid="{6AF4C753-83F6-4E31-ADD2-BAC6114D1650}"/>
    <cellStyle name="Percent 2 3 6 3 2 3" xfId="53876" xr:uid="{6DF229EE-B945-4698-89B1-B3C6C044BD25}"/>
    <cellStyle name="Percent 2 3 6 3 3" xfId="18456" xr:uid="{BDDC964C-0A8C-4FFA-8D75-B059F233A519}"/>
    <cellStyle name="Percent 2 3 6 3 4" xfId="32146" xr:uid="{741AF8E6-4428-4209-9363-4473A946493C}"/>
    <cellStyle name="Percent 2 3 6 3 5" xfId="47030" xr:uid="{4A19CED0-EF6D-4802-B50D-F43B2AFC3BDB}"/>
    <cellStyle name="Percent 2 3 6 4" xfId="21878" xr:uid="{FEE9B63A-4929-4C0D-A46C-09E44BB35BCF}"/>
    <cellStyle name="Percent 2 3 6 4 2" xfId="35570" xr:uid="{29215B0F-0168-4847-88FB-C992FADB29DD}"/>
    <cellStyle name="Percent 2 3 6 4 3" xfId="50454" xr:uid="{370059EF-B2D5-4B22-ABF2-C1CA53463F4F}"/>
    <cellStyle name="Percent 2 3 6 5" xfId="15034" xr:uid="{C934B355-BFA6-46A3-8325-C6DA7F5E1007}"/>
    <cellStyle name="Percent 2 3 6 6" xfId="28724" xr:uid="{F197DDA2-77E1-478C-828F-DEC55CE39BCF}"/>
    <cellStyle name="Percent 2 3 6 7" xfId="43608" xr:uid="{E8B2301C-5303-4523-B536-9233087B9D22}"/>
    <cellStyle name="Percent 2 3 7" xfId="8189" xr:uid="{F9432A15-0352-49B5-9BED-68FC781D161B}"/>
    <cellStyle name="Percent 2 3 7 2" xfId="9901" xr:uid="{5DB8FEF8-C572-48D3-9EB0-0B5AF196D6AE}"/>
    <cellStyle name="Percent 2 3 7 2 2" xfId="13323" xr:uid="{7BF5AFFC-C2E2-4CC4-BFF2-997B0B21A66E}"/>
    <cellStyle name="Percent 2 3 7 2 2 2" xfId="27013" xr:uid="{BCD849C8-1381-4FC4-A923-2278242DB02C}"/>
    <cellStyle name="Percent 2 3 7 2 2 2 2" xfId="40705" xr:uid="{38A5B471-A5F2-49FC-9E76-06F3C31AA484}"/>
    <cellStyle name="Percent 2 3 7 2 2 2 3" xfId="55589" xr:uid="{2EAC3656-8532-4C02-BFB2-A8C69B4B8AEE}"/>
    <cellStyle name="Percent 2 3 7 2 2 3" xfId="20169" xr:uid="{B7AE90A6-178C-4444-B94A-C6AB7CF17464}"/>
    <cellStyle name="Percent 2 3 7 2 2 4" xfId="33859" xr:uid="{54506FC1-A3F3-4701-B233-B58704D25FA6}"/>
    <cellStyle name="Percent 2 3 7 2 2 5" xfId="48743" xr:uid="{E73E1303-0409-422A-8006-1D2D4ABA16EF}"/>
    <cellStyle name="Percent 2 3 7 2 3" xfId="23591" xr:uid="{21455141-2162-4592-B515-25828A603256}"/>
    <cellStyle name="Percent 2 3 7 2 3 2" xfId="37283" xr:uid="{A48E110D-4B93-44D6-B65A-8F9324BCA3D1}"/>
    <cellStyle name="Percent 2 3 7 2 3 3" xfId="52167" xr:uid="{95EB4A29-E2C7-4D61-BA93-D2D0DA45884F}"/>
    <cellStyle name="Percent 2 3 7 2 4" xfId="16747" xr:uid="{2855220C-D8F5-4E71-BACF-336E82EDD6BC}"/>
    <cellStyle name="Percent 2 3 7 2 5" xfId="30437" xr:uid="{236F6C65-48B0-41B2-AA59-8F864CC9A469}"/>
    <cellStyle name="Percent 2 3 7 2 6" xfId="45321" xr:uid="{5D72FEAF-A3E9-42FB-8FDE-EF273CE495D2}"/>
    <cellStyle name="Percent 2 3 7 3" xfId="11611" xr:uid="{F85F8BD5-7B41-44AD-AE5B-F9F142F86DEB}"/>
    <cellStyle name="Percent 2 3 7 3 2" xfId="25301" xr:uid="{5E0B4C48-A522-4C50-88DB-5A71BA119822}"/>
    <cellStyle name="Percent 2 3 7 3 2 2" xfId="38993" xr:uid="{FDDD22E7-C3BA-445B-B116-B9A1470AFED5}"/>
    <cellStyle name="Percent 2 3 7 3 2 3" xfId="53877" xr:uid="{B43E7DF9-1D54-4747-8300-9AED37484D84}"/>
    <cellStyle name="Percent 2 3 7 3 3" xfId="18457" xr:uid="{DE04DEB4-7736-4E09-8EE7-9F30380C880D}"/>
    <cellStyle name="Percent 2 3 7 3 4" xfId="32147" xr:uid="{8BE588DF-02C4-422C-95C5-ED1A930CB455}"/>
    <cellStyle name="Percent 2 3 7 3 5" xfId="47031" xr:uid="{92633C5C-7EAE-479C-B57D-A62ACEA80D73}"/>
    <cellStyle name="Percent 2 3 7 4" xfId="21879" xr:uid="{3FC7DD75-F747-46EB-A901-087971F5FD38}"/>
    <cellStyle name="Percent 2 3 7 4 2" xfId="35571" xr:uid="{92412618-2263-4A50-8E63-07C6F37DE832}"/>
    <cellStyle name="Percent 2 3 7 4 3" xfId="50455" xr:uid="{7FD6330F-7E29-4234-A6BD-F672D61F0096}"/>
    <cellStyle name="Percent 2 3 7 5" xfId="15035" xr:uid="{CF7E8FC3-798D-40A2-BA15-64E81C77F7D5}"/>
    <cellStyle name="Percent 2 3 7 6" xfId="28725" xr:uid="{B0453F84-B636-4182-8C03-5D2C9D69EBBE}"/>
    <cellStyle name="Percent 2 3 7 7" xfId="43609" xr:uid="{59759DDE-AA87-4174-B70F-8A80FA2C85A4}"/>
    <cellStyle name="Percent 2 3 8" xfId="9872" xr:uid="{9642E924-BFA8-40C5-9659-C3B3E05E5586}"/>
    <cellStyle name="Percent 2 3 8 2" xfId="13294" xr:uid="{334FF574-2038-4BDE-82C2-6AAD36738745}"/>
    <cellStyle name="Percent 2 3 8 2 2" xfId="26984" xr:uid="{09B10CC9-4206-46DB-9148-9E36D64DF444}"/>
    <cellStyle name="Percent 2 3 8 2 2 2" xfId="40676" xr:uid="{AF661D5C-465A-40D9-BBB9-B0D61DC2921D}"/>
    <cellStyle name="Percent 2 3 8 2 2 3" xfId="55560" xr:uid="{B48D137C-928E-4B04-9A4A-59DED144D782}"/>
    <cellStyle name="Percent 2 3 8 2 3" xfId="20140" xr:uid="{3EE6A8C2-D257-47AA-B658-4517149536F2}"/>
    <cellStyle name="Percent 2 3 8 2 4" xfId="33830" xr:uid="{5BA9454D-5C3B-471C-9FDA-A38F97230A65}"/>
    <cellStyle name="Percent 2 3 8 2 5" xfId="48714" xr:uid="{A2D85E44-EC12-4C4F-9630-252CC548CCAC}"/>
    <cellStyle name="Percent 2 3 8 3" xfId="23562" xr:uid="{4C6CFAC3-4B65-4C06-A6A3-1B62AB41725D}"/>
    <cellStyle name="Percent 2 3 8 3 2" xfId="37254" xr:uid="{AABE1718-421A-469D-9D11-CCC1B891F340}"/>
    <cellStyle name="Percent 2 3 8 3 3" xfId="52138" xr:uid="{DA135603-E141-44B1-B286-B2FD6674C465}"/>
    <cellStyle name="Percent 2 3 8 4" xfId="16718" xr:uid="{6B2A1A29-1683-4238-BA83-64E773D5A526}"/>
    <cellStyle name="Percent 2 3 8 5" xfId="30408" xr:uid="{E0DC787C-9528-4DD5-90A2-BF1F4BCADF71}"/>
    <cellStyle name="Percent 2 3 8 6" xfId="45292" xr:uid="{65269F1E-CF97-432E-BEF5-C7F17FE2C49A}"/>
    <cellStyle name="Percent 2 3 9" xfId="11582" xr:uid="{A12219A9-F3C0-49DE-9830-0B9E7C0C45C9}"/>
    <cellStyle name="Percent 2 3 9 2" xfId="25272" xr:uid="{665BBD7B-3867-40E8-B764-23E7AF4E15E4}"/>
    <cellStyle name="Percent 2 3 9 2 2" xfId="38964" xr:uid="{19C4F093-18A9-4AB5-853A-1D915026D196}"/>
    <cellStyle name="Percent 2 3 9 2 3" xfId="53848" xr:uid="{7D32B78E-8EFF-4D82-B6A2-471A702BC115}"/>
    <cellStyle name="Percent 2 3 9 3" xfId="18428" xr:uid="{C2B2D3A0-8475-4FC8-A2F6-89EDEEFB7E09}"/>
    <cellStyle name="Percent 2 3 9 4" xfId="32118" xr:uid="{2A6F66F0-4C2F-4CD8-B4C6-23F3DEA0C1C5}"/>
    <cellStyle name="Percent 2 3 9 5" xfId="47002" xr:uid="{2CF4964B-446C-4F65-AB73-21D67985CE7B}"/>
    <cellStyle name="Percent 2 4" xfId="8190" xr:uid="{40D0AAD6-83A0-4312-B7D7-44E16592EA1B}"/>
    <cellStyle name="Percent 2 4 10" xfId="15036" xr:uid="{0C88C744-629C-4F08-A2C8-668C8AF5ECD3}"/>
    <cellStyle name="Percent 2 4 11" xfId="28726" xr:uid="{864CC143-9D38-4BD8-BE3B-957281950368}"/>
    <cellStyle name="Percent 2 4 12" xfId="43610" xr:uid="{7674B887-1B33-4168-A35F-0C41D85F6E04}"/>
    <cellStyle name="Percent 2 4 2" xfId="8191" xr:uid="{8BF2E1A7-B5A6-428D-BAFF-9A9C601C6CA7}"/>
    <cellStyle name="Percent 2 4 2 10" xfId="43611" xr:uid="{09A5A5F1-090A-45AF-8765-77283BBF8B3F}"/>
    <cellStyle name="Percent 2 4 2 2" xfId="8192" xr:uid="{EDD3814F-E684-49C2-94B4-ED60AA0A0E26}"/>
    <cellStyle name="Percent 2 4 2 2 2" xfId="8193" xr:uid="{F103AD9B-6625-4DB9-A511-0DDE974DA4B4}"/>
    <cellStyle name="Percent 2 4 2 2 2 2" xfId="9905" xr:uid="{BF9A310F-7F24-44DA-80C3-0FB6B852972B}"/>
    <cellStyle name="Percent 2 4 2 2 2 2 2" xfId="13327" xr:uid="{DF4B2E46-E62C-4133-9C03-9ED8219B908E}"/>
    <cellStyle name="Percent 2 4 2 2 2 2 2 2" xfId="27017" xr:uid="{B7E0F58B-BA1E-43A6-9FB8-7FD7148D127A}"/>
    <cellStyle name="Percent 2 4 2 2 2 2 2 2 2" xfId="40709" xr:uid="{7ED7C311-7DA7-42F4-98B8-EDBF96151861}"/>
    <cellStyle name="Percent 2 4 2 2 2 2 2 2 3" xfId="55593" xr:uid="{FAF71676-2961-4B9D-80D9-2DAEDA327050}"/>
    <cellStyle name="Percent 2 4 2 2 2 2 2 3" xfId="20173" xr:uid="{D47397BE-9D9C-4B66-8348-E73235726AAE}"/>
    <cellStyle name="Percent 2 4 2 2 2 2 2 4" xfId="33863" xr:uid="{1A606A95-3D87-4B90-B015-C213D6C036FC}"/>
    <cellStyle name="Percent 2 4 2 2 2 2 2 5" xfId="48747" xr:uid="{D099E985-7D7E-47E1-9F98-39C2407C76FF}"/>
    <cellStyle name="Percent 2 4 2 2 2 2 3" xfId="23595" xr:uid="{9CD2C73D-2FAD-4CD5-8DDC-E724B92EC2C9}"/>
    <cellStyle name="Percent 2 4 2 2 2 2 3 2" xfId="37287" xr:uid="{95AE7033-E7C1-476B-83AA-BF66DD1DFA18}"/>
    <cellStyle name="Percent 2 4 2 2 2 2 3 3" xfId="52171" xr:uid="{4D0BE540-6C58-400A-9144-476615C45CC9}"/>
    <cellStyle name="Percent 2 4 2 2 2 2 4" xfId="16751" xr:uid="{EC395337-F7C9-40EE-BC3F-838533D0D523}"/>
    <cellStyle name="Percent 2 4 2 2 2 2 5" xfId="30441" xr:uid="{482E4D90-CD88-4920-B77D-988582B6E11D}"/>
    <cellStyle name="Percent 2 4 2 2 2 2 6" xfId="45325" xr:uid="{78107A8A-9DA6-4CD5-9291-B0D0022436C7}"/>
    <cellStyle name="Percent 2 4 2 2 2 3" xfId="11615" xr:uid="{7975E358-72DC-4C54-AC91-CB0344EF15E7}"/>
    <cellStyle name="Percent 2 4 2 2 2 3 2" xfId="25305" xr:uid="{0A708DE7-3661-4C50-9A80-CF47311791B8}"/>
    <cellStyle name="Percent 2 4 2 2 2 3 2 2" xfId="38997" xr:uid="{857BF6CB-490C-424F-AE28-6E85B14F48CE}"/>
    <cellStyle name="Percent 2 4 2 2 2 3 2 3" xfId="53881" xr:uid="{58107E4A-6C2A-45B5-80EB-7F8D383659B2}"/>
    <cellStyle name="Percent 2 4 2 2 2 3 3" xfId="18461" xr:uid="{741EBF67-B61D-4A2E-A793-CA94176A4938}"/>
    <cellStyle name="Percent 2 4 2 2 2 3 4" xfId="32151" xr:uid="{829BD799-5833-4D53-A478-0F55F5968303}"/>
    <cellStyle name="Percent 2 4 2 2 2 3 5" xfId="47035" xr:uid="{A583278F-7B4C-462D-8843-F2C107916E00}"/>
    <cellStyle name="Percent 2 4 2 2 2 4" xfId="21883" xr:uid="{3267253D-EB4C-4E9B-9DFC-79473721AAF3}"/>
    <cellStyle name="Percent 2 4 2 2 2 4 2" xfId="35575" xr:uid="{34298C80-053D-46C9-BF39-3BB162BBCA05}"/>
    <cellStyle name="Percent 2 4 2 2 2 4 3" xfId="50459" xr:uid="{3A54FDBA-E9DA-4706-A638-52A22EB638E8}"/>
    <cellStyle name="Percent 2 4 2 2 2 5" xfId="15039" xr:uid="{5AECBE22-CB1E-4373-9AD8-FA42F395734A}"/>
    <cellStyle name="Percent 2 4 2 2 2 6" xfId="28729" xr:uid="{BF8E7AE2-FF5C-415E-BDDB-03183A852A8F}"/>
    <cellStyle name="Percent 2 4 2 2 2 7" xfId="43613" xr:uid="{505B59B4-008D-4DD7-A4CD-9CD8062FB64F}"/>
    <cellStyle name="Percent 2 4 2 2 3" xfId="9904" xr:uid="{10E749E2-0E4F-4E68-ABD3-C88A18B2EA58}"/>
    <cellStyle name="Percent 2 4 2 2 3 2" xfId="13326" xr:uid="{DE82A660-A0E2-4F43-AA81-2E7B99E86E0C}"/>
    <cellStyle name="Percent 2 4 2 2 3 2 2" xfId="27016" xr:uid="{BD80A61F-D001-4227-AFEC-FD60C723CB74}"/>
    <cellStyle name="Percent 2 4 2 2 3 2 2 2" xfId="40708" xr:uid="{177048F0-1246-4643-A3B9-E58E45D53F3F}"/>
    <cellStyle name="Percent 2 4 2 2 3 2 2 3" xfId="55592" xr:uid="{D6B73F3A-D2B1-47D0-AC76-0B7BBEC6AAEF}"/>
    <cellStyle name="Percent 2 4 2 2 3 2 3" xfId="20172" xr:uid="{16E9599E-805A-486F-88E4-DE7567B7E505}"/>
    <cellStyle name="Percent 2 4 2 2 3 2 4" xfId="33862" xr:uid="{040306A9-4A8A-4F89-AB6A-0620D773DD9A}"/>
    <cellStyle name="Percent 2 4 2 2 3 2 5" xfId="48746" xr:uid="{CD9537E6-7C0B-4D71-8116-CC8BE8B92CB8}"/>
    <cellStyle name="Percent 2 4 2 2 3 3" xfId="23594" xr:uid="{D39A1219-6B50-4084-A579-8871BCE1D0EB}"/>
    <cellStyle name="Percent 2 4 2 2 3 3 2" xfId="37286" xr:uid="{D52E8737-970A-442F-A1AE-5752C6EB737D}"/>
    <cellStyle name="Percent 2 4 2 2 3 3 3" xfId="52170" xr:uid="{57C92D55-4EA9-4FD4-9AE9-99A970D2F719}"/>
    <cellStyle name="Percent 2 4 2 2 3 4" xfId="16750" xr:uid="{4DF9B876-E732-4D31-A996-43396F56BFAF}"/>
    <cellStyle name="Percent 2 4 2 2 3 5" xfId="30440" xr:uid="{9F845B42-E953-4320-95A0-2598904F6E84}"/>
    <cellStyle name="Percent 2 4 2 2 3 6" xfId="45324" xr:uid="{FC8AEA2C-7714-45C7-A55D-0CC5A8820F7F}"/>
    <cellStyle name="Percent 2 4 2 2 4" xfId="11614" xr:uid="{0B74A5C4-0FF4-4CCE-8629-AF07F1DD1941}"/>
    <cellStyle name="Percent 2 4 2 2 4 2" xfId="25304" xr:uid="{B7C0E609-5639-4326-9C1F-7CB6BBA6213D}"/>
    <cellStyle name="Percent 2 4 2 2 4 2 2" xfId="38996" xr:uid="{3BDFDCD0-4F1E-48B2-BFA6-E97C9A87D1EF}"/>
    <cellStyle name="Percent 2 4 2 2 4 2 3" xfId="53880" xr:uid="{0D46F729-5A5E-4C11-A8A7-4F1505837462}"/>
    <cellStyle name="Percent 2 4 2 2 4 3" xfId="18460" xr:uid="{0876AAC0-27C2-4A1E-AE94-CEA23C491899}"/>
    <cellStyle name="Percent 2 4 2 2 4 4" xfId="32150" xr:uid="{E1EFBA0D-8297-4166-949F-E10A0D1C0307}"/>
    <cellStyle name="Percent 2 4 2 2 4 5" xfId="47034" xr:uid="{C2A52657-A566-4EF5-B352-980C3A2C7BE6}"/>
    <cellStyle name="Percent 2 4 2 2 5" xfId="21882" xr:uid="{123AB6FA-1C0A-4C4B-9B72-9B177E1AF7E9}"/>
    <cellStyle name="Percent 2 4 2 2 5 2" xfId="35574" xr:uid="{0A5809DA-07BF-4D36-B35F-99D4421BF15C}"/>
    <cellStyle name="Percent 2 4 2 2 5 3" xfId="50458" xr:uid="{C085ED13-5B46-4B79-80C2-19ABB096DD9E}"/>
    <cellStyle name="Percent 2 4 2 2 6" xfId="15038" xr:uid="{D5B2C4A6-7107-4C86-8FD2-62217CFD4DF2}"/>
    <cellStyle name="Percent 2 4 2 2 7" xfId="28728" xr:uid="{85F277A4-A2A3-4E67-9A9F-7AEA7181E5CF}"/>
    <cellStyle name="Percent 2 4 2 2 8" xfId="43612" xr:uid="{C485ED46-29C8-4B4B-A055-26D1C05B6455}"/>
    <cellStyle name="Percent 2 4 2 3" xfId="8194" xr:uid="{65D4FF0C-0226-4568-BA4E-42CF13B4CDB1}"/>
    <cellStyle name="Percent 2 4 2 3 2" xfId="9906" xr:uid="{39EEAB01-CD4A-4D88-BC17-8675BD220D0B}"/>
    <cellStyle name="Percent 2 4 2 3 2 2" xfId="13328" xr:uid="{7D358611-4809-498E-9B78-318E3CA3159F}"/>
    <cellStyle name="Percent 2 4 2 3 2 2 2" xfId="27018" xr:uid="{9E982987-394F-4200-8BA1-86D03F3A60FB}"/>
    <cellStyle name="Percent 2 4 2 3 2 2 2 2" xfId="40710" xr:uid="{4CC6B945-D914-432F-AF7F-040EE623020C}"/>
    <cellStyle name="Percent 2 4 2 3 2 2 2 3" xfId="55594" xr:uid="{D3C3BFD4-A279-4989-83D9-1614CAD5AC9E}"/>
    <cellStyle name="Percent 2 4 2 3 2 2 3" xfId="20174" xr:uid="{BC255128-914C-42B0-8A7A-CB48920E1FDF}"/>
    <cellStyle name="Percent 2 4 2 3 2 2 4" xfId="33864" xr:uid="{3A9DC0FC-FA67-4B32-A9F4-01B90D6692B4}"/>
    <cellStyle name="Percent 2 4 2 3 2 2 5" xfId="48748" xr:uid="{CA7D4A03-EDA5-4A83-9DF9-246B61808A79}"/>
    <cellStyle name="Percent 2 4 2 3 2 3" xfId="23596" xr:uid="{A1DDF814-1636-4425-9153-85DE6CA0359B}"/>
    <cellStyle name="Percent 2 4 2 3 2 3 2" xfId="37288" xr:uid="{2A37A9A3-D769-4D39-87E4-AE6267209282}"/>
    <cellStyle name="Percent 2 4 2 3 2 3 3" xfId="52172" xr:uid="{AF20B100-FB8F-4EA4-84D0-B40DE2AF2ECA}"/>
    <cellStyle name="Percent 2 4 2 3 2 4" xfId="16752" xr:uid="{9F72EF97-5098-437D-A1F0-CCE33CFF192C}"/>
    <cellStyle name="Percent 2 4 2 3 2 5" xfId="30442" xr:uid="{9C0C6841-ADCA-47E5-8FE7-0607AE8EF9EB}"/>
    <cellStyle name="Percent 2 4 2 3 2 6" xfId="45326" xr:uid="{7E7996CF-B5CB-41B3-8F66-5198F4B96E45}"/>
    <cellStyle name="Percent 2 4 2 3 3" xfId="11616" xr:uid="{6337DF19-3E0B-4FB3-87A9-280CAD5F5217}"/>
    <cellStyle name="Percent 2 4 2 3 3 2" xfId="25306" xr:uid="{F050C217-63EE-4FAE-8A48-D0464A0735AD}"/>
    <cellStyle name="Percent 2 4 2 3 3 2 2" xfId="38998" xr:uid="{DDACA0B0-435E-4DD7-A3A7-07ADACD36BCB}"/>
    <cellStyle name="Percent 2 4 2 3 3 2 3" xfId="53882" xr:uid="{A7B8F5EE-6ECA-459D-9F1F-0A3A915131FB}"/>
    <cellStyle name="Percent 2 4 2 3 3 3" xfId="18462" xr:uid="{CEDBAAD4-95E2-4F1B-B71E-B67ED602C3A6}"/>
    <cellStyle name="Percent 2 4 2 3 3 4" xfId="32152" xr:uid="{4DB8724C-FE54-4FEC-9928-73A7A5BE9AD8}"/>
    <cellStyle name="Percent 2 4 2 3 3 5" xfId="47036" xr:uid="{21BBA52B-668D-40A5-AC76-AD40CAEB5900}"/>
    <cellStyle name="Percent 2 4 2 3 4" xfId="21884" xr:uid="{A24E8171-4685-4837-A4F3-6BA811FE97E5}"/>
    <cellStyle name="Percent 2 4 2 3 4 2" xfId="35576" xr:uid="{1F69A1CA-EFE1-48DD-8C5A-E191B65AFF2E}"/>
    <cellStyle name="Percent 2 4 2 3 4 3" xfId="50460" xr:uid="{FADF4ECB-D3DE-41CB-9BD3-BCDB95D91307}"/>
    <cellStyle name="Percent 2 4 2 3 5" xfId="15040" xr:uid="{B45C12F6-37BA-4212-9678-3392A037B000}"/>
    <cellStyle name="Percent 2 4 2 3 6" xfId="28730" xr:uid="{DAB5FB6E-6BD5-4DF4-AB1D-B2F43264C3F3}"/>
    <cellStyle name="Percent 2 4 2 3 7" xfId="43614" xr:uid="{741FFDE9-6D3A-463B-A65B-558EBCD2D967}"/>
    <cellStyle name="Percent 2 4 2 4" xfId="8195" xr:uid="{FB3EB107-9C9B-4353-9F7D-E7BECBD327B2}"/>
    <cellStyle name="Percent 2 4 2 4 2" xfId="9907" xr:uid="{7EE5CB50-4F27-462E-A3DE-1A5E595E26B2}"/>
    <cellStyle name="Percent 2 4 2 4 2 2" xfId="13329" xr:uid="{74D9AE05-FA4C-4ED6-BA0D-74746626C1B6}"/>
    <cellStyle name="Percent 2 4 2 4 2 2 2" xfId="27019" xr:uid="{925AE303-12F2-4226-AA08-774CD29002F8}"/>
    <cellStyle name="Percent 2 4 2 4 2 2 2 2" xfId="40711" xr:uid="{4F8868D3-010D-47A4-A804-031BFB790780}"/>
    <cellStyle name="Percent 2 4 2 4 2 2 2 3" xfId="55595" xr:uid="{1C5E896E-9626-4AD2-B9EC-755FEF0B097A}"/>
    <cellStyle name="Percent 2 4 2 4 2 2 3" xfId="20175" xr:uid="{ECB6AE62-476E-4E01-9EDF-94C0C26250EA}"/>
    <cellStyle name="Percent 2 4 2 4 2 2 4" xfId="33865" xr:uid="{0550B8BC-1479-4C42-8F71-F6D2B94D543C}"/>
    <cellStyle name="Percent 2 4 2 4 2 2 5" xfId="48749" xr:uid="{AEA2E15A-377F-4A59-A90F-73F705398B66}"/>
    <cellStyle name="Percent 2 4 2 4 2 3" xfId="23597" xr:uid="{3C048489-171F-41C1-8D45-CD182CA9820D}"/>
    <cellStyle name="Percent 2 4 2 4 2 3 2" xfId="37289" xr:uid="{467DE469-8A8B-4A92-9E49-5588AD59E555}"/>
    <cellStyle name="Percent 2 4 2 4 2 3 3" xfId="52173" xr:uid="{07361945-4B4B-426B-94DF-BCA9045692AE}"/>
    <cellStyle name="Percent 2 4 2 4 2 4" xfId="16753" xr:uid="{BD8B3823-9BF9-41DF-89FB-E7ACBC438390}"/>
    <cellStyle name="Percent 2 4 2 4 2 5" xfId="30443" xr:uid="{C17F3EC4-943D-4DFA-96DD-F266B77D19BF}"/>
    <cellStyle name="Percent 2 4 2 4 2 6" xfId="45327" xr:uid="{82B50866-ACBB-4A66-A071-98C921513C96}"/>
    <cellStyle name="Percent 2 4 2 4 3" xfId="11617" xr:uid="{0BD4F033-B716-4D64-A516-E07C643E7953}"/>
    <cellStyle name="Percent 2 4 2 4 3 2" xfId="25307" xr:uid="{EF67C9D6-14FE-40E0-A9B7-78F6405CD145}"/>
    <cellStyle name="Percent 2 4 2 4 3 2 2" xfId="38999" xr:uid="{A6C03389-32C4-4D89-B857-655BFC948CA6}"/>
    <cellStyle name="Percent 2 4 2 4 3 2 3" xfId="53883" xr:uid="{08631CF8-913A-4398-8E13-60953B863F79}"/>
    <cellStyle name="Percent 2 4 2 4 3 3" xfId="18463" xr:uid="{6650F70E-9D01-47F9-80EC-8F8FBDD0F07B}"/>
    <cellStyle name="Percent 2 4 2 4 3 4" xfId="32153" xr:uid="{606176C7-1CC4-447A-95C7-1351DA7921D6}"/>
    <cellStyle name="Percent 2 4 2 4 3 5" xfId="47037" xr:uid="{A987E7AD-3DCE-4CD6-9264-78841AB2055A}"/>
    <cellStyle name="Percent 2 4 2 4 4" xfId="21885" xr:uid="{C1D2F11E-D099-4031-9154-7EB98D9E9323}"/>
    <cellStyle name="Percent 2 4 2 4 4 2" xfId="35577" xr:uid="{106E1E35-22E1-4815-8BEA-A07945185182}"/>
    <cellStyle name="Percent 2 4 2 4 4 3" xfId="50461" xr:uid="{C83189DA-6A85-42BC-A05B-7C81E09E1624}"/>
    <cellStyle name="Percent 2 4 2 4 5" xfId="15041" xr:uid="{93B30D10-CB2F-4EA6-8535-71F4A5B109DA}"/>
    <cellStyle name="Percent 2 4 2 4 6" xfId="28731" xr:uid="{E2B35586-015A-4E37-964A-A9F3746CEEDE}"/>
    <cellStyle name="Percent 2 4 2 4 7" xfId="43615" xr:uid="{29EA88F0-64A3-4ADF-A3EB-C71E917ECAA7}"/>
    <cellStyle name="Percent 2 4 2 5" xfId="9903" xr:uid="{66C48C3E-526A-4C82-92F6-D0A70AD9F61F}"/>
    <cellStyle name="Percent 2 4 2 5 2" xfId="13325" xr:uid="{6277559C-3844-42A2-8A8D-DF1A2CB43B13}"/>
    <cellStyle name="Percent 2 4 2 5 2 2" xfId="27015" xr:uid="{8729C7EB-209E-4BA1-8728-27BF53C801BA}"/>
    <cellStyle name="Percent 2 4 2 5 2 2 2" xfId="40707" xr:uid="{B3B3B7B9-E703-49E9-86EC-F9BB424B5E91}"/>
    <cellStyle name="Percent 2 4 2 5 2 2 3" xfId="55591" xr:uid="{CC855194-A8B9-40AE-AC63-B4F4BF44C628}"/>
    <cellStyle name="Percent 2 4 2 5 2 3" xfId="20171" xr:uid="{2D19E08B-9433-4BB9-ACD4-660366C7A636}"/>
    <cellStyle name="Percent 2 4 2 5 2 4" xfId="33861" xr:uid="{F4D134AD-7E21-4648-A247-A578B7ADB32A}"/>
    <cellStyle name="Percent 2 4 2 5 2 5" xfId="48745" xr:uid="{DE651F60-98D1-42B4-AE66-68383AF8B0F7}"/>
    <cellStyle name="Percent 2 4 2 5 3" xfId="23593" xr:uid="{592944E4-6D95-4748-9046-C0CA5D358061}"/>
    <cellStyle name="Percent 2 4 2 5 3 2" xfId="37285" xr:uid="{ABA5261F-BF7C-4C47-AB31-EA2270823433}"/>
    <cellStyle name="Percent 2 4 2 5 3 3" xfId="52169" xr:uid="{0C0F0CE5-0090-4F33-BC38-992A5F41DEBC}"/>
    <cellStyle name="Percent 2 4 2 5 4" xfId="16749" xr:uid="{E24632C7-F4E3-48A3-B5C3-50F09F99DF7D}"/>
    <cellStyle name="Percent 2 4 2 5 5" xfId="30439" xr:uid="{0DF7841F-21B7-4998-A419-A8FA448503F0}"/>
    <cellStyle name="Percent 2 4 2 5 6" xfId="45323" xr:uid="{CB4F3D11-D9FA-4960-958B-4F74D86CA6DC}"/>
    <cellStyle name="Percent 2 4 2 6" xfId="11613" xr:uid="{BAE2D9C9-BDC0-49C7-A2AA-BF96DB0A2C77}"/>
    <cellStyle name="Percent 2 4 2 6 2" xfId="25303" xr:uid="{D0F8A647-1063-4DA7-BE58-FCABE9403638}"/>
    <cellStyle name="Percent 2 4 2 6 2 2" xfId="38995" xr:uid="{7DEF44B5-69CF-423C-8607-0BED50822C42}"/>
    <cellStyle name="Percent 2 4 2 6 2 3" xfId="53879" xr:uid="{1153EE6C-C506-4E84-AF99-2E48FD0B2E58}"/>
    <cellStyle name="Percent 2 4 2 6 3" xfId="18459" xr:uid="{B75B1B15-B3F8-4D26-ACBD-FE2BAD777025}"/>
    <cellStyle name="Percent 2 4 2 6 4" xfId="32149" xr:uid="{9617F1F1-3930-4FC3-8B7B-9277099991D8}"/>
    <cellStyle name="Percent 2 4 2 6 5" xfId="47033" xr:uid="{11976280-B98E-4EF4-AC7A-ED08954897C7}"/>
    <cellStyle name="Percent 2 4 2 7" xfId="21881" xr:uid="{3FF8C745-102C-456C-96FA-EFC3D3114292}"/>
    <cellStyle name="Percent 2 4 2 7 2" xfId="35573" xr:uid="{8BE58C0C-9F8B-49C3-81CA-1FB2C440ABD4}"/>
    <cellStyle name="Percent 2 4 2 7 3" xfId="50457" xr:uid="{E90B6CA0-9CB9-453C-B276-289851AD1E37}"/>
    <cellStyle name="Percent 2 4 2 8" xfId="15037" xr:uid="{278A5E9B-301F-4379-922E-6BF443563E9D}"/>
    <cellStyle name="Percent 2 4 2 9" xfId="28727" xr:uid="{AAA6F470-BE7D-4726-9E33-972B1D79F7B7}"/>
    <cellStyle name="Percent 2 4 3" xfId="8196" xr:uid="{C22B9114-3AC7-4BC2-89C8-25E67190BEEA}"/>
    <cellStyle name="Percent 2 4 3 10" xfId="43616" xr:uid="{AB857E64-8A7D-42EC-9753-07F156C7C598}"/>
    <cellStyle name="Percent 2 4 3 2" xfId="8197" xr:uid="{E0A3C390-FD5E-44E3-B795-BDFDF31F3A3D}"/>
    <cellStyle name="Percent 2 4 3 2 2" xfId="8198" xr:uid="{A2F3BBFD-AD0F-424B-A49D-8203CC3DA8B6}"/>
    <cellStyle name="Percent 2 4 3 2 2 2" xfId="9910" xr:uid="{EB459D62-CCEB-487E-9395-E65CC4647665}"/>
    <cellStyle name="Percent 2 4 3 2 2 2 2" xfId="13332" xr:uid="{E7792892-7FF1-49CB-BD17-AF2476E5D6FE}"/>
    <cellStyle name="Percent 2 4 3 2 2 2 2 2" xfId="27022" xr:uid="{A55EAE23-3663-4A50-8574-F9CD1D71E2F4}"/>
    <cellStyle name="Percent 2 4 3 2 2 2 2 2 2" xfId="40714" xr:uid="{0DFD86A8-27E5-42AC-B08F-04B0A136CBAA}"/>
    <cellStyle name="Percent 2 4 3 2 2 2 2 2 3" xfId="55598" xr:uid="{6D7256B1-4610-4AC3-A634-14FDF10AC985}"/>
    <cellStyle name="Percent 2 4 3 2 2 2 2 3" xfId="20178" xr:uid="{8933302E-B63A-4FF7-8B3A-AFDDDB4C5A17}"/>
    <cellStyle name="Percent 2 4 3 2 2 2 2 4" xfId="33868" xr:uid="{44952920-C562-4502-A2CB-945303B40EB7}"/>
    <cellStyle name="Percent 2 4 3 2 2 2 2 5" xfId="48752" xr:uid="{4F170EF7-2090-494A-86DE-1ECFB389BABA}"/>
    <cellStyle name="Percent 2 4 3 2 2 2 3" xfId="23600" xr:uid="{BF391AE8-D5E3-4D28-8642-342527A1EF6B}"/>
    <cellStyle name="Percent 2 4 3 2 2 2 3 2" xfId="37292" xr:uid="{682D9D31-890C-48F8-8034-763C3FE13569}"/>
    <cellStyle name="Percent 2 4 3 2 2 2 3 3" xfId="52176" xr:uid="{1F2D839C-4710-4911-BAEC-0E0A0316F492}"/>
    <cellStyle name="Percent 2 4 3 2 2 2 4" xfId="16756" xr:uid="{0E189FAC-B439-45AC-90D3-9E7FCDDCFD15}"/>
    <cellStyle name="Percent 2 4 3 2 2 2 5" xfId="30446" xr:uid="{D3E72A95-CBBD-44F5-9726-F7E822DED73C}"/>
    <cellStyle name="Percent 2 4 3 2 2 2 6" xfId="45330" xr:uid="{1055A1BF-ACE4-48E8-9318-41D8538BE6DE}"/>
    <cellStyle name="Percent 2 4 3 2 2 3" xfId="11620" xr:uid="{E036E49A-746E-4669-B450-A622C7B05719}"/>
    <cellStyle name="Percent 2 4 3 2 2 3 2" xfId="25310" xr:uid="{E241FE6C-1F1F-4C42-BF87-767AA08CDDB4}"/>
    <cellStyle name="Percent 2 4 3 2 2 3 2 2" xfId="39002" xr:uid="{879A5CF8-236E-4C45-BBD3-7DFBE5A51500}"/>
    <cellStyle name="Percent 2 4 3 2 2 3 2 3" xfId="53886" xr:uid="{E245399A-D2F4-4619-B73D-F31D7B9AFEEB}"/>
    <cellStyle name="Percent 2 4 3 2 2 3 3" xfId="18466" xr:uid="{4AAC2D0F-BCED-43DF-8A63-CF2CCC5733DD}"/>
    <cellStyle name="Percent 2 4 3 2 2 3 4" xfId="32156" xr:uid="{325FAB58-F145-4CFB-9DF2-93A198BC471C}"/>
    <cellStyle name="Percent 2 4 3 2 2 3 5" xfId="47040" xr:uid="{588B1D52-1AF5-467D-9E09-49C1AB2E9A12}"/>
    <cellStyle name="Percent 2 4 3 2 2 4" xfId="21888" xr:uid="{C98037D1-9A7E-4786-B60E-0E9C36F5C2D4}"/>
    <cellStyle name="Percent 2 4 3 2 2 4 2" xfId="35580" xr:uid="{3421A7E5-3CB7-4FD9-92DA-416B466B0BFC}"/>
    <cellStyle name="Percent 2 4 3 2 2 4 3" xfId="50464" xr:uid="{684C384E-2B84-4D6C-AF70-E7C1E95F5322}"/>
    <cellStyle name="Percent 2 4 3 2 2 5" xfId="15044" xr:uid="{CB1E1C77-1CD6-4ED1-A53C-32C6D0D1C526}"/>
    <cellStyle name="Percent 2 4 3 2 2 6" xfId="28734" xr:uid="{3A808696-58F8-46E4-863C-A727E9A19CBC}"/>
    <cellStyle name="Percent 2 4 3 2 2 7" xfId="43618" xr:uid="{236B77CE-89D2-4872-BBD1-7ABEBE654155}"/>
    <cellStyle name="Percent 2 4 3 2 3" xfId="9909" xr:uid="{863FFC3C-9D27-477B-BAC1-1E23CD7D06EB}"/>
    <cellStyle name="Percent 2 4 3 2 3 2" xfId="13331" xr:uid="{729E56CF-29BE-4601-A4D4-D7DD1C2D290E}"/>
    <cellStyle name="Percent 2 4 3 2 3 2 2" xfId="27021" xr:uid="{D006D899-7CDB-4158-BD7B-47883CCE6F80}"/>
    <cellStyle name="Percent 2 4 3 2 3 2 2 2" xfId="40713" xr:uid="{C628ECEA-89FD-4A8F-BCA6-FF91E2474E47}"/>
    <cellStyle name="Percent 2 4 3 2 3 2 2 3" xfId="55597" xr:uid="{F62F526C-40CE-459C-9D06-19085FAB3551}"/>
    <cellStyle name="Percent 2 4 3 2 3 2 3" xfId="20177" xr:uid="{67BCCAA3-31AA-4884-B513-ECEE75364672}"/>
    <cellStyle name="Percent 2 4 3 2 3 2 4" xfId="33867" xr:uid="{1026A1C9-E5CB-48F7-93DE-2EF5D59E5C58}"/>
    <cellStyle name="Percent 2 4 3 2 3 2 5" xfId="48751" xr:uid="{9F90F8CC-12E4-4C35-8778-6B663212E1C0}"/>
    <cellStyle name="Percent 2 4 3 2 3 3" xfId="23599" xr:uid="{82C565F3-8C08-481F-A7FC-9A81F089A75C}"/>
    <cellStyle name="Percent 2 4 3 2 3 3 2" xfId="37291" xr:uid="{57DA2528-F525-436B-A2E7-CFD5E8DA68E7}"/>
    <cellStyle name="Percent 2 4 3 2 3 3 3" xfId="52175" xr:uid="{4200B01E-CA79-4D7D-A3B5-A3929F173631}"/>
    <cellStyle name="Percent 2 4 3 2 3 4" xfId="16755" xr:uid="{EDA2FD30-C67A-44E8-89B4-9ADD54BD950D}"/>
    <cellStyle name="Percent 2 4 3 2 3 5" xfId="30445" xr:uid="{C739E775-7619-4AD3-ACCD-3960E2E985F4}"/>
    <cellStyle name="Percent 2 4 3 2 3 6" xfId="45329" xr:uid="{331B7897-2391-403D-885E-1F1C9CF81644}"/>
    <cellStyle name="Percent 2 4 3 2 4" xfId="11619" xr:uid="{3C5424EC-7823-4F73-A7C9-4B649DFD3EE1}"/>
    <cellStyle name="Percent 2 4 3 2 4 2" xfId="25309" xr:uid="{078767F3-B9C1-434E-BD50-8E3AAB25F589}"/>
    <cellStyle name="Percent 2 4 3 2 4 2 2" xfId="39001" xr:uid="{DBC19014-3021-4C50-95E8-5A80551D6FAF}"/>
    <cellStyle name="Percent 2 4 3 2 4 2 3" xfId="53885" xr:uid="{265604E0-4B13-4C07-97EC-C189F60B0FF5}"/>
    <cellStyle name="Percent 2 4 3 2 4 3" xfId="18465" xr:uid="{EF9B2E05-BA51-4E7E-9975-0D3434016CB0}"/>
    <cellStyle name="Percent 2 4 3 2 4 4" xfId="32155" xr:uid="{6BA0311D-5F7C-4C44-B08C-AAEEC89B32D3}"/>
    <cellStyle name="Percent 2 4 3 2 4 5" xfId="47039" xr:uid="{9AB8BE83-AEC9-4A9A-ACF4-922CF3623CAE}"/>
    <cellStyle name="Percent 2 4 3 2 5" xfId="21887" xr:uid="{F093A6D6-DE3C-4317-9007-6105AE52D431}"/>
    <cellStyle name="Percent 2 4 3 2 5 2" xfId="35579" xr:uid="{5A350F69-B7D2-4206-81A5-1E907B8E436C}"/>
    <cellStyle name="Percent 2 4 3 2 5 3" xfId="50463" xr:uid="{963DC639-D872-47C3-94A7-56CE2AFAD4FC}"/>
    <cellStyle name="Percent 2 4 3 2 6" xfId="15043" xr:uid="{DB370ABF-79DF-4E75-B5FC-05D3204CC0DD}"/>
    <cellStyle name="Percent 2 4 3 2 7" xfId="28733" xr:uid="{C97F9117-1135-4F17-8BE9-A72984ED0DFF}"/>
    <cellStyle name="Percent 2 4 3 2 8" xfId="43617" xr:uid="{D116774C-2414-4F08-9390-332F28F6B21F}"/>
    <cellStyle name="Percent 2 4 3 3" xfId="8199" xr:uid="{DB42651C-D438-4FA7-B26E-36BDA80ADC86}"/>
    <cellStyle name="Percent 2 4 3 3 2" xfId="9911" xr:uid="{265C9DC6-D6F7-4CB7-BBE8-9FC8A2500A08}"/>
    <cellStyle name="Percent 2 4 3 3 2 2" xfId="13333" xr:uid="{42B47248-198A-4767-B61D-C66D64F50107}"/>
    <cellStyle name="Percent 2 4 3 3 2 2 2" xfId="27023" xr:uid="{7714C568-7779-4F24-A1A1-C56C2863ABA8}"/>
    <cellStyle name="Percent 2 4 3 3 2 2 2 2" xfId="40715" xr:uid="{2739EA22-2965-496D-819F-0948FC1612E8}"/>
    <cellStyle name="Percent 2 4 3 3 2 2 2 3" xfId="55599" xr:uid="{EC40ECE9-70AA-42FD-BDF7-8ECB3F9F6B4B}"/>
    <cellStyle name="Percent 2 4 3 3 2 2 3" xfId="20179" xr:uid="{261DFB1C-6179-426F-AA0F-8FA2143F19BC}"/>
    <cellStyle name="Percent 2 4 3 3 2 2 4" xfId="33869" xr:uid="{9B3E246F-C218-425A-A923-FA85A0D81C65}"/>
    <cellStyle name="Percent 2 4 3 3 2 2 5" xfId="48753" xr:uid="{1815E7F4-8E51-43B6-97D7-A1C19243501F}"/>
    <cellStyle name="Percent 2 4 3 3 2 3" xfId="23601" xr:uid="{224B256C-F7FF-4EF3-ACF3-DE82B59EAD71}"/>
    <cellStyle name="Percent 2 4 3 3 2 3 2" xfId="37293" xr:uid="{2AD07EF2-4CB3-4B81-BDBE-0D0A3D78A1CB}"/>
    <cellStyle name="Percent 2 4 3 3 2 3 3" xfId="52177" xr:uid="{F09912C0-E641-4F80-95D5-CF70A8C05F0D}"/>
    <cellStyle name="Percent 2 4 3 3 2 4" xfId="16757" xr:uid="{01CA4EA1-DE85-42D3-A59E-972278797289}"/>
    <cellStyle name="Percent 2 4 3 3 2 5" xfId="30447" xr:uid="{C6473CBB-3316-414A-B579-D7B9A829BC8E}"/>
    <cellStyle name="Percent 2 4 3 3 2 6" xfId="45331" xr:uid="{7CF006AF-FD03-4030-A34E-6943433AF982}"/>
    <cellStyle name="Percent 2 4 3 3 3" xfId="11621" xr:uid="{DB68BBCC-AAF4-472A-BB86-724A5EA00BE7}"/>
    <cellStyle name="Percent 2 4 3 3 3 2" xfId="25311" xr:uid="{8D0F9B2E-BBDA-40EE-B566-9C7F65F8D958}"/>
    <cellStyle name="Percent 2 4 3 3 3 2 2" xfId="39003" xr:uid="{0F9CF429-665E-4982-95E8-DB31901FC180}"/>
    <cellStyle name="Percent 2 4 3 3 3 2 3" xfId="53887" xr:uid="{D75749E2-F547-43A5-AF91-4D16EEDC133F}"/>
    <cellStyle name="Percent 2 4 3 3 3 3" xfId="18467" xr:uid="{DC13027C-CB47-411B-83AB-74C8D8CDB22C}"/>
    <cellStyle name="Percent 2 4 3 3 3 4" xfId="32157" xr:uid="{B0958F25-ACBA-4332-BFE0-24B3366EE07C}"/>
    <cellStyle name="Percent 2 4 3 3 3 5" xfId="47041" xr:uid="{52BA5C9C-2A77-49A1-9628-C0C8FF80EEC8}"/>
    <cellStyle name="Percent 2 4 3 3 4" xfId="21889" xr:uid="{812A56CE-7B7B-4111-A94F-CCCCC9895320}"/>
    <cellStyle name="Percent 2 4 3 3 4 2" xfId="35581" xr:uid="{94E7BB04-D5DF-482F-B9E6-257BC32153DC}"/>
    <cellStyle name="Percent 2 4 3 3 4 3" xfId="50465" xr:uid="{3E5E48D8-7EAB-4F16-AA74-255FDC28DF91}"/>
    <cellStyle name="Percent 2 4 3 3 5" xfId="15045" xr:uid="{E2A46CBC-744D-457E-B790-807678929CF7}"/>
    <cellStyle name="Percent 2 4 3 3 6" xfId="28735" xr:uid="{31017D8C-0A8F-4EE8-B2BC-27BAE6AEE72D}"/>
    <cellStyle name="Percent 2 4 3 3 7" xfId="43619" xr:uid="{7176B869-5DCB-4991-B9FD-2EDCB12B4A87}"/>
    <cellStyle name="Percent 2 4 3 4" xfId="8200" xr:uid="{9F37692C-BF36-4401-963C-B46B150D3EF9}"/>
    <cellStyle name="Percent 2 4 3 4 2" xfId="9912" xr:uid="{599DA5B9-7F80-4E1C-9381-BD714EA6FB86}"/>
    <cellStyle name="Percent 2 4 3 4 2 2" xfId="13334" xr:uid="{FBA1A553-B0CD-478F-9BC1-4C5A155854A8}"/>
    <cellStyle name="Percent 2 4 3 4 2 2 2" xfId="27024" xr:uid="{5C184312-C8E9-4267-9675-B1EF62034D44}"/>
    <cellStyle name="Percent 2 4 3 4 2 2 2 2" xfId="40716" xr:uid="{69E3626C-6ECA-4771-9EB2-01867CE4C7D5}"/>
    <cellStyle name="Percent 2 4 3 4 2 2 2 3" xfId="55600" xr:uid="{509D3D08-5CBA-4232-984F-5761059F4E65}"/>
    <cellStyle name="Percent 2 4 3 4 2 2 3" xfId="20180" xr:uid="{4E31A521-D0E3-4EF6-BF4D-30D1CC2FB800}"/>
    <cellStyle name="Percent 2 4 3 4 2 2 4" xfId="33870" xr:uid="{B2BE73AE-C0CA-4C33-AE6C-681D939F06EB}"/>
    <cellStyle name="Percent 2 4 3 4 2 2 5" xfId="48754" xr:uid="{3D4A8A57-1930-4474-A43B-E22A63710B0B}"/>
    <cellStyle name="Percent 2 4 3 4 2 3" xfId="23602" xr:uid="{592311ED-7455-4FCE-8D6A-78EEBF758CF5}"/>
    <cellStyle name="Percent 2 4 3 4 2 3 2" xfId="37294" xr:uid="{D5B1729A-586D-466E-8EA4-B6496D61DF1E}"/>
    <cellStyle name="Percent 2 4 3 4 2 3 3" xfId="52178" xr:uid="{D2C9D43E-C85A-4526-B440-D668849E5746}"/>
    <cellStyle name="Percent 2 4 3 4 2 4" xfId="16758" xr:uid="{EA7603EF-745F-4F2E-9E75-C045DA0603C9}"/>
    <cellStyle name="Percent 2 4 3 4 2 5" xfId="30448" xr:uid="{7296A6CD-E98C-4B9A-A9A0-12D59DCECD4F}"/>
    <cellStyle name="Percent 2 4 3 4 2 6" xfId="45332" xr:uid="{4353F935-9685-48EC-8BB8-EC8719521100}"/>
    <cellStyle name="Percent 2 4 3 4 3" xfId="11622" xr:uid="{8DECC1D2-B1F1-4721-94BE-9EE61D69911A}"/>
    <cellStyle name="Percent 2 4 3 4 3 2" xfId="25312" xr:uid="{664AB7F9-E200-4CEE-801E-83F2238F4FD7}"/>
    <cellStyle name="Percent 2 4 3 4 3 2 2" xfId="39004" xr:uid="{13E07A65-2476-4789-B502-8B40C5FFE51C}"/>
    <cellStyle name="Percent 2 4 3 4 3 2 3" xfId="53888" xr:uid="{75957167-5DB3-4EB4-8DB7-3D606D42F765}"/>
    <cellStyle name="Percent 2 4 3 4 3 3" xfId="18468" xr:uid="{16D8DDC2-7F2A-42DB-BBDA-B775EF660B09}"/>
    <cellStyle name="Percent 2 4 3 4 3 4" xfId="32158" xr:uid="{BADBA10F-F908-4CAD-9798-A9DB3E387121}"/>
    <cellStyle name="Percent 2 4 3 4 3 5" xfId="47042" xr:uid="{5AF6710D-FCFB-4C78-835F-AB038BC92A4D}"/>
    <cellStyle name="Percent 2 4 3 4 4" xfId="21890" xr:uid="{F6A6638C-56CB-4486-B1FC-CE466C1B242C}"/>
    <cellStyle name="Percent 2 4 3 4 4 2" xfId="35582" xr:uid="{3813B823-F7AE-4AC3-AE0D-1F5D9CB47EF1}"/>
    <cellStyle name="Percent 2 4 3 4 4 3" xfId="50466" xr:uid="{BF1C66D4-ED87-413E-B739-3A99098BC914}"/>
    <cellStyle name="Percent 2 4 3 4 5" xfId="15046" xr:uid="{E7856FDC-6904-49E9-9170-42C120F0D6BA}"/>
    <cellStyle name="Percent 2 4 3 4 6" xfId="28736" xr:uid="{BE764863-EE11-4A0C-9CD7-00AA1127D1E4}"/>
    <cellStyle name="Percent 2 4 3 4 7" xfId="43620" xr:uid="{431CC8C7-6062-471F-93C7-9A3B11645B4B}"/>
    <cellStyle name="Percent 2 4 3 5" xfId="9908" xr:uid="{66E603DF-FBB8-409A-8708-DFD81B7803D9}"/>
    <cellStyle name="Percent 2 4 3 5 2" xfId="13330" xr:uid="{B0A964CE-209B-43E6-8F7F-ED52DB094A5E}"/>
    <cellStyle name="Percent 2 4 3 5 2 2" xfId="27020" xr:uid="{FD3EA5BC-C229-47BF-BCDB-97F78265F22B}"/>
    <cellStyle name="Percent 2 4 3 5 2 2 2" xfId="40712" xr:uid="{9C643F45-6768-45B8-9A4A-7FCA73CF70EC}"/>
    <cellStyle name="Percent 2 4 3 5 2 2 3" xfId="55596" xr:uid="{EE03628E-00EB-49EC-AFC5-6CEF40A2FB1D}"/>
    <cellStyle name="Percent 2 4 3 5 2 3" xfId="20176" xr:uid="{24EBB90B-A251-441C-93AD-9343C4330A75}"/>
    <cellStyle name="Percent 2 4 3 5 2 4" xfId="33866" xr:uid="{B415265F-B9F6-43FF-89B1-A2E29FE8166D}"/>
    <cellStyle name="Percent 2 4 3 5 2 5" xfId="48750" xr:uid="{02A66C7B-D09E-492C-B2F3-A210B4A4EA7D}"/>
    <cellStyle name="Percent 2 4 3 5 3" xfId="23598" xr:uid="{6C70E752-CE78-4CAA-B0D5-350CE5FF978C}"/>
    <cellStyle name="Percent 2 4 3 5 3 2" xfId="37290" xr:uid="{D3B338A1-792D-45F9-B6EE-1BF9D5130999}"/>
    <cellStyle name="Percent 2 4 3 5 3 3" xfId="52174" xr:uid="{BC1DDEBA-7A1C-4936-BCBA-F38B2BA9F771}"/>
    <cellStyle name="Percent 2 4 3 5 4" xfId="16754" xr:uid="{3C3FDFB1-B952-491C-AA4F-945197C31785}"/>
    <cellStyle name="Percent 2 4 3 5 5" xfId="30444" xr:uid="{9945DA0F-EC53-47A4-B731-7783CB84BEA3}"/>
    <cellStyle name="Percent 2 4 3 5 6" xfId="45328" xr:uid="{FFD4BD05-C31A-43EA-B6ED-4BF81180AA56}"/>
    <cellStyle name="Percent 2 4 3 6" xfId="11618" xr:uid="{37A3284D-B74F-44EF-B415-6DDFF37B2F6E}"/>
    <cellStyle name="Percent 2 4 3 6 2" xfId="25308" xr:uid="{3B762895-80BC-4110-A16A-281B546CD2C6}"/>
    <cellStyle name="Percent 2 4 3 6 2 2" xfId="39000" xr:uid="{A321F38F-3632-42C8-85D1-ABB2EA44AAFA}"/>
    <cellStyle name="Percent 2 4 3 6 2 3" xfId="53884" xr:uid="{79F746D0-EC6F-4D43-84B3-52E811791F80}"/>
    <cellStyle name="Percent 2 4 3 6 3" xfId="18464" xr:uid="{FE9BC93E-A94D-4CD8-9F38-12536F85DCC0}"/>
    <cellStyle name="Percent 2 4 3 6 4" xfId="32154" xr:uid="{23C54FCD-545B-45E5-9790-9121C41710D4}"/>
    <cellStyle name="Percent 2 4 3 6 5" xfId="47038" xr:uid="{C7CC4B00-6247-4A1E-9C0A-69B4147864E1}"/>
    <cellStyle name="Percent 2 4 3 7" xfId="21886" xr:uid="{5FC67C1A-40CD-483A-AF84-937ECF0CB4EF}"/>
    <cellStyle name="Percent 2 4 3 7 2" xfId="35578" xr:uid="{695A90DB-C1C2-45C3-AA66-F11B1D820823}"/>
    <cellStyle name="Percent 2 4 3 7 3" xfId="50462" xr:uid="{B4F2B28F-5A96-4281-80CE-1307FD63E74B}"/>
    <cellStyle name="Percent 2 4 3 8" xfId="15042" xr:uid="{F950AC25-390E-4182-BDD1-AFC46FB1EA96}"/>
    <cellStyle name="Percent 2 4 3 9" xfId="28732" xr:uid="{46DF79EE-9087-4E76-BAD0-C80463323D5C}"/>
    <cellStyle name="Percent 2 4 4" xfId="8201" xr:uid="{5FDB9032-B344-41F3-B799-C42A6BB17B88}"/>
    <cellStyle name="Percent 2 4 4 2" xfId="8202" xr:uid="{A8E20013-F6C0-4090-A56F-0D79548CB846}"/>
    <cellStyle name="Percent 2 4 4 2 2" xfId="9914" xr:uid="{D9D4A9CB-6FE8-4059-B5C6-653C0E0FECDD}"/>
    <cellStyle name="Percent 2 4 4 2 2 2" xfId="13336" xr:uid="{6AA6B47D-901B-43FA-B2E5-28933C9EF3BA}"/>
    <cellStyle name="Percent 2 4 4 2 2 2 2" xfId="27026" xr:uid="{C8514655-EE30-4EBC-B1AF-FC18981C2D0D}"/>
    <cellStyle name="Percent 2 4 4 2 2 2 2 2" xfId="40718" xr:uid="{7D2ADF9F-6A65-41E4-95E6-D1CC1B7384F5}"/>
    <cellStyle name="Percent 2 4 4 2 2 2 2 3" xfId="55602" xr:uid="{0BE0FE5D-E775-4D99-BC25-38CDC18BE82F}"/>
    <cellStyle name="Percent 2 4 4 2 2 2 3" xfId="20182" xr:uid="{C13981C8-C1AD-47E7-814D-11CB2CBAED27}"/>
    <cellStyle name="Percent 2 4 4 2 2 2 4" xfId="33872" xr:uid="{8529DE35-C0EA-41F5-9D21-EA35140FC505}"/>
    <cellStyle name="Percent 2 4 4 2 2 2 5" xfId="48756" xr:uid="{BE371BE1-273F-4BAF-9B19-C57797E7A819}"/>
    <cellStyle name="Percent 2 4 4 2 2 3" xfId="23604" xr:uid="{86D8F92F-0507-42CE-B935-5AD3FA676E5E}"/>
    <cellStyle name="Percent 2 4 4 2 2 3 2" xfId="37296" xr:uid="{109A2B69-DE90-41DB-811F-2DC21AC04987}"/>
    <cellStyle name="Percent 2 4 4 2 2 3 3" xfId="52180" xr:uid="{136002F2-B157-4AA5-94B4-72428735CEFD}"/>
    <cellStyle name="Percent 2 4 4 2 2 4" xfId="16760" xr:uid="{7B4976E5-1251-4400-B771-2BBCC5A380E8}"/>
    <cellStyle name="Percent 2 4 4 2 2 5" xfId="30450" xr:uid="{8A9AEA6B-9E11-4D8D-A4B0-D97134A7F21D}"/>
    <cellStyle name="Percent 2 4 4 2 2 6" xfId="45334" xr:uid="{BC12FC0A-1635-43FF-8431-27D01FF3D08E}"/>
    <cellStyle name="Percent 2 4 4 2 3" xfId="11624" xr:uid="{B36B7B85-A737-4896-88F6-D5E79513B05B}"/>
    <cellStyle name="Percent 2 4 4 2 3 2" xfId="25314" xr:uid="{812BF739-82A1-4081-B270-E6A200954451}"/>
    <cellStyle name="Percent 2 4 4 2 3 2 2" xfId="39006" xr:uid="{F4F2A059-A87E-4FFA-8BF2-1F750D7AE682}"/>
    <cellStyle name="Percent 2 4 4 2 3 2 3" xfId="53890" xr:uid="{30028781-06B0-4387-AB8A-1B5F3F876EB7}"/>
    <cellStyle name="Percent 2 4 4 2 3 3" xfId="18470" xr:uid="{1AC6B6A1-00A7-43B6-BE92-25F28A45CB97}"/>
    <cellStyle name="Percent 2 4 4 2 3 4" xfId="32160" xr:uid="{B21AC0DB-1E35-49A4-AEF4-539FDE8DB607}"/>
    <cellStyle name="Percent 2 4 4 2 3 5" xfId="47044" xr:uid="{BF6732A5-0E3B-492B-98BB-D35BDCEA8403}"/>
    <cellStyle name="Percent 2 4 4 2 4" xfId="21892" xr:uid="{9DCF75B1-BFBA-4DCE-ADAA-7521A5B394B1}"/>
    <cellStyle name="Percent 2 4 4 2 4 2" xfId="35584" xr:uid="{9672D24A-9A13-4364-B8F6-2297F7BBAEA8}"/>
    <cellStyle name="Percent 2 4 4 2 4 3" xfId="50468" xr:uid="{F4263F7D-8AE7-43AF-BF00-0B39A113F8E8}"/>
    <cellStyle name="Percent 2 4 4 2 5" xfId="15048" xr:uid="{C5A209C9-490A-447E-8397-46E7AEC12F3E}"/>
    <cellStyle name="Percent 2 4 4 2 6" xfId="28738" xr:uid="{0702D44E-0747-4E13-8117-3D209AD69A36}"/>
    <cellStyle name="Percent 2 4 4 2 7" xfId="43622" xr:uid="{B4F2364D-5930-4013-84FE-230BE0385424}"/>
    <cellStyle name="Percent 2 4 4 3" xfId="9913" xr:uid="{F3DB84EC-FB36-4852-9CB7-B48D20DFC5EF}"/>
    <cellStyle name="Percent 2 4 4 3 2" xfId="13335" xr:uid="{C6A45E1F-C068-4BCC-9DBD-852339DEDB02}"/>
    <cellStyle name="Percent 2 4 4 3 2 2" xfId="27025" xr:uid="{B42057B6-1657-41F4-BAFE-6C2135A83C55}"/>
    <cellStyle name="Percent 2 4 4 3 2 2 2" xfId="40717" xr:uid="{AE725817-EE9B-484A-AC28-C2EDD984BA15}"/>
    <cellStyle name="Percent 2 4 4 3 2 2 3" xfId="55601" xr:uid="{417A7510-0010-41B3-AD7C-4008886A5CA1}"/>
    <cellStyle name="Percent 2 4 4 3 2 3" xfId="20181" xr:uid="{D0A63765-F8CE-44DD-89F5-84E7F87517AE}"/>
    <cellStyle name="Percent 2 4 4 3 2 4" xfId="33871" xr:uid="{3F304EB9-913F-46FC-9596-55F6EA731D34}"/>
    <cellStyle name="Percent 2 4 4 3 2 5" xfId="48755" xr:uid="{862A9A8C-259B-4FD0-BD21-4C46371166B0}"/>
    <cellStyle name="Percent 2 4 4 3 3" xfId="23603" xr:uid="{9E69EF08-6EF7-4110-9EAC-9880CA06C9BF}"/>
    <cellStyle name="Percent 2 4 4 3 3 2" xfId="37295" xr:uid="{33560C8D-42D5-49C3-B8EF-229DD8CD60B3}"/>
    <cellStyle name="Percent 2 4 4 3 3 3" xfId="52179" xr:uid="{B479BBD3-D7AE-4AEE-BF39-2820FD944687}"/>
    <cellStyle name="Percent 2 4 4 3 4" xfId="16759" xr:uid="{209ECD47-36A9-4D7C-84D9-F17306A42B5E}"/>
    <cellStyle name="Percent 2 4 4 3 5" xfId="30449" xr:uid="{8319DAFF-1388-428D-8938-D319478CC76E}"/>
    <cellStyle name="Percent 2 4 4 3 6" xfId="45333" xr:uid="{1826A576-691C-4D89-A457-5A767BB6B81D}"/>
    <cellStyle name="Percent 2 4 4 4" xfId="11623" xr:uid="{003F4568-40D7-4BA8-9D87-2A16A9D550F7}"/>
    <cellStyle name="Percent 2 4 4 4 2" xfId="25313" xr:uid="{DE1978BC-9F47-4FE2-8270-1987D98DDC7C}"/>
    <cellStyle name="Percent 2 4 4 4 2 2" xfId="39005" xr:uid="{D82D4280-E17F-4B26-A65B-BB16D905084B}"/>
    <cellStyle name="Percent 2 4 4 4 2 3" xfId="53889" xr:uid="{E4443AAA-EE3F-442A-A670-404ED6332ABC}"/>
    <cellStyle name="Percent 2 4 4 4 3" xfId="18469" xr:uid="{AB067E58-122C-4795-89E0-4490B95966C8}"/>
    <cellStyle name="Percent 2 4 4 4 4" xfId="32159" xr:uid="{0FEA730C-D805-4697-977C-EB815D4CD602}"/>
    <cellStyle name="Percent 2 4 4 4 5" xfId="47043" xr:uid="{512DBA42-1ECB-4C3F-B49B-801D73EDEA80}"/>
    <cellStyle name="Percent 2 4 4 5" xfId="21891" xr:uid="{9F862A9A-9B14-452F-AA8C-D5D82BE38C41}"/>
    <cellStyle name="Percent 2 4 4 5 2" xfId="35583" xr:uid="{607866DE-32B6-4FA4-A8AD-3D64AFBDDE66}"/>
    <cellStyle name="Percent 2 4 4 5 3" xfId="50467" xr:uid="{3BA39180-47B3-4FC9-8849-BF6BDA9380E4}"/>
    <cellStyle name="Percent 2 4 4 6" xfId="15047" xr:uid="{0448B73A-7FBC-4282-A465-D407BF54B43D}"/>
    <cellStyle name="Percent 2 4 4 7" xfId="28737" xr:uid="{A8D812C8-C583-4D14-8811-2EAC9B3FC23C}"/>
    <cellStyle name="Percent 2 4 4 8" xfId="43621" xr:uid="{12537369-6AB1-42C9-82C3-1031EE800E84}"/>
    <cellStyle name="Percent 2 4 5" xfId="8203" xr:uid="{73560427-6598-42B9-A4AB-E5A4A89306B1}"/>
    <cellStyle name="Percent 2 4 5 2" xfId="9915" xr:uid="{97D70226-4C3F-4F3A-B7B7-815573BC0697}"/>
    <cellStyle name="Percent 2 4 5 2 2" xfId="13337" xr:uid="{0872BAA6-177E-4971-81C4-0D6CA462ABAF}"/>
    <cellStyle name="Percent 2 4 5 2 2 2" xfId="27027" xr:uid="{DB5EE36A-62CA-4D6E-9DF3-A4BF1467B7FC}"/>
    <cellStyle name="Percent 2 4 5 2 2 2 2" xfId="40719" xr:uid="{95C043D5-95C2-4474-A8B2-73BC1201FF9B}"/>
    <cellStyle name="Percent 2 4 5 2 2 2 3" xfId="55603" xr:uid="{2329EEFB-1EB1-4DD0-964B-4A8A08BFB40E}"/>
    <cellStyle name="Percent 2 4 5 2 2 3" xfId="20183" xr:uid="{14AD62B1-BA3D-48F0-B3AB-A0E917D2B501}"/>
    <cellStyle name="Percent 2 4 5 2 2 4" xfId="33873" xr:uid="{CCDBCFA3-F244-4CFE-B9DB-0B1B4FCE46CF}"/>
    <cellStyle name="Percent 2 4 5 2 2 5" xfId="48757" xr:uid="{765936AC-2AE4-442C-AC14-BB55078056C1}"/>
    <cellStyle name="Percent 2 4 5 2 3" xfId="23605" xr:uid="{04A5225D-760D-4B4C-84C0-B62194497900}"/>
    <cellStyle name="Percent 2 4 5 2 3 2" xfId="37297" xr:uid="{BC644B29-9F81-477E-ABA8-2B0AB35BCFD7}"/>
    <cellStyle name="Percent 2 4 5 2 3 3" xfId="52181" xr:uid="{4403C746-DD9F-4951-A0B5-ACD55C17A5A0}"/>
    <cellStyle name="Percent 2 4 5 2 4" xfId="16761" xr:uid="{ABF4F614-E119-4B88-A032-A2079708F78A}"/>
    <cellStyle name="Percent 2 4 5 2 5" xfId="30451" xr:uid="{003C5DCF-DA03-44FC-9E55-9CAB87D84CB5}"/>
    <cellStyle name="Percent 2 4 5 2 6" xfId="45335" xr:uid="{F64E1771-411F-44B8-BB3E-A5101DC92688}"/>
    <cellStyle name="Percent 2 4 5 3" xfId="11625" xr:uid="{AD5EDFD7-6067-4979-A7B2-E275030B59B2}"/>
    <cellStyle name="Percent 2 4 5 3 2" xfId="25315" xr:uid="{E027297E-B268-47CB-8E33-57F6D3B7824A}"/>
    <cellStyle name="Percent 2 4 5 3 2 2" xfId="39007" xr:uid="{1713B48C-818F-45CD-91F9-AE5841F760B3}"/>
    <cellStyle name="Percent 2 4 5 3 2 3" xfId="53891" xr:uid="{7B3C8782-802B-4030-8178-62B22869A70B}"/>
    <cellStyle name="Percent 2 4 5 3 3" xfId="18471" xr:uid="{F856A1EA-FA52-40D6-A5EE-24F19F39F7CD}"/>
    <cellStyle name="Percent 2 4 5 3 4" xfId="32161" xr:uid="{5A910062-A3F0-4597-96D9-0BFEE22131AE}"/>
    <cellStyle name="Percent 2 4 5 3 5" xfId="47045" xr:uid="{382DADB7-4C5B-4F01-88EA-95B58E18F7DE}"/>
    <cellStyle name="Percent 2 4 5 4" xfId="21893" xr:uid="{2DB2AD60-960E-40F9-A69F-5F8C9408DD4A}"/>
    <cellStyle name="Percent 2 4 5 4 2" xfId="35585" xr:uid="{2C236FAF-5FF2-4AC0-A7AA-F90582A572A3}"/>
    <cellStyle name="Percent 2 4 5 4 3" xfId="50469" xr:uid="{30028682-0473-4E14-80BF-2DC4C33E8BD7}"/>
    <cellStyle name="Percent 2 4 5 5" xfId="15049" xr:uid="{14322586-4B40-4B73-9C98-71CB84500CA5}"/>
    <cellStyle name="Percent 2 4 5 6" xfId="28739" xr:uid="{05006EFC-3CD7-43B7-8B2F-22C498DFA201}"/>
    <cellStyle name="Percent 2 4 5 7" xfId="43623" xr:uid="{8C5AE3D9-43E0-4AB9-BE0A-BF47758C1C3D}"/>
    <cellStyle name="Percent 2 4 6" xfId="8204" xr:uid="{23DB6A13-1FD4-4807-88F7-AC94E9877424}"/>
    <cellStyle name="Percent 2 4 6 2" xfId="9916" xr:uid="{2FE488FF-D963-4051-957D-62433738EA4E}"/>
    <cellStyle name="Percent 2 4 6 2 2" xfId="13338" xr:uid="{E7B11B7A-1065-453F-94F5-8A8BD3C57E9B}"/>
    <cellStyle name="Percent 2 4 6 2 2 2" xfId="27028" xr:uid="{1F4E55FF-CCF0-44BE-B6AA-F1A8133CC32F}"/>
    <cellStyle name="Percent 2 4 6 2 2 2 2" xfId="40720" xr:uid="{E9835B21-A329-46B5-8D05-3E818B9E4DFB}"/>
    <cellStyle name="Percent 2 4 6 2 2 2 3" xfId="55604" xr:uid="{9D6B48F6-1BA3-41C9-B17F-66D718B188DC}"/>
    <cellStyle name="Percent 2 4 6 2 2 3" xfId="20184" xr:uid="{41B8C598-B371-4BF0-8E28-6051BB4DA944}"/>
    <cellStyle name="Percent 2 4 6 2 2 4" xfId="33874" xr:uid="{1D80C309-58FA-433E-B1A2-A660514D5086}"/>
    <cellStyle name="Percent 2 4 6 2 2 5" xfId="48758" xr:uid="{54B8F322-6FCD-44B7-A927-F31357110083}"/>
    <cellStyle name="Percent 2 4 6 2 3" xfId="23606" xr:uid="{A1C5EB16-88FC-45E6-AD0C-18E052140140}"/>
    <cellStyle name="Percent 2 4 6 2 3 2" xfId="37298" xr:uid="{48DBAD14-6BA9-4EBB-81AA-E27B925AE411}"/>
    <cellStyle name="Percent 2 4 6 2 3 3" xfId="52182" xr:uid="{409E69E7-5471-4C46-A338-BF74A470C9EA}"/>
    <cellStyle name="Percent 2 4 6 2 4" xfId="16762" xr:uid="{FDFD3BB0-743A-4170-A632-4EDC11BC519D}"/>
    <cellStyle name="Percent 2 4 6 2 5" xfId="30452" xr:uid="{F7B8DF13-FD7D-406E-B80D-90AAB3A19285}"/>
    <cellStyle name="Percent 2 4 6 2 6" xfId="45336" xr:uid="{977F3C0D-73A0-48F0-ABDF-B3956C648B6E}"/>
    <cellStyle name="Percent 2 4 6 3" xfId="11626" xr:uid="{76410A9D-D792-43EB-B67B-746014CC6AFB}"/>
    <cellStyle name="Percent 2 4 6 3 2" xfId="25316" xr:uid="{9C37EDB9-CD7F-49AD-B3BF-57639ADC5760}"/>
    <cellStyle name="Percent 2 4 6 3 2 2" xfId="39008" xr:uid="{6E82962E-2464-4A57-81ED-0E43B48571C7}"/>
    <cellStyle name="Percent 2 4 6 3 2 3" xfId="53892" xr:uid="{3266231A-3840-4880-8B32-A031E4539769}"/>
    <cellStyle name="Percent 2 4 6 3 3" xfId="18472" xr:uid="{8F2157D9-D6AF-42A0-81AA-D9310575647A}"/>
    <cellStyle name="Percent 2 4 6 3 4" xfId="32162" xr:uid="{D5704103-7120-4469-BBBC-3F20D277B799}"/>
    <cellStyle name="Percent 2 4 6 3 5" xfId="47046" xr:uid="{DBA0E268-145E-4E67-8FCE-D9B3D216BFE3}"/>
    <cellStyle name="Percent 2 4 6 4" xfId="21894" xr:uid="{D59E7FCB-0116-48AD-A92E-02B1E403C4A8}"/>
    <cellStyle name="Percent 2 4 6 4 2" xfId="35586" xr:uid="{E90B535F-4C40-4CCB-A8BC-A5A932462858}"/>
    <cellStyle name="Percent 2 4 6 4 3" xfId="50470" xr:uid="{52A013B0-D978-4963-8966-B2A54608DDEF}"/>
    <cellStyle name="Percent 2 4 6 5" xfId="15050" xr:uid="{EB0B02A4-2F73-44D8-B59E-CC94B79ADACC}"/>
    <cellStyle name="Percent 2 4 6 6" xfId="28740" xr:uid="{6FC63AF5-7C45-4C4D-94D5-EF813FBB34F4}"/>
    <cellStyle name="Percent 2 4 6 7" xfId="43624" xr:uid="{593D1DF9-256B-4FE3-B830-16514EDF468A}"/>
    <cellStyle name="Percent 2 4 7" xfId="9902" xr:uid="{ADA55D4F-EF51-4E05-99DB-A78408601F8A}"/>
    <cellStyle name="Percent 2 4 7 2" xfId="13324" xr:uid="{24342754-02E8-4305-95A2-617CDEF7FD5E}"/>
    <cellStyle name="Percent 2 4 7 2 2" xfId="27014" xr:uid="{E3D87306-0D03-4A25-9A3C-A275AA626F3A}"/>
    <cellStyle name="Percent 2 4 7 2 2 2" xfId="40706" xr:uid="{9C9108D6-8F80-4B03-B416-5641593A779F}"/>
    <cellStyle name="Percent 2 4 7 2 2 3" xfId="55590" xr:uid="{FF0AC90A-BA7C-44C4-AE2E-3BA43212CA7D}"/>
    <cellStyle name="Percent 2 4 7 2 3" xfId="20170" xr:uid="{9C8708A0-7F46-454A-B478-599DA2A68676}"/>
    <cellStyle name="Percent 2 4 7 2 4" xfId="33860" xr:uid="{4AA8761E-0C14-458D-9F1A-2EB957F5C89D}"/>
    <cellStyle name="Percent 2 4 7 2 5" xfId="48744" xr:uid="{7BD70643-C1D2-4639-B091-2FD49B5004D4}"/>
    <cellStyle name="Percent 2 4 7 3" xfId="23592" xr:uid="{C1952D63-690C-4934-9592-4972420E8FF7}"/>
    <cellStyle name="Percent 2 4 7 3 2" xfId="37284" xr:uid="{3C93F709-8616-4F6B-ACFD-60753FB2297F}"/>
    <cellStyle name="Percent 2 4 7 3 3" xfId="52168" xr:uid="{F43FD765-AC0A-4DB2-87FE-483A22DDF8B1}"/>
    <cellStyle name="Percent 2 4 7 4" xfId="16748" xr:uid="{36130194-0414-4237-8A5F-32C6B12D7706}"/>
    <cellStyle name="Percent 2 4 7 5" xfId="30438" xr:uid="{59DC2542-39F7-4C69-8B8A-BEA8FF734401}"/>
    <cellStyle name="Percent 2 4 7 6" xfId="45322" xr:uid="{68193CE2-6867-4AF3-AAE3-94CB00DA2053}"/>
    <cellStyle name="Percent 2 4 8" xfId="11612" xr:uid="{6CD2AE9C-9813-4DF4-90D8-A9D987BA2438}"/>
    <cellStyle name="Percent 2 4 8 2" xfId="25302" xr:uid="{C6877BF1-6F80-4F25-B23C-CE07DAB7036E}"/>
    <cellStyle name="Percent 2 4 8 2 2" xfId="38994" xr:uid="{55010E94-C9ED-4BE8-B13D-22A01EBCFE0C}"/>
    <cellStyle name="Percent 2 4 8 2 3" xfId="53878" xr:uid="{D307A4A2-F97E-4BEE-864A-5497A669B22A}"/>
    <cellStyle name="Percent 2 4 8 3" xfId="18458" xr:uid="{05CD0C9F-2EF6-42BA-A432-9A99AAC0C2AA}"/>
    <cellStyle name="Percent 2 4 8 4" xfId="32148" xr:uid="{41DFF74A-AF3B-45FF-899B-2FD125D13769}"/>
    <cellStyle name="Percent 2 4 8 5" xfId="47032" xr:uid="{F19DC235-2E90-4D1E-8A0D-F4623E0CDA36}"/>
    <cellStyle name="Percent 2 4 9" xfId="21880" xr:uid="{7486754B-80B2-4105-A10A-C339ACFA63FF}"/>
    <cellStyle name="Percent 2 4 9 2" xfId="35572" xr:uid="{881D4560-5975-496A-AAA1-B26CBBB4A6FD}"/>
    <cellStyle name="Percent 2 4 9 3" xfId="50456" xr:uid="{DC275064-C77E-4AA7-92EE-956E7EC4D087}"/>
    <cellStyle name="Percent 2 5" xfId="8205" xr:uid="{7E58C473-626F-4E4C-9D4B-651E2C1A6988}"/>
    <cellStyle name="Percent 2 5 10" xfId="15051" xr:uid="{ABE01AA3-6FC5-465B-9C42-019FE30338CF}"/>
    <cellStyle name="Percent 2 5 11" xfId="28741" xr:uid="{21B3FDBA-DF4A-4D2A-BE3E-6FFBDA11B959}"/>
    <cellStyle name="Percent 2 5 12" xfId="43625" xr:uid="{65230871-989F-4CCF-904B-DCA9B49DCD9B}"/>
    <cellStyle name="Percent 2 5 2" xfId="8206" xr:uid="{E3A8598A-C518-4D42-B94A-0D9367CA79DE}"/>
    <cellStyle name="Percent 2 5 2 10" xfId="43626" xr:uid="{42D672CD-89B4-4EDD-979C-0626B3CA84B1}"/>
    <cellStyle name="Percent 2 5 2 2" xfId="8207" xr:uid="{EB798B68-7C86-43ED-88E1-6D8CD006D9EC}"/>
    <cellStyle name="Percent 2 5 2 2 2" xfId="8208" xr:uid="{E6119819-252C-4AD3-88DE-69F13D02C253}"/>
    <cellStyle name="Percent 2 5 2 2 2 2" xfId="9920" xr:uid="{7B584AFA-D4FD-4736-9782-281DD314EF22}"/>
    <cellStyle name="Percent 2 5 2 2 2 2 2" xfId="13342" xr:uid="{EADAA5A4-950E-4F87-B27A-6B15038E06A2}"/>
    <cellStyle name="Percent 2 5 2 2 2 2 2 2" xfId="27032" xr:uid="{B62E595C-F9EC-4DF5-A055-95EBED72E54B}"/>
    <cellStyle name="Percent 2 5 2 2 2 2 2 2 2" xfId="40724" xr:uid="{CBC30AF2-8675-48CD-A63B-C6D347434657}"/>
    <cellStyle name="Percent 2 5 2 2 2 2 2 2 3" xfId="55608" xr:uid="{F1D21AFC-1B4B-4905-98DE-FA90341FB456}"/>
    <cellStyle name="Percent 2 5 2 2 2 2 2 3" xfId="20188" xr:uid="{A553FC96-CC58-49C3-8A8F-80C9FDDF1395}"/>
    <cellStyle name="Percent 2 5 2 2 2 2 2 4" xfId="33878" xr:uid="{EA194E15-9447-4484-9BB1-0D028C6AB673}"/>
    <cellStyle name="Percent 2 5 2 2 2 2 2 5" xfId="48762" xr:uid="{02CBB61E-D2AE-4A47-B59F-F532B1215D22}"/>
    <cellStyle name="Percent 2 5 2 2 2 2 3" xfId="23610" xr:uid="{F3F594E9-14F6-426E-A2B0-1DEF2D02938D}"/>
    <cellStyle name="Percent 2 5 2 2 2 2 3 2" xfId="37302" xr:uid="{E36D0D53-BBD0-40FF-B4F0-B04BAC37D285}"/>
    <cellStyle name="Percent 2 5 2 2 2 2 3 3" xfId="52186" xr:uid="{69ABF8D6-2B70-4416-AE51-44B0E708B365}"/>
    <cellStyle name="Percent 2 5 2 2 2 2 4" xfId="16766" xr:uid="{ED5AE424-F7E6-4E34-B2C8-02C952FD58D8}"/>
    <cellStyle name="Percent 2 5 2 2 2 2 5" xfId="30456" xr:uid="{D574B0EF-0300-49CD-9D69-7EEE48C013F6}"/>
    <cellStyle name="Percent 2 5 2 2 2 2 6" xfId="45340" xr:uid="{EC6F2EAD-EC50-4E88-BC15-C589AB15F622}"/>
    <cellStyle name="Percent 2 5 2 2 2 3" xfId="11630" xr:uid="{B17DD0F3-55CC-47AB-9910-C91B14A70528}"/>
    <cellStyle name="Percent 2 5 2 2 2 3 2" xfId="25320" xr:uid="{23B46DD5-0002-4654-B115-A6576835C48A}"/>
    <cellStyle name="Percent 2 5 2 2 2 3 2 2" xfId="39012" xr:uid="{949F254B-DA20-442B-B854-B0D70D80AC0C}"/>
    <cellStyle name="Percent 2 5 2 2 2 3 2 3" xfId="53896" xr:uid="{6F1605FB-3E6A-407B-892D-971B718B5717}"/>
    <cellStyle name="Percent 2 5 2 2 2 3 3" xfId="18476" xr:uid="{0B68DC98-F5A5-46F7-A901-958C069E9F00}"/>
    <cellStyle name="Percent 2 5 2 2 2 3 4" xfId="32166" xr:uid="{2DEC747E-0FAF-4E10-88EA-DC1E864C9C48}"/>
    <cellStyle name="Percent 2 5 2 2 2 3 5" xfId="47050" xr:uid="{0C7ACBFF-83CD-46D8-8A38-C7630F33C521}"/>
    <cellStyle name="Percent 2 5 2 2 2 4" xfId="21898" xr:uid="{6E3E8ECC-22CC-43A0-9BD2-5E91D76CBBE4}"/>
    <cellStyle name="Percent 2 5 2 2 2 4 2" xfId="35590" xr:uid="{1A3DE1A0-75DD-4A31-B982-123A9900EEBA}"/>
    <cellStyle name="Percent 2 5 2 2 2 4 3" xfId="50474" xr:uid="{2EFCBCB1-9775-46D2-A699-4041407DEAC5}"/>
    <cellStyle name="Percent 2 5 2 2 2 5" xfId="15054" xr:uid="{F86C7B7D-F427-4DC9-9C54-5BEB18E3DA66}"/>
    <cellStyle name="Percent 2 5 2 2 2 6" xfId="28744" xr:uid="{D06AA77F-306D-49A3-AEAC-649082B7B0B2}"/>
    <cellStyle name="Percent 2 5 2 2 2 7" xfId="43628" xr:uid="{27F8D472-589A-4343-8FD1-05A4643DB131}"/>
    <cellStyle name="Percent 2 5 2 2 3" xfId="9919" xr:uid="{58DA3228-626F-45EA-802F-2741F4793D66}"/>
    <cellStyle name="Percent 2 5 2 2 3 2" xfId="13341" xr:uid="{9AE0D3F8-8CA0-4A3E-B8A6-A1E2F5D0B0F2}"/>
    <cellStyle name="Percent 2 5 2 2 3 2 2" xfId="27031" xr:uid="{26EDA00A-1DC1-47EE-BE23-5CA0175159F5}"/>
    <cellStyle name="Percent 2 5 2 2 3 2 2 2" xfId="40723" xr:uid="{DD311D73-3540-46DD-9E5E-886F75AEE087}"/>
    <cellStyle name="Percent 2 5 2 2 3 2 2 3" xfId="55607" xr:uid="{1B88B9B5-7DA6-4909-ACB2-42E4044B53AA}"/>
    <cellStyle name="Percent 2 5 2 2 3 2 3" xfId="20187" xr:uid="{87A39C92-8833-47B1-BAA2-F93ADCFC55EA}"/>
    <cellStyle name="Percent 2 5 2 2 3 2 4" xfId="33877" xr:uid="{3CBD2861-0539-4ADB-B7B5-8484D67478AE}"/>
    <cellStyle name="Percent 2 5 2 2 3 2 5" xfId="48761" xr:uid="{3FDDFE39-3F59-4452-A360-4367879AD52E}"/>
    <cellStyle name="Percent 2 5 2 2 3 3" xfId="23609" xr:uid="{EA5F8638-C861-4FFB-ABB3-BA8FAE11D90F}"/>
    <cellStyle name="Percent 2 5 2 2 3 3 2" xfId="37301" xr:uid="{C88EBB53-4C49-477F-AE38-95E75D18DFC3}"/>
    <cellStyle name="Percent 2 5 2 2 3 3 3" xfId="52185" xr:uid="{23A3D003-4180-487D-B540-EE80A56545C9}"/>
    <cellStyle name="Percent 2 5 2 2 3 4" xfId="16765" xr:uid="{64EF8E58-76BA-4754-9737-0ED5822A166E}"/>
    <cellStyle name="Percent 2 5 2 2 3 5" xfId="30455" xr:uid="{87C6C53B-9F5D-43EF-BE10-7518FCBA11F6}"/>
    <cellStyle name="Percent 2 5 2 2 3 6" xfId="45339" xr:uid="{814922B3-4360-4419-9E00-1A845399BC58}"/>
    <cellStyle name="Percent 2 5 2 2 4" xfId="11629" xr:uid="{72A7BEE5-C2E5-42DB-8A26-DD1C810FADD5}"/>
    <cellStyle name="Percent 2 5 2 2 4 2" xfId="25319" xr:uid="{919B990D-6031-4399-8608-16A59C7FBF7C}"/>
    <cellStyle name="Percent 2 5 2 2 4 2 2" xfId="39011" xr:uid="{206D7EAB-6547-483A-8C54-2E13362DB521}"/>
    <cellStyle name="Percent 2 5 2 2 4 2 3" xfId="53895" xr:uid="{29B8F3D0-94B8-4940-9AFC-89404BBCAF96}"/>
    <cellStyle name="Percent 2 5 2 2 4 3" xfId="18475" xr:uid="{E7EB3AAE-72E4-43D9-A756-498B5774E75E}"/>
    <cellStyle name="Percent 2 5 2 2 4 4" xfId="32165" xr:uid="{B8A9A2B0-1E63-4E69-A05A-B79B7331E680}"/>
    <cellStyle name="Percent 2 5 2 2 4 5" xfId="47049" xr:uid="{D181E458-FFF5-43DC-A661-F40349D9E9D9}"/>
    <cellStyle name="Percent 2 5 2 2 5" xfId="21897" xr:uid="{1BFEF41B-829B-433B-AD64-4018A917CE89}"/>
    <cellStyle name="Percent 2 5 2 2 5 2" xfId="35589" xr:uid="{43BDBB20-D43D-481B-9B89-4A7D468C1B31}"/>
    <cellStyle name="Percent 2 5 2 2 5 3" xfId="50473" xr:uid="{C8928993-9DF3-4145-ABC7-858714423CD6}"/>
    <cellStyle name="Percent 2 5 2 2 6" xfId="15053" xr:uid="{E548CCBE-A643-4197-8D56-8824C78313D8}"/>
    <cellStyle name="Percent 2 5 2 2 7" xfId="28743" xr:uid="{11878017-3417-4F74-B00F-751CACE404B4}"/>
    <cellStyle name="Percent 2 5 2 2 8" xfId="43627" xr:uid="{23625787-455B-484D-B864-7C2B1FC5CC19}"/>
    <cellStyle name="Percent 2 5 2 3" xfId="8209" xr:uid="{27CA6308-9E4D-46F9-A415-62A34779E8D6}"/>
    <cellStyle name="Percent 2 5 2 3 2" xfId="9921" xr:uid="{9BA5C1D0-14F4-4AAC-BF24-212E23036254}"/>
    <cellStyle name="Percent 2 5 2 3 2 2" xfId="13343" xr:uid="{98839E2D-9637-4847-990C-42CC44553D9C}"/>
    <cellStyle name="Percent 2 5 2 3 2 2 2" xfId="27033" xr:uid="{277B31C5-48E2-4669-91A2-68615E6BF92B}"/>
    <cellStyle name="Percent 2 5 2 3 2 2 2 2" xfId="40725" xr:uid="{7E28229F-675D-4F3E-B79C-F8AB55B3FBA3}"/>
    <cellStyle name="Percent 2 5 2 3 2 2 2 3" xfId="55609" xr:uid="{A392D2EC-BB34-4EF4-9F67-3B03B0CEEFCB}"/>
    <cellStyle name="Percent 2 5 2 3 2 2 3" xfId="20189" xr:uid="{03A5FB31-0BD7-464B-B05F-4A2AC6D8CBC5}"/>
    <cellStyle name="Percent 2 5 2 3 2 2 4" xfId="33879" xr:uid="{0E47AF54-0347-46AA-97D4-479065E59AD0}"/>
    <cellStyle name="Percent 2 5 2 3 2 2 5" xfId="48763" xr:uid="{E0BD361E-1366-4A87-A2EA-72E620BA1724}"/>
    <cellStyle name="Percent 2 5 2 3 2 3" xfId="23611" xr:uid="{19BDCDC9-98C5-42C6-9F8B-B3A9534BB725}"/>
    <cellStyle name="Percent 2 5 2 3 2 3 2" xfId="37303" xr:uid="{A9384180-64E6-40C8-9AE8-6F78A0F505EC}"/>
    <cellStyle name="Percent 2 5 2 3 2 3 3" xfId="52187" xr:uid="{16EA712B-2448-4903-906E-A3CE462D16AF}"/>
    <cellStyle name="Percent 2 5 2 3 2 4" xfId="16767" xr:uid="{DDC5C7D2-249B-4B40-B55F-BC4F83E66EED}"/>
    <cellStyle name="Percent 2 5 2 3 2 5" xfId="30457" xr:uid="{4B7347E4-0EE6-49F0-8971-154AB3A2F465}"/>
    <cellStyle name="Percent 2 5 2 3 2 6" xfId="45341" xr:uid="{917133C4-B4D6-4B04-9F09-296464746569}"/>
    <cellStyle name="Percent 2 5 2 3 3" xfId="11631" xr:uid="{EBB48026-47D1-424B-AE01-691448FCAA41}"/>
    <cellStyle name="Percent 2 5 2 3 3 2" xfId="25321" xr:uid="{4FD00CDF-0B29-4196-A8F7-44B8D94647C4}"/>
    <cellStyle name="Percent 2 5 2 3 3 2 2" xfId="39013" xr:uid="{F400B71E-AD8D-4553-B92D-2ED6EF21ABA5}"/>
    <cellStyle name="Percent 2 5 2 3 3 2 3" xfId="53897" xr:uid="{43966209-D7F5-49B4-9013-5934DD80B88E}"/>
    <cellStyle name="Percent 2 5 2 3 3 3" xfId="18477" xr:uid="{585880C8-01B5-4FF3-924A-6971A0FDE593}"/>
    <cellStyle name="Percent 2 5 2 3 3 4" xfId="32167" xr:uid="{1341B8E7-842F-43E6-A3DA-378E2F4486C7}"/>
    <cellStyle name="Percent 2 5 2 3 3 5" xfId="47051" xr:uid="{6877B075-B91A-4E12-9F24-1AC9DD9EDB01}"/>
    <cellStyle name="Percent 2 5 2 3 4" xfId="21899" xr:uid="{F20E806F-2B20-4590-BCB4-406C13945937}"/>
    <cellStyle name="Percent 2 5 2 3 4 2" xfId="35591" xr:uid="{A7CAEA94-434E-45B3-9A5A-71D114CF4948}"/>
    <cellStyle name="Percent 2 5 2 3 4 3" xfId="50475" xr:uid="{16C23776-5C33-459D-8712-01AC3A186ABF}"/>
    <cellStyle name="Percent 2 5 2 3 5" xfId="15055" xr:uid="{81163B8A-7FA0-4883-9E8E-609FB2E65323}"/>
    <cellStyle name="Percent 2 5 2 3 6" xfId="28745" xr:uid="{120B14CC-6EB3-4423-9DA4-78DDCE1C4F3A}"/>
    <cellStyle name="Percent 2 5 2 3 7" xfId="43629" xr:uid="{3C73DFCC-1991-489F-83ED-2265296C71DC}"/>
    <cellStyle name="Percent 2 5 2 4" xfId="8210" xr:uid="{CCDABA39-EAEB-4067-8DEF-AF3ADC7AE6B0}"/>
    <cellStyle name="Percent 2 5 2 4 2" xfId="9922" xr:uid="{7AFBFE17-B546-4368-A73E-2DBEC311B0D8}"/>
    <cellStyle name="Percent 2 5 2 4 2 2" xfId="13344" xr:uid="{70386EE8-4F75-4057-9D0A-8551EF86CF3A}"/>
    <cellStyle name="Percent 2 5 2 4 2 2 2" xfId="27034" xr:uid="{E3E89329-7F0D-4B38-850D-EC5F050837D6}"/>
    <cellStyle name="Percent 2 5 2 4 2 2 2 2" xfId="40726" xr:uid="{3CE544C9-CEBE-4372-AEE5-FE885F244F9C}"/>
    <cellStyle name="Percent 2 5 2 4 2 2 2 3" xfId="55610" xr:uid="{6C8B4A65-F224-4B61-AF3D-350CAD8CC372}"/>
    <cellStyle name="Percent 2 5 2 4 2 2 3" xfId="20190" xr:uid="{91424DAA-1A26-4BA4-BEC8-2E453AFA350C}"/>
    <cellStyle name="Percent 2 5 2 4 2 2 4" xfId="33880" xr:uid="{D34EC5AE-FD83-4C5C-872A-1AEA1839FDDB}"/>
    <cellStyle name="Percent 2 5 2 4 2 2 5" xfId="48764" xr:uid="{767B6C31-4FC3-4E44-B965-EFDB43BA857E}"/>
    <cellStyle name="Percent 2 5 2 4 2 3" xfId="23612" xr:uid="{6B7924B3-7F9A-4B0D-ADE1-76A0882F36F0}"/>
    <cellStyle name="Percent 2 5 2 4 2 3 2" xfId="37304" xr:uid="{A565E8C9-B36B-4C1D-9559-0F25EE76AD15}"/>
    <cellStyle name="Percent 2 5 2 4 2 3 3" xfId="52188" xr:uid="{1A102564-B27F-4498-81D2-CC4088A7A2BB}"/>
    <cellStyle name="Percent 2 5 2 4 2 4" xfId="16768" xr:uid="{5C1B25C3-4B70-48F2-8209-5C6FAFA23044}"/>
    <cellStyle name="Percent 2 5 2 4 2 5" xfId="30458" xr:uid="{894A11FE-9F72-4C29-A029-44EA92FCC76C}"/>
    <cellStyle name="Percent 2 5 2 4 2 6" xfId="45342" xr:uid="{A5DA442D-5BD0-42F3-A4E5-4F8909C16007}"/>
    <cellStyle name="Percent 2 5 2 4 3" xfId="11632" xr:uid="{5E149F8A-AA04-4563-946D-49BA89EC85FC}"/>
    <cellStyle name="Percent 2 5 2 4 3 2" xfId="25322" xr:uid="{C9F233DD-DCB1-4606-BE22-232FFF20AB96}"/>
    <cellStyle name="Percent 2 5 2 4 3 2 2" xfId="39014" xr:uid="{577E6DAC-DE0C-449E-ADAA-9CA207945CB2}"/>
    <cellStyle name="Percent 2 5 2 4 3 2 3" xfId="53898" xr:uid="{F6757077-CB4E-4231-9392-E70E89380EE5}"/>
    <cellStyle name="Percent 2 5 2 4 3 3" xfId="18478" xr:uid="{0DBBC944-8512-408D-A03F-F4D6FADB47BE}"/>
    <cellStyle name="Percent 2 5 2 4 3 4" xfId="32168" xr:uid="{7578629F-10F0-444C-A126-88A78366C037}"/>
    <cellStyle name="Percent 2 5 2 4 3 5" xfId="47052" xr:uid="{0D1F6D3B-C29C-4959-86F7-66964CC13031}"/>
    <cellStyle name="Percent 2 5 2 4 4" xfId="21900" xr:uid="{497FE9D5-57A6-4BF5-8486-EEBB862D0A88}"/>
    <cellStyle name="Percent 2 5 2 4 4 2" xfId="35592" xr:uid="{CD34EAA4-6231-47FA-8435-69EA0DDDE364}"/>
    <cellStyle name="Percent 2 5 2 4 4 3" xfId="50476" xr:uid="{1D7338A8-7D00-45C7-A670-F67BF0EB09E9}"/>
    <cellStyle name="Percent 2 5 2 4 5" xfId="15056" xr:uid="{F387EA54-BC25-4DBA-A6DD-8A83B8E12BC4}"/>
    <cellStyle name="Percent 2 5 2 4 6" xfId="28746" xr:uid="{548D9EB5-558C-4056-A125-D28B1C611722}"/>
    <cellStyle name="Percent 2 5 2 4 7" xfId="43630" xr:uid="{F908A03E-F48E-4C3D-92FE-258D125D2E51}"/>
    <cellStyle name="Percent 2 5 2 5" xfId="9918" xr:uid="{C8B1DB2E-69BA-4E05-BEAC-D76F7F38287D}"/>
    <cellStyle name="Percent 2 5 2 5 2" xfId="13340" xr:uid="{045F794F-9D02-4D56-B2A9-A96684B77A37}"/>
    <cellStyle name="Percent 2 5 2 5 2 2" xfId="27030" xr:uid="{0790DABE-99AA-4891-8056-63816A5D706C}"/>
    <cellStyle name="Percent 2 5 2 5 2 2 2" xfId="40722" xr:uid="{67CF22B7-ADF6-4E2C-A0AB-4174E6D28C0D}"/>
    <cellStyle name="Percent 2 5 2 5 2 2 3" xfId="55606" xr:uid="{F84F8268-3E51-4217-8868-588171D598B3}"/>
    <cellStyle name="Percent 2 5 2 5 2 3" xfId="20186" xr:uid="{EAAA2954-B41F-4EA7-A64E-576B822723AD}"/>
    <cellStyle name="Percent 2 5 2 5 2 4" xfId="33876" xr:uid="{EFCD6D46-3415-41D3-947C-A3C7150053F4}"/>
    <cellStyle name="Percent 2 5 2 5 2 5" xfId="48760" xr:uid="{FC0F4EE2-0821-47AC-B60B-2A21148644CF}"/>
    <cellStyle name="Percent 2 5 2 5 3" xfId="23608" xr:uid="{8079A9CE-C436-4B0C-9A2B-27EF4450384C}"/>
    <cellStyle name="Percent 2 5 2 5 3 2" xfId="37300" xr:uid="{6D48794A-2F91-46D8-84A8-9BCBB20DD50F}"/>
    <cellStyle name="Percent 2 5 2 5 3 3" xfId="52184" xr:uid="{3D56D294-8857-46C6-BE7E-3269D5282218}"/>
    <cellStyle name="Percent 2 5 2 5 4" xfId="16764" xr:uid="{390646CB-E802-43CD-93EB-192CCF3FDD52}"/>
    <cellStyle name="Percent 2 5 2 5 5" xfId="30454" xr:uid="{B788C3D5-8079-4AD0-B40E-DFC9CF550BFA}"/>
    <cellStyle name="Percent 2 5 2 5 6" xfId="45338" xr:uid="{00A48C78-B0A0-4705-A1D9-F1408F64BC1D}"/>
    <cellStyle name="Percent 2 5 2 6" xfId="11628" xr:uid="{8FE6DCE0-D2A6-4239-80F1-A4BE277A86C6}"/>
    <cellStyle name="Percent 2 5 2 6 2" xfId="25318" xr:uid="{CB430D85-36D1-423C-BBE6-1A34C2F503E8}"/>
    <cellStyle name="Percent 2 5 2 6 2 2" xfId="39010" xr:uid="{B1721B4B-1390-46D8-963E-F9573E6FB001}"/>
    <cellStyle name="Percent 2 5 2 6 2 3" xfId="53894" xr:uid="{EEAD441E-7F5F-4003-93AF-4703DF7E01F6}"/>
    <cellStyle name="Percent 2 5 2 6 3" xfId="18474" xr:uid="{CFD24AB2-ACD6-4BFB-A449-1BB6F392913E}"/>
    <cellStyle name="Percent 2 5 2 6 4" xfId="32164" xr:uid="{1F9187F7-036D-429D-845E-4497C049E486}"/>
    <cellStyle name="Percent 2 5 2 6 5" xfId="47048" xr:uid="{2B0ADF5C-3A09-411F-B71B-C61D2CF6C1C0}"/>
    <cellStyle name="Percent 2 5 2 7" xfId="21896" xr:uid="{2C0F3373-4F73-4B4B-8B99-D7424FA00732}"/>
    <cellStyle name="Percent 2 5 2 7 2" xfId="35588" xr:uid="{E119C2D0-9E07-49E2-81B4-B5B5BB57894F}"/>
    <cellStyle name="Percent 2 5 2 7 3" xfId="50472" xr:uid="{C5A7F3A9-0163-417A-9E41-ADEEFA048A9B}"/>
    <cellStyle name="Percent 2 5 2 8" xfId="15052" xr:uid="{68FFCF7A-FC86-4695-AB31-980341906F25}"/>
    <cellStyle name="Percent 2 5 2 9" xfId="28742" xr:uid="{E356D9D6-84F2-4E00-9334-81358CD20A4A}"/>
    <cellStyle name="Percent 2 5 3" xfId="8211" xr:uid="{905581C7-AAEE-4796-91B0-2A4AE0DD1C48}"/>
    <cellStyle name="Percent 2 5 3 10" xfId="43631" xr:uid="{606C9E1A-89AD-4296-90BF-CEE448536C36}"/>
    <cellStyle name="Percent 2 5 3 2" xfId="8212" xr:uid="{476F4B35-5AB9-48E5-8C8F-4EAF2E82B4B5}"/>
    <cellStyle name="Percent 2 5 3 2 2" xfId="8213" xr:uid="{F8350026-28EA-4D06-B3B5-7ECA55A9CFDD}"/>
    <cellStyle name="Percent 2 5 3 2 2 2" xfId="9925" xr:uid="{6BEE24E1-CFBB-46CF-A532-6DC2B6B1621D}"/>
    <cellStyle name="Percent 2 5 3 2 2 2 2" xfId="13347" xr:uid="{2145D736-18C7-4C10-BEE4-E1B103600B1A}"/>
    <cellStyle name="Percent 2 5 3 2 2 2 2 2" xfId="27037" xr:uid="{5A8A3A52-12F7-4EA0-BEF1-4341E885A838}"/>
    <cellStyle name="Percent 2 5 3 2 2 2 2 2 2" xfId="40729" xr:uid="{4417CC90-DE43-4592-9912-E0333659F68D}"/>
    <cellStyle name="Percent 2 5 3 2 2 2 2 2 3" xfId="55613" xr:uid="{1022E83B-C350-4222-97AB-222E0E1EEA3D}"/>
    <cellStyle name="Percent 2 5 3 2 2 2 2 3" xfId="20193" xr:uid="{F256468B-2F77-423A-A705-48FBCFD9FDA5}"/>
    <cellStyle name="Percent 2 5 3 2 2 2 2 4" xfId="33883" xr:uid="{D89BE307-B0A0-448E-820B-6631264698DC}"/>
    <cellStyle name="Percent 2 5 3 2 2 2 2 5" xfId="48767" xr:uid="{C744C980-9EC7-4415-808B-D2A115391607}"/>
    <cellStyle name="Percent 2 5 3 2 2 2 3" xfId="23615" xr:uid="{980D57C0-3200-481E-AFCA-35E8C25A012F}"/>
    <cellStyle name="Percent 2 5 3 2 2 2 3 2" xfId="37307" xr:uid="{506F45A6-60DB-4F8B-BAA6-BF61B0C1063D}"/>
    <cellStyle name="Percent 2 5 3 2 2 2 3 3" xfId="52191" xr:uid="{91E6F1DE-F468-4CBA-90C4-134F54DBCBD7}"/>
    <cellStyle name="Percent 2 5 3 2 2 2 4" xfId="16771" xr:uid="{E5AEF24A-CD86-4787-9F42-80CE79A5EBAE}"/>
    <cellStyle name="Percent 2 5 3 2 2 2 5" xfId="30461" xr:uid="{3EBEEE92-43B4-4C72-9B8E-F55BF8E0A58C}"/>
    <cellStyle name="Percent 2 5 3 2 2 2 6" xfId="45345" xr:uid="{C7D146DF-F147-42A7-A9E0-DC808014710A}"/>
    <cellStyle name="Percent 2 5 3 2 2 3" xfId="11635" xr:uid="{898CB607-E0B8-417A-AD6B-BF98BFEB6F78}"/>
    <cellStyle name="Percent 2 5 3 2 2 3 2" xfId="25325" xr:uid="{6D50655A-7FBD-4303-A59E-105BF21C2FAC}"/>
    <cellStyle name="Percent 2 5 3 2 2 3 2 2" xfId="39017" xr:uid="{D3C90E08-6696-456F-969C-804DD829B737}"/>
    <cellStyle name="Percent 2 5 3 2 2 3 2 3" xfId="53901" xr:uid="{8A238F90-2207-486C-B15F-D79F91A1BA0A}"/>
    <cellStyle name="Percent 2 5 3 2 2 3 3" xfId="18481" xr:uid="{89390169-B099-421C-9253-FFD873A9A29B}"/>
    <cellStyle name="Percent 2 5 3 2 2 3 4" xfId="32171" xr:uid="{B0D834D9-3A29-4F5C-B029-9DE1471FE0DF}"/>
    <cellStyle name="Percent 2 5 3 2 2 3 5" xfId="47055" xr:uid="{E91E2E75-3C30-4A57-96CD-1896426C323E}"/>
    <cellStyle name="Percent 2 5 3 2 2 4" xfId="21903" xr:uid="{AB731249-49E6-4EB0-8CDB-8F8A9B128C3B}"/>
    <cellStyle name="Percent 2 5 3 2 2 4 2" xfId="35595" xr:uid="{36FC20B2-4ED6-46DC-A649-D236E5822AF4}"/>
    <cellStyle name="Percent 2 5 3 2 2 4 3" xfId="50479" xr:uid="{67E04F3F-655C-4781-90C3-B3B5E17C57AC}"/>
    <cellStyle name="Percent 2 5 3 2 2 5" xfId="15059" xr:uid="{4800004F-99B9-453B-8B96-11AFD94C461B}"/>
    <cellStyle name="Percent 2 5 3 2 2 6" xfId="28749" xr:uid="{A3534E5D-AEDC-4EF8-8EF4-4A57BF6A4100}"/>
    <cellStyle name="Percent 2 5 3 2 2 7" xfId="43633" xr:uid="{539ABB64-C872-4E48-9FD9-6CD6DA54FB29}"/>
    <cellStyle name="Percent 2 5 3 2 3" xfId="9924" xr:uid="{A48F2BC4-D0DB-448E-8F28-AFE0D61CE9DC}"/>
    <cellStyle name="Percent 2 5 3 2 3 2" xfId="13346" xr:uid="{31E9E4AC-20FE-4AFE-BD1B-A1ECD3CA6B67}"/>
    <cellStyle name="Percent 2 5 3 2 3 2 2" xfId="27036" xr:uid="{2206503D-B54A-4387-8F40-968AA5D135A4}"/>
    <cellStyle name="Percent 2 5 3 2 3 2 2 2" xfId="40728" xr:uid="{A7F2DD3E-BEB5-4A63-A5D3-AFC485CDF53E}"/>
    <cellStyle name="Percent 2 5 3 2 3 2 2 3" xfId="55612" xr:uid="{50F9821E-AA2C-4EED-9C0C-414C496DB6B3}"/>
    <cellStyle name="Percent 2 5 3 2 3 2 3" xfId="20192" xr:uid="{7A66C104-573B-4DC3-B25C-B6D5B6A6557F}"/>
    <cellStyle name="Percent 2 5 3 2 3 2 4" xfId="33882" xr:uid="{5BB6292A-6DAB-430B-98F8-1C908E33BB56}"/>
    <cellStyle name="Percent 2 5 3 2 3 2 5" xfId="48766" xr:uid="{D0AB0A6F-F267-4F68-B1AB-6831139BC89E}"/>
    <cellStyle name="Percent 2 5 3 2 3 3" xfId="23614" xr:uid="{DDD3A6EF-FFB8-4FB9-83A0-E11B663C47DE}"/>
    <cellStyle name="Percent 2 5 3 2 3 3 2" xfId="37306" xr:uid="{B2C46DDA-7057-4300-8524-226E3C4D8F8D}"/>
    <cellStyle name="Percent 2 5 3 2 3 3 3" xfId="52190" xr:uid="{0CEF87F2-C527-42C3-B389-1340B5B5FF0B}"/>
    <cellStyle name="Percent 2 5 3 2 3 4" xfId="16770" xr:uid="{64DCD5F7-44DB-4A43-BC2B-4B5CA821BB01}"/>
    <cellStyle name="Percent 2 5 3 2 3 5" xfId="30460" xr:uid="{9DDC6EFE-5F0A-4263-913E-CA4A2A4A1666}"/>
    <cellStyle name="Percent 2 5 3 2 3 6" xfId="45344" xr:uid="{110A7944-0D32-4EF5-AEF0-CCB107ABCF7F}"/>
    <cellStyle name="Percent 2 5 3 2 4" xfId="11634" xr:uid="{CF441D61-F56E-46CE-9E29-576DE643F343}"/>
    <cellStyle name="Percent 2 5 3 2 4 2" xfId="25324" xr:uid="{698FC88E-5F37-45EC-BF7F-236534E15B6B}"/>
    <cellStyle name="Percent 2 5 3 2 4 2 2" xfId="39016" xr:uid="{C756E2BA-29EE-4467-B1C1-F97AF4C8903B}"/>
    <cellStyle name="Percent 2 5 3 2 4 2 3" xfId="53900" xr:uid="{C5DF872E-CEDB-40F8-A9B4-B5478511DACC}"/>
    <cellStyle name="Percent 2 5 3 2 4 3" xfId="18480" xr:uid="{E454EA15-ADC5-492C-9DB7-F52F7FBFC9B4}"/>
    <cellStyle name="Percent 2 5 3 2 4 4" xfId="32170" xr:uid="{94D793C1-CFF7-4749-8D7D-D9BFBFFF987D}"/>
    <cellStyle name="Percent 2 5 3 2 4 5" xfId="47054" xr:uid="{30B76800-923E-42E5-AA11-F60D1F54B432}"/>
    <cellStyle name="Percent 2 5 3 2 5" xfId="21902" xr:uid="{E2949F30-BA56-4F8E-AE36-DC11369A6085}"/>
    <cellStyle name="Percent 2 5 3 2 5 2" xfId="35594" xr:uid="{19EDFB9B-112A-4FD8-AA16-DEE977203F8D}"/>
    <cellStyle name="Percent 2 5 3 2 5 3" xfId="50478" xr:uid="{61CD425D-5F4B-4AA4-B6D7-5C7B8B34DC92}"/>
    <cellStyle name="Percent 2 5 3 2 6" xfId="15058" xr:uid="{0A1A3E75-D287-41C3-965E-ACCBD023C93E}"/>
    <cellStyle name="Percent 2 5 3 2 7" xfId="28748" xr:uid="{EC160B80-3BFB-4737-A3E8-E9C9C8191D6D}"/>
    <cellStyle name="Percent 2 5 3 2 8" xfId="43632" xr:uid="{69DE441C-E843-4106-BBAF-3F909F4DDE36}"/>
    <cellStyle name="Percent 2 5 3 3" xfId="8214" xr:uid="{9AAD54F3-8489-459E-896B-7DA1505D5E63}"/>
    <cellStyle name="Percent 2 5 3 3 2" xfId="9926" xr:uid="{B90F3BC9-5EDE-48DE-9325-49A005836AA6}"/>
    <cellStyle name="Percent 2 5 3 3 2 2" xfId="13348" xr:uid="{54619E5B-78C9-4556-AD40-6A174904E1B6}"/>
    <cellStyle name="Percent 2 5 3 3 2 2 2" xfId="27038" xr:uid="{D3011042-6594-483A-B057-D417645C4B47}"/>
    <cellStyle name="Percent 2 5 3 3 2 2 2 2" xfId="40730" xr:uid="{6DB40B63-1399-4BDA-81CD-D9732A4775F8}"/>
    <cellStyle name="Percent 2 5 3 3 2 2 2 3" xfId="55614" xr:uid="{CDC4997F-9FBB-4000-A36A-34E8C0622C03}"/>
    <cellStyle name="Percent 2 5 3 3 2 2 3" xfId="20194" xr:uid="{B91E38E5-E1ED-46F6-AAAC-083F7B9ABB96}"/>
    <cellStyle name="Percent 2 5 3 3 2 2 4" xfId="33884" xr:uid="{D412E97B-BBC8-44A7-9E74-3979BD7B1D3B}"/>
    <cellStyle name="Percent 2 5 3 3 2 2 5" xfId="48768" xr:uid="{8D5604A9-41CA-4148-B93E-18032A0BB3D6}"/>
    <cellStyle name="Percent 2 5 3 3 2 3" xfId="23616" xr:uid="{18F96855-5651-40BA-BD96-F273A477AE3C}"/>
    <cellStyle name="Percent 2 5 3 3 2 3 2" xfId="37308" xr:uid="{6658178B-FAA7-46D8-AA98-9661A2431C93}"/>
    <cellStyle name="Percent 2 5 3 3 2 3 3" xfId="52192" xr:uid="{EDA07257-47A7-45FC-B140-F3E2E22E7F97}"/>
    <cellStyle name="Percent 2 5 3 3 2 4" xfId="16772" xr:uid="{05497E64-6B4C-44B7-AE80-D6701AEAE71D}"/>
    <cellStyle name="Percent 2 5 3 3 2 5" xfId="30462" xr:uid="{77D87C72-3747-4255-B181-4588D241F562}"/>
    <cellStyle name="Percent 2 5 3 3 2 6" xfId="45346" xr:uid="{08018F5D-7609-40D5-90D1-5EEC1A554741}"/>
    <cellStyle name="Percent 2 5 3 3 3" xfId="11636" xr:uid="{1C1EBE9A-3282-42DD-9F05-871AAE406EC6}"/>
    <cellStyle name="Percent 2 5 3 3 3 2" xfId="25326" xr:uid="{F76A67B1-BFCB-44B8-8C7F-667C9FA78DE6}"/>
    <cellStyle name="Percent 2 5 3 3 3 2 2" xfId="39018" xr:uid="{5F4D48B1-F428-4DC2-879B-5F79BD919013}"/>
    <cellStyle name="Percent 2 5 3 3 3 2 3" xfId="53902" xr:uid="{F98B812F-A54C-421E-A21D-08F416B97F7A}"/>
    <cellStyle name="Percent 2 5 3 3 3 3" xfId="18482" xr:uid="{CFB6F558-2CDE-4BCE-AB60-AA8D26C5C258}"/>
    <cellStyle name="Percent 2 5 3 3 3 4" xfId="32172" xr:uid="{499A03CD-46C3-40D7-874C-78BD875622EA}"/>
    <cellStyle name="Percent 2 5 3 3 3 5" xfId="47056" xr:uid="{C49BCC0A-3470-4EBD-9E62-09C724C73148}"/>
    <cellStyle name="Percent 2 5 3 3 4" xfId="21904" xr:uid="{7A94FE2C-6360-4AF7-A23B-E799D026E97D}"/>
    <cellStyle name="Percent 2 5 3 3 4 2" xfId="35596" xr:uid="{C160F04C-6494-457C-8851-4CC833EE64EE}"/>
    <cellStyle name="Percent 2 5 3 3 4 3" xfId="50480" xr:uid="{36718DA2-7F02-46D5-B282-12283A11BEAF}"/>
    <cellStyle name="Percent 2 5 3 3 5" xfId="15060" xr:uid="{F136A6D1-F845-419D-8F0E-9C1D64ABA699}"/>
    <cellStyle name="Percent 2 5 3 3 6" xfId="28750" xr:uid="{510B3CFB-A396-4F9A-90DF-16D87A47869F}"/>
    <cellStyle name="Percent 2 5 3 3 7" xfId="43634" xr:uid="{C11CFD52-88D2-4AA5-81B7-5792CFEB4E29}"/>
    <cellStyle name="Percent 2 5 3 4" xfId="8215" xr:uid="{4710AAE3-76A3-455E-B192-E2475E7760C7}"/>
    <cellStyle name="Percent 2 5 3 4 2" xfId="9927" xr:uid="{9A7DB7EC-291A-46A7-89BF-BF21FB5AD2D0}"/>
    <cellStyle name="Percent 2 5 3 4 2 2" xfId="13349" xr:uid="{9DBDB106-703D-46D7-BC36-A199425A3347}"/>
    <cellStyle name="Percent 2 5 3 4 2 2 2" xfId="27039" xr:uid="{C2F50223-E33C-4D83-B7D8-68FDCCAA4311}"/>
    <cellStyle name="Percent 2 5 3 4 2 2 2 2" xfId="40731" xr:uid="{EAE5E391-8495-4D80-B602-0707FD138A20}"/>
    <cellStyle name="Percent 2 5 3 4 2 2 2 3" xfId="55615" xr:uid="{C13F814C-AE22-4D1D-8742-BD49FEF8CDF9}"/>
    <cellStyle name="Percent 2 5 3 4 2 2 3" xfId="20195" xr:uid="{FE7DAC5B-0CE4-4754-8ADA-4CF0016F66A5}"/>
    <cellStyle name="Percent 2 5 3 4 2 2 4" xfId="33885" xr:uid="{0DEAF469-2989-4FFF-956D-EFF3D994A4F3}"/>
    <cellStyle name="Percent 2 5 3 4 2 2 5" xfId="48769" xr:uid="{11EE3B00-1F1F-46A9-AD49-E5910B6A6800}"/>
    <cellStyle name="Percent 2 5 3 4 2 3" xfId="23617" xr:uid="{54930668-6CC4-43B1-9FCE-9A36C83B40F9}"/>
    <cellStyle name="Percent 2 5 3 4 2 3 2" xfId="37309" xr:uid="{C960E1C7-D92E-4FD7-9C18-6D8E3A145398}"/>
    <cellStyle name="Percent 2 5 3 4 2 3 3" xfId="52193" xr:uid="{F6663B5C-A3BD-4373-BE9E-B6E4A3C46C05}"/>
    <cellStyle name="Percent 2 5 3 4 2 4" xfId="16773" xr:uid="{2435F626-47D4-49C5-AAB8-7CD55D0FFAB7}"/>
    <cellStyle name="Percent 2 5 3 4 2 5" xfId="30463" xr:uid="{A6EAB838-9907-43BC-9327-C39642447A1A}"/>
    <cellStyle name="Percent 2 5 3 4 2 6" xfId="45347" xr:uid="{5723079C-D13D-4911-9058-A9AEF79016C2}"/>
    <cellStyle name="Percent 2 5 3 4 3" xfId="11637" xr:uid="{05928CD4-8A13-4F8A-BE3C-E953AD4F3CF3}"/>
    <cellStyle name="Percent 2 5 3 4 3 2" xfId="25327" xr:uid="{6FF205CF-E933-44B5-954C-CA7DE2F403F5}"/>
    <cellStyle name="Percent 2 5 3 4 3 2 2" xfId="39019" xr:uid="{174E369A-39E7-4442-866D-3BCF32020AD6}"/>
    <cellStyle name="Percent 2 5 3 4 3 2 3" xfId="53903" xr:uid="{1C4E44D5-38FA-46E8-847D-0EF8E9A7C876}"/>
    <cellStyle name="Percent 2 5 3 4 3 3" xfId="18483" xr:uid="{11A6F527-EDC9-410C-B0E1-663C0CC9C5F1}"/>
    <cellStyle name="Percent 2 5 3 4 3 4" xfId="32173" xr:uid="{6B9E0F8A-58A3-4345-A298-4E3D488E6C4D}"/>
    <cellStyle name="Percent 2 5 3 4 3 5" xfId="47057" xr:uid="{5FC3F080-9413-4CF8-A1BD-13157E74B438}"/>
    <cellStyle name="Percent 2 5 3 4 4" xfId="21905" xr:uid="{3D4D8C26-3B1C-4A4D-B267-261946D9207D}"/>
    <cellStyle name="Percent 2 5 3 4 4 2" xfId="35597" xr:uid="{F91B1D0F-4CD0-4AEA-8C0B-33E0D9FC8999}"/>
    <cellStyle name="Percent 2 5 3 4 4 3" xfId="50481" xr:uid="{7908EDD0-7844-4C89-B9BC-AFA42285BFD7}"/>
    <cellStyle name="Percent 2 5 3 4 5" xfId="15061" xr:uid="{4FC2ECC1-4B16-4ACA-B410-D68F5D5F7BED}"/>
    <cellStyle name="Percent 2 5 3 4 6" xfId="28751" xr:uid="{7D571CE8-DEE9-496E-BC34-7BD3AC393EED}"/>
    <cellStyle name="Percent 2 5 3 4 7" xfId="43635" xr:uid="{A54D7DAC-4222-4A85-86D5-7B1AF277EAE0}"/>
    <cellStyle name="Percent 2 5 3 5" xfId="9923" xr:uid="{6BADB29C-AC6C-4D87-A112-6069C2E9C94F}"/>
    <cellStyle name="Percent 2 5 3 5 2" xfId="13345" xr:uid="{8664AAEE-7F99-42B5-81EF-2800BB3F4FE9}"/>
    <cellStyle name="Percent 2 5 3 5 2 2" xfId="27035" xr:uid="{CFA0C7DB-EB6E-44C1-9A90-62F6392815EE}"/>
    <cellStyle name="Percent 2 5 3 5 2 2 2" xfId="40727" xr:uid="{47F477E2-B926-4188-A7B0-5E777E467F6D}"/>
    <cellStyle name="Percent 2 5 3 5 2 2 3" xfId="55611" xr:uid="{99442E86-AA94-45C3-B154-F41EF84BB7D4}"/>
    <cellStyle name="Percent 2 5 3 5 2 3" xfId="20191" xr:uid="{5CB6E447-228F-4445-A3DB-398CD50E6F28}"/>
    <cellStyle name="Percent 2 5 3 5 2 4" xfId="33881" xr:uid="{5DC19459-4667-4265-9702-48A6092F814E}"/>
    <cellStyle name="Percent 2 5 3 5 2 5" xfId="48765" xr:uid="{E4B7765C-5CE2-4704-A784-B3D40F4C3FB9}"/>
    <cellStyle name="Percent 2 5 3 5 3" xfId="23613" xr:uid="{BF7FDB1C-5BCB-47EF-822C-B1A35735FDD4}"/>
    <cellStyle name="Percent 2 5 3 5 3 2" xfId="37305" xr:uid="{276C15A2-89B2-4F96-9A01-0B761B6B1CCF}"/>
    <cellStyle name="Percent 2 5 3 5 3 3" xfId="52189" xr:uid="{769534D1-E0FA-4CA6-A3EA-99A97AA16D45}"/>
    <cellStyle name="Percent 2 5 3 5 4" xfId="16769" xr:uid="{2EDEB6B3-47F9-4B9C-AC8C-46B656A69D22}"/>
    <cellStyle name="Percent 2 5 3 5 5" xfId="30459" xr:uid="{B252D964-5B97-47B3-8C9B-A20016C869A7}"/>
    <cellStyle name="Percent 2 5 3 5 6" xfId="45343" xr:uid="{6BBD1913-509A-4DE1-BABD-D330A1F545E4}"/>
    <cellStyle name="Percent 2 5 3 6" xfId="11633" xr:uid="{27757095-49BA-452C-927D-57FDA6DEEDDA}"/>
    <cellStyle name="Percent 2 5 3 6 2" xfId="25323" xr:uid="{8814D985-A181-4DE9-AC61-6F18F7C3887F}"/>
    <cellStyle name="Percent 2 5 3 6 2 2" xfId="39015" xr:uid="{D4A68CBC-1873-4BC6-ACED-0CAD977EC9E4}"/>
    <cellStyle name="Percent 2 5 3 6 2 3" xfId="53899" xr:uid="{DD28BDC8-216C-4849-BCF6-8BE1432C8032}"/>
    <cellStyle name="Percent 2 5 3 6 3" xfId="18479" xr:uid="{1BF17BF6-BD7A-47F5-BE5A-2F4F5DCC6C5B}"/>
    <cellStyle name="Percent 2 5 3 6 4" xfId="32169" xr:uid="{62A976E2-54CC-4B95-B808-88C4C32C6499}"/>
    <cellStyle name="Percent 2 5 3 6 5" xfId="47053" xr:uid="{514BC8CD-A3A6-4EE2-A71B-42CB7837F08A}"/>
    <cellStyle name="Percent 2 5 3 7" xfId="21901" xr:uid="{FFBEF082-3723-46B8-84E6-D1510AFB304E}"/>
    <cellStyle name="Percent 2 5 3 7 2" xfId="35593" xr:uid="{D10A8CA7-E359-46D1-A7EA-1FC0E6D0A8FD}"/>
    <cellStyle name="Percent 2 5 3 7 3" xfId="50477" xr:uid="{98602076-F566-4711-9B32-322602F3D2BF}"/>
    <cellStyle name="Percent 2 5 3 8" xfId="15057" xr:uid="{00E348FA-0860-45E4-B82E-A2719A0245FD}"/>
    <cellStyle name="Percent 2 5 3 9" xfId="28747" xr:uid="{1C62B5E5-8732-4D90-917E-99A7FDE6359D}"/>
    <cellStyle name="Percent 2 5 4" xfId="8216" xr:uid="{4ABD0D38-B785-4AFE-9035-85D798434D1E}"/>
    <cellStyle name="Percent 2 5 4 2" xfId="8217" xr:uid="{DDDF5CC3-57C8-4DCD-8ABA-6282AA1E1385}"/>
    <cellStyle name="Percent 2 5 4 2 2" xfId="9929" xr:uid="{155A0FC8-5CA8-4C2A-A87D-5EF1B0DE9F7B}"/>
    <cellStyle name="Percent 2 5 4 2 2 2" xfId="13351" xr:uid="{BD5E1373-8A32-4DF4-A021-45708EAE5862}"/>
    <cellStyle name="Percent 2 5 4 2 2 2 2" xfId="27041" xr:uid="{B4D953C2-3E1E-4000-83EC-1EB776934D96}"/>
    <cellStyle name="Percent 2 5 4 2 2 2 2 2" xfId="40733" xr:uid="{5D821861-EF81-42F2-9310-298BB7A3F362}"/>
    <cellStyle name="Percent 2 5 4 2 2 2 2 3" xfId="55617" xr:uid="{C32627A7-6F0C-4EE9-8F66-20CC22C6F42A}"/>
    <cellStyle name="Percent 2 5 4 2 2 2 3" xfId="20197" xr:uid="{D742F2B1-49C5-4A52-914D-266E349E9260}"/>
    <cellStyle name="Percent 2 5 4 2 2 2 4" xfId="33887" xr:uid="{ED880310-9E82-45D9-A0B5-C5D16595DEA5}"/>
    <cellStyle name="Percent 2 5 4 2 2 2 5" xfId="48771" xr:uid="{5A5E1C84-E327-4EB7-B64E-46B34A3D8F8B}"/>
    <cellStyle name="Percent 2 5 4 2 2 3" xfId="23619" xr:uid="{97A81ED0-0322-4A4C-BAC3-97C631FA8364}"/>
    <cellStyle name="Percent 2 5 4 2 2 3 2" xfId="37311" xr:uid="{A4EDA77E-B5E0-44DF-808F-972EF138523F}"/>
    <cellStyle name="Percent 2 5 4 2 2 3 3" xfId="52195" xr:uid="{79E21762-294C-40B2-9E10-EF0EDDEBF950}"/>
    <cellStyle name="Percent 2 5 4 2 2 4" xfId="16775" xr:uid="{BD2A9CEB-057A-4FB4-A3F3-72DEFE29FB8D}"/>
    <cellStyle name="Percent 2 5 4 2 2 5" xfId="30465" xr:uid="{23ED1A63-EE12-48D5-93B7-86CAF3698826}"/>
    <cellStyle name="Percent 2 5 4 2 2 6" xfId="45349" xr:uid="{279800AF-DC60-405A-9600-476DF11E4442}"/>
    <cellStyle name="Percent 2 5 4 2 3" xfId="11639" xr:uid="{B8E352E4-5402-45A5-B414-D75AA14EC981}"/>
    <cellStyle name="Percent 2 5 4 2 3 2" xfId="25329" xr:uid="{C39F4AD8-BC9E-4B44-99FC-AA1E56EA2F1E}"/>
    <cellStyle name="Percent 2 5 4 2 3 2 2" xfId="39021" xr:uid="{61776DF6-7409-4A4C-B615-D7AB0A7039DD}"/>
    <cellStyle name="Percent 2 5 4 2 3 2 3" xfId="53905" xr:uid="{F6E5CBA8-A7BA-494A-A524-1151B054C25A}"/>
    <cellStyle name="Percent 2 5 4 2 3 3" xfId="18485" xr:uid="{1A0AFC91-A36C-45AD-99EB-F351BBCFB9F5}"/>
    <cellStyle name="Percent 2 5 4 2 3 4" xfId="32175" xr:uid="{44CF6BE7-046B-47FB-A06A-C1E9387245A7}"/>
    <cellStyle name="Percent 2 5 4 2 3 5" xfId="47059" xr:uid="{CB7C74F2-5F9C-41A5-8A38-D30A4DCED85C}"/>
    <cellStyle name="Percent 2 5 4 2 4" xfId="21907" xr:uid="{75BEBEE5-45AD-4461-9E7A-E62B40DB13FC}"/>
    <cellStyle name="Percent 2 5 4 2 4 2" xfId="35599" xr:uid="{702BC67E-B232-41EA-95F7-1C80EA2920FD}"/>
    <cellStyle name="Percent 2 5 4 2 4 3" xfId="50483" xr:uid="{1AA3303A-F386-4906-B3DF-AB43F8F36DD7}"/>
    <cellStyle name="Percent 2 5 4 2 5" xfId="15063" xr:uid="{B7E37838-008E-4527-B72D-8177691F9C10}"/>
    <cellStyle name="Percent 2 5 4 2 6" xfId="28753" xr:uid="{F61E85AF-3BA2-442C-90E9-CAD0917B7CC5}"/>
    <cellStyle name="Percent 2 5 4 2 7" xfId="43637" xr:uid="{EE328C1D-FC18-40CF-AC4D-E0C38F36A9E4}"/>
    <cellStyle name="Percent 2 5 4 3" xfId="9928" xr:uid="{983C8C29-14C0-4EDA-A38B-2E62535666CD}"/>
    <cellStyle name="Percent 2 5 4 3 2" xfId="13350" xr:uid="{358202A0-18D5-4A12-9A2C-5F54604DF516}"/>
    <cellStyle name="Percent 2 5 4 3 2 2" xfId="27040" xr:uid="{A1EE9DEE-75C3-4AC5-8617-F5EBAE034887}"/>
    <cellStyle name="Percent 2 5 4 3 2 2 2" xfId="40732" xr:uid="{BB80733F-BFDB-4074-A307-D1EAE01DE1A3}"/>
    <cellStyle name="Percent 2 5 4 3 2 2 3" xfId="55616" xr:uid="{62D6D28D-4834-416A-9227-7417B3E1AAEE}"/>
    <cellStyle name="Percent 2 5 4 3 2 3" xfId="20196" xr:uid="{8DBEC34A-B99B-44A6-8CF3-86A5C0BAF7B8}"/>
    <cellStyle name="Percent 2 5 4 3 2 4" xfId="33886" xr:uid="{F9031368-F2B9-46E0-8B76-F1DE51E3E819}"/>
    <cellStyle name="Percent 2 5 4 3 2 5" xfId="48770" xr:uid="{3B3A12AC-AECF-4421-B4D9-1B4FDE8865DF}"/>
    <cellStyle name="Percent 2 5 4 3 3" xfId="23618" xr:uid="{A4605608-98E6-4C10-B833-1AB70DC7F8B1}"/>
    <cellStyle name="Percent 2 5 4 3 3 2" xfId="37310" xr:uid="{2D0C4B87-9C44-4249-A19E-523CCCECF13F}"/>
    <cellStyle name="Percent 2 5 4 3 3 3" xfId="52194" xr:uid="{A3E9B36C-3D3A-4E4C-B49E-B05A307E2D2A}"/>
    <cellStyle name="Percent 2 5 4 3 4" xfId="16774" xr:uid="{FD8B2ACA-627A-4204-9168-DBE1755E8462}"/>
    <cellStyle name="Percent 2 5 4 3 5" xfId="30464" xr:uid="{37E1F4B4-00D7-4C81-A7B8-B65E07A60E23}"/>
    <cellStyle name="Percent 2 5 4 3 6" xfId="45348" xr:uid="{828E452E-9536-480D-8950-12E4A5F9EFD1}"/>
    <cellStyle name="Percent 2 5 4 4" xfId="11638" xr:uid="{048301A6-40E9-4CC9-A4F5-BCCAFEB4DD5E}"/>
    <cellStyle name="Percent 2 5 4 4 2" xfId="25328" xr:uid="{4AF4D4C7-AA95-430B-B7D5-E0B2CB86D7B1}"/>
    <cellStyle name="Percent 2 5 4 4 2 2" xfId="39020" xr:uid="{BE36AD1A-98F7-487F-BE94-CA2C668F43BA}"/>
    <cellStyle name="Percent 2 5 4 4 2 3" xfId="53904" xr:uid="{CC96F820-5650-487D-9E27-D3E04D3E6CCA}"/>
    <cellStyle name="Percent 2 5 4 4 3" xfId="18484" xr:uid="{1E13EDA1-4CB5-4AF8-BE94-C8CB14D4E5EB}"/>
    <cellStyle name="Percent 2 5 4 4 4" xfId="32174" xr:uid="{32F52C57-2DAE-4C16-9C69-D578CAFF0600}"/>
    <cellStyle name="Percent 2 5 4 4 5" xfId="47058" xr:uid="{1CF004F1-6E6C-404B-BAEE-BFFA43AB4B81}"/>
    <cellStyle name="Percent 2 5 4 5" xfId="21906" xr:uid="{E40BFD9E-1249-468C-9A29-37BD14407128}"/>
    <cellStyle name="Percent 2 5 4 5 2" xfId="35598" xr:uid="{8399C7B1-0464-4D94-95FB-36C1FC370087}"/>
    <cellStyle name="Percent 2 5 4 5 3" xfId="50482" xr:uid="{1F042F98-3E52-49FB-BDE9-E2DD022921DA}"/>
    <cellStyle name="Percent 2 5 4 6" xfId="15062" xr:uid="{4A1FE38D-8579-4966-B00B-B9BC4B61EB15}"/>
    <cellStyle name="Percent 2 5 4 7" xfId="28752" xr:uid="{817B24F9-59CE-489F-B6F1-5D0832D76BE3}"/>
    <cellStyle name="Percent 2 5 4 8" xfId="43636" xr:uid="{E2169D75-8AD2-46A4-895A-C59B0A0BB36C}"/>
    <cellStyle name="Percent 2 5 5" xfId="8218" xr:uid="{33974B2B-335A-43A2-BD47-AE06C43C75C7}"/>
    <cellStyle name="Percent 2 5 5 2" xfId="9930" xr:uid="{E83E20BB-ECC6-4B37-BAD2-91DB0854DD1E}"/>
    <cellStyle name="Percent 2 5 5 2 2" xfId="13352" xr:uid="{1826D976-FDD1-43AE-B77B-498D75B97BE6}"/>
    <cellStyle name="Percent 2 5 5 2 2 2" xfId="27042" xr:uid="{FC5CD52C-D241-4AC9-91C7-90A00897DE52}"/>
    <cellStyle name="Percent 2 5 5 2 2 2 2" xfId="40734" xr:uid="{8C871B36-D667-403C-B754-316725988240}"/>
    <cellStyle name="Percent 2 5 5 2 2 2 3" xfId="55618" xr:uid="{B6C3E3A0-90DA-466A-8412-7573D055F033}"/>
    <cellStyle name="Percent 2 5 5 2 2 3" xfId="20198" xr:uid="{B449A5D0-9837-4362-83EA-EBA0EA7FB015}"/>
    <cellStyle name="Percent 2 5 5 2 2 4" xfId="33888" xr:uid="{133D07FC-C3A3-4A45-A057-D1495409B514}"/>
    <cellStyle name="Percent 2 5 5 2 2 5" xfId="48772" xr:uid="{2BA78E39-2CE5-421A-B2FA-0F046DEE9F75}"/>
    <cellStyle name="Percent 2 5 5 2 3" xfId="23620" xr:uid="{EB9483EE-62A5-4F9D-9374-188423EBB300}"/>
    <cellStyle name="Percent 2 5 5 2 3 2" xfId="37312" xr:uid="{9A5CDDB5-B941-4D9B-8DE0-5857EC09265B}"/>
    <cellStyle name="Percent 2 5 5 2 3 3" xfId="52196" xr:uid="{42925107-B25E-4DBD-8E24-D877A2B89B84}"/>
    <cellStyle name="Percent 2 5 5 2 4" xfId="16776" xr:uid="{18B125BB-79BC-4BA3-8374-FEA63222FE10}"/>
    <cellStyle name="Percent 2 5 5 2 5" xfId="30466" xr:uid="{FC8EC925-89A3-4C33-8345-7E3CD20E06A4}"/>
    <cellStyle name="Percent 2 5 5 2 6" xfId="45350" xr:uid="{3134D28F-E77F-47D3-B1BA-C0B5E5F030C7}"/>
    <cellStyle name="Percent 2 5 5 3" xfId="11640" xr:uid="{D4E17D28-D1C0-447F-902E-9E4E055F6DDB}"/>
    <cellStyle name="Percent 2 5 5 3 2" xfId="25330" xr:uid="{D65DF3E8-3834-4262-A638-4FA34A50EB1A}"/>
    <cellStyle name="Percent 2 5 5 3 2 2" xfId="39022" xr:uid="{54652AC6-2757-4695-A3D6-EAFCBAE25F60}"/>
    <cellStyle name="Percent 2 5 5 3 2 3" xfId="53906" xr:uid="{B46CED65-E0B8-45C7-876E-369377A6D912}"/>
    <cellStyle name="Percent 2 5 5 3 3" xfId="18486" xr:uid="{26ED5865-0BD6-4C9E-935A-211D67E69C24}"/>
    <cellStyle name="Percent 2 5 5 3 4" xfId="32176" xr:uid="{2F3789BB-A61A-4DC5-BAC9-AFE2F946AB62}"/>
    <cellStyle name="Percent 2 5 5 3 5" xfId="47060" xr:uid="{32C98264-9A92-4329-90BC-D498FD32EA08}"/>
    <cellStyle name="Percent 2 5 5 4" xfId="21908" xr:uid="{0ED41ED0-A6BB-41AF-990A-38394038CB8B}"/>
    <cellStyle name="Percent 2 5 5 4 2" xfId="35600" xr:uid="{42F6982D-45DF-414A-B773-96CAE155AAF3}"/>
    <cellStyle name="Percent 2 5 5 4 3" xfId="50484" xr:uid="{F4FEEBE2-EBC6-47C3-BE00-1B1A614651E3}"/>
    <cellStyle name="Percent 2 5 5 5" xfId="15064" xr:uid="{CF481255-01B0-475F-A13E-DD085F7284F5}"/>
    <cellStyle name="Percent 2 5 5 6" xfId="28754" xr:uid="{DBB1929E-15B3-490A-97FF-E4A2461B1835}"/>
    <cellStyle name="Percent 2 5 5 7" xfId="43638" xr:uid="{B6E49CE0-8DB6-4ADC-94BE-6398FDBF4762}"/>
    <cellStyle name="Percent 2 5 6" xfId="8219" xr:uid="{BBA1D943-DACB-4880-A5E5-B98F55FA74E6}"/>
    <cellStyle name="Percent 2 5 6 2" xfId="9931" xr:uid="{2DAFF24C-C2A6-4899-981C-9429ED8C7276}"/>
    <cellStyle name="Percent 2 5 6 2 2" xfId="13353" xr:uid="{A51556DF-B2F7-4640-BB69-BF2A46E53A6E}"/>
    <cellStyle name="Percent 2 5 6 2 2 2" xfId="27043" xr:uid="{8AA2A962-F1FB-4C52-8985-74406E22F0B5}"/>
    <cellStyle name="Percent 2 5 6 2 2 2 2" xfId="40735" xr:uid="{C6DF3696-74CB-4FC1-8506-147003C8C96E}"/>
    <cellStyle name="Percent 2 5 6 2 2 2 3" xfId="55619" xr:uid="{931B5247-6A3E-4147-965E-92B70E20B230}"/>
    <cellStyle name="Percent 2 5 6 2 2 3" xfId="20199" xr:uid="{1B608C56-DD30-499C-BF79-D86D5527A803}"/>
    <cellStyle name="Percent 2 5 6 2 2 4" xfId="33889" xr:uid="{3E8CEA49-7356-43A1-9AE9-AC840FE91DE7}"/>
    <cellStyle name="Percent 2 5 6 2 2 5" xfId="48773" xr:uid="{53E63B6E-1492-4AF6-9DEE-4B1959965E01}"/>
    <cellStyle name="Percent 2 5 6 2 3" xfId="23621" xr:uid="{63A17A41-5BFA-44B7-8D96-0DE018A83680}"/>
    <cellStyle name="Percent 2 5 6 2 3 2" xfId="37313" xr:uid="{7D261196-8D18-4A7D-A5E4-376FAE7CC76A}"/>
    <cellStyle name="Percent 2 5 6 2 3 3" xfId="52197" xr:uid="{ED04AFF4-E72A-45E2-A232-C6B4145052D1}"/>
    <cellStyle name="Percent 2 5 6 2 4" xfId="16777" xr:uid="{D0BDEF0F-6CF2-4B56-8523-BFF70B945810}"/>
    <cellStyle name="Percent 2 5 6 2 5" xfId="30467" xr:uid="{7CB98E21-14C1-4535-AE91-97B0ADA63DF7}"/>
    <cellStyle name="Percent 2 5 6 2 6" xfId="45351" xr:uid="{0888858E-A654-4307-9CFF-6DDB89D018CF}"/>
    <cellStyle name="Percent 2 5 6 3" xfId="11641" xr:uid="{703C71B9-C0E9-4088-AE9C-3451653EA8C8}"/>
    <cellStyle name="Percent 2 5 6 3 2" xfId="25331" xr:uid="{7DF9917D-1291-4406-8D2D-16F0AA1B5916}"/>
    <cellStyle name="Percent 2 5 6 3 2 2" xfId="39023" xr:uid="{EF680149-EBD1-4996-9C05-A883C161E4F3}"/>
    <cellStyle name="Percent 2 5 6 3 2 3" xfId="53907" xr:uid="{B454C862-1DF4-454B-9D9D-D73A563255E2}"/>
    <cellStyle name="Percent 2 5 6 3 3" xfId="18487" xr:uid="{E65A5597-EB1B-4A7D-B316-36924E9160F2}"/>
    <cellStyle name="Percent 2 5 6 3 4" xfId="32177" xr:uid="{5EE25FDC-1F90-447A-936B-0F5BD7408700}"/>
    <cellStyle name="Percent 2 5 6 3 5" xfId="47061" xr:uid="{25FB84F5-B443-48FD-AAB9-2E00B4FB493D}"/>
    <cellStyle name="Percent 2 5 6 4" xfId="21909" xr:uid="{7E0D41DE-4EF0-4886-897A-FAA23A4125FE}"/>
    <cellStyle name="Percent 2 5 6 4 2" xfId="35601" xr:uid="{A5C4D47B-02E3-4078-BBFB-A401A9D42FE2}"/>
    <cellStyle name="Percent 2 5 6 4 3" xfId="50485" xr:uid="{B3C407D1-0EBC-4C75-8E7C-BBA28ECF7273}"/>
    <cellStyle name="Percent 2 5 6 5" xfId="15065" xr:uid="{CEBF2D69-70D8-4412-8B3E-324950031505}"/>
    <cellStyle name="Percent 2 5 6 6" xfId="28755" xr:uid="{50A3757E-D445-4A28-A94A-14AF9EF3F380}"/>
    <cellStyle name="Percent 2 5 6 7" xfId="43639" xr:uid="{337C885E-355F-4C2A-99E4-F606E2608F9D}"/>
    <cellStyle name="Percent 2 5 7" xfId="9917" xr:uid="{D18F2BDE-6A48-47D3-A298-41B80A7F1459}"/>
    <cellStyle name="Percent 2 5 7 2" xfId="13339" xr:uid="{529ED6D1-3B6A-419D-AE42-CE0B4080569F}"/>
    <cellStyle name="Percent 2 5 7 2 2" xfId="27029" xr:uid="{CE96B9BF-428C-4A83-A892-DA78C86C4938}"/>
    <cellStyle name="Percent 2 5 7 2 2 2" xfId="40721" xr:uid="{71D49496-15E7-4A8F-83F9-C6C439B93D21}"/>
    <cellStyle name="Percent 2 5 7 2 2 3" xfId="55605" xr:uid="{013E7015-5FAD-4EFB-84F4-D75C9A3FE98A}"/>
    <cellStyle name="Percent 2 5 7 2 3" xfId="20185" xr:uid="{95809A18-8D5C-41AC-ADA3-0B65CB4EF38D}"/>
    <cellStyle name="Percent 2 5 7 2 4" xfId="33875" xr:uid="{5ED05F86-6AC5-4956-A653-145B210C44FD}"/>
    <cellStyle name="Percent 2 5 7 2 5" xfId="48759" xr:uid="{E71DE253-37B1-4DEE-9354-BBF4E52958E1}"/>
    <cellStyle name="Percent 2 5 7 3" xfId="23607" xr:uid="{3CDDEFCB-1F0B-4D7F-9DA7-D6B0AC290E2F}"/>
    <cellStyle name="Percent 2 5 7 3 2" xfId="37299" xr:uid="{410C7B7B-BF1E-4599-8E99-A2B01A8E2842}"/>
    <cellStyle name="Percent 2 5 7 3 3" xfId="52183" xr:uid="{3E0F94F2-DEE1-4A1F-B641-3FB41F18837D}"/>
    <cellStyle name="Percent 2 5 7 4" xfId="16763" xr:uid="{549756DB-2926-4248-8A52-53E42F84E069}"/>
    <cellStyle name="Percent 2 5 7 5" xfId="30453" xr:uid="{E253BE24-B2FE-44B0-9F50-AA345500B261}"/>
    <cellStyle name="Percent 2 5 7 6" xfId="45337" xr:uid="{A449B9BF-BD41-49BD-AF9F-5A8539F7D14E}"/>
    <cellStyle name="Percent 2 5 8" xfId="11627" xr:uid="{56716E36-8681-486D-B20C-078934EB8339}"/>
    <cellStyle name="Percent 2 5 8 2" xfId="25317" xr:uid="{A4B23BF6-AD7A-4234-9B4E-CBEA4E7B543B}"/>
    <cellStyle name="Percent 2 5 8 2 2" xfId="39009" xr:uid="{B7632463-E75A-49A1-A74C-E73D74840890}"/>
    <cellStyle name="Percent 2 5 8 2 3" xfId="53893" xr:uid="{C4D9D69F-D211-40F6-8417-23B074DFC7D0}"/>
    <cellStyle name="Percent 2 5 8 3" xfId="18473" xr:uid="{355B6E79-A83D-449B-8DB5-B2A3D58D3CB1}"/>
    <cellStyle name="Percent 2 5 8 4" xfId="32163" xr:uid="{241E0244-96FF-4CF4-8909-993F7C2BC00B}"/>
    <cellStyle name="Percent 2 5 8 5" xfId="47047" xr:uid="{AC8E9C79-D332-4917-A0EE-17973B648E06}"/>
    <cellStyle name="Percent 2 5 9" xfId="21895" xr:uid="{499ED33F-36F6-471B-99B5-CFA43B81A926}"/>
    <cellStyle name="Percent 2 5 9 2" xfId="35587" xr:uid="{A14D8FC3-CCB6-4255-89A2-C53282A04014}"/>
    <cellStyle name="Percent 2 5 9 3" xfId="50471" xr:uid="{D6E76E88-CF36-43D2-8CDF-E9D0F365AA95}"/>
    <cellStyle name="Percent 2 6" xfId="8220" xr:uid="{DB2543BB-CC2C-4646-8108-5DDADB4DFB39}"/>
    <cellStyle name="Percent 2 6 10" xfId="43640" xr:uid="{9F00546F-F38F-41DD-9567-29433A0C8450}"/>
    <cellStyle name="Percent 2 6 2" xfId="8221" xr:uid="{FA4F2D3D-CA41-4AB8-B432-A8274B2D930C}"/>
    <cellStyle name="Percent 2 6 2 2" xfId="8222" xr:uid="{D8242CA3-D5A4-4696-8018-BA24D045D884}"/>
    <cellStyle name="Percent 2 6 2 2 2" xfId="9934" xr:uid="{3C1943D9-1DE6-4E4F-B657-70BC48C2EA95}"/>
    <cellStyle name="Percent 2 6 2 2 2 2" xfId="13356" xr:uid="{1099944F-9992-43E5-87AB-07C37E318B70}"/>
    <cellStyle name="Percent 2 6 2 2 2 2 2" xfId="27046" xr:uid="{BC24EFC1-1BF7-452C-966D-60368CFD8AD0}"/>
    <cellStyle name="Percent 2 6 2 2 2 2 2 2" xfId="40738" xr:uid="{87508A24-78FD-4308-872B-2D37243B2A3A}"/>
    <cellStyle name="Percent 2 6 2 2 2 2 2 3" xfId="55622" xr:uid="{D395C2D0-BD6F-4AA8-9EF6-F81B01984637}"/>
    <cellStyle name="Percent 2 6 2 2 2 2 3" xfId="20202" xr:uid="{9545CF68-0900-488C-B724-083D54C00F82}"/>
    <cellStyle name="Percent 2 6 2 2 2 2 4" xfId="33892" xr:uid="{9F22EE9B-DA44-484D-BDA3-39E40A6C474A}"/>
    <cellStyle name="Percent 2 6 2 2 2 2 5" xfId="48776" xr:uid="{AF5D554D-F31F-4AC5-A6F3-63E133AE9B30}"/>
    <cellStyle name="Percent 2 6 2 2 2 3" xfId="23624" xr:uid="{D225FCAB-C83F-4296-8EB4-2DF8F3A614CA}"/>
    <cellStyle name="Percent 2 6 2 2 2 3 2" xfId="37316" xr:uid="{FCA8EA70-7523-43D0-A5F0-9B7041ED96C8}"/>
    <cellStyle name="Percent 2 6 2 2 2 3 3" xfId="52200" xr:uid="{4555B10C-664A-4929-A490-5428CDEF63E2}"/>
    <cellStyle name="Percent 2 6 2 2 2 4" xfId="16780" xr:uid="{FC0F0928-92CB-4B2A-9564-C330B7ECBA7C}"/>
    <cellStyle name="Percent 2 6 2 2 2 5" xfId="30470" xr:uid="{F43D8715-E944-4706-A9FB-C5B6A6704676}"/>
    <cellStyle name="Percent 2 6 2 2 2 6" xfId="45354" xr:uid="{4ED40D58-3013-49DA-8271-F55FF8DAE8F0}"/>
    <cellStyle name="Percent 2 6 2 2 3" xfId="11644" xr:uid="{58584634-81CD-4C63-8ECA-7E73A36BE20B}"/>
    <cellStyle name="Percent 2 6 2 2 3 2" xfId="25334" xr:uid="{C4EC2EC5-0631-4C01-9EB5-E1DC348211BA}"/>
    <cellStyle name="Percent 2 6 2 2 3 2 2" xfId="39026" xr:uid="{D03A6F8C-8450-4C82-BE58-EBC475EFA220}"/>
    <cellStyle name="Percent 2 6 2 2 3 2 3" xfId="53910" xr:uid="{EA8E943A-661D-4929-AA30-163132C9F875}"/>
    <cellStyle name="Percent 2 6 2 2 3 3" xfId="18490" xr:uid="{0EADA898-76AA-45A5-851A-84DB68709598}"/>
    <cellStyle name="Percent 2 6 2 2 3 4" xfId="32180" xr:uid="{A4FC4F59-3483-4F73-BF07-5DE8152005B9}"/>
    <cellStyle name="Percent 2 6 2 2 3 5" xfId="47064" xr:uid="{9BAEE1D7-94C4-45E7-A54B-4DCC17BCA597}"/>
    <cellStyle name="Percent 2 6 2 2 4" xfId="21912" xr:uid="{5DA3741F-1727-4F7B-A366-2713C880DBCA}"/>
    <cellStyle name="Percent 2 6 2 2 4 2" xfId="35604" xr:uid="{2764336C-726F-47A5-B7E7-BBDDC7E776AA}"/>
    <cellStyle name="Percent 2 6 2 2 4 3" xfId="50488" xr:uid="{0DE3AB09-86E9-42EA-96ED-4B3699659E41}"/>
    <cellStyle name="Percent 2 6 2 2 5" xfId="15068" xr:uid="{676DBE8F-FE71-4AE8-BAB5-5CA8A716048A}"/>
    <cellStyle name="Percent 2 6 2 2 6" xfId="28758" xr:uid="{2DA5741E-1CC2-4641-B4AE-7F3099BB7B91}"/>
    <cellStyle name="Percent 2 6 2 2 7" xfId="43642" xr:uid="{85EDF3FB-A2B3-42A4-B090-A6660C2033B4}"/>
    <cellStyle name="Percent 2 6 2 3" xfId="9933" xr:uid="{B25BB387-166C-41B6-9766-67CC909C49FC}"/>
    <cellStyle name="Percent 2 6 2 3 2" xfId="13355" xr:uid="{AA52E505-01FB-4A5F-AE1D-76B36CBFFE84}"/>
    <cellStyle name="Percent 2 6 2 3 2 2" xfId="27045" xr:uid="{199FA861-0E96-43F0-BC7C-B36801374E0A}"/>
    <cellStyle name="Percent 2 6 2 3 2 2 2" xfId="40737" xr:uid="{D4BD5E72-E405-4A50-B596-0C5A7EA762E4}"/>
    <cellStyle name="Percent 2 6 2 3 2 2 3" xfId="55621" xr:uid="{1349EE3A-DCF6-44BE-8951-8A61A0ADA51C}"/>
    <cellStyle name="Percent 2 6 2 3 2 3" xfId="20201" xr:uid="{4667C275-86DA-4DF0-BDC8-BF82EA2E32ED}"/>
    <cellStyle name="Percent 2 6 2 3 2 4" xfId="33891" xr:uid="{61EDB606-D6E6-4C19-B919-D6B6615D2846}"/>
    <cellStyle name="Percent 2 6 2 3 2 5" xfId="48775" xr:uid="{0A8D61CA-25BB-4D24-9B12-F381723FC6F0}"/>
    <cellStyle name="Percent 2 6 2 3 3" xfId="23623" xr:uid="{744E7FC7-C611-4DCA-BC4F-4301187B97CF}"/>
    <cellStyle name="Percent 2 6 2 3 3 2" xfId="37315" xr:uid="{89731B02-FFF6-40F3-B4F0-69CCE53F1CAB}"/>
    <cellStyle name="Percent 2 6 2 3 3 3" xfId="52199" xr:uid="{23CF4CBC-1F7D-4FEE-B7C2-6490C52F9CCD}"/>
    <cellStyle name="Percent 2 6 2 3 4" xfId="16779" xr:uid="{8D617D9D-9A7C-4974-B1DF-5826DE645A80}"/>
    <cellStyle name="Percent 2 6 2 3 5" xfId="30469" xr:uid="{7268914E-3781-4F56-B04F-4CDB8E5162AD}"/>
    <cellStyle name="Percent 2 6 2 3 6" xfId="45353" xr:uid="{85A14C6F-000C-4210-8BE3-30609127EF1C}"/>
    <cellStyle name="Percent 2 6 2 4" xfId="11643" xr:uid="{C63C0E03-69E2-4D61-B021-B1FC3B8027DC}"/>
    <cellStyle name="Percent 2 6 2 4 2" xfId="25333" xr:uid="{D56EB25B-E325-48B0-898A-4FE3B9F7DDE5}"/>
    <cellStyle name="Percent 2 6 2 4 2 2" xfId="39025" xr:uid="{7B0EBA14-DE87-4D52-BA9B-EDE77E7549DE}"/>
    <cellStyle name="Percent 2 6 2 4 2 3" xfId="53909" xr:uid="{78E6E52C-FE84-416C-917C-B2A5436C27A8}"/>
    <cellStyle name="Percent 2 6 2 4 3" xfId="18489" xr:uid="{17A6F3AA-7811-45AB-B6C1-0DED0F6C015F}"/>
    <cellStyle name="Percent 2 6 2 4 4" xfId="32179" xr:uid="{FF472D45-72FF-40B2-BEF3-8812047496F9}"/>
    <cellStyle name="Percent 2 6 2 4 5" xfId="47063" xr:uid="{777E2D5F-8659-4A03-9A51-E5A852770715}"/>
    <cellStyle name="Percent 2 6 2 5" xfId="21911" xr:uid="{65DC5347-0A40-4951-AA79-26DE9F71C855}"/>
    <cellStyle name="Percent 2 6 2 5 2" xfId="35603" xr:uid="{60E507DB-A142-468D-BA23-0EEBEE190B07}"/>
    <cellStyle name="Percent 2 6 2 5 3" xfId="50487" xr:uid="{2060A7DC-4D07-4BB8-B3EC-FD28E53C0C87}"/>
    <cellStyle name="Percent 2 6 2 6" xfId="15067" xr:uid="{F45BE94A-BEE0-4DA2-83EC-09F305779933}"/>
    <cellStyle name="Percent 2 6 2 7" xfId="28757" xr:uid="{06CC3DA6-C12B-4015-8921-D1D58B71C3F4}"/>
    <cellStyle name="Percent 2 6 2 8" xfId="43641" xr:uid="{A390D636-8DC1-4021-BC9F-4BC41B684EAC}"/>
    <cellStyle name="Percent 2 6 3" xfId="8223" xr:uid="{81623B58-7EBD-4C08-AFE2-12F99B2389FD}"/>
    <cellStyle name="Percent 2 6 3 2" xfId="9935" xr:uid="{F96A0AA1-8B47-418B-B98F-7133F07CEBA1}"/>
    <cellStyle name="Percent 2 6 3 2 2" xfId="13357" xr:uid="{A0C9DE9C-60AD-46A5-81B9-7D48B50A225C}"/>
    <cellStyle name="Percent 2 6 3 2 2 2" xfId="27047" xr:uid="{FD84D1A3-41F9-4ED9-8C2B-E282488404F1}"/>
    <cellStyle name="Percent 2 6 3 2 2 2 2" xfId="40739" xr:uid="{EC17FCF1-9264-47E8-AD68-C6373C175E14}"/>
    <cellStyle name="Percent 2 6 3 2 2 2 3" xfId="55623" xr:uid="{4623F682-5700-4FC5-9172-CFD5AC65EDDD}"/>
    <cellStyle name="Percent 2 6 3 2 2 3" xfId="20203" xr:uid="{2C483CA0-D2A7-442A-A4FC-35D3077D3C10}"/>
    <cellStyle name="Percent 2 6 3 2 2 4" xfId="33893" xr:uid="{36C94ADD-E10C-4C0B-AF71-D2AE05151647}"/>
    <cellStyle name="Percent 2 6 3 2 2 5" xfId="48777" xr:uid="{336DF8AD-4DA2-4459-9E6E-CCFE3BD5D062}"/>
    <cellStyle name="Percent 2 6 3 2 3" xfId="23625" xr:uid="{2FF861B7-2CC2-467D-A806-F5C3960C5ECF}"/>
    <cellStyle name="Percent 2 6 3 2 3 2" xfId="37317" xr:uid="{6D6BCA23-24CB-48B1-9A21-FEED6D3783DF}"/>
    <cellStyle name="Percent 2 6 3 2 3 3" xfId="52201" xr:uid="{8E12AF7F-4976-4EC7-9092-812613E454CF}"/>
    <cellStyle name="Percent 2 6 3 2 4" xfId="16781" xr:uid="{0F5CBFA6-8068-4B80-A91C-E708CF401888}"/>
    <cellStyle name="Percent 2 6 3 2 5" xfId="30471" xr:uid="{63F7EF2E-1AB0-4BFF-966F-E634D57D35ED}"/>
    <cellStyle name="Percent 2 6 3 2 6" xfId="45355" xr:uid="{7CA5E4CE-69BD-4F58-8A71-92F30590A21D}"/>
    <cellStyle name="Percent 2 6 3 3" xfId="11645" xr:uid="{B7EEBCD9-D7E8-4B4A-A9C8-08C9F345FFDB}"/>
    <cellStyle name="Percent 2 6 3 3 2" xfId="25335" xr:uid="{DDF86B84-57CA-45F8-9BE1-AFE0B09E3806}"/>
    <cellStyle name="Percent 2 6 3 3 2 2" xfId="39027" xr:uid="{D1FCB6E9-C048-472D-AFC2-64223BE9D577}"/>
    <cellStyle name="Percent 2 6 3 3 2 3" xfId="53911" xr:uid="{A48FBC0F-6326-48A3-AE42-CD041D2F14C2}"/>
    <cellStyle name="Percent 2 6 3 3 3" xfId="18491" xr:uid="{6B403314-651B-4D6C-9E39-C4A95355CC94}"/>
    <cellStyle name="Percent 2 6 3 3 4" xfId="32181" xr:uid="{FF54662F-C63A-4310-AFF3-12085D7CDB17}"/>
    <cellStyle name="Percent 2 6 3 3 5" xfId="47065" xr:uid="{00B542FF-3BC2-4C31-A82E-1D5AA2F5F107}"/>
    <cellStyle name="Percent 2 6 3 4" xfId="21913" xr:uid="{5FA989A1-9FAB-403D-9461-BB8859555918}"/>
    <cellStyle name="Percent 2 6 3 4 2" xfId="35605" xr:uid="{614758D6-E236-4409-829B-5F45AF9D95C4}"/>
    <cellStyle name="Percent 2 6 3 4 3" xfId="50489" xr:uid="{D4E891DA-5C1D-42BA-8E4E-84B412FE7262}"/>
    <cellStyle name="Percent 2 6 3 5" xfId="15069" xr:uid="{80935690-6334-447D-8857-23979C4EA560}"/>
    <cellStyle name="Percent 2 6 3 6" xfId="28759" xr:uid="{1EA97F8F-31FF-480E-9EE0-46A344648921}"/>
    <cellStyle name="Percent 2 6 3 7" xfId="43643" xr:uid="{0DDFEEC7-9918-4CA1-BFE6-F300D90489A4}"/>
    <cellStyle name="Percent 2 6 4" xfId="8224" xr:uid="{D23C9A49-804C-48AD-A6DE-BED27391412D}"/>
    <cellStyle name="Percent 2 6 4 2" xfId="9936" xr:uid="{9A59EA53-2B31-44A6-B8EC-8693E89C230C}"/>
    <cellStyle name="Percent 2 6 4 2 2" xfId="13358" xr:uid="{4DC848D6-22C3-41FB-982A-ACE57FF573C9}"/>
    <cellStyle name="Percent 2 6 4 2 2 2" xfId="27048" xr:uid="{7315EBE3-DFBC-486E-B8F2-8227AD41CD19}"/>
    <cellStyle name="Percent 2 6 4 2 2 2 2" xfId="40740" xr:uid="{520B732E-665E-40F0-82A9-3E03F5C7E760}"/>
    <cellStyle name="Percent 2 6 4 2 2 2 3" xfId="55624" xr:uid="{509D28D2-AC57-41F4-B248-276112971271}"/>
    <cellStyle name="Percent 2 6 4 2 2 3" xfId="20204" xr:uid="{69DEAADF-511A-47A2-96CD-D2670B75F464}"/>
    <cellStyle name="Percent 2 6 4 2 2 4" xfId="33894" xr:uid="{526184FA-0D41-4E21-953F-9530511DE528}"/>
    <cellStyle name="Percent 2 6 4 2 2 5" xfId="48778" xr:uid="{19CE0139-56FE-437C-8663-7B676AF79384}"/>
    <cellStyle name="Percent 2 6 4 2 3" xfId="23626" xr:uid="{4B34F140-A6AE-4114-8D97-10421CA84723}"/>
    <cellStyle name="Percent 2 6 4 2 3 2" xfId="37318" xr:uid="{9CF1D57A-7E3E-45E7-A572-A0C728573D02}"/>
    <cellStyle name="Percent 2 6 4 2 3 3" xfId="52202" xr:uid="{22765599-AAFF-4DD2-B101-F1A7CB5371DB}"/>
    <cellStyle name="Percent 2 6 4 2 4" xfId="16782" xr:uid="{8F74D5CE-ED93-4E08-B7C2-0ABD1E11F853}"/>
    <cellStyle name="Percent 2 6 4 2 5" xfId="30472" xr:uid="{DF2D3DDE-78CC-46C5-9DAC-3140BB1F349D}"/>
    <cellStyle name="Percent 2 6 4 2 6" xfId="45356" xr:uid="{9FBC3B84-3BCD-44BE-9B31-E104FFAEC427}"/>
    <cellStyle name="Percent 2 6 4 3" xfId="11646" xr:uid="{E77A735D-4A20-4521-A1CF-C3B7ED83783B}"/>
    <cellStyle name="Percent 2 6 4 3 2" xfId="25336" xr:uid="{67F56E67-C698-4BEA-A2CF-8056971FDC7C}"/>
    <cellStyle name="Percent 2 6 4 3 2 2" xfId="39028" xr:uid="{B4EDADCB-060E-4CC9-BDEA-7A8B1A0CA779}"/>
    <cellStyle name="Percent 2 6 4 3 2 3" xfId="53912" xr:uid="{83A114EF-FC07-48F3-9C15-4B49E70EEC2D}"/>
    <cellStyle name="Percent 2 6 4 3 3" xfId="18492" xr:uid="{5C351482-4C05-4007-A1CD-25749BB7B15A}"/>
    <cellStyle name="Percent 2 6 4 3 4" xfId="32182" xr:uid="{69237FBA-79F8-4ADD-96C5-CC2C94D896B9}"/>
    <cellStyle name="Percent 2 6 4 3 5" xfId="47066" xr:uid="{CA5359E5-5FC7-40CD-AA95-A7E9E46F2E10}"/>
    <cellStyle name="Percent 2 6 4 4" xfId="21914" xr:uid="{32799944-4279-4C28-8A42-A06145FC3A46}"/>
    <cellStyle name="Percent 2 6 4 4 2" xfId="35606" xr:uid="{1011B6AB-B095-44CA-8C77-E04DBBCF1D3D}"/>
    <cellStyle name="Percent 2 6 4 4 3" xfId="50490" xr:uid="{0B41A7F4-D273-40A6-93FE-F320C50F0169}"/>
    <cellStyle name="Percent 2 6 4 5" xfId="15070" xr:uid="{E61B2136-502B-4A26-BE15-BE5E153763EF}"/>
    <cellStyle name="Percent 2 6 4 6" xfId="28760" xr:uid="{6A7DFA9D-C30A-409C-BCA1-64B3D8CC16A6}"/>
    <cellStyle name="Percent 2 6 4 7" xfId="43644" xr:uid="{50237DA1-9F79-42FB-9DC9-C4B789FB99DE}"/>
    <cellStyle name="Percent 2 6 5" xfId="9932" xr:uid="{3468A528-1016-4234-8857-0B67307011C5}"/>
    <cellStyle name="Percent 2 6 5 2" xfId="13354" xr:uid="{518E6B62-3A58-4279-A578-8FABD2E4AE1C}"/>
    <cellStyle name="Percent 2 6 5 2 2" xfId="27044" xr:uid="{DB946254-D690-4982-AB98-9877E2D0371B}"/>
    <cellStyle name="Percent 2 6 5 2 2 2" xfId="40736" xr:uid="{D11BB506-FBC8-4F81-95D1-1F67543BF090}"/>
    <cellStyle name="Percent 2 6 5 2 2 3" xfId="55620" xr:uid="{6FE6C607-CE5A-46EF-94A3-04E9D995196A}"/>
    <cellStyle name="Percent 2 6 5 2 3" xfId="20200" xr:uid="{03EFC127-6FF9-4F9A-9B7A-917E5B017616}"/>
    <cellStyle name="Percent 2 6 5 2 4" xfId="33890" xr:uid="{E03136F4-18FB-4C85-AF5E-21EC0BCAACC9}"/>
    <cellStyle name="Percent 2 6 5 2 5" xfId="48774" xr:uid="{5CF96285-3DCF-466B-9E1B-0B5B82B536F9}"/>
    <cellStyle name="Percent 2 6 5 3" xfId="23622" xr:uid="{E112FF7E-F47C-4B36-82F4-CE778816820C}"/>
    <cellStyle name="Percent 2 6 5 3 2" xfId="37314" xr:uid="{9058EFF2-FA65-4D49-A631-FE22AFE9E3FA}"/>
    <cellStyle name="Percent 2 6 5 3 3" xfId="52198" xr:uid="{44489236-C83D-43B4-8237-9D0B5E1ADD01}"/>
    <cellStyle name="Percent 2 6 5 4" xfId="16778" xr:uid="{E0FE4A3C-2820-4E53-9F9D-3CA640D6BA14}"/>
    <cellStyle name="Percent 2 6 5 5" xfId="30468" xr:uid="{8A21142D-8909-4031-812E-E4722C6C8D8A}"/>
    <cellStyle name="Percent 2 6 5 6" xfId="45352" xr:uid="{B72E3DA4-1D3A-4A1A-ABDE-FAC1C2261605}"/>
    <cellStyle name="Percent 2 6 6" xfId="11642" xr:uid="{A65E9EB4-7926-49ED-B982-B75DF124C1FC}"/>
    <cellStyle name="Percent 2 6 6 2" xfId="25332" xr:uid="{B89B2A94-6077-4872-9214-EBA48B30D8B4}"/>
    <cellStyle name="Percent 2 6 6 2 2" xfId="39024" xr:uid="{57FDFF3F-E643-4F7A-94D7-06E8AA1568CC}"/>
    <cellStyle name="Percent 2 6 6 2 3" xfId="53908" xr:uid="{CC7BD628-7130-4E8C-91AD-DC50DF952ED5}"/>
    <cellStyle name="Percent 2 6 6 3" xfId="18488" xr:uid="{1369AE2E-067D-4558-84A8-B0D00FDE9978}"/>
    <cellStyle name="Percent 2 6 6 4" xfId="32178" xr:uid="{BB1E00EA-BC7F-4C4D-84E7-4E81E32A710D}"/>
    <cellStyle name="Percent 2 6 6 5" xfId="47062" xr:uid="{F59418A2-4B64-4EBC-85E6-224BCD11A9CC}"/>
    <cellStyle name="Percent 2 6 7" xfId="21910" xr:uid="{AC41E5F5-FD37-4DC7-BB1D-B806ED7BCAC8}"/>
    <cellStyle name="Percent 2 6 7 2" xfId="35602" xr:uid="{909B5B90-EBD6-4EF7-891E-C95C0F5D0495}"/>
    <cellStyle name="Percent 2 6 7 3" xfId="50486" xr:uid="{B72C317A-47A2-4BB2-A382-99180600B917}"/>
    <cellStyle name="Percent 2 6 8" xfId="15066" xr:uid="{91CB00BA-84FC-434B-9EEB-40B1492A5A48}"/>
    <cellStyle name="Percent 2 6 9" xfId="28756" xr:uid="{5F051479-200F-4BC6-9442-FFACA8F97EA7}"/>
    <cellStyle name="Percent 2 7" xfId="8225" xr:uid="{DCC43865-5DC5-4FD8-AE94-92522345E85F}"/>
    <cellStyle name="Percent 2 7 10" xfId="43645" xr:uid="{A6D96B1D-60B9-41F6-A175-E896E56E4391}"/>
    <cellStyle name="Percent 2 7 2" xfId="8226" xr:uid="{6DFCBB20-C35D-48E9-86F6-DBF1EC1325E7}"/>
    <cellStyle name="Percent 2 7 2 2" xfId="8227" xr:uid="{9E63F3C0-38B8-42DC-9E06-5D24F256E3D8}"/>
    <cellStyle name="Percent 2 7 2 2 2" xfId="9939" xr:uid="{80716A1E-CAED-454D-95FF-0CAA924622AC}"/>
    <cellStyle name="Percent 2 7 2 2 2 2" xfId="13361" xr:uid="{AACFE2F7-6760-47A8-91CB-A58BBE46390D}"/>
    <cellStyle name="Percent 2 7 2 2 2 2 2" xfId="27051" xr:uid="{60F3BE1E-6390-4CC1-8FB0-0D4994D264D1}"/>
    <cellStyle name="Percent 2 7 2 2 2 2 2 2" xfId="40743" xr:uid="{B010C594-BFD2-469B-A03C-9C41AFA82AA9}"/>
    <cellStyle name="Percent 2 7 2 2 2 2 2 3" xfId="55627" xr:uid="{BACF3900-6706-44C7-82DD-B57DBFF8C751}"/>
    <cellStyle name="Percent 2 7 2 2 2 2 3" xfId="20207" xr:uid="{E923F0A0-ADF0-4DF7-9997-39BAE29EB127}"/>
    <cellStyle name="Percent 2 7 2 2 2 2 4" xfId="33897" xr:uid="{EB9D48C6-B2E5-474B-9B1F-38753EA58E7C}"/>
    <cellStyle name="Percent 2 7 2 2 2 2 5" xfId="48781" xr:uid="{DB048CC5-C43D-43FB-A2F1-E70B6DD4D7B3}"/>
    <cellStyle name="Percent 2 7 2 2 2 3" xfId="23629" xr:uid="{49484674-433E-4158-8E7D-07EF8663F5A4}"/>
    <cellStyle name="Percent 2 7 2 2 2 3 2" xfId="37321" xr:uid="{3BABF3F4-EB77-4148-815F-AED69B5D14C5}"/>
    <cellStyle name="Percent 2 7 2 2 2 3 3" xfId="52205" xr:uid="{29590191-96B9-4859-BA01-1E82F2F039AF}"/>
    <cellStyle name="Percent 2 7 2 2 2 4" xfId="16785" xr:uid="{72802492-DAD0-4949-8A11-EFA34840D5C1}"/>
    <cellStyle name="Percent 2 7 2 2 2 5" xfId="30475" xr:uid="{8934C016-9F49-4EBE-B2C2-055FD68C2BA5}"/>
    <cellStyle name="Percent 2 7 2 2 2 6" xfId="45359" xr:uid="{72F55E8E-687C-46DA-835B-D9A667519D93}"/>
    <cellStyle name="Percent 2 7 2 2 3" xfId="11649" xr:uid="{B0AC22EC-4364-4E2A-9C01-C5AED1337BEE}"/>
    <cellStyle name="Percent 2 7 2 2 3 2" xfId="25339" xr:uid="{CE1BBF20-D3D7-401B-81B2-AB271C206FA9}"/>
    <cellStyle name="Percent 2 7 2 2 3 2 2" xfId="39031" xr:uid="{ABFEF702-5D29-401E-9D3D-E7546E6E729F}"/>
    <cellStyle name="Percent 2 7 2 2 3 2 3" xfId="53915" xr:uid="{CFE0D64A-CBED-4C95-8933-F4DAADA85990}"/>
    <cellStyle name="Percent 2 7 2 2 3 3" xfId="18495" xr:uid="{5FB3DD9C-57B7-4A9B-946A-6C2B502855C7}"/>
    <cellStyle name="Percent 2 7 2 2 3 4" xfId="32185" xr:uid="{97CFF878-DE02-4566-BE86-8F522D2DBC78}"/>
    <cellStyle name="Percent 2 7 2 2 3 5" xfId="47069" xr:uid="{F3F9AB5D-5311-48CC-9368-B63C09A627A3}"/>
    <cellStyle name="Percent 2 7 2 2 4" xfId="21917" xr:uid="{6339F71D-57F4-4410-B40F-8F00C43E2A32}"/>
    <cellStyle name="Percent 2 7 2 2 4 2" xfId="35609" xr:uid="{F1D0A409-B7E3-4634-9403-823E838B5A04}"/>
    <cellStyle name="Percent 2 7 2 2 4 3" xfId="50493" xr:uid="{6024BC68-6ABE-4044-A364-CF300E9D12BA}"/>
    <cellStyle name="Percent 2 7 2 2 5" xfId="15073" xr:uid="{C49B765A-98FB-446F-B0C8-CAF9A27FCAAF}"/>
    <cellStyle name="Percent 2 7 2 2 6" xfId="28763" xr:uid="{5E93240B-1B5D-4B4A-9FDC-2E97351B9DFF}"/>
    <cellStyle name="Percent 2 7 2 2 7" xfId="43647" xr:uid="{71D2DFE6-C270-4F34-A26D-033B1879828F}"/>
    <cellStyle name="Percent 2 7 2 3" xfId="9938" xr:uid="{B3E3BBE0-6703-4803-9948-81BF48BEA0E0}"/>
    <cellStyle name="Percent 2 7 2 3 2" xfId="13360" xr:uid="{F1568A9A-D5DC-44F7-A833-686E847D1515}"/>
    <cellStyle name="Percent 2 7 2 3 2 2" xfId="27050" xr:uid="{1367D65E-C782-4E85-B3FC-776E1DBBF59A}"/>
    <cellStyle name="Percent 2 7 2 3 2 2 2" xfId="40742" xr:uid="{0F8A4536-67FF-4825-844F-6FF02873DBE2}"/>
    <cellStyle name="Percent 2 7 2 3 2 2 3" xfId="55626" xr:uid="{1639C19B-181E-435A-A25A-888623EF04D1}"/>
    <cellStyle name="Percent 2 7 2 3 2 3" xfId="20206" xr:uid="{2C926201-8B85-476C-BDCE-5E42D7739837}"/>
    <cellStyle name="Percent 2 7 2 3 2 4" xfId="33896" xr:uid="{82B70603-AB18-4DAB-A466-0E4F42EC8CFD}"/>
    <cellStyle name="Percent 2 7 2 3 2 5" xfId="48780" xr:uid="{58B13924-98C2-48A8-ABCE-DB8B143F7C26}"/>
    <cellStyle name="Percent 2 7 2 3 3" xfId="23628" xr:uid="{0777448F-DF90-47F0-B3EB-0EDB177C3157}"/>
    <cellStyle name="Percent 2 7 2 3 3 2" xfId="37320" xr:uid="{22C91BB8-7145-478A-A3E6-01BD00A90A9D}"/>
    <cellStyle name="Percent 2 7 2 3 3 3" xfId="52204" xr:uid="{5727C266-E557-4A4E-AEF7-35B2B63D825A}"/>
    <cellStyle name="Percent 2 7 2 3 4" xfId="16784" xr:uid="{55E9E51C-4BD8-40FD-8C98-73A85EAE83A6}"/>
    <cellStyle name="Percent 2 7 2 3 5" xfId="30474" xr:uid="{9C07361F-C295-4016-8B7B-B1A536638A1A}"/>
    <cellStyle name="Percent 2 7 2 3 6" xfId="45358" xr:uid="{7646E49F-E7E1-4464-9F16-A18A5A605752}"/>
    <cellStyle name="Percent 2 7 2 4" xfId="11648" xr:uid="{4D6BA3C6-BE40-4B89-8774-B9D210E76983}"/>
    <cellStyle name="Percent 2 7 2 4 2" xfId="25338" xr:uid="{C26A67AF-718C-4CF0-A21B-8377BAE47862}"/>
    <cellStyle name="Percent 2 7 2 4 2 2" xfId="39030" xr:uid="{51CC33E5-CC75-4DA8-B733-E73CB74DE959}"/>
    <cellStyle name="Percent 2 7 2 4 2 3" xfId="53914" xr:uid="{BAF78700-787B-47BD-AAF7-B7CD12487490}"/>
    <cellStyle name="Percent 2 7 2 4 3" xfId="18494" xr:uid="{A29F3D37-B4DC-406F-8152-004827DB5CBD}"/>
    <cellStyle name="Percent 2 7 2 4 4" xfId="32184" xr:uid="{39D27963-BCC6-4EA3-8AE9-5E16372F6B59}"/>
    <cellStyle name="Percent 2 7 2 4 5" xfId="47068" xr:uid="{1428F853-C8CE-47B5-A2B9-2359C727E67F}"/>
    <cellStyle name="Percent 2 7 2 5" xfId="21916" xr:uid="{6B6F3675-19C9-4807-AC7B-41A40C1443EE}"/>
    <cellStyle name="Percent 2 7 2 5 2" xfId="35608" xr:uid="{58F85803-B12B-4E8B-8D5F-62D87DD46AD9}"/>
    <cellStyle name="Percent 2 7 2 5 3" xfId="50492" xr:uid="{3126B5F8-8F08-4773-9126-B077BD374855}"/>
    <cellStyle name="Percent 2 7 2 6" xfId="15072" xr:uid="{6D6676D3-0377-4B7F-98F5-C9D3F67A3FCA}"/>
    <cellStyle name="Percent 2 7 2 7" xfId="28762" xr:uid="{C68A0472-2935-45E9-8F3A-896CCC5499CA}"/>
    <cellStyle name="Percent 2 7 2 8" xfId="43646" xr:uid="{DEC4C4A3-7D50-4B78-8864-2B20844794CE}"/>
    <cellStyle name="Percent 2 7 3" xfId="8228" xr:uid="{717B0844-055C-4DFB-8725-50C33A9D8E7A}"/>
    <cellStyle name="Percent 2 7 3 2" xfId="9940" xr:uid="{70B85902-81A1-4735-8278-0F32BD0DEDF0}"/>
    <cellStyle name="Percent 2 7 3 2 2" xfId="13362" xr:uid="{4EE9157C-21A9-4FAA-BAE7-146C7F6CE179}"/>
    <cellStyle name="Percent 2 7 3 2 2 2" xfId="27052" xr:uid="{CD911DC9-3E80-4495-9D44-44FD803A2ECA}"/>
    <cellStyle name="Percent 2 7 3 2 2 2 2" xfId="40744" xr:uid="{EF5A4CD2-DD6C-42BE-83E2-22361295BB23}"/>
    <cellStyle name="Percent 2 7 3 2 2 2 3" xfId="55628" xr:uid="{D823B3C4-BC38-4743-A103-4DE42719BEC5}"/>
    <cellStyle name="Percent 2 7 3 2 2 3" xfId="20208" xr:uid="{2DF10C2B-5A7B-4179-A4C5-EB4D1E1FB4A7}"/>
    <cellStyle name="Percent 2 7 3 2 2 4" xfId="33898" xr:uid="{E401F4A8-6DEC-4EBD-AF25-6E9ECCBC056D}"/>
    <cellStyle name="Percent 2 7 3 2 2 5" xfId="48782" xr:uid="{E4729D3E-7F5D-4D97-BFD8-521BA842EDA2}"/>
    <cellStyle name="Percent 2 7 3 2 3" xfId="23630" xr:uid="{EE7E8B84-8804-4A03-8D58-D0894A7C9244}"/>
    <cellStyle name="Percent 2 7 3 2 3 2" xfId="37322" xr:uid="{F35954A5-7741-4FED-BB72-2E650F8A5DFD}"/>
    <cellStyle name="Percent 2 7 3 2 3 3" xfId="52206" xr:uid="{A941AB2D-81F9-403D-A8FE-B603D0A247B6}"/>
    <cellStyle name="Percent 2 7 3 2 4" xfId="16786" xr:uid="{0A7BDAB1-E5D2-45DC-8B0A-6867D19C43FC}"/>
    <cellStyle name="Percent 2 7 3 2 5" xfId="30476" xr:uid="{77D4AF21-5504-4C0D-BA35-9E4385DDF64C}"/>
    <cellStyle name="Percent 2 7 3 2 6" xfId="45360" xr:uid="{4D4BA7B6-1BB8-42B4-8D1E-09E7555C87C0}"/>
    <cellStyle name="Percent 2 7 3 3" xfId="11650" xr:uid="{9C8447B5-64ED-4D61-B7C6-2D422F15FCC2}"/>
    <cellStyle name="Percent 2 7 3 3 2" xfId="25340" xr:uid="{D5339A5F-AC46-4002-9B53-60850F7A1C39}"/>
    <cellStyle name="Percent 2 7 3 3 2 2" xfId="39032" xr:uid="{F35A13FB-FE9B-4041-ADAF-A152238E7CD5}"/>
    <cellStyle name="Percent 2 7 3 3 2 3" xfId="53916" xr:uid="{EBB5F683-0801-4202-AC9E-F9FAAC2AF7C7}"/>
    <cellStyle name="Percent 2 7 3 3 3" xfId="18496" xr:uid="{62BFC260-6306-4C63-8C8B-729221D96CB7}"/>
    <cellStyle name="Percent 2 7 3 3 4" xfId="32186" xr:uid="{BBE97C77-C926-408D-93E0-9D5F41110BB3}"/>
    <cellStyle name="Percent 2 7 3 3 5" xfId="47070" xr:uid="{202FE5F7-490C-404B-8D30-90FA161EFB32}"/>
    <cellStyle name="Percent 2 7 3 4" xfId="21918" xr:uid="{D2B24E25-6422-4448-84B4-ED666CFAC935}"/>
    <cellStyle name="Percent 2 7 3 4 2" xfId="35610" xr:uid="{F28917DA-71D0-42C6-861B-FFBD2C89F4F1}"/>
    <cellStyle name="Percent 2 7 3 4 3" xfId="50494" xr:uid="{69F18C32-F231-43E8-B0B6-6FFC0DDA0818}"/>
    <cellStyle name="Percent 2 7 3 5" xfId="15074" xr:uid="{A93504AA-F9A2-4E95-8363-5EB3260726C2}"/>
    <cellStyle name="Percent 2 7 3 6" xfId="28764" xr:uid="{844B57E1-2FE6-4BB9-9B07-11A54498119C}"/>
    <cellStyle name="Percent 2 7 3 7" xfId="43648" xr:uid="{B1ECB36F-A462-43E0-B1A7-DABB22DEC132}"/>
    <cellStyle name="Percent 2 7 4" xfId="8229" xr:uid="{5A275FB2-1DD8-44FF-913D-2F3A983A09E8}"/>
    <cellStyle name="Percent 2 7 4 2" xfId="9941" xr:uid="{29A9AC72-1BE7-43AB-BEA0-289DA4AED5AB}"/>
    <cellStyle name="Percent 2 7 4 2 2" xfId="13363" xr:uid="{3B552A07-0566-4D9E-A6E2-C885B8858964}"/>
    <cellStyle name="Percent 2 7 4 2 2 2" xfId="27053" xr:uid="{974AB2C4-8251-4C8E-852F-193F05B934AD}"/>
    <cellStyle name="Percent 2 7 4 2 2 2 2" xfId="40745" xr:uid="{97C4CE66-5E7A-4A70-A5DE-8C8940DF6B65}"/>
    <cellStyle name="Percent 2 7 4 2 2 2 3" xfId="55629" xr:uid="{9F54A78C-272D-42CC-8A6E-65E1E2332882}"/>
    <cellStyle name="Percent 2 7 4 2 2 3" xfId="20209" xr:uid="{E9C8EC43-4326-4A86-9834-C10993550543}"/>
    <cellStyle name="Percent 2 7 4 2 2 4" xfId="33899" xr:uid="{5F509DD6-10F0-401F-9FA6-862CD1B9C40A}"/>
    <cellStyle name="Percent 2 7 4 2 2 5" xfId="48783" xr:uid="{FD9572BE-52DF-45D0-A20A-5B714BE5468C}"/>
    <cellStyle name="Percent 2 7 4 2 3" xfId="23631" xr:uid="{F5E6A56B-C2B7-41CA-AA2C-91F36260D033}"/>
    <cellStyle name="Percent 2 7 4 2 3 2" xfId="37323" xr:uid="{8129E0D8-C298-44DD-99CE-E0A663D76CDF}"/>
    <cellStyle name="Percent 2 7 4 2 3 3" xfId="52207" xr:uid="{A9E02781-5EFA-4A65-BF0C-9246B6129053}"/>
    <cellStyle name="Percent 2 7 4 2 4" xfId="16787" xr:uid="{65C22309-20B9-4078-AB24-D07CD772E4D3}"/>
    <cellStyle name="Percent 2 7 4 2 5" xfId="30477" xr:uid="{E8FC7F62-1D14-422A-8D10-9B44CA13535C}"/>
    <cellStyle name="Percent 2 7 4 2 6" xfId="45361" xr:uid="{B3674FB6-ACFA-428A-AA3F-CE075E0A437A}"/>
    <cellStyle name="Percent 2 7 4 3" xfId="11651" xr:uid="{9DE41AD9-4C05-4341-910B-FC7E2DDFA9FC}"/>
    <cellStyle name="Percent 2 7 4 3 2" xfId="25341" xr:uid="{0C40D8A5-8227-4557-812D-0DD83CDC5ED5}"/>
    <cellStyle name="Percent 2 7 4 3 2 2" xfId="39033" xr:uid="{3F9FB0A7-CA12-4D12-9D35-AB40F18BAD38}"/>
    <cellStyle name="Percent 2 7 4 3 2 3" xfId="53917" xr:uid="{8E377E56-2265-4F11-B9C7-0A68686184A6}"/>
    <cellStyle name="Percent 2 7 4 3 3" xfId="18497" xr:uid="{22A5A14E-79F1-4C66-ABA4-9B362A5B24B4}"/>
    <cellStyle name="Percent 2 7 4 3 4" xfId="32187" xr:uid="{FA7076C5-2807-4DEB-A9FF-F318AFF48CA5}"/>
    <cellStyle name="Percent 2 7 4 3 5" xfId="47071" xr:uid="{9CDAAE21-3D2A-441A-8491-37A3D7850244}"/>
    <cellStyle name="Percent 2 7 4 4" xfId="21919" xr:uid="{BCD24EF6-E4CC-4E91-8D4A-12D857D504D0}"/>
    <cellStyle name="Percent 2 7 4 4 2" xfId="35611" xr:uid="{ADA06145-481F-448F-A760-241CAD5310E6}"/>
    <cellStyle name="Percent 2 7 4 4 3" xfId="50495" xr:uid="{4464CB05-16AF-4C90-BEEA-8E72B714A6BA}"/>
    <cellStyle name="Percent 2 7 4 5" xfId="15075" xr:uid="{A0312E19-42A9-4C67-8E23-66AD446E0F7E}"/>
    <cellStyle name="Percent 2 7 4 6" xfId="28765" xr:uid="{02B08F1B-E0E9-475D-854A-EEB2A8812305}"/>
    <cellStyle name="Percent 2 7 4 7" xfId="43649" xr:uid="{5A7108C6-AE60-4078-9560-99B3DAF096EA}"/>
    <cellStyle name="Percent 2 7 5" xfId="9937" xr:uid="{661CB9D9-5C38-47E3-A096-39AC8E847471}"/>
    <cellStyle name="Percent 2 7 5 2" xfId="13359" xr:uid="{F7387490-A8FA-4A6F-B4E7-5DF5B06C931D}"/>
    <cellStyle name="Percent 2 7 5 2 2" xfId="27049" xr:uid="{9AC67225-5C09-4B9C-BAB0-F13804A0888E}"/>
    <cellStyle name="Percent 2 7 5 2 2 2" xfId="40741" xr:uid="{9C8D61B3-EB1D-4EDF-932D-85C03F8B0ACF}"/>
    <cellStyle name="Percent 2 7 5 2 2 3" xfId="55625" xr:uid="{4349F92C-E831-4353-B6D7-E620B991B9FE}"/>
    <cellStyle name="Percent 2 7 5 2 3" xfId="20205" xr:uid="{5EA00001-BBAC-4C81-8452-AE234FDD79E2}"/>
    <cellStyle name="Percent 2 7 5 2 4" xfId="33895" xr:uid="{D1C0C36A-689E-44BC-87D9-205E42C740B4}"/>
    <cellStyle name="Percent 2 7 5 2 5" xfId="48779" xr:uid="{B04B90C1-CC73-4B81-834D-420625C5E4A7}"/>
    <cellStyle name="Percent 2 7 5 3" xfId="23627" xr:uid="{F872C6DA-6CDC-4DAE-BE83-EE0F23791ED8}"/>
    <cellStyle name="Percent 2 7 5 3 2" xfId="37319" xr:uid="{2AB581D8-77ED-4B44-BF4F-AAC73978A946}"/>
    <cellStyle name="Percent 2 7 5 3 3" xfId="52203" xr:uid="{E6671C61-6801-448E-9B99-9389D308B3CF}"/>
    <cellStyle name="Percent 2 7 5 4" xfId="16783" xr:uid="{4E9C371C-495C-4142-AFFF-B4A7D8752C96}"/>
    <cellStyle name="Percent 2 7 5 5" xfId="30473" xr:uid="{C2F7616D-A189-4222-B2CE-3FAFE7D1AC2E}"/>
    <cellStyle name="Percent 2 7 5 6" xfId="45357" xr:uid="{EDC4886C-0C27-423C-BB63-431D2CEBFF6A}"/>
    <cellStyle name="Percent 2 7 6" xfId="11647" xr:uid="{6E89CCCD-B12B-47D4-ADDE-7976C27D26D8}"/>
    <cellStyle name="Percent 2 7 6 2" xfId="25337" xr:uid="{E0FF1813-92FC-47B2-9EB0-28E98A55FD77}"/>
    <cellStyle name="Percent 2 7 6 2 2" xfId="39029" xr:uid="{DC976296-057A-4604-8215-71C5914E94CD}"/>
    <cellStyle name="Percent 2 7 6 2 3" xfId="53913" xr:uid="{ED98D967-745E-428C-AE38-4E0B3CE1BD4C}"/>
    <cellStyle name="Percent 2 7 6 3" xfId="18493" xr:uid="{52750271-9CE1-403E-AFA7-43BF75A5DA45}"/>
    <cellStyle name="Percent 2 7 6 4" xfId="32183" xr:uid="{1EFC7D4A-EE85-4F62-8A7F-C0ADF8B4D42E}"/>
    <cellStyle name="Percent 2 7 6 5" xfId="47067" xr:uid="{0B5C50F4-0DCF-4935-8F97-DBD6BAE9997C}"/>
    <cellStyle name="Percent 2 7 7" xfId="21915" xr:uid="{92E10B47-EED1-4643-A30E-40AE4AF5A279}"/>
    <cellStyle name="Percent 2 7 7 2" xfId="35607" xr:uid="{20109188-4837-46C8-BE73-00C87C9BFCB0}"/>
    <cellStyle name="Percent 2 7 7 3" xfId="50491" xr:uid="{A60729B7-D769-4054-BDCA-AE4CA6784A90}"/>
    <cellStyle name="Percent 2 7 8" xfId="15071" xr:uid="{DA35CA44-C62F-4782-AD78-C16E9805EF04}"/>
    <cellStyle name="Percent 2 7 9" xfId="28761" xr:uid="{EAABD647-4D41-44A8-A375-3AE6FF98D742}"/>
    <cellStyle name="Percent 2 8" xfId="8230" xr:uid="{4AECE884-2638-45F0-83EC-C942279B3956}"/>
    <cellStyle name="Percent 2 8 2" xfId="8231" xr:uid="{73A9B816-B1B4-43BB-9C7D-6BE6144B5B6E}"/>
    <cellStyle name="Percent 2 8 2 2" xfId="9943" xr:uid="{71E124C3-7C3C-4BDF-A419-E716791741D1}"/>
    <cellStyle name="Percent 2 8 2 2 2" xfId="13365" xr:uid="{9552784B-EB96-4172-9590-EB64F1AE5D88}"/>
    <cellStyle name="Percent 2 8 2 2 2 2" xfId="27055" xr:uid="{D586023A-30CE-4511-B2CA-B8721A55FB86}"/>
    <cellStyle name="Percent 2 8 2 2 2 2 2" xfId="40747" xr:uid="{A41E9325-CBBE-4545-B750-23D8F20E6C4D}"/>
    <cellStyle name="Percent 2 8 2 2 2 2 3" xfId="55631" xr:uid="{BEBA97E5-924D-423F-A45B-FBCA9A417298}"/>
    <cellStyle name="Percent 2 8 2 2 2 3" xfId="20211" xr:uid="{9C4A85AB-95C8-4414-82EB-937734198B16}"/>
    <cellStyle name="Percent 2 8 2 2 2 4" xfId="33901" xr:uid="{9EA0C481-F237-43E6-AE76-D8689B17EF78}"/>
    <cellStyle name="Percent 2 8 2 2 2 5" xfId="48785" xr:uid="{4DF0DFD2-67EE-4715-956B-67128CF321A5}"/>
    <cellStyle name="Percent 2 8 2 2 3" xfId="23633" xr:uid="{72A59C09-3194-45F2-AA14-4557E8592359}"/>
    <cellStyle name="Percent 2 8 2 2 3 2" xfId="37325" xr:uid="{93021C4A-ED2D-4A98-A1B9-9EBA158E2B3E}"/>
    <cellStyle name="Percent 2 8 2 2 3 3" xfId="52209" xr:uid="{8B0B11BC-1AC0-441A-8A04-A86054D13AB2}"/>
    <cellStyle name="Percent 2 8 2 2 4" xfId="16789" xr:uid="{10E1E07C-E2A5-4689-969A-3BE6AFCAC7D0}"/>
    <cellStyle name="Percent 2 8 2 2 5" xfId="30479" xr:uid="{7454E885-3113-4665-B5D0-C7C3C6148DFE}"/>
    <cellStyle name="Percent 2 8 2 2 6" xfId="45363" xr:uid="{A6C2714F-AB5E-4968-B202-74BB3EC45FDE}"/>
    <cellStyle name="Percent 2 8 2 3" xfId="11653" xr:uid="{03F0F08C-E8FA-46A5-883D-74EDACA10CA0}"/>
    <cellStyle name="Percent 2 8 2 3 2" xfId="25343" xr:uid="{4A0A188D-275D-4BC1-AB09-89D50C8B7C53}"/>
    <cellStyle name="Percent 2 8 2 3 2 2" xfId="39035" xr:uid="{B3D43897-C448-4410-A1A5-1DFAE2AD9F03}"/>
    <cellStyle name="Percent 2 8 2 3 2 3" xfId="53919" xr:uid="{49962719-3F35-4896-8C5D-3BBC6725757B}"/>
    <cellStyle name="Percent 2 8 2 3 3" xfId="18499" xr:uid="{A02937FB-A7EE-46DA-9CE8-DEE646DAF033}"/>
    <cellStyle name="Percent 2 8 2 3 4" xfId="32189" xr:uid="{DA6A8910-02CC-487D-9914-6C5EDC692996}"/>
    <cellStyle name="Percent 2 8 2 3 5" xfId="47073" xr:uid="{423B4CD3-1D8B-45C7-B1F2-CFCE3FE052ED}"/>
    <cellStyle name="Percent 2 8 2 4" xfId="21921" xr:uid="{9B0329AF-05AB-4CA0-A9CB-EF3410A50762}"/>
    <cellStyle name="Percent 2 8 2 4 2" xfId="35613" xr:uid="{20709225-A2DD-4FFB-843A-0EE799EB69C3}"/>
    <cellStyle name="Percent 2 8 2 4 3" xfId="50497" xr:uid="{85D1A342-CE02-4628-87FF-CDDD0ED0665D}"/>
    <cellStyle name="Percent 2 8 2 5" xfId="15077" xr:uid="{7659BF27-4E00-4848-A17C-8366D5CC07EC}"/>
    <cellStyle name="Percent 2 8 2 6" xfId="28767" xr:uid="{A85DE846-0CBF-4C0E-B9BD-83CEED268F51}"/>
    <cellStyle name="Percent 2 8 2 7" xfId="43651" xr:uid="{5CA3863E-CE97-46CB-96A3-F8A74217261A}"/>
    <cellStyle name="Percent 2 8 3" xfId="9942" xr:uid="{288234DC-F6B3-4857-B5CA-A62B7791EB2D}"/>
    <cellStyle name="Percent 2 8 3 2" xfId="13364" xr:uid="{92601064-99B0-43AA-98CD-37AD97009334}"/>
    <cellStyle name="Percent 2 8 3 2 2" xfId="27054" xr:uid="{19CDF1D8-9A7E-4A00-A895-53C6CDE67BDF}"/>
    <cellStyle name="Percent 2 8 3 2 2 2" xfId="40746" xr:uid="{4E79F30B-A9DC-4CC0-B912-4010E65033C1}"/>
    <cellStyle name="Percent 2 8 3 2 2 3" xfId="55630" xr:uid="{A7090485-6C1C-4333-B4D5-182D1FC2B695}"/>
    <cellStyle name="Percent 2 8 3 2 3" xfId="20210" xr:uid="{299A9B54-65B2-4375-809E-2CDAE96BC1E6}"/>
    <cellStyle name="Percent 2 8 3 2 4" xfId="33900" xr:uid="{C95BD8D1-6403-4C44-9076-5F5E441D0977}"/>
    <cellStyle name="Percent 2 8 3 2 5" xfId="48784" xr:uid="{EECC1FC2-D37A-4536-B78F-344371285E25}"/>
    <cellStyle name="Percent 2 8 3 3" xfId="23632" xr:uid="{12C86161-7720-4272-AE1A-1175CA195764}"/>
    <cellStyle name="Percent 2 8 3 3 2" xfId="37324" xr:uid="{234D4370-AF39-4E85-AF2D-A3579F8D6A46}"/>
    <cellStyle name="Percent 2 8 3 3 3" xfId="52208" xr:uid="{DD099209-3679-4204-8B21-2B55B3BFC744}"/>
    <cellStyle name="Percent 2 8 3 4" xfId="16788" xr:uid="{71139C91-2C5D-408C-BAC6-E06370C51B2F}"/>
    <cellStyle name="Percent 2 8 3 5" xfId="30478" xr:uid="{D8ADF041-B7C9-4886-BFBB-AE77F1F2CCA1}"/>
    <cellStyle name="Percent 2 8 3 6" xfId="45362" xr:uid="{EAB6FC89-379C-47A9-BB7E-5FC4C5871C90}"/>
    <cellStyle name="Percent 2 8 4" xfId="11652" xr:uid="{C26DC4F5-8641-41D0-9DF6-DE541FE583CC}"/>
    <cellStyle name="Percent 2 8 4 2" xfId="25342" xr:uid="{AB9FD365-8D4B-4E52-AE7B-942F0E70DE96}"/>
    <cellStyle name="Percent 2 8 4 2 2" xfId="39034" xr:uid="{7BCBE148-A4C0-423A-B8CA-740F48A634D0}"/>
    <cellStyle name="Percent 2 8 4 2 3" xfId="53918" xr:uid="{F567B72A-8D18-4EAA-BDAD-4364EC4500D3}"/>
    <cellStyle name="Percent 2 8 4 3" xfId="18498" xr:uid="{1E3833A1-9536-49D5-A66B-FCE77F9671D0}"/>
    <cellStyle name="Percent 2 8 4 4" xfId="32188" xr:uid="{20CE0E2B-4126-44B3-B39C-B55024E6C980}"/>
    <cellStyle name="Percent 2 8 4 5" xfId="47072" xr:uid="{CF37BE83-0519-412F-8320-3DC60EDD394C}"/>
    <cellStyle name="Percent 2 8 5" xfId="21920" xr:uid="{CD99D1F4-6356-4702-96B6-B591236ACDDE}"/>
    <cellStyle name="Percent 2 8 5 2" xfId="35612" xr:uid="{30181322-1FBE-40DD-BC5A-3320A952015A}"/>
    <cellStyle name="Percent 2 8 5 3" xfId="50496" xr:uid="{DC4D9806-CEFE-4493-92C0-D4FBCF62D906}"/>
    <cellStyle name="Percent 2 8 6" xfId="15076" xr:uid="{EB2ED9DA-F9C3-4DDF-9243-07E9B10D1C90}"/>
    <cellStyle name="Percent 2 8 7" xfId="28766" xr:uid="{1E62E972-3C62-47F4-82B9-6B25D2921E18}"/>
    <cellStyle name="Percent 2 8 8" xfId="43650" xr:uid="{59F60816-34D4-4070-9331-20D9C4B12053}"/>
    <cellStyle name="Percent 2 9" xfId="8232" xr:uid="{68543825-FC3F-4E2F-BCA1-ACF14E457C60}"/>
    <cellStyle name="Percent 2 9 2" xfId="9944" xr:uid="{E13CAEE5-08D5-41F7-8C8D-92F6B14A6860}"/>
    <cellStyle name="Percent 2 9 2 2" xfId="13366" xr:uid="{0D4CAA7E-8D11-417E-BA98-8FA9747D2AEC}"/>
    <cellStyle name="Percent 2 9 2 2 2" xfId="27056" xr:uid="{42AEC12E-AA76-441F-BD66-C3521B724528}"/>
    <cellStyle name="Percent 2 9 2 2 2 2" xfId="40748" xr:uid="{0747B43B-38E2-498A-87A5-1E7FFF92E38E}"/>
    <cellStyle name="Percent 2 9 2 2 2 3" xfId="55632" xr:uid="{98F37774-6B3E-4614-849B-170C9B0DEC57}"/>
    <cellStyle name="Percent 2 9 2 2 3" xfId="20212" xr:uid="{F2C316B2-DE05-48ED-9AC7-8B17E1C660E9}"/>
    <cellStyle name="Percent 2 9 2 2 4" xfId="33902" xr:uid="{D2CCC344-C4DB-4ACD-84C6-0DB42A6D2F8B}"/>
    <cellStyle name="Percent 2 9 2 2 5" xfId="48786" xr:uid="{E94C2955-0305-417B-AEDE-800F9BD2B0F8}"/>
    <cellStyle name="Percent 2 9 2 3" xfId="23634" xr:uid="{841782A0-5B0B-463A-A4CE-54BE3319A621}"/>
    <cellStyle name="Percent 2 9 2 3 2" xfId="37326" xr:uid="{6171CF44-5D26-4479-97B5-E72A6D5DC82C}"/>
    <cellStyle name="Percent 2 9 2 3 3" xfId="52210" xr:uid="{05BC1E7E-7BFE-44A0-B65E-690A5B239795}"/>
    <cellStyle name="Percent 2 9 2 4" xfId="16790" xr:uid="{A860BFE2-579E-4528-B94F-A9E005602E0C}"/>
    <cellStyle name="Percent 2 9 2 5" xfId="30480" xr:uid="{D7F8194E-A3F8-4EA4-B616-4895F626FAC2}"/>
    <cellStyle name="Percent 2 9 2 6" xfId="45364" xr:uid="{55639BDC-9C3E-4C80-8834-0ABA742660C8}"/>
    <cellStyle name="Percent 2 9 3" xfId="11654" xr:uid="{8A3EEB60-965E-4F16-969A-813502AB78A5}"/>
    <cellStyle name="Percent 2 9 3 2" xfId="25344" xr:uid="{A13D19BD-BE6E-498B-AE2D-BC177FE8BDBF}"/>
    <cellStyle name="Percent 2 9 3 2 2" xfId="39036" xr:uid="{51EFC997-A224-4629-827A-BCCDB11402FC}"/>
    <cellStyle name="Percent 2 9 3 2 3" xfId="53920" xr:uid="{19DBD119-49D7-4BD7-AD4B-E6A3F57B1A6E}"/>
    <cellStyle name="Percent 2 9 3 3" xfId="18500" xr:uid="{A860846B-B178-4E86-92AB-EA561644F8ED}"/>
    <cellStyle name="Percent 2 9 3 4" xfId="32190" xr:uid="{1E659BC8-AEE3-4C7E-8328-877C64C1824E}"/>
    <cellStyle name="Percent 2 9 3 5" xfId="47074" xr:uid="{4766CA93-FDD5-41E8-8A68-6BD305EA7926}"/>
    <cellStyle name="Percent 2 9 4" xfId="21922" xr:uid="{77FF339D-43EE-4C30-8F4D-D920404D9EEF}"/>
    <cellStyle name="Percent 2 9 4 2" xfId="35614" xr:uid="{17B9F19E-E718-42E2-9F6E-5234BA165FD3}"/>
    <cellStyle name="Percent 2 9 4 3" xfId="50498" xr:uid="{05269FF5-6D0A-4AA3-8854-5BE01B394740}"/>
    <cellStyle name="Percent 2 9 5" xfId="15078" xr:uid="{71C488B3-C19A-4BCE-8859-508B99E0048B}"/>
    <cellStyle name="Percent 2 9 6" xfId="28768" xr:uid="{35202767-9C03-493F-8601-D4570799CA10}"/>
    <cellStyle name="Percent 2 9 7" xfId="43652" xr:uid="{B7ED747F-A60D-4079-89A0-0C015875A157}"/>
    <cellStyle name="Гиперссылка 2" xfId="8" xr:uid="{7653C154-DB9F-4424-B821-3D4E1D62C232}"/>
    <cellStyle name="Гиперссылка 2 2" xfId="5300" xr:uid="{9E0385E9-1914-4017-A775-4CD83C762DC9}"/>
    <cellStyle name="Гиперссылка 2 2 2" xfId="41927" xr:uid="{7A3407F1-A2E8-4065-8C6E-59D881252977}"/>
    <cellStyle name="Гиперссылка 2 2 3" xfId="6511" xr:uid="{5FA6562B-58C5-4E3E-9547-329AFAF72C08}"/>
    <cellStyle name="Гиперссылка 2 2 4" xfId="5919" xr:uid="{B30B1B94-ECB8-47F9-B814-77E65CF1CED6}"/>
    <cellStyle name="Обычный 2" xfId="6" xr:uid="{F3C56CB9-E3F7-4DD3-869D-AAC245264446}"/>
    <cellStyle name="Обычный 2 2" xfId="9" xr:uid="{C23D7A85-4B28-48C2-9D8E-5F45669FEDCB}"/>
    <cellStyle name="Обычный 2 2 2" xfId="5302" xr:uid="{7BCF59BE-5B9F-4B0E-B220-5EC13619FA1D}"/>
    <cellStyle name="Обычный 2 2 2 2" xfId="41929" xr:uid="{8D0A1769-0C80-4609-AF03-45E9D73288B2}"/>
    <cellStyle name="Обычный 2 2 2 3" xfId="6513" xr:uid="{3F381A57-83B7-4CBF-9C94-48AFBFAC84E5}"/>
    <cellStyle name="Обычный 2 2 2 4" xfId="5921" xr:uid="{37DB2421-99B3-4BAF-9BEE-20C481ADCBF6}"/>
    <cellStyle name="Обычный 2 3" xfId="5301" xr:uid="{635F7786-6AAB-4D7F-9B04-81AB8DE6D754}"/>
    <cellStyle name="Обычный 2 3 2" xfId="41928" xr:uid="{915577A8-12AC-4A07-B451-9AC9803416F7}"/>
    <cellStyle name="Обычный 2 3 3" xfId="6512" xr:uid="{5059789A-D0AB-496D-9ABB-5CC5D21529BB}"/>
    <cellStyle name="Обычный 2 3 4" xfId="5920" xr:uid="{2B5E0D9D-DA95-470E-B995-1A26AE2408D8}"/>
    <cellStyle name="常规_Sheet1_1" xfId="4414" xr:uid="{D1B3BF6F-75F6-4314-83B0-2EBF82B63996}"/>
    <cellStyle name="標準 2" xfId="4" xr:uid="{6BEF8BD4-DD46-4C6E-982E-11D34DFD0792}"/>
  </cellStyles>
  <dxfs count="35">
    <dxf>
      <font>
        <color theme="0"/>
      </font>
    </dxf>
    <dxf>
      <font>
        <condense val="0"/>
        <extend val="0"/>
        <color indexed="8"/>
      </font>
      <fill>
        <patternFill>
          <bgColor indexed="1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ndense val="0"/>
        <extend val="0"/>
        <color indexed="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0"/>
        </patternFill>
      </fill>
    </dxf>
    <dxf>
      <font>
        <color theme="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ndense val="0"/>
        <extend val="0"/>
        <color indexed="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0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C16ED8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microsoft.com/office/2017/06/relationships/rdRichValue" Target="richData/rdrichvalue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microsoft.com/office/2022/10/relationships/richValueRel" Target="richData/richValueRel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11" Type="http://schemas.microsoft.com/office/2020/07/relationships/rdRichValueWebImage" Target="richData/rdRichValueWebImage.xml"/><Relationship Id="rId5" Type="http://schemas.openxmlformats.org/officeDocument/2006/relationships/externalLink" Target="externalLinks/externalLink2.xml"/><Relationship Id="rId15" Type="http://schemas.microsoft.com/office/2017/06/relationships/rdRichValueTypes" Target="richData/rdRichValueTypes.xml"/><Relationship Id="rId10" Type="http://schemas.openxmlformats.org/officeDocument/2006/relationships/sheetMetadata" Target="metadata.xml"/><Relationship Id="rId4" Type="http://schemas.openxmlformats.org/officeDocument/2006/relationships/externalLink" Target="externalLinks/externalLink1.xml"/><Relationship Id="rId9" Type="http://schemas.openxmlformats.org/officeDocument/2006/relationships/sharedStrings" Target="sharedStrings.xml"/><Relationship Id="rId14" Type="http://schemas.microsoft.com/office/2017/06/relationships/rdRichValueStructure" Target="richData/rdrichvaluestructure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1190625</xdr:colOff>
      <xdr:row>0</xdr:row>
      <xdr:rowOff>95250</xdr:rowOff>
    </xdr:from>
    <xdr:ext cx="3143250" cy="1066800"/>
    <xdr:pic>
      <xdr:nvPicPr>
        <xdr:cNvPr id="2" name="Picture 2" descr="acha logo color for signature-small.jpg">
          <a:extLst>
            <a:ext uri="{FF2B5EF4-FFF2-40B4-BE49-F238E27FC236}">
              <a16:creationId xmlns:a16="http://schemas.microsoft.com/office/drawing/2014/main" id="{E363DA93-150F-43FD-B07A-E8824BA7C9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95250"/>
          <a:ext cx="314325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1190625</xdr:colOff>
      <xdr:row>0</xdr:row>
      <xdr:rowOff>95250</xdr:rowOff>
    </xdr:from>
    <xdr:ext cx="3143250" cy="1066800"/>
    <xdr:pic>
      <xdr:nvPicPr>
        <xdr:cNvPr id="2" name="Picture 2" descr="acha logo color for signature-small.jpg">
          <a:extLst>
            <a:ext uri="{FF2B5EF4-FFF2-40B4-BE49-F238E27FC236}">
              <a16:creationId xmlns:a16="http://schemas.microsoft.com/office/drawing/2014/main" id="{C4FE378E-DC32-4BEB-829A-8CA106C138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8900" y="95250"/>
          <a:ext cx="314325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2762250</xdr:colOff>
      <xdr:row>2</xdr:row>
      <xdr:rowOff>95250</xdr:rowOff>
    </xdr:from>
    <xdr:to>
      <xdr:col>4</xdr:col>
      <xdr:colOff>57150</xdr:colOff>
      <xdr:row>7</xdr:row>
      <xdr:rowOff>28575</xdr:rowOff>
    </xdr:to>
    <xdr:pic>
      <xdr:nvPicPr>
        <xdr:cNvPr id="2355" name="Picture 1">
          <a:extLst>
            <a:ext uri="{FF2B5EF4-FFF2-40B4-BE49-F238E27FC236}">
              <a16:creationId xmlns:a16="http://schemas.microsoft.com/office/drawing/2014/main" id="{00000000-0008-0000-0200-000033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33400"/>
          <a:ext cx="2819400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Z:\Sales%20Share%20Folder\Official%20Exchange%20Rate%20Log%20Book.xls" TargetMode="External"/><Relationship Id="rId1" Type="http://schemas.openxmlformats.org/officeDocument/2006/relationships/externalLinkPath" Target="/Sales%20Share%20Folder/Official%20Exchange%20Rate%20Log%20Book.xls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Z:\Sales%20Share%20Folder\Sales%20price%20list.xlsx" TargetMode="External"/><Relationship Id="rId1" Type="http://schemas.openxmlformats.org/officeDocument/2006/relationships/externalLinkPath" Target="/Sales%20Share%20Folder/Sales%20price%20list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\\newserver3\Share_folder\sales\Invoice\file%20to%20get%20invoice%20number\Invoice%20Number%20+%20Tax%20Invoice%20Number.xlsx" TargetMode="External"/><Relationship Id="rId1" Type="http://schemas.openxmlformats.org/officeDocument/2006/relationships/externalLinkPath" Target="file%20to%20get%20invoice%20number/Invoice%20Number%20+%20Tax%20Invoice%20Numbe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Acha Sales Price List"/>
      <sheetName val="Ny Sales Price List"/>
      <sheetName val="Acha Air Sales Price List"/>
      <sheetName val="Ny Air Sales Price List"/>
      <sheetName val="labor selling"/>
      <sheetName val="WP Price list"/>
      <sheetName val="WP code maker"/>
      <sheetName val="Description Bkk"/>
      <sheetName val="Temp code"/>
      <sheetName val="Instructions"/>
      <sheetName val="bulk prices"/>
      <sheetName val="instructions-reorder level"/>
      <sheetName val="Crystal &amp; CZ Price List"/>
      <sheetName val="Ny Air Sales Price List (old)"/>
      <sheetName val="IS website Descriptions"/>
      <sheetName val="SEO Slugs"/>
      <sheetName val="Sheet1"/>
      <sheetName val="Chart1"/>
      <sheetName val="Sheet2"/>
      <sheetName val="Board selling"/>
      <sheetName val="Sales price list"/>
      <sheetName val="Acha AX9Air Sales Price List"/>
      <sheetName val="\Ny Air Sales Price List"/>
      <sheetName val="Acha Air Sales D61Price List"/>
    </sheetNames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Invoice Number"/>
      <sheetName val="TAX Invoice Number"/>
      <sheetName val="Sheet1"/>
      <sheetName val="Sheet2"/>
      <sheetName val="Sheet4"/>
      <sheetName val="Sheet3"/>
    </sheetNames>
  </externalBook>
</externalLink>
</file>

<file path=xl/richData/_rels/rdRichValueWebImage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jpg"/><Relationship Id="rId3" Type="http://schemas.openxmlformats.org/officeDocument/2006/relationships/hyperlink" Target="https://gigaplus.makeshop.jp/roque0014/auc-roque/amazon/r-ca008-f1r01r06.swch.jpg" TargetMode="External"/><Relationship Id="rId7" Type="http://schemas.openxmlformats.org/officeDocument/2006/relationships/hyperlink" Target="https://gigaplus.makeshop.jp/roque0014/auc-roque/amazon/am46r01r09.swch.jpg" TargetMode="External"/><Relationship Id="rId2" Type="http://schemas.openxmlformats.org/officeDocument/2006/relationships/image" Target="../media/image1.jpg"/><Relationship Id="rId1" Type="http://schemas.openxmlformats.org/officeDocument/2006/relationships/hyperlink" Target="https://gigaplus.makeshop.jp/roque0014/auc-roque/amazon/r-ca008-f1r01r09.swch.jpg" TargetMode="External"/><Relationship Id="rId6" Type="http://schemas.openxmlformats.org/officeDocument/2006/relationships/image" Target="../media/image3.jpg"/><Relationship Id="rId5" Type="http://schemas.openxmlformats.org/officeDocument/2006/relationships/hyperlink" Target="https://gigaplus.makeshop.jp/roque0014/auc-roque/amazon/am46r01r06.swch.jpg" TargetMode="External"/><Relationship Id="rId4" Type="http://schemas.openxmlformats.org/officeDocument/2006/relationships/image" Target="../media/image2.jpg"/></Relationships>
</file>

<file path=xl/richData/_rels/richValueRel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  <types>
    <type name="_webimage">
      <keyFlags>
        <key name="WebImageIdentifier">
          <flag name="ShowInCardView" value="0"/>
        </key>
      </keyFlags>
    </type>
  </types>
</rvTypesInfo>
</file>

<file path=xl/richData/rdRichValueWebImage.xml><?xml version="1.0" encoding="utf-8"?>
<webImagesSrd xmlns="http://schemas.microsoft.com/office/spreadsheetml/2020/richdatawebimage" xmlns:r="http://schemas.openxmlformats.org/officeDocument/2006/relationships">
  <webImageSrd>
    <address r:id="rId1"/>
    <blip r:id="rId2"/>
  </webImageSrd>
  <webImageSrd>
    <address r:id="rId3"/>
    <blip r:id="rId4"/>
  </webImageSrd>
  <webImageSrd>
    <address r:id="rId5"/>
    <blip r:id="rId6"/>
  </webImageSrd>
  <webImageSrd>
    <address r:id="rId7"/>
    <blip r:id="rId8"/>
  </webImageSrd>
</webImagesSrd>
</file>

<file path=xl/richData/rdrichvalue.xml><?xml version="1.0" encoding="utf-8"?>
<rvData xmlns="http://schemas.microsoft.com/office/spreadsheetml/2017/richdata" count="8">
  <rv s="0">
    <v>0</v>
    <v>5</v>
    <v>0</v>
    <v>0</v>
  </rv>
  <rv s="1">
    <v>0</v>
    <v>5</v>
  </rv>
  <rv s="0">
    <v>1</v>
    <v>5</v>
    <v>0</v>
    <v>0</v>
  </rv>
  <rv s="1">
    <v>1</v>
    <v>5</v>
  </rv>
  <rv s="1">
    <v>2</v>
    <v>5</v>
  </rv>
  <rv s="0">
    <v>2</v>
    <v>5</v>
    <v>0</v>
    <v>0</v>
  </rv>
  <rv s="0">
    <v>3</v>
    <v>5</v>
    <v>0</v>
    <v>0</v>
  </rv>
  <rv s="1">
    <v>3</v>
    <v>5</v>
  </rv>
</rvData>
</file>

<file path=xl/richData/rdrichvaluestructure.xml><?xml version="1.0" encoding="utf-8"?>
<rvStructures xmlns="http://schemas.microsoft.com/office/spreadsheetml/2017/richdata" count="2">
  <s t="_webimage">
    <k n="WebImageIdentifier" t="i"/>
    <k n="CalcOrigin" t="i"/>
    <k n="ComputedImage" t="b"/>
    <k n="ImageSizing" t="i"/>
  </s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</richValueRel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achadirect.com/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achadirect.com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www.achadirect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F7AC1-7E87-4999-B545-B524CABBFC2A}">
  <sheetPr>
    <tabColor rgb="FFFFFF00"/>
  </sheetPr>
  <dimension ref="A1:W1016"/>
  <sheetViews>
    <sheetView tabSelected="1" topLeftCell="A32" zoomScaleNormal="100" workbookViewId="0">
      <selection activeCell="J36" sqref="J36"/>
    </sheetView>
  </sheetViews>
  <sheetFormatPr defaultRowHeight="12.75"/>
  <cols>
    <col min="1" max="1" width="2.140625" style="83" customWidth="1"/>
    <col min="2" max="2" width="7.42578125" style="83" customWidth="1"/>
    <col min="3" max="3" width="12" style="83" customWidth="1"/>
    <col min="4" max="4" width="23.5703125" style="83" customWidth="1"/>
    <col min="5" max="5" width="8.7109375" style="83" customWidth="1"/>
    <col min="6" max="6" width="41.85546875" style="83" customWidth="1"/>
    <col min="7" max="7" width="15.42578125" style="83" customWidth="1"/>
    <col min="8" max="8" width="13.5703125" style="83" customWidth="1"/>
    <col min="9" max="9" width="2.85546875" style="83" customWidth="1"/>
    <col min="10" max="16384" width="9.140625" style="83"/>
  </cols>
  <sheetData>
    <row r="1" spans="1:23" ht="23.25">
      <c r="A1" s="91"/>
      <c r="B1" s="130" t="s">
        <v>1</v>
      </c>
      <c r="C1" s="131"/>
      <c r="D1" s="131"/>
      <c r="E1" s="131"/>
      <c r="F1" s="131"/>
      <c r="G1" s="90"/>
      <c r="H1" s="130" t="s">
        <v>4</v>
      </c>
      <c r="I1" s="89"/>
    </row>
    <row r="2" spans="1:23" ht="15">
      <c r="A2" s="91"/>
      <c r="B2" s="126" t="s">
        <v>45</v>
      </c>
      <c r="C2" s="121"/>
      <c r="D2" s="121"/>
      <c r="E2" s="121"/>
      <c r="F2" s="121"/>
      <c r="G2" s="123"/>
      <c r="H2" s="123"/>
      <c r="I2" s="89"/>
      <c r="W2" s="129">
        <v>32</v>
      </c>
    </row>
    <row r="3" spans="1:23" ht="15.75" thickBot="1">
      <c r="A3" s="91"/>
      <c r="B3" s="126" t="s">
        <v>8</v>
      </c>
      <c r="C3" s="123"/>
      <c r="D3" s="123"/>
      <c r="E3" s="123"/>
      <c r="F3" s="123"/>
      <c r="G3" s="123"/>
      <c r="H3" s="90"/>
      <c r="I3" s="89"/>
      <c r="W3" s="83" t="s">
        <v>44</v>
      </c>
    </row>
    <row r="4" spans="1:23" ht="15">
      <c r="A4" s="91"/>
      <c r="B4" s="126" t="s">
        <v>49</v>
      </c>
      <c r="C4" s="123"/>
      <c r="D4" s="123"/>
      <c r="E4" s="123"/>
      <c r="F4" s="90"/>
      <c r="G4" s="128" t="s">
        <v>5</v>
      </c>
      <c r="H4" s="127" t="s">
        <v>6</v>
      </c>
      <c r="I4" s="89"/>
    </row>
    <row r="5" spans="1:23" ht="15.75" thickBot="1">
      <c r="A5" s="91"/>
      <c r="B5" s="126" t="s">
        <v>50</v>
      </c>
      <c r="C5" s="123"/>
      <c r="D5" s="123"/>
      <c r="E5" s="123"/>
      <c r="F5" s="90"/>
      <c r="G5" s="125">
        <f ca="1">TODAY()</f>
        <v>45412</v>
      </c>
      <c r="H5" s="124">
        <v>53961</v>
      </c>
      <c r="I5" s="89"/>
    </row>
    <row r="6" spans="1:23" ht="14.25">
      <c r="A6" s="91"/>
      <c r="B6" s="3" t="s">
        <v>2</v>
      </c>
      <c r="C6" s="123"/>
      <c r="D6" s="123"/>
      <c r="E6" s="123"/>
      <c r="F6" s="122"/>
      <c r="G6" s="90"/>
      <c r="H6" s="90"/>
      <c r="I6" s="89"/>
    </row>
    <row r="7" spans="1:23" ht="5.25" customHeight="1" thickBot="1">
      <c r="A7" s="91"/>
      <c r="B7" s="4"/>
      <c r="C7" s="123"/>
      <c r="D7" s="123"/>
      <c r="E7" s="123"/>
      <c r="F7" s="122"/>
      <c r="G7" s="90"/>
      <c r="H7" s="90"/>
      <c r="I7" s="89"/>
    </row>
    <row r="8" spans="1:23" ht="16.5" customHeight="1" thickBot="1">
      <c r="A8" s="91"/>
      <c r="B8" s="194" t="s">
        <v>3</v>
      </c>
      <c r="C8" s="195"/>
      <c r="D8" s="196"/>
      <c r="E8" s="121"/>
      <c r="F8" s="120" t="s">
        <v>12</v>
      </c>
      <c r="G8" s="119"/>
      <c r="H8" s="119"/>
      <c r="I8" s="89"/>
      <c r="K8" s="118"/>
    </row>
    <row r="9" spans="1:23">
      <c r="A9" s="91"/>
      <c r="B9" s="73" t="s">
        <v>51</v>
      </c>
      <c r="C9" s="74"/>
      <c r="D9" s="75"/>
      <c r="E9" s="76"/>
      <c r="F9" s="77" t="s">
        <v>51</v>
      </c>
      <c r="G9" s="192" t="s">
        <v>14</v>
      </c>
      <c r="H9" s="188"/>
      <c r="I9" s="89"/>
    </row>
    <row r="10" spans="1:23">
      <c r="A10" s="91"/>
      <c r="B10" s="67" t="s">
        <v>52</v>
      </c>
      <c r="C10" s="78"/>
      <c r="D10" s="79"/>
      <c r="E10" s="80"/>
      <c r="F10" s="77" t="s">
        <v>52</v>
      </c>
      <c r="G10" s="192"/>
      <c r="H10" s="189"/>
      <c r="I10" s="89"/>
    </row>
    <row r="11" spans="1:23">
      <c r="A11" s="91"/>
      <c r="B11" s="81" t="s">
        <v>53</v>
      </c>
      <c r="C11" s="78"/>
      <c r="D11" s="79"/>
      <c r="E11" s="80"/>
      <c r="F11" s="77" t="s">
        <v>53</v>
      </c>
      <c r="G11" s="192" t="s">
        <v>15</v>
      </c>
      <c r="H11" s="190" t="s">
        <v>22</v>
      </c>
      <c r="I11" s="89"/>
    </row>
    <row r="12" spans="1:23">
      <c r="A12" s="91"/>
      <c r="B12" s="81" t="s">
        <v>54</v>
      </c>
      <c r="C12" s="78"/>
      <c r="D12" s="79"/>
      <c r="E12" s="80"/>
      <c r="F12" s="77" t="s">
        <v>54</v>
      </c>
      <c r="G12" s="192"/>
      <c r="H12" s="189"/>
      <c r="I12" s="89"/>
    </row>
    <row r="13" spans="1:23">
      <c r="A13" s="91"/>
      <c r="B13" s="67" t="s">
        <v>55</v>
      </c>
      <c r="C13" s="68"/>
      <c r="D13" s="69"/>
      <c r="E13" s="1"/>
      <c r="F13" s="77" t="s">
        <v>55</v>
      </c>
      <c r="G13" s="193" t="s">
        <v>16</v>
      </c>
      <c r="H13" s="190" t="s">
        <v>59</v>
      </c>
      <c r="I13" s="89"/>
      <c r="L13" s="5" t="s">
        <v>20</v>
      </c>
    </row>
    <row r="14" spans="1:23" ht="13.5" thickBot="1">
      <c r="A14" s="91"/>
      <c r="B14" s="70" t="s">
        <v>56</v>
      </c>
      <c r="C14" s="71"/>
      <c r="D14" s="72"/>
      <c r="E14" s="1"/>
      <c r="F14" s="82" t="s">
        <v>56</v>
      </c>
      <c r="G14" s="193"/>
      <c r="H14" s="191"/>
      <c r="I14" s="89"/>
      <c r="L14" s="117">
        <f ca="1">VLOOKUP(G5,[1]Sheet1!$A$9:$I$7290,2,FALSE)</f>
        <v>36.94</v>
      </c>
    </row>
    <row r="15" spans="1:23" ht="5.25" customHeight="1">
      <c r="A15" s="91"/>
      <c r="B15" s="1"/>
      <c r="C15" s="1"/>
      <c r="D15" s="1"/>
      <c r="E15" s="1"/>
      <c r="F15" s="1"/>
      <c r="G15" s="5"/>
      <c r="H15" s="116"/>
      <c r="I15" s="89"/>
    </row>
    <row r="16" spans="1:23">
      <c r="A16" s="91"/>
      <c r="B16" s="1"/>
      <c r="C16" s="1"/>
      <c r="D16" s="1"/>
      <c r="E16" s="1"/>
      <c r="F16" s="1"/>
      <c r="G16" s="5" t="s">
        <v>19</v>
      </c>
      <c r="H16" s="115" t="s">
        <v>21</v>
      </c>
      <c r="I16" s="89"/>
    </row>
    <row r="17" spans="1:9" hidden="1">
      <c r="A17" s="91"/>
      <c r="B17" s="1"/>
      <c r="C17" s="1"/>
      <c r="D17" s="1"/>
      <c r="E17" s="1"/>
      <c r="F17" s="1"/>
      <c r="I17" s="89"/>
    </row>
    <row r="18" spans="1:9" ht="5.25" customHeight="1" thickBot="1">
      <c r="A18" s="91"/>
      <c r="B18" s="2"/>
      <c r="C18" s="2"/>
      <c r="D18" s="2"/>
      <c r="E18" s="2"/>
      <c r="F18" s="90"/>
      <c r="G18" s="2"/>
      <c r="H18" s="2"/>
      <c r="I18" s="89"/>
    </row>
    <row r="19" spans="1:9" ht="17.25" customHeight="1" thickBot="1">
      <c r="A19" s="91"/>
      <c r="B19" s="114" t="s">
        <v>11</v>
      </c>
      <c r="C19" s="113" t="s">
        <v>7</v>
      </c>
      <c r="D19" s="197" t="s">
        <v>13</v>
      </c>
      <c r="E19" s="198"/>
      <c r="F19" s="112" t="s">
        <v>0</v>
      </c>
      <c r="G19" s="111" t="s">
        <v>9</v>
      </c>
      <c r="H19" s="110" t="s">
        <v>10</v>
      </c>
      <c r="I19" s="89"/>
    </row>
    <row r="20" spans="1:9" ht="51.95" customHeight="1">
      <c r="A20" s="103"/>
      <c r="B20" s="136">
        <v>30</v>
      </c>
      <c r="C20" s="109" t="s">
        <v>61</v>
      </c>
      <c r="D20" s="135" t="s">
        <v>57</v>
      </c>
      <c r="E20" s="135" t="e" vm="1">
        <v>#VALUE!</v>
      </c>
      <c r="F20" s="134" t="s">
        <v>62</v>
      </c>
      <c r="G20" s="133">
        <v>42.24</v>
      </c>
      <c r="H20" s="132">
        <f t="shared" ref="H20:H21" si="0">G20*B20</f>
        <v>1267.2</v>
      </c>
      <c r="I20" s="89"/>
    </row>
    <row r="21" spans="1:9" ht="51.95" customHeight="1" thickBot="1">
      <c r="A21" s="91"/>
      <c r="B21" s="156">
        <v>40</v>
      </c>
      <c r="C21" s="157" t="s">
        <v>60</v>
      </c>
      <c r="D21" s="158" t="s">
        <v>57</v>
      </c>
      <c r="E21" s="158" t="e" vm="1">
        <v>#VALUE!</v>
      </c>
      <c r="F21" s="159" t="s">
        <v>63</v>
      </c>
      <c r="G21" s="160">
        <v>42.24</v>
      </c>
      <c r="H21" s="161">
        <f t="shared" si="0"/>
        <v>1689.6000000000001</v>
      </c>
      <c r="I21" s="89"/>
    </row>
    <row r="22" spans="1:9" ht="14.25" thickTop="1" thickBot="1">
      <c r="A22" s="91"/>
      <c r="B22" s="162"/>
      <c r="C22" s="163"/>
      <c r="D22" s="201"/>
      <c r="E22" s="201"/>
      <c r="F22" s="163" t="s">
        <v>76</v>
      </c>
      <c r="G22" s="164"/>
      <c r="H22" s="165"/>
      <c r="I22" s="89"/>
    </row>
    <row r="23" spans="1:9" customFormat="1" ht="55.5" customHeight="1" thickTop="1">
      <c r="A23" s="137"/>
      <c r="B23" s="138">
        <v>10</v>
      </c>
      <c r="C23" s="139" t="s">
        <v>60</v>
      </c>
      <c r="D23" s="144" t="s">
        <v>64</v>
      </c>
      <c r="E23" s="166" t="e" vm="2">
        <v>#VALUE!</v>
      </c>
      <c r="F23" s="140" t="str">
        <f>VLOOKUP(C23,'[2]Acha Air Sales Price List'!$B$1:$D$65536,3,FALSE)</f>
        <v>4mm multi-crystal ferido glued balls with resin cover and 16g (1.2mm) threading (sold per pcs)</v>
      </c>
      <c r="G23" s="141">
        <v>42.24</v>
      </c>
      <c r="H23" s="142">
        <f t="shared" ref="H23:H36" si="1">ROUND(IF(ISNUMBER(B23), G23*B23, 0),5)</f>
        <v>422.4</v>
      </c>
      <c r="I23" s="143"/>
    </row>
    <row r="24" spans="1:9" customFormat="1" ht="55.5" customHeight="1">
      <c r="A24" s="137"/>
      <c r="B24" s="138">
        <v>10</v>
      </c>
      <c r="C24" s="139" t="s">
        <v>60</v>
      </c>
      <c r="D24" s="144" t="s">
        <v>65</v>
      </c>
      <c r="E24" s="167" t="e" vm="3">
        <v>#VALUE!</v>
      </c>
      <c r="F24" s="140" t="str">
        <f>VLOOKUP(C24,'[2]Acha Air Sales Price List'!$B$1:$D$65536,3,FALSE)</f>
        <v>4mm multi-crystal ferido glued balls with resin cover and 16g (1.2mm) threading (sold per pcs)</v>
      </c>
      <c r="G24" s="141">
        <v>42.24</v>
      </c>
      <c r="H24" s="142">
        <f t="shared" si="1"/>
        <v>422.4</v>
      </c>
      <c r="I24" s="143"/>
    </row>
    <row r="25" spans="1:9" customFormat="1" ht="55.5" customHeight="1">
      <c r="A25" s="137"/>
      <c r="B25" s="138">
        <v>30</v>
      </c>
      <c r="C25" s="139" t="s">
        <v>60</v>
      </c>
      <c r="D25" s="144" t="s">
        <v>66</v>
      </c>
      <c r="E25" s="167" t="e" vm="4">
        <v>#VALUE!</v>
      </c>
      <c r="F25" s="140" t="str">
        <f>VLOOKUP(C25,'[2]Acha Air Sales Price List'!$B$1:$D$65536,3,FALSE)</f>
        <v>4mm multi-crystal ferido glued balls with resin cover and 16g (1.2mm) threading (sold per pcs)</v>
      </c>
      <c r="G25" s="141">
        <v>42.24</v>
      </c>
      <c r="H25" s="142">
        <f t="shared" si="1"/>
        <v>1267.2</v>
      </c>
      <c r="I25" s="143"/>
    </row>
    <row r="26" spans="1:9" customFormat="1" ht="55.5" customHeight="1">
      <c r="A26" s="137"/>
      <c r="B26" s="138">
        <v>40</v>
      </c>
      <c r="C26" s="139" t="s">
        <v>60</v>
      </c>
      <c r="D26" s="144" t="s">
        <v>67</v>
      </c>
      <c r="E26" s="167" t="e" vm="5">
        <v>#VALUE!</v>
      </c>
      <c r="F26" s="140" t="str">
        <f>VLOOKUP(C26,'[2]Acha Air Sales Price List'!$B$1:$D$65536,3,FALSE)</f>
        <v>4mm multi-crystal ferido glued balls with resin cover and 16g (1.2mm) threading (sold per pcs)</v>
      </c>
      <c r="G26" s="141">
        <v>42.24</v>
      </c>
      <c r="H26" s="142">
        <f t="shared" si="1"/>
        <v>1689.6</v>
      </c>
      <c r="I26" s="143"/>
    </row>
    <row r="27" spans="1:9" customFormat="1" ht="55.5" customHeight="1">
      <c r="A27" s="137"/>
      <c r="B27" s="138">
        <v>30</v>
      </c>
      <c r="C27" s="139" t="s">
        <v>60</v>
      </c>
      <c r="D27" s="144" t="s">
        <v>68</v>
      </c>
      <c r="E27" s="168" t="e" vm="6">
        <v>#VALUE!</v>
      </c>
      <c r="F27" s="140" t="str">
        <f>VLOOKUP(C27,'[2]Acha Air Sales Price List'!$B$1:$D$65536,3,FALSE)</f>
        <v>4mm multi-crystal ferido glued balls with resin cover and 16g (1.2mm) threading (sold per pcs)</v>
      </c>
      <c r="G27" s="141">
        <v>42.24</v>
      </c>
      <c r="H27" s="142">
        <f t="shared" si="1"/>
        <v>1267.2</v>
      </c>
      <c r="I27" s="143"/>
    </row>
    <row r="28" spans="1:9" customFormat="1" ht="55.5" customHeight="1">
      <c r="A28" s="137"/>
      <c r="B28" s="145">
        <v>20</v>
      </c>
      <c r="C28" s="139" t="s">
        <v>60</v>
      </c>
      <c r="D28" s="146" t="s">
        <v>69</v>
      </c>
      <c r="E28" s="169" t="e" vm="7">
        <v>#VALUE!</v>
      </c>
      <c r="F28" s="147" t="str">
        <f>VLOOKUP(C28,'[2]Acha Air Sales Price List'!$B$1:$D$65536,3,FALSE)</f>
        <v>4mm multi-crystal ferido glued balls with resin cover and 16g (1.2mm) threading (sold per pcs)</v>
      </c>
      <c r="G28" s="148">
        <v>42.24</v>
      </c>
      <c r="H28" s="149">
        <f t="shared" si="1"/>
        <v>844.8</v>
      </c>
      <c r="I28" s="143"/>
    </row>
    <row r="29" spans="1:9" customFormat="1" ht="55.5" customHeight="1">
      <c r="A29" s="137"/>
      <c r="B29" s="138">
        <v>10</v>
      </c>
      <c r="C29" s="139" t="s">
        <v>70</v>
      </c>
      <c r="D29" s="144" t="s">
        <v>71</v>
      </c>
      <c r="E29" s="167" t="e" vm="8">
        <v>#VALUE!</v>
      </c>
      <c r="F29" s="140" t="str">
        <f>VLOOKUP(C29,'[2]Acha Air Sales Price List'!$B$1:$D$65536,3,FALSE)</f>
        <v>1 piece: 5mm ball with ferido-glued multi crystals, 1.2mm threading (16g), with resin cover</v>
      </c>
      <c r="G29" s="141">
        <v>42.24</v>
      </c>
      <c r="H29" s="142">
        <f t="shared" si="1"/>
        <v>422.4</v>
      </c>
      <c r="I29" s="143"/>
    </row>
    <row r="30" spans="1:9" customFormat="1" ht="55.5" customHeight="1">
      <c r="A30" s="137"/>
      <c r="B30" s="138">
        <v>10</v>
      </c>
      <c r="C30" s="139" t="s">
        <v>70</v>
      </c>
      <c r="D30" s="144" t="s">
        <v>68</v>
      </c>
      <c r="E30" s="168" t="e" vm="6">
        <v>#VALUE!</v>
      </c>
      <c r="F30" s="140" t="str">
        <f>VLOOKUP(C30,'[2]Acha Air Sales Price List'!$B$1:$D$65536,3,FALSE)</f>
        <v>1 piece: 5mm ball with ferido-glued multi crystals, 1.2mm threading (16g), with resin cover</v>
      </c>
      <c r="G30" s="141">
        <v>42.24</v>
      </c>
      <c r="H30" s="142">
        <f t="shared" si="1"/>
        <v>422.4</v>
      </c>
      <c r="I30" s="143"/>
    </row>
    <row r="31" spans="1:9" customFormat="1" ht="55.5" customHeight="1">
      <c r="A31" s="137"/>
      <c r="B31" s="145">
        <v>40</v>
      </c>
      <c r="C31" s="139" t="s">
        <v>70</v>
      </c>
      <c r="D31" s="146" t="s">
        <v>72</v>
      </c>
      <c r="E31" s="170" t="e" vm="1">
        <v>#VALUE!</v>
      </c>
      <c r="F31" s="147" t="str">
        <f>VLOOKUP(C31,'[2]Acha Air Sales Price List'!$B$1:$D$65536,3,FALSE)</f>
        <v>1 piece: 5mm ball with ferido-glued multi crystals, 1.2mm threading (16g), with resin cover</v>
      </c>
      <c r="G31" s="141">
        <v>42.24</v>
      </c>
      <c r="H31" s="149">
        <f t="shared" si="1"/>
        <v>1689.6</v>
      </c>
      <c r="I31" s="143"/>
    </row>
    <row r="32" spans="1:9" customFormat="1" ht="55.5" customHeight="1">
      <c r="A32" s="137"/>
      <c r="B32" s="150">
        <v>10</v>
      </c>
      <c r="C32" s="151" t="s">
        <v>73</v>
      </c>
      <c r="D32" s="152" t="s">
        <v>69</v>
      </c>
      <c r="E32" s="171" t="e" vm="7">
        <v>#VALUE!</v>
      </c>
      <c r="F32" s="153" t="str">
        <f>VLOOKUP(C32,'[2]Acha Air Sales Price List'!$B$1:$D$65536,3,FALSE)</f>
        <v>1 piece: 8mm ball with ferido-glued multi crystals with resin cover 1.2mm threading (16g)</v>
      </c>
      <c r="G32" s="154">
        <v>84.77</v>
      </c>
      <c r="H32" s="155">
        <f t="shared" si="1"/>
        <v>847.7</v>
      </c>
      <c r="I32" s="143"/>
    </row>
    <row r="33" spans="1:9" customFormat="1" ht="55.5" customHeight="1">
      <c r="A33" s="137"/>
      <c r="B33" s="150">
        <v>30</v>
      </c>
      <c r="C33" s="151" t="s">
        <v>74</v>
      </c>
      <c r="D33" s="152" t="s">
        <v>72</v>
      </c>
      <c r="E33" s="172" t="e" vm="1">
        <v>#VALUE!</v>
      </c>
      <c r="F33" s="153" t="str">
        <f>VLOOKUP(C33,'[2]Acha Air Sales Price List'!$B$1:$D$65536,3,FALSE)</f>
        <v>4mm multi-crystal ferido glued balls with resin cover and 14g (1.6mm) threading (sold per pcs)</v>
      </c>
      <c r="G33" s="154">
        <v>42.24</v>
      </c>
      <c r="H33" s="155">
        <f t="shared" si="1"/>
        <v>1267.2</v>
      </c>
      <c r="I33" s="143"/>
    </row>
    <row r="34" spans="1:9" customFormat="1" ht="55.5" customHeight="1">
      <c r="A34" s="137"/>
      <c r="B34" s="138">
        <v>10</v>
      </c>
      <c r="C34" s="139" t="s">
        <v>75</v>
      </c>
      <c r="D34" s="144" t="s">
        <v>66</v>
      </c>
      <c r="E34" s="167" t="e" vm="4">
        <v>#VALUE!</v>
      </c>
      <c r="F34" s="140" t="str">
        <f>VLOOKUP(C34,'[2]Acha Air Sales Price List'!$B$1:$D$65536,3,FALSE)</f>
        <v>8mm multi-crystal ferido glued balls with resin cover and 14g (1.6mm) threading (sold per pcs)</v>
      </c>
      <c r="G34" s="141">
        <v>84.77</v>
      </c>
      <c r="H34" s="142">
        <f t="shared" si="1"/>
        <v>847.7</v>
      </c>
      <c r="I34" s="143"/>
    </row>
    <row r="35" spans="1:9" customFormat="1" ht="55.5" customHeight="1">
      <c r="A35" s="137"/>
      <c r="B35" s="138">
        <v>20</v>
      </c>
      <c r="C35" s="139" t="s">
        <v>75</v>
      </c>
      <c r="D35" s="144" t="s">
        <v>67</v>
      </c>
      <c r="E35" s="167" t="e" vm="5">
        <v>#VALUE!</v>
      </c>
      <c r="F35" s="140" t="str">
        <f>VLOOKUP(C35,'[2]Acha Air Sales Price List'!$B$1:$D$65536,3,FALSE)</f>
        <v>8mm multi-crystal ferido glued balls with resin cover and 14g (1.6mm) threading (sold per pcs)</v>
      </c>
      <c r="G35" s="141">
        <v>84.77</v>
      </c>
      <c r="H35" s="142">
        <f t="shared" si="1"/>
        <v>1695.4</v>
      </c>
      <c r="I35" s="143"/>
    </row>
    <row r="36" spans="1:9" customFormat="1" ht="55.5" customHeight="1" thickBot="1">
      <c r="A36" s="137"/>
      <c r="B36" s="145">
        <v>10</v>
      </c>
      <c r="C36" s="139" t="s">
        <v>75</v>
      </c>
      <c r="D36" s="146" t="s">
        <v>72</v>
      </c>
      <c r="E36" s="170" t="e" vm="1">
        <v>#VALUE!</v>
      </c>
      <c r="F36" s="147" t="str">
        <f>VLOOKUP(C36,'[2]Acha Air Sales Price List'!$B$1:$D$65536,3,FALSE)</f>
        <v>8mm multi-crystal ferido glued balls with resin cover and 14g (1.6mm) threading (sold per pcs)</v>
      </c>
      <c r="G36" s="148">
        <v>84.77</v>
      </c>
      <c r="H36" s="149">
        <f t="shared" si="1"/>
        <v>847.7</v>
      </c>
      <c r="I36" s="143"/>
    </row>
    <row r="37" spans="1:9" ht="12.4" hidden="1" customHeight="1">
      <c r="A37" s="91"/>
      <c r="B37" s="106"/>
      <c r="C37" s="108"/>
      <c r="D37" s="186"/>
      <c r="E37" s="187"/>
      <c r="F37" s="104" t="str">
        <f>VLOOKUP(C37,'[2]Acha Air Sales Price List'!$B$1:$D$65536,3,FALSE)</f>
        <v>Exchange rate :</v>
      </c>
      <c r="G37" s="103">
        <f>ROUND(IF(ISBLANK(C37),0,VLOOKUP(C37,'[2]Acha Air Sales Price List'!$B$1:$X$65536,12,FALSE)*$L$14),2)</f>
        <v>0</v>
      </c>
      <c r="H37" s="102">
        <f t="shared" ref="H37:H86" si="2">ROUND(IF(ISNUMBER(B37), G37*B37, 0),5)</f>
        <v>0</v>
      </c>
      <c r="I37" s="89"/>
    </row>
    <row r="38" spans="1:9" ht="12.4" hidden="1" customHeight="1">
      <c r="A38" s="91"/>
      <c r="B38" s="106"/>
      <c r="C38" s="108"/>
      <c r="D38" s="186"/>
      <c r="E38" s="187"/>
      <c r="F38" s="104" t="str">
        <f>VLOOKUP(C38,'[2]Acha Air Sales Price List'!$B$1:$D$65536,3,FALSE)</f>
        <v>Exchange rate :</v>
      </c>
      <c r="G38" s="103">
        <f>ROUND(IF(ISBLANK(C38),0,VLOOKUP(C38,'[2]Acha Air Sales Price List'!$B$1:$X$65536,12,FALSE)*$L$14),2)</f>
        <v>0</v>
      </c>
      <c r="H38" s="102">
        <f t="shared" si="2"/>
        <v>0</v>
      </c>
      <c r="I38" s="89"/>
    </row>
    <row r="39" spans="1:9" ht="12.4" hidden="1" customHeight="1">
      <c r="A39" s="91"/>
      <c r="B39" s="106"/>
      <c r="C39" s="108"/>
      <c r="D39" s="186"/>
      <c r="E39" s="187"/>
      <c r="F39" s="104" t="str">
        <f>VLOOKUP(C39,'[2]Acha Air Sales Price List'!$B$1:$D$65536,3,FALSE)</f>
        <v>Exchange rate :</v>
      </c>
      <c r="G39" s="103">
        <f>ROUND(IF(ISBLANK(C39),0,VLOOKUP(C39,'[2]Acha Air Sales Price List'!$B$1:$X$65536,12,FALSE)*$L$14),2)</f>
        <v>0</v>
      </c>
      <c r="H39" s="102">
        <f t="shared" si="2"/>
        <v>0</v>
      </c>
      <c r="I39" s="89"/>
    </row>
    <row r="40" spans="1:9" ht="12.4" hidden="1" customHeight="1">
      <c r="A40" s="91"/>
      <c r="B40" s="106"/>
      <c r="C40" s="108"/>
      <c r="D40" s="186"/>
      <c r="E40" s="187"/>
      <c r="F40" s="104" t="str">
        <f>VLOOKUP(C40,'[2]Acha Air Sales Price List'!$B$1:$D$65536,3,FALSE)</f>
        <v>Exchange rate :</v>
      </c>
      <c r="G40" s="103">
        <f>ROUND(IF(ISBLANK(C40),0,VLOOKUP(C40,'[2]Acha Air Sales Price List'!$B$1:$X$65536,12,FALSE)*$L$14),2)</f>
        <v>0</v>
      </c>
      <c r="H40" s="102">
        <f t="shared" si="2"/>
        <v>0</v>
      </c>
      <c r="I40" s="89"/>
    </row>
    <row r="41" spans="1:9" ht="12.4" hidden="1" customHeight="1">
      <c r="A41" s="91"/>
      <c r="B41" s="106"/>
      <c r="C41" s="108"/>
      <c r="D41" s="186"/>
      <c r="E41" s="187"/>
      <c r="F41" s="104" t="str">
        <f>VLOOKUP(C41,'[2]Acha Air Sales Price List'!$B$1:$D$65536,3,FALSE)</f>
        <v>Exchange rate :</v>
      </c>
      <c r="G41" s="103">
        <f>ROUND(IF(ISBLANK(C41),0,VLOOKUP(C41,'[2]Acha Air Sales Price List'!$B$1:$X$65536,12,FALSE)*$L$14),2)</f>
        <v>0</v>
      </c>
      <c r="H41" s="102">
        <f t="shared" si="2"/>
        <v>0</v>
      </c>
      <c r="I41" s="89"/>
    </row>
    <row r="42" spans="1:9" ht="12.4" hidden="1" customHeight="1">
      <c r="A42" s="91"/>
      <c r="B42" s="106"/>
      <c r="C42" s="108"/>
      <c r="D42" s="186"/>
      <c r="E42" s="187"/>
      <c r="F42" s="104" t="str">
        <f>VLOOKUP(C42,'[2]Acha Air Sales Price List'!$B$1:$D$65536,3,FALSE)</f>
        <v>Exchange rate :</v>
      </c>
      <c r="G42" s="103">
        <f>ROUND(IF(ISBLANK(C42),0,VLOOKUP(C42,'[2]Acha Air Sales Price List'!$B$1:$X$65536,12,FALSE)*$L$14),2)</f>
        <v>0</v>
      </c>
      <c r="H42" s="102">
        <f t="shared" si="2"/>
        <v>0</v>
      </c>
      <c r="I42" s="89"/>
    </row>
    <row r="43" spans="1:9" ht="12.4" hidden="1" customHeight="1">
      <c r="A43" s="91"/>
      <c r="B43" s="106"/>
      <c r="C43" s="108"/>
      <c r="D43" s="186"/>
      <c r="E43" s="187"/>
      <c r="F43" s="104" t="str">
        <f>VLOOKUP(C43,'[2]Acha Air Sales Price List'!$B$1:$D$65536,3,FALSE)</f>
        <v>Exchange rate :</v>
      </c>
      <c r="G43" s="103">
        <f>ROUND(IF(ISBLANK(C43),0,VLOOKUP(C43,'[2]Acha Air Sales Price List'!$B$1:$X$65536,12,FALSE)*$L$14),2)</f>
        <v>0</v>
      </c>
      <c r="H43" s="102">
        <f t="shared" si="2"/>
        <v>0</v>
      </c>
      <c r="I43" s="89"/>
    </row>
    <row r="44" spans="1:9" ht="12.4" hidden="1" customHeight="1">
      <c r="A44" s="91"/>
      <c r="B44" s="106"/>
      <c r="C44" s="108"/>
      <c r="D44" s="186"/>
      <c r="E44" s="187"/>
      <c r="F44" s="104" t="str">
        <f>VLOOKUP(C44,'[2]Acha Air Sales Price List'!$B$1:$D$65536,3,FALSE)</f>
        <v>Exchange rate :</v>
      </c>
      <c r="G44" s="103">
        <f>ROUND(IF(ISBLANK(C44),0,VLOOKUP(C44,'[2]Acha Air Sales Price List'!$B$1:$X$65536,12,FALSE)*$L$14),2)</f>
        <v>0</v>
      </c>
      <c r="H44" s="102">
        <f t="shared" si="2"/>
        <v>0</v>
      </c>
      <c r="I44" s="89"/>
    </row>
    <row r="45" spans="1:9" ht="12.4" hidden="1" customHeight="1">
      <c r="A45" s="91"/>
      <c r="B45" s="106"/>
      <c r="C45" s="108"/>
      <c r="D45" s="186"/>
      <c r="E45" s="187"/>
      <c r="F45" s="104" t="str">
        <f>VLOOKUP(C45,'[2]Acha Air Sales Price List'!$B$1:$D$65536,3,FALSE)</f>
        <v>Exchange rate :</v>
      </c>
      <c r="G45" s="103">
        <f>ROUND(IF(ISBLANK(C45),0,VLOOKUP(C45,'[2]Acha Air Sales Price List'!$B$1:$X$65536,12,FALSE)*$L$14),2)</f>
        <v>0</v>
      </c>
      <c r="H45" s="102">
        <f t="shared" si="2"/>
        <v>0</v>
      </c>
      <c r="I45" s="89"/>
    </row>
    <row r="46" spans="1:9" ht="12.4" hidden="1" customHeight="1">
      <c r="A46" s="91"/>
      <c r="B46" s="106"/>
      <c r="C46" s="108"/>
      <c r="D46" s="186"/>
      <c r="E46" s="187"/>
      <c r="F46" s="104" t="str">
        <f>VLOOKUP(C46,'[2]Acha Air Sales Price List'!$B$1:$D$65536,3,FALSE)</f>
        <v>Exchange rate :</v>
      </c>
      <c r="G46" s="103">
        <f>ROUND(IF(ISBLANK(C46),0,VLOOKUP(C46,'[2]Acha Air Sales Price List'!$B$1:$X$65536,12,FALSE)*$L$14),2)</f>
        <v>0</v>
      </c>
      <c r="H46" s="102">
        <f t="shared" si="2"/>
        <v>0</v>
      </c>
      <c r="I46" s="89"/>
    </row>
    <row r="47" spans="1:9" ht="12.4" hidden="1" customHeight="1">
      <c r="A47" s="91"/>
      <c r="B47" s="106"/>
      <c r="C47" s="108"/>
      <c r="D47" s="186"/>
      <c r="E47" s="187"/>
      <c r="F47" s="104" t="str">
        <f>VLOOKUP(C47,'[2]Acha Air Sales Price List'!$B$1:$D$65536,3,FALSE)</f>
        <v>Exchange rate :</v>
      </c>
      <c r="G47" s="103">
        <f>ROUND(IF(ISBLANK(C47),0,VLOOKUP(C47,'[2]Acha Air Sales Price List'!$B$1:$X$65536,12,FALSE)*$L$14),2)</f>
        <v>0</v>
      </c>
      <c r="H47" s="102">
        <f t="shared" si="2"/>
        <v>0</v>
      </c>
      <c r="I47" s="89"/>
    </row>
    <row r="48" spans="1:9" ht="12.4" hidden="1" customHeight="1">
      <c r="A48" s="91"/>
      <c r="B48" s="106"/>
      <c r="C48" s="108"/>
      <c r="D48" s="186"/>
      <c r="E48" s="187"/>
      <c r="F48" s="104" t="str">
        <f>VLOOKUP(C48,'[2]Acha Air Sales Price List'!$B$1:$D$65536,3,FALSE)</f>
        <v>Exchange rate :</v>
      </c>
      <c r="G48" s="103">
        <f>ROUND(IF(ISBLANK(C48),0,VLOOKUP(C48,'[2]Acha Air Sales Price List'!$B$1:$X$65536,12,FALSE)*$L$14),2)</f>
        <v>0</v>
      </c>
      <c r="H48" s="102">
        <f t="shared" si="2"/>
        <v>0</v>
      </c>
      <c r="I48" s="89"/>
    </row>
    <row r="49" spans="1:9" ht="12.4" hidden="1" customHeight="1">
      <c r="A49" s="91"/>
      <c r="B49" s="106"/>
      <c r="C49" s="108"/>
      <c r="D49" s="186"/>
      <c r="E49" s="187"/>
      <c r="F49" s="104" t="str">
        <f>VLOOKUP(C49,'[2]Acha Air Sales Price List'!$B$1:$D$65536,3,FALSE)</f>
        <v>Exchange rate :</v>
      </c>
      <c r="G49" s="103">
        <f>ROUND(IF(ISBLANK(C49),0,VLOOKUP(C49,'[2]Acha Air Sales Price List'!$B$1:$X$65536,12,FALSE)*$L$14),2)</f>
        <v>0</v>
      </c>
      <c r="H49" s="102">
        <f t="shared" si="2"/>
        <v>0</v>
      </c>
      <c r="I49" s="89"/>
    </row>
    <row r="50" spans="1:9" ht="12.4" hidden="1" customHeight="1">
      <c r="A50" s="91"/>
      <c r="B50" s="106"/>
      <c r="C50" s="108"/>
      <c r="D50" s="186"/>
      <c r="E50" s="187"/>
      <c r="F50" s="104" t="str">
        <f>VLOOKUP(C50,'[2]Acha Air Sales Price List'!$B$1:$D$65536,3,FALSE)</f>
        <v>Exchange rate :</v>
      </c>
      <c r="G50" s="103">
        <f>ROUND(IF(ISBLANK(C50),0,VLOOKUP(C50,'[2]Acha Air Sales Price List'!$B$1:$X$65536,12,FALSE)*$L$14),2)</f>
        <v>0</v>
      </c>
      <c r="H50" s="102">
        <f t="shared" si="2"/>
        <v>0</v>
      </c>
      <c r="I50" s="89"/>
    </row>
    <row r="51" spans="1:9" ht="12.4" hidden="1" customHeight="1">
      <c r="A51" s="91"/>
      <c r="B51" s="106"/>
      <c r="C51" s="108"/>
      <c r="D51" s="186"/>
      <c r="E51" s="187"/>
      <c r="F51" s="104" t="str">
        <f>VLOOKUP(C51,'[2]Acha Air Sales Price List'!$B$1:$D$65536,3,FALSE)</f>
        <v>Exchange rate :</v>
      </c>
      <c r="G51" s="103">
        <f>ROUND(IF(ISBLANK(C51),0,VLOOKUP(C51,'[2]Acha Air Sales Price List'!$B$1:$X$65536,12,FALSE)*$L$14),2)</f>
        <v>0</v>
      </c>
      <c r="H51" s="102">
        <f t="shared" si="2"/>
        <v>0</v>
      </c>
      <c r="I51" s="89"/>
    </row>
    <row r="52" spans="1:9" ht="12.4" hidden="1" customHeight="1">
      <c r="A52" s="91"/>
      <c r="B52" s="106"/>
      <c r="C52" s="108"/>
      <c r="D52" s="186"/>
      <c r="E52" s="187"/>
      <c r="F52" s="104" t="str">
        <f>VLOOKUP(C52,'[2]Acha Air Sales Price List'!$B$1:$D$65536,3,FALSE)</f>
        <v>Exchange rate :</v>
      </c>
      <c r="G52" s="103">
        <f>ROUND(IF(ISBLANK(C52),0,VLOOKUP(C52,'[2]Acha Air Sales Price List'!$B$1:$X$65536,12,FALSE)*$L$14),2)</f>
        <v>0</v>
      </c>
      <c r="H52" s="102">
        <f t="shared" si="2"/>
        <v>0</v>
      </c>
      <c r="I52" s="89"/>
    </row>
    <row r="53" spans="1:9" ht="12.4" hidden="1" customHeight="1">
      <c r="A53" s="91"/>
      <c r="B53" s="106"/>
      <c r="C53" s="108"/>
      <c r="D53" s="186"/>
      <c r="E53" s="187"/>
      <c r="F53" s="104" t="str">
        <f>VLOOKUP(C53,'[2]Acha Air Sales Price List'!$B$1:$D$65536,3,FALSE)</f>
        <v>Exchange rate :</v>
      </c>
      <c r="G53" s="103">
        <f>ROUND(IF(ISBLANK(C53),0,VLOOKUP(C53,'[2]Acha Air Sales Price List'!$B$1:$X$65536,12,FALSE)*$L$14),2)</f>
        <v>0</v>
      </c>
      <c r="H53" s="102">
        <f t="shared" si="2"/>
        <v>0</v>
      </c>
      <c r="I53" s="89"/>
    </row>
    <row r="54" spans="1:9" ht="12.4" hidden="1" customHeight="1">
      <c r="A54" s="91"/>
      <c r="B54" s="106"/>
      <c r="C54" s="108"/>
      <c r="D54" s="186"/>
      <c r="E54" s="187"/>
      <c r="F54" s="104" t="str">
        <f>VLOOKUP(C54,'[2]Acha Air Sales Price List'!$B$1:$D$65536,3,FALSE)</f>
        <v>Exchange rate :</v>
      </c>
      <c r="G54" s="103">
        <f>ROUND(IF(ISBLANK(C54),0,VLOOKUP(C54,'[2]Acha Air Sales Price List'!$B$1:$X$65536,12,FALSE)*$L$14),2)</f>
        <v>0</v>
      </c>
      <c r="H54" s="102">
        <f t="shared" si="2"/>
        <v>0</v>
      </c>
      <c r="I54" s="89"/>
    </row>
    <row r="55" spans="1:9" ht="12.4" hidden="1" customHeight="1">
      <c r="A55" s="91"/>
      <c r="B55" s="106"/>
      <c r="C55" s="108"/>
      <c r="D55" s="186"/>
      <c r="E55" s="187"/>
      <c r="F55" s="104" t="str">
        <f>VLOOKUP(C55,'[2]Acha Air Sales Price List'!$B$1:$D$65536,3,FALSE)</f>
        <v>Exchange rate :</v>
      </c>
      <c r="G55" s="103">
        <f>ROUND(IF(ISBLANK(C55),0,VLOOKUP(C55,'[2]Acha Air Sales Price List'!$B$1:$X$65536,12,FALSE)*$L$14),2)</f>
        <v>0</v>
      </c>
      <c r="H55" s="102">
        <f t="shared" si="2"/>
        <v>0</v>
      </c>
      <c r="I55" s="89"/>
    </row>
    <row r="56" spans="1:9" ht="12.4" hidden="1" customHeight="1">
      <c r="A56" s="91"/>
      <c r="B56" s="106"/>
      <c r="C56" s="108"/>
      <c r="D56" s="186"/>
      <c r="E56" s="187"/>
      <c r="F56" s="104" t="str">
        <f>VLOOKUP(C56,'[2]Acha Air Sales Price List'!$B$1:$D$65536,3,FALSE)</f>
        <v>Exchange rate :</v>
      </c>
      <c r="G56" s="103">
        <f>ROUND(IF(ISBLANK(C56),0,VLOOKUP(C56,'[2]Acha Air Sales Price List'!$B$1:$X$65536,12,FALSE)*$L$14),2)</f>
        <v>0</v>
      </c>
      <c r="H56" s="102">
        <f t="shared" si="2"/>
        <v>0</v>
      </c>
      <c r="I56" s="89"/>
    </row>
    <row r="57" spans="1:9" ht="12.4" hidden="1" customHeight="1">
      <c r="A57" s="91"/>
      <c r="B57" s="106"/>
      <c r="C57" s="108"/>
      <c r="D57" s="186"/>
      <c r="E57" s="187"/>
      <c r="F57" s="104" t="str">
        <f>VLOOKUP(C57,'[2]Acha Air Sales Price List'!$B$1:$D$65536,3,FALSE)</f>
        <v>Exchange rate :</v>
      </c>
      <c r="G57" s="103">
        <f>ROUND(IF(ISBLANK(C57),0,VLOOKUP(C57,'[2]Acha Air Sales Price List'!$B$1:$X$65536,12,FALSE)*$L$14),2)</f>
        <v>0</v>
      </c>
      <c r="H57" s="102">
        <f t="shared" si="2"/>
        <v>0</v>
      </c>
      <c r="I57" s="89"/>
    </row>
    <row r="58" spans="1:9" ht="12.4" hidden="1" customHeight="1">
      <c r="A58" s="91"/>
      <c r="B58" s="106"/>
      <c r="C58" s="105"/>
      <c r="D58" s="186"/>
      <c r="E58" s="187"/>
      <c r="F58" s="104" t="str">
        <f>VLOOKUP(C58,'[2]Acha Air Sales Price List'!$B$1:$D$65536,3,FALSE)</f>
        <v>Exchange rate :</v>
      </c>
      <c r="G58" s="103">
        <f>ROUND(IF(ISBLANK(C58),0,VLOOKUP(C58,'[2]Acha Air Sales Price List'!$B$1:$X$65536,12,FALSE)*$L$14),2)</f>
        <v>0</v>
      </c>
      <c r="H58" s="102">
        <f t="shared" si="2"/>
        <v>0</v>
      </c>
      <c r="I58" s="89"/>
    </row>
    <row r="59" spans="1:9" ht="12" hidden="1" customHeight="1">
      <c r="A59" s="91"/>
      <c r="B59" s="106"/>
      <c r="C59" s="108"/>
      <c r="D59" s="186"/>
      <c r="E59" s="187"/>
      <c r="F59" s="104" t="str">
        <f>VLOOKUP(C59,'[2]Acha Air Sales Price List'!$B$1:$D$65536,3,FALSE)</f>
        <v>Exchange rate :</v>
      </c>
      <c r="G59" s="103">
        <f>ROUND(IF(ISBLANK(C59),0,VLOOKUP(C59,'[2]Acha Air Sales Price List'!$B$1:$X$65536,12,FALSE)*$L$14),2)</f>
        <v>0</v>
      </c>
      <c r="H59" s="102">
        <f t="shared" si="2"/>
        <v>0</v>
      </c>
      <c r="I59" s="89"/>
    </row>
    <row r="60" spans="1:9" ht="12.4" hidden="1" customHeight="1">
      <c r="A60" s="91"/>
      <c r="B60" s="106"/>
      <c r="C60" s="108"/>
      <c r="D60" s="186"/>
      <c r="E60" s="187"/>
      <c r="F60" s="104" t="str">
        <f>VLOOKUP(C60,'[2]Acha Air Sales Price List'!$B$1:$D$65536,3,FALSE)</f>
        <v>Exchange rate :</v>
      </c>
      <c r="G60" s="103">
        <f>ROUND(IF(ISBLANK(C60),0,VLOOKUP(C60,'[2]Acha Air Sales Price List'!$B$1:$X$65536,12,FALSE)*$L$14),2)</f>
        <v>0</v>
      </c>
      <c r="H60" s="102">
        <f t="shared" si="2"/>
        <v>0</v>
      </c>
      <c r="I60" s="89"/>
    </row>
    <row r="61" spans="1:9" ht="12.4" hidden="1" customHeight="1">
      <c r="A61" s="91"/>
      <c r="B61" s="106"/>
      <c r="C61" s="108"/>
      <c r="D61" s="186"/>
      <c r="E61" s="187"/>
      <c r="F61" s="104" t="str">
        <f>VLOOKUP(C61,'[2]Acha Air Sales Price List'!$B$1:$D$65536,3,FALSE)</f>
        <v>Exchange rate :</v>
      </c>
      <c r="G61" s="103">
        <f>ROUND(IF(ISBLANK(C61),0,VLOOKUP(C61,'[2]Acha Air Sales Price List'!$B$1:$X$65536,12,FALSE)*$L$14),2)</f>
        <v>0</v>
      </c>
      <c r="H61" s="102">
        <f t="shared" si="2"/>
        <v>0</v>
      </c>
      <c r="I61" s="89"/>
    </row>
    <row r="62" spans="1:9" ht="12.4" hidden="1" customHeight="1">
      <c r="A62" s="91"/>
      <c r="B62" s="106"/>
      <c r="C62" s="108"/>
      <c r="D62" s="186"/>
      <c r="E62" s="187"/>
      <c r="F62" s="104" t="str">
        <f>VLOOKUP(C62,'[2]Acha Air Sales Price List'!$B$1:$D$65536,3,FALSE)</f>
        <v>Exchange rate :</v>
      </c>
      <c r="G62" s="103">
        <f>ROUND(IF(ISBLANK(C62),0,VLOOKUP(C62,'[2]Acha Air Sales Price List'!$B$1:$X$65536,12,FALSE)*$L$14),2)</f>
        <v>0</v>
      </c>
      <c r="H62" s="102">
        <f t="shared" si="2"/>
        <v>0</v>
      </c>
      <c r="I62" s="89"/>
    </row>
    <row r="63" spans="1:9" ht="12.4" hidden="1" customHeight="1">
      <c r="A63" s="91"/>
      <c r="B63" s="106"/>
      <c r="C63" s="108"/>
      <c r="D63" s="186"/>
      <c r="E63" s="187"/>
      <c r="F63" s="104" t="str">
        <f>VLOOKUP(C63,'[2]Acha Air Sales Price List'!$B$1:$D$65536,3,FALSE)</f>
        <v>Exchange rate :</v>
      </c>
      <c r="G63" s="103">
        <f>ROUND(IF(ISBLANK(C63),0,VLOOKUP(C63,'[2]Acha Air Sales Price List'!$B$1:$X$65536,12,FALSE)*$L$14),2)</f>
        <v>0</v>
      </c>
      <c r="H63" s="102">
        <f t="shared" si="2"/>
        <v>0</v>
      </c>
      <c r="I63" s="89"/>
    </row>
    <row r="64" spans="1:9" ht="12.4" hidden="1" customHeight="1">
      <c r="A64" s="91"/>
      <c r="B64" s="106"/>
      <c r="C64" s="108"/>
      <c r="D64" s="186"/>
      <c r="E64" s="187"/>
      <c r="F64" s="104" t="str">
        <f>VLOOKUP(C64,'[2]Acha Air Sales Price List'!$B$1:$D$65536,3,FALSE)</f>
        <v>Exchange rate :</v>
      </c>
      <c r="G64" s="103">
        <f>ROUND(IF(ISBLANK(C64),0,VLOOKUP(C64,'[2]Acha Air Sales Price List'!$B$1:$X$65536,12,FALSE)*$L$14),2)</f>
        <v>0</v>
      </c>
      <c r="H64" s="102">
        <f t="shared" si="2"/>
        <v>0</v>
      </c>
      <c r="I64" s="89"/>
    </row>
    <row r="65" spans="1:9" ht="12.4" hidden="1" customHeight="1">
      <c r="A65" s="91"/>
      <c r="B65" s="106"/>
      <c r="C65" s="108"/>
      <c r="D65" s="186"/>
      <c r="E65" s="187"/>
      <c r="F65" s="104" t="str">
        <f>VLOOKUP(C65,'[2]Acha Air Sales Price List'!$B$1:$D$65536,3,FALSE)</f>
        <v>Exchange rate :</v>
      </c>
      <c r="G65" s="103">
        <f>ROUND(IF(ISBLANK(C65),0,VLOOKUP(C65,'[2]Acha Air Sales Price List'!$B$1:$X$65536,12,FALSE)*$L$14),2)</f>
        <v>0</v>
      </c>
      <c r="H65" s="102">
        <f t="shared" si="2"/>
        <v>0</v>
      </c>
      <c r="I65" s="89"/>
    </row>
    <row r="66" spans="1:9" ht="12.4" hidden="1" customHeight="1">
      <c r="A66" s="91"/>
      <c r="B66" s="106"/>
      <c r="C66" s="108"/>
      <c r="D66" s="186"/>
      <c r="E66" s="187"/>
      <c r="F66" s="104" t="str">
        <f>VLOOKUP(C66,'[2]Acha Air Sales Price List'!$B$1:$D$65536,3,FALSE)</f>
        <v>Exchange rate :</v>
      </c>
      <c r="G66" s="103">
        <f>ROUND(IF(ISBLANK(C66),0,VLOOKUP(C66,'[2]Acha Air Sales Price List'!$B$1:$X$65536,12,FALSE)*$L$14),2)</f>
        <v>0</v>
      </c>
      <c r="H66" s="102">
        <f t="shared" si="2"/>
        <v>0</v>
      </c>
      <c r="I66" s="89"/>
    </row>
    <row r="67" spans="1:9" ht="12.4" hidden="1" customHeight="1">
      <c r="A67" s="91"/>
      <c r="B67" s="106"/>
      <c r="C67" s="108"/>
      <c r="D67" s="186"/>
      <c r="E67" s="187"/>
      <c r="F67" s="104" t="str">
        <f>VLOOKUP(C67,'[2]Acha Air Sales Price List'!$B$1:$D$65536,3,FALSE)</f>
        <v>Exchange rate :</v>
      </c>
      <c r="G67" s="103">
        <f>ROUND(IF(ISBLANK(C67),0,VLOOKUP(C67,'[2]Acha Air Sales Price List'!$B$1:$X$65536,12,FALSE)*$L$14),2)</f>
        <v>0</v>
      </c>
      <c r="H67" s="102">
        <f t="shared" si="2"/>
        <v>0</v>
      </c>
      <c r="I67" s="89"/>
    </row>
    <row r="68" spans="1:9" ht="12.4" hidden="1" customHeight="1">
      <c r="A68" s="91"/>
      <c r="B68" s="106"/>
      <c r="C68" s="108"/>
      <c r="D68" s="186"/>
      <c r="E68" s="187"/>
      <c r="F68" s="104" t="str">
        <f>VLOOKUP(C68,'[2]Acha Air Sales Price List'!$B$1:$D$65536,3,FALSE)</f>
        <v>Exchange rate :</v>
      </c>
      <c r="G68" s="103">
        <f>ROUND(IF(ISBLANK(C68),0,VLOOKUP(C68,'[2]Acha Air Sales Price List'!$B$1:$X$65536,12,FALSE)*$L$14),2)</f>
        <v>0</v>
      </c>
      <c r="H68" s="102">
        <f t="shared" si="2"/>
        <v>0</v>
      </c>
      <c r="I68" s="89"/>
    </row>
    <row r="69" spans="1:9" ht="12.4" hidden="1" customHeight="1">
      <c r="A69" s="91"/>
      <c r="B69" s="106"/>
      <c r="C69" s="108"/>
      <c r="D69" s="186"/>
      <c r="E69" s="187"/>
      <c r="F69" s="104" t="str">
        <f>VLOOKUP(C69,'[2]Acha Air Sales Price List'!$B$1:$D$65536,3,FALSE)</f>
        <v>Exchange rate :</v>
      </c>
      <c r="G69" s="103">
        <f>ROUND(IF(ISBLANK(C69),0,VLOOKUP(C69,'[2]Acha Air Sales Price List'!$B$1:$X$65536,12,FALSE)*$L$14),2)</f>
        <v>0</v>
      </c>
      <c r="H69" s="102">
        <f t="shared" si="2"/>
        <v>0</v>
      </c>
      <c r="I69" s="89"/>
    </row>
    <row r="70" spans="1:9" ht="12.4" hidden="1" customHeight="1">
      <c r="A70" s="91"/>
      <c r="B70" s="106"/>
      <c r="C70" s="108"/>
      <c r="D70" s="186"/>
      <c r="E70" s="187"/>
      <c r="F70" s="104" t="str">
        <f>VLOOKUP(C70,'[2]Acha Air Sales Price List'!$B$1:$D$65536,3,FALSE)</f>
        <v>Exchange rate :</v>
      </c>
      <c r="G70" s="103">
        <f>ROUND(IF(ISBLANK(C70),0,VLOOKUP(C70,'[2]Acha Air Sales Price List'!$B$1:$X$65536,12,FALSE)*$L$14),2)</f>
        <v>0</v>
      </c>
      <c r="H70" s="102">
        <f t="shared" si="2"/>
        <v>0</v>
      </c>
      <c r="I70" s="89"/>
    </row>
    <row r="71" spans="1:9" ht="12.4" hidden="1" customHeight="1">
      <c r="A71" s="91"/>
      <c r="B71" s="106"/>
      <c r="C71" s="108"/>
      <c r="D71" s="186"/>
      <c r="E71" s="187"/>
      <c r="F71" s="104" t="str">
        <f>VLOOKUP(C71,'[2]Acha Air Sales Price List'!$B$1:$D$65536,3,FALSE)</f>
        <v>Exchange rate :</v>
      </c>
      <c r="G71" s="103">
        <f>ROUND(IF(ISBLANK(C71),0,VLOOKUP(C71,'[2]Acha Air Sales Price List'!$B$1:$X$65536,12,FALSE)*$L$14),2)</f>
        <v>0</v>
      </c>
      <c r="H71" s="102">
        <f t="shared" si="2"/>
        <v>0</v>
      </c>
      <c r="I71" s="89"/>
    </row>
    <row r="72" spans="1:9" ht="12.4" hidden="1" customHeight="1">
      <c r="A72" s="91"/>
      <c r="B72" s="106"/>
      <c r="C72" s="108"/>
      <c r="D72" s="186"/>
      <c r="E72" s="187"/>
      <c r="F72" s="104" t="str">
        <f>VLOOKUP(C72,'[2]Acha Air Sales Price List'!$B$1:$D$65536,3,FALSE)</f>
        <v>Exchange rate :</v>
      </c>
      <c r="G72" s="103">
        <f>ROUND(IF(ISBLANK(C72),0,VLOOKUP(C72,'[2]Acha Air Sales Price List'!$B$1:$X$65536,12,FALSE)*$L$14),2)</f>
        <v>0</v>
      </c>
      <c r="H72" s="102">
        <f t="shared" si="2"/>
        <v>0</v>
      </c>
      <c r="I72" s="89"/>
    </row>
    <row r="73" spans="1:9" ht="12.4" hidden="1" customHeight="1">
      <c r="A73" s="91"/>
      <c r="B73" s="106"/>
      <c r="C73" s="108"/>
      <c r="D73" s="186"/>
      <c r="E73" s="187"/>
      <c r="F73" s="104" t="str">
        <f>VLOOKUP(C73,'[2]Acha Air Sales Price List'!$B$1:$D$65536,3,FALSE)</f>
        <v>Exchange rate :</v>
      </c>
      <c r="G73" s="103">
        <f>ROUND(IF(ISBLANK(C73),0,VLOOKUP(C73,'[2]Acha Air Sales Price List'!$B$1:$X$65536,12,FALSE)*$L$14),2)</f>
        <v>0</v>
      </c>
      <c r="H73" s="102">
        <f t="shared" si="2"/>
        <v>0</v>
      </c>
      <c r="I73" s="89"/>
    </row>
    <row r="74" spans="1:9" ht="12.4" hidden="1" customHeight="1">
      <c r="A74" s="91"/>
      <c r="B74" s="106"/>
      <c r="C74" s="108"/>
      <c r="D74" s="186"/>
      <c r="E74" s="187"/>
      <c r="F74" s="104" t="str">
        <f>VLOOKUP(C74,'[2]Acha Air Sales Price List'!$B$1:$D$65536,3,FALSE)</f>
        <v>Exchange rate :</v>
      </c>
      <c r="G74" s="103">
        <f>ROUND(IF(ISBLANK(C74),0,VLOOKUP(C74,'[2]Acha Air Sales Price List'!$B$1:$X$65536,12,FALSE)*$L$14),2)</f>
        <v>0</v>
      </c>
      <c r="H74" s="102">
        <f t="shared" si="2"/>
        <v>0</v>
      </c>
      <c r="I74" s="89"/>
    </row>
    <row r="75" spans="1:9" ht="12.4" hidden="1" customHeight="1">
      <c r="A75" s="91"/>
      <c r="B75" s="106"/>
      <c r="C75" s="108"/>
      <c r="D75" s="186"/>
      <c r="E75" s="187"/>
      <c r="F75" s="104" t="str">
        <f>VLOOKUP(C75,'[2]Acha Air Sales Price List'!$B$1:$D$65536,3,FALSE)</f>
        <v>Exchange rate :</v>
      </c>
      <c r="G75" s="103">
        <f>ROUND(IF(ISBLANK(C75),0,VLOOKUP(C75,'[2]Acha Air Sales Price List'!$B$1:$X$65536,12,FALSE)*$L$14),2)</f>
        <v>0</v>
      </c>
      <c r="H75" s="102">
        <f t="shared" si="2"/>
        <v>0</v>
      </c>
      <c r="I75" s="89"/>
    </row>
    <row r="76" spans="1:9" ht="12.4" hidden="1" customHeight="1">
      <c r="A76" s="91"/>
      <c r="B76" s="106"/>
      <c r="C76" s="108"/>
      <c r="D76" s="186"/>
      <c r="E76" s="187"/>
      <c r="F76" s="104" t="str">
        <f>VLOOKUP(C76,'[2]Acha Air Sales Price List'!$B$1:$D$65536,3,FALSE)</f>
        <v>Exchange rate :</v>
      </c>
      <c r="G76" s="103">
        <f>ROUND(IF(ISBLANK(C76),0,VLOOKUP(C76,'[2]Acha Air Sales Price List'!$B$1:$X$65536,12,FALSE)*$L$14),2)</f>
        <v>0</v>
      </c>
      <c r="H76" s="102">
        <f t="shared" si="2"/>
        <v>0</v>
      </c>
      <c r="I76" s="89"/>
    </row>
    <row r="77" spans="1:9" ht="12.4" hidden="1" customHeight="1">
      <c r="A77" s="91"/>
      <c r="B77" s="106"/>
      <c r="C77" s="108"/>
      <c r="D77" s="186"/>
      <c r="E77" s="187"/>
      <c r="F77" s="104" t="str">
        <f>VLOOKUP(C77,'[2]Acha Air Sales Price List'!$B$1:$D$65536,3,FALSE)</f>
        <v>Exchange rate :</v>
      </c>
      <c r="G77" s="103">
        <f>ROUND(IF(ISBLANK(C77),0,VLOOKUP(C77,'[2]Acha Air Sales Price List'!$B$1:$X$65536,12,FALSE)*$L$14),2)</f>
        <v>0</v>
      </c>
      <c r="H77" s="102">
        <f t="shared" si="2"/>
        <v>0</v>
      </c>
      <c r="I77" s="89"/>
    </row>
    <row r="78" spans="1:9" ht="12.4" hidden="1" customHeight="1">
      <c r="A78" s="91"/>
      <c r="B78" s="106"/>
      <c r="C78" s="108"/>
      <c r="D78" s="186"/>
      <c r="E78" s="187"/>
      <c r="F78" s="104" t="str">
        <f>VLOOKUP(C78,'[2]Acha Air Sales Price List'!$B$1:$D$65536,3,FALSE)</f>
        <v>Exchange rate :</v>
      </c>
      <c r="G78" s="103">
        <f>ROUND(IF(ISBLANK(C78),0,VLOOKUP(C78,'[2]Acha Air Sales Price List'!$B$1:$X$65536,12,FALSE)*$L$14),2)</f>
        <v>0</v>
      </c>
      <c r="H78" s="102">
        <f t="shared" si="2"/>
        <v>0</v>
      </c>
      <c r="I78" s="89"/>
    </row>
    <row r="79" spans="1:9" ht="12.4" hidden="1" customHeight="1">
      <c r="A79" s="91"/>
      <c r="B79" s="106"/>
      <c r="C79" s="108"/>
      <c r="D79" s="186"/>
      <c r="E79" s="187"/>
      <c r="F79" s="104" t="str">
        <f>VLOOKUP(C79,'[2]Acha Air Sales Price List'!$B$1:$D$65536,3,FALSE)</f>
        <v>Exchange rate :</v>
      </c>
      <c r="G79" s="103">
        <f>ROUND(IF(ISBLANK(C79),0,VLOOKUP(C79,'[2]Acha Air Sales Price List'!$B$1:$X$65536,12,FALSE)*$L$14),2)</f>
        <v>0</v>
      </c>
      <c r="H79" s="102">
        <f t="shared" si="2"/>
        <v>0</v>
      </c>
      <c r="I79" s="89"/>
    </row>
    <row r="80" spans="1:9" ht="12.4" hidden="1" customHeight="1">
      <c r="A80" s="91"/>
      <c r="B80" s="106"/>
      <c r="C80" s="108"/>
      <c r="D80" s="186"/>
      <c r="E80" s="187"/>
      <c r="F80" s="104" t="str">
        <f>VLOOKUP(C80,'[2]Acha Air Sales Price List'!$B$1:$D$65536,3,FALSE)</f>
        <v>Exchange rate :</v>
      </c>
      <c r="G80" s="103">
        <f>ROUND(IF(ISBLANK(C80),0,VLOOKUP(C80,'[2]Acha Air Sales Price List'!$B$1:$X$65536,12,FALSE)*$L$14),2)</f>
        <v>0</v>
      </c>
      <c r="H80" s="102">
        <f t="shared" si="2"/>
        <v>0</v>
      </c>
      <c r="I80" s="89"/>
    </row>
    <row r="81" spans="1:9" ht="12.4" hidden="1" customHeight="1">
      <c r="A81" s="91"/>
      <c r="B81" s="106"/>
      <c r="C81" s="108"/>
      <c r="D81" s="186"/>
      <c r="E81" s="187"/>
      <c r="F81" s="104" t="str">
        <f>VLOOKUP(C81,'[2]Acha Air Sales Price List'!$B$1:$D$65536,3,FALSE)</f>
        <v>Exchange rate :</v>
      </c>
      <c r="G81" s="103">
        <f>ROUND(IF(ISBLANK(C81),0,VLOOKUP(C81,'[2]Acha Air Sales Price List'!$B$1:$X$65536,12,FALSE)*$L$14),2)</f>
        <v>0</v>
      </c>
      <c r="H81" s="102">
        <f t="shared" si="2"/>
        <v>0</v>
      </c>
      <c r="I81" s="89"/>
    </row>
    <row r="82" spans="1:9" ht="12.4" hidden="1" customHeight="1">
      <c r="A82" s="91"/>
      <c r="B82" s="106"/>
      <c r="C82" s="105"/>
      <c r="D82" s="186"/>
      <c r="E82" s="187"/>
      <c r="F82" s="104" t="str">
        <f>VLOOKUP(C82,'[2]Acha Air Sales Price List'!$B$1:$D$65536,3,FALSE)</f>
        <v>Exchange rate :</v>
      </c>
      <c r="G82" s="103">
        <f>ROUND(IF(ISBLANK(C82),0,VLOOKUP(C82,'[2]Acha Air Sales Price List'!$B$1:$X$65536,12,FALSE)*$L$14),2)</f>
        <v>0</v>
      </c>
      <c r="H82" s="102">
        <f t="shared" si="2"/>
        <v>0</v>
      </c>
      <c r="I82" s="89"/>
    </row>
    <row r="83" spans="1:9" ht="12" hidden="1" customHeight="1">
      <c r="A83" s="91"/>
      <c r="B83" s="106"/>
      <c r="C83" s="108"/>
      <c r="D83" s="186"/>
      <c r="E83" s="187"/>
      <c r="F83" s="104" t="str">
        <f>VLOOKUP(C83,'[2]Acha Air Sales Price List'!$B$1:$D$65536,3,FALSE)</f>
        <v>Exchange rate :</v>
      </c>
      <c r="G83" s="103">
        <f>ROUND(IF(ISBLANK(C83),0,VLOOKUP(C83,'[2]Acha Air Sales Price List'!$B$1:$X$65536,12,FALSE)*$L$14),2)</f>
        <v>0</v>
      </c>
      <c r="H83" s="102">
        <f t="shared" si="2"/>
        <v>0</v>
      </c>
      <c r="I83" s="89"/>
    </row>
    <row r="84" spans="1:9" ht="12.4" hidden="1" customHeight="1">
      <c r="A84" s="91"/>
      <c r="B84" s="106"/>
      <c r="C84" s="108"/>
      <c r="D84" s="186"/>
      <c r="E84" s="187"/>
      <c r="F84" s="104" t="str">
        <f>VLOOKUP(C84,'[2]Acha Air Sales Price List'!$B$1:$D$65536,3,FALSE)</f>
        <v>Exchange rate :</v>
      </c>
      <c r="G84" s="103">
        <f>ROUND(IF(ISBLANK(C84),0,VLOOKUP(C84,'[2]Acha Air Sales Price List'!$B$1:$X$65536,12,FALSE)*$L$14),2)</f>
        <v>0</v>
      </c>
      <c r="H84" s="102">
        <f t="shared" si="2"/>
        <v>0</v>
      </c>
      <c r="I84" s="89"/>
    </row>
    <row r="85" spans="1:9" ht="12.4" hidden="1" customHeight="1">
      <c r="A85" s="91"/>
      <c r="B85" s="106"/>
      <c r="C85" s="108"/>
      <c r="D85" s="186"/>
      <c r="E85" s="187"/>
      <c r="F85" s="104" t="str">
        <f>VLOOKUP(C85,'[2]Acha Air Sales Price List'!$B$1:$D$65536,3,FALSE)</f>
        <v>Exchange rate :</v>
      </c>
      <c r="G85" s="103">
        <f>ROUND(IF(ISBLANK(C85),0,VLOOKUP(C85,'[2]Acha Air Sales Price List'!$B$1:$X$65536,12,FALSE)*$L$14),2)</f>
        <v>0</v>
      </c>
      <c r="H85" s="102">
        <f t="shared" si="2"/>
        <v>0</v>
      </c>
      <c r="I85" s="89"/>
    </row>
    <row r="86" spans="1:9" ht="12.4" hidden="1" customHeight="1">
      <c r="A86" s="91"/>
      <c r="B86" s="106"/>
      <c r="C86" s="108"/>
      <c r="D86" s="186"/>
      <c r="E86" s="187"/>
      <c r="F86" s="104" t="str">
        <f>VLOOKUP(C86,'[2]Acha Air Sales Price List'!$B$1:$D$65536,3,FALSE)</f>
        <v>Exchange rate :</v>
      </c>
      <c r="G86" s="103">
        <f>ROUND(IF(ISBLANK(C86),0,VLOOKUP(C86,'[2]Acha Air Sales Price List'!$B$1:$X$65536,12,FALSE)*$L$14),2)</f>
        <v>0</v>
      </c>
      <c r="H86" s="102">
        <f t="shared" si="2"/>
        <v>0</v>
      </c>
      <c r="I86" s="89"/>
    </row>
    <row r="87" spans="1:9" ht="12.4" hidden="1" customHeight="1">
      <c r="A87" s="91"/>
      <c r="B87" s="106"/>
      <c r="C87" s="108"/>
      <c r="D87" s="186"/>
      <c r="E87" s="187"/>
      <c r="F87" s="104" t="str">
        <f>VLOOKUP(C87,'[2]Acha Air Sales Price List'!$B$1:$D$65536,3,FALSE)</f>
        <v>Exchange rate :</v>
      </c>
      <c r="G87" s="103">
        <f>ROUND(IF(ISBLANK(C87),0,VLOOKUP(C87,'[2]Acha Air Sales Price List'!$B$1:$X$65536,12,FALSE)*$L$14),2)</f>
        <v>0</v>
      </c>
      <c r="H87" s="102">
        <f t="shared" ref="H87:H150" si="3">ROUND(IF(ISNUMBER(B87), G87*B87, 0),5)</f>
        <v>0</v>
      </c>
      <c r="I87" s="89"/>
    </row>
    <row r="88" spans="1:9" ht="12.4" hidden="1" customHeight="1">
      <c r="A88" s="91"/>
      <c r="B88" s="106"/>
      <c r="C88" s="108"/>
      <c r="D88" s="186"/>
      <c r="E88" s="187"/>
      <c r="F88" s="104" t="str">
        <f>VLOOKUP(C88,'[2]Acha Air Sales Price List'!$B$1:$D$65536,3,FALSE)</f>
        <v>Exchange rate :</v>
      </c>
      <c r="G88" s="103">
        <f>ROUND(IF(ISBLANK(C88),0,VLOOKUP(C88,'[2]Acha Air Sales Price List'!$B$1:$X$65536,12,FALSE)*$L$14),2)</f>
        <v>0</v>
      </c>
      <c r="H88" s="102">
        <f t="shared" si="3"/>
        <v>0</v>
      </c>
      <c r="I88" s="89"/>
    </row>
    <row r="89" spans="1:9" ht="12.4" hidden="1" customHeight="1">
      <c r="A89" s="91"/>
      <c r="B89" s="106"/>
      <c r="C89" s="108"/>
      <c r="D89" s="186"/>
      <c r="E89" s="187"/>
      <c r="F89" s="104" t="str">
        <f>VLOOKUP(C89,'[2]Acha Air Sales Price List'!$B$1:$D$65536,3,FALSE)</f>
        <v>Exchange rate :</v>
      </c>
      <c r="G89" s="103">
        <f>ROUND(IF(ISBLANK(C89),0,VLOOKUP(C89,'[2]Acha Air Sales Price List'!$B$1:$X$65536,12,FALSE)*$L$14),2)</f>
        <v>0</v>
      </c>
      <c r="H89" s="102">
        <f t="shared" si="3"/>
        <v>0</v>
      </c>
      <c r="I89" s="89"/>
    </row>
    <row r="90" spans="1:9" ht="12.4" hidden="1" customHeight="1">
      <c r="A90" s="91"/>
      <c r="B90" s="106"/>
      <c r="C90" s="108"/>
      <c r="D90" s="186"/>
      <c r="E90" s="187"/>
      <c r="F90" s="104" t="str">
        <f>VLOOKUP(C90,'[2]Acha Air Sales Price List'!$B$1:$D$65536,3,FALSE)</f>
        <v>Exchange rate :</v>
      </c>
      <c r="G90" s="103">
        <f>ROUND(IF(ISBLANK(C90),0,VLOOKUP(C90,'[2]Acha Air Sales Price List'!$B$1:$X$65536,12,FALSE)*$L$14),2)</f>
        <v>0</v>
      </c>
      <c r="H90" s="102">
        <f t="shared" si="3"/>
        <v>0</v>
      </c>
      <c r="I90" s="89"/>
    </row>
    <row r="91" spans="1:9" ht="12.4" hidden="1" customHeight="1">
      <c r="A91" s="91"/>
      <c r="B91" s="106"/>
      <c r="C91" s="108"/>
      <c r="D91" s="186"/>
      <c r="E91" s="187"/>
      <c r="F91" s="104" t="str">
        <f>VLOOKUP(C91,'[2]Acha Air Sales Price List'!$B$1:$D$65536,3,FALSE)</f>
        <v>Exchange rate :</v>
      </c>
      <c r="G91" s="103">
        <f>ROUND(IF(ISBLANK(C91),0,VLOOKUP(C91,'[2]Acha Air Sales Price List'!$B$1:$X$65536,12,FALSE)*$L$14),2)</f>
        <v>0</v>
      </c>
      <c r="H91" s="102">
        <f t="shared" si="3"/>
        <v>0</v>
      </c>
      <c r="I91" s="89"/>
    </row>
    <row r="92" spans="1:9" ht="12.4" hidden="1" customHeight="1">
      <c r="A92" s="91"/>
      <c r="B92" s="106"/>
      <c r="C92" s="108"/>
      <c r="D92" s="186"/>
      <c r="E92" s="187"/>
      <c r="F92" s="104" t="str">
        <f>VLOOKUP(C92,'[2]Acha Air Sales Price List'!$B$1:$D$65536,3,FALSE)</f>
        <v>Exchange rate :</v>
      </c>
      <c r="G92" s="103">
        <f>ROUND(IF(ISBLANK(C92),0,VLOOKUP(C92,'[2]Acha Air Sales Price List'!$B$1:$X$65536,12,FALSE)*$L$14),2)</f>
        <v>0</v>
      </c>
      <c r="H92" s="102">
        <f t="shared" si="3"/>
        <v>0</v>
      </c>
      <c r="I92" s="89"/>
    </row>
    <row r="93" spans="1:9" ht="12.4" hidden="1" customHeight="1">
      <c r="A93" s="91"/>
      <c r="B93" s="106"/>
      <c r="C93" s="108"/>
      <c r="D93" s="186"/>
      <c r="E93" s="187"/>
      <c r="F93" s="104" t="str">
        <f>VLOOKUP(C93,'[2]Acha Air Sales Price List'!$B$1:$D$65536,3,FALSE)</f>
        <v>Exchange rate :</v>
      </c>
      <c r="G93" s="103">
        <f>ROUND(IF(ISBLANK(C93),0,VLOOKUP(C93,'[2]Acha Air Sales Price List'!$B$1:$X$65536,12,FALSE)*$L$14),2)</f>
        <v>0</v>
      </c>
      <c r="H93" s="102">
        <f t="shared" si="3"/>
        <v>0</v>
      </c>
      <c r="I93" s="89"/>
    </row>
    <row r="94" spans="1:9" ht="12.4" hidden="1" customHeight="1">
      <c r="A94" s="91"/>
      <c r="B94" s="106"/>
      <c r="C94" s="108"/>
      <c r="D94" s="186"/>
      <c r="E94" s="187"/>
      <c r="F94" s="104" t="str">
        <f>VLOOKUP(C94,'[2]Acha Air Sales Price List'!$B$1:$D$65536,3,FALSE)</f>
        <v>Exchange rate :</v>
      </c>
      <c r="G94" s="103">
        <f>ROUND(IF(ISBLANK(C94),0,VLOOKUP(C94,'[2]Acha Air Sales Price List'!$B$1:$X$65536,12,FALSE)*$L$14),2)</f>
        <v>0</v>
      </c>
      <c r="H94" s="102">
        <f t="shared" si="3"/>
        <v>0</v>
      </c>
      <c r="I94" s="89"/>
    </row>
    <row r="95" spans="1:9" ht="12.4" hidden="1" customHeight="1">
      <c r="A95" s="91"/>
      <c r="B95" s="106"/>
      <c r="C95" s="108"/>
      <c r="D95" s="186"/>
      <c r="E95" s="187"/>
      <c r="F95" s="104" t="str">
        <f>VLOOKUP(C95,'[2]Acha Air Sales Price List'!$B$1:$D$65536,3,FALSE)</f>
        <v>Exchange rate :</v>
      </c>
      <c r="G95" s="103">
        <f>ROUND(IF(ISBLANK(C95),0,VLOOKUP(C95,'[2]Acha Air Sales Price List'!$B$1:$X$65536,12,FALSE)*$L$14),2)</f>
        <v>0</v>
      </c>
      <c r="H95" s="102">
        <f t="shared" si="3"/>
        <v>0</v>
      </c>
      <c r="I95" s="89"/>
    </row>
    <row r="96" spans="1:9" ht="12.4" hidden="1" customHeight="1">
      <c r="A96" s="91"/>
      <c r="B96" s="106"/>
      <c r="C96" s="105"/>
      <c r="D96" s="186"/>
      <c r="E96" s="187"/>
      <c r="F96" s="104" t="str">
        <f>VLOOKUP(C96,'[2]Acha Air Sales Price List'!$B$1:$D$65536,3,FALSE)</f>
        <v>Exchange rate :</v>
      </c>
      <c r="G96" s="103">
        <f>ROUND(IF(ISBLANK(C96),0,VLOOKUP(C96,'[2]Acha Air Sales Price List'!$B$1:$X$65536,12,FALSE)*$L$14),2)</f>
        <v>0</v>
      </c>
      <c r="H96" s="102">
        <f t="shared" si="3"/>
        <v>0</v>
      </c>
      <c r="I96" s="89"/>
    </row>
    <row r="97" spans="1:9" ht="12" hidden="1" customHeight="1">
      <c r="A97" s="91"/>
      <c r="B97" s="106"/>
      <c r="C97" s="108"/>
      <c r="D97" s="186"/>
      <c r="E97" s="187"/>
      <c r="F97" s="104" t="str">
        <f>VLOOKUP(C97,'[2]Acha Air Sales Price List'!$B$1:$D$65536,3,FALSE)</f>
        <v>Exchange rate :</v>
      </c>
      <c r="G97" s="103">
        <f>ROUND(IF(ISBLANK(C97),0,VLOOKUP(C97,'[2]Acha Air Sales Price List'!$B$1:$X$65536,12,FALSE)*$L$14),2)</f>
        <v>0</v>
      </c>
      <c r="H97" s="102">
        <f t="shared" si="3"/>
        <v>0</v>
      </c>
      <c r="I97" s="89"/>
    </row>
    <row r="98" spans="1:9" ht="12.4" hidden="1" customHeight="1">
      <c r="A98" s="91"/>
      <c r="B98" s="106"/>
      <c r="C98" s="108"/>
      <c r="D98" s="186"/>
      <c r="E98" s="187"/>
      <c r="F98" s="104" t="str">
        <f>VLOOKUP(C98,'[2]Acha Air Sales Price List'!$B$1:$D$65536,3,FALSE)</f>
        <v>Exchange rate :</v>
      </c>
      <c r="G98" s="103">
        <f>ROUND(IF(ISBLANK(C98),0,VLOOKUP(C98,'[2]Acha Air Sales Price List'!$B$1:$X$65536,12,FALSE)*$L$14),2)</f>
        <v>0</v>
      </c>
      <c r="H98" s="102">
        <f t="shared" si="3"/>
        <v>0</v>
      </c>
      <c r="I98" s="89"/>
    </row>
    <row r="99" spans="1:9" ht="12.4" hidden="1" customHeight="1">
      <c r="A99" s="91"/>
      <c r="B99" s="106"/>
      <c r="C99" s="108"/>
      <c r="D99" s="186"/>
      <c r="E99" s="187"/>
      <c r="F99" s="104" t="str">
        <f>VLOOKUP(C99,'[2]Acha Air Sales Price List'!$B$1:$D$65536,3,FALSE)</f>
        <v>Exchange rate :</v>
      </c>
      <c r="G99" s="103">
        <f>ROUND(IF(ISBLANK(C99),0,VLOOKUP(C99,'[2]Acha Air Sales Price List'!$B$1:$X$65536,12,FALSE)*$L$14),2)</f>
        <v>0</v>
      </c>
      <c r="H99" s="102">
        <f t="shared" si="3"/>
        <v>0</v>
      </c>
      <c r="I99" s="89"/>
    </row>
    <row r="100" spans="1:9" ht="12.4" hidden="1" customHeight="1">
      <c r="A100" s="91"/>
      <c r="B100" s="106"/>
      <c r="C100" s="108"/>
      <c r="D100" s="186"/>
      <c r="E100" s="187"/>
      <c r="F100" s="104" t="str">
        <f>VLOOKUP(C100,'[2]Acha Air Sales Price List'!$B$1:$D$65536,3,FALSE)</f>
        <v>Exchange rate :</v>
      </c>
      <c r="G100" s="103">
        <f>ROUND(IF(ISBLANK(C100),0,VLOOKUP(C100,'[2]Acha Air Sales Price List'!$B$1:$X$65536,12,FALSE)*$L$14),2)</f>
        <v>0</v>
      </c>
      <c r="H100" s="102">
        <f t="shared" si="3"/>
        <v>0</v>
      </c>
      <c r="I100" s="89"/>
    </row>
    <row r="101" spans="1:9" ht="12.4" hidden="1" customHeight="1">
      <c r="A101" s="91"/>
      <c r="B101" s="106"/>
      <c r="C101" s="108"/>
      <c r="D101" s="186"/>
      <c r="E101" s="187"/>
      <c r="F101" s="104" t="str">
        <f>VLOOKUP(C101,'[2]Acha Air Sales Price List'!$B$1:$D$65536,3,FALSE)</f>
        <v>Exchange rate :</v>
      </c>
      <c r="G101" s="103">
        <f>ROUND(IF(ISBLANK(C101),0,VLOOKUP(C101,'[2]Acha Air Sales Price List'!$B$1:$X$65536,12,FALSE)*$L$14),2)</f>
        <v>0</v>
      </c>
      <c r="H101" s="102">
        <f t="shared" si="3"/>
        <v>0</v>
      </c>
      <c r="I101" s="89"/>
    </row>
    <row r="102" spans="1:9" ht="12.4" hidden="1" customHeight="1">
      <c r="A102" s="91"/>
      <c r="B102" s="106"/>
      <c r="C102" s="108"/>
      <c r="D102" s="186"/>
      <c r="E102" s="187"/>
      <c r="F102" s="104" t="str">
        <f>VLOOKUP(C102,'[2]Acha Air Sales Price List'!$B$1:$D$65536,3,FALSE)</f>
        <v>Exchange rate :</v>
      </c>
      <c r="G102" s="103">
        <f>ROUND(IF(ISBLANK(C102),0,VLOOKUP(C102,'[2]Acha Air Sales Price List'!$B$1:$X$65536,12,FALSE)*$L$14),2)</f>
        <v>0</v>
      </c>
      <c r="H102" s="102">
        <f t="shared" si="3"/>
        <v>0</v>
      </c>
      <c r="I102" s="89"/>
    </row>
    <row r="103" spans="1:9" ht="12.4" hidden="1" customHeight="1">
      <c r="A103" s="91"/>
      <c r="B103" s="106"/>
      <c r="C103" s="108"/>
      <c r="D103" s="186"/>
      <c r="E103" s="187"/>
      <c r="F103" s="104" t="str">
        <f>VLOOKUP(C103,'[2]Acha Air Sales Price List'!$B$1:$D$65536,3,FALSE)</f>
        <v>Exchange rate :</v>
      </c>
      <c r="G103" s="103">
        <f>ROUND(IF(ISBLANK(C103),0,VLOOKUP(C103,'[2]Acha Air Sales Price List'!$B$1:$X$65536,12,FALSE)*$L$14),2)</f>
        <v>0</v>
      </c>
      <c r="H103" s="102">
        <f t="shared" si="3"/>
        <v>0</v>
      </c>
      <c r="I103" s="89"/>
    </row>
    <row r="104" spans="1:9" ht="12.4" hidden="1" customHeight="1">
      <c r="A104" s="91"/>
      <c r="B104" s="106"/>
      <c r="C104" s="108"/>
      <c r="D104" s="186"/>
      <c r="E104" s="187"/>
      <c r="F104" s="104" t="str">
        <f>VLOOKUP(C104,'[2]Acha Air Sales Price List'!$B$1:$D$65536,3,FALSE)</f>
        <v>Exchange rate :</v>
      </c>
      <c r="G104" s="103">
        <f>ROUND(IF(ISBLANK(C104),0,VLOOKUP(C104,'[2]Acha Air Sales Price List'!$B$1:$X$65536,12,FALSE)*$L$14),2)</f>
        <v>0</v>
      </c>
      <c r="H104" s="102">
        <f t="shared" si="3"/>
        <v>0</v>
      </c>
      <c r="I104" s="89"/>
    </row>
    <row r="105" spans="1:9" ht="12.4" hidden="1" customHeight="1">
      <c r="A105" s="91"/>
      <c r="B105" s="106"/>
      <c r="C105" s="108"/>
      <c r="D105" s="186"/>
      <c r="E105" s="187"/>
      <c r="F105" s="104" t="str">
        <f>VLOOKUP(C105,'[2]Acha Air Sales Price List'!$B$1:$D$65536,3,FALSE)</f>
        <v>Exchange rate :</v>
      </c>
      <c r="G105" s="103">
        <f>ROUND(IF(ISBLANK(C105),0,VLOOKUP(C105,'[2]Acha Air Sales Price List'!$B$1:$X$65536,12,FALSE)*$L$14),2)</f>
        <v>0</v>
      </c>
      <c r="H105" s="102">
        <f t="shared" si="3"/>
        <v>0</v>
      </c>
      <c r="I105" s="89"/>
    </row>
    <row r="106" spans="1:9" ht="12.4" hidden="1" customHeight="1">
      <c r="A106" s="91"/>
      <c r="B106" s="106"/>
      <c r="C106" s="108"/>
      <c r="D106" s="186"/>
      <c r="E106" s="187"/>
      <c r="F106" s="104" t="str">
        <f>VLOOKUP(C106,'[2]Acha Air Sales Price List'!$B$1:$D$65536,3,FALSE)</f>
        <v>Exchange rate :</v>
      </c>
      <c r="G106" s="103">
        <f>ROUND(IF(ISBLANK(C106),0,VLOOKUP(C106,'[2]Acha Air Sales Price List'!$B$1:$X$65536,12,FALSE)*$L$14),2)</f>
        <v>0</v>
      </c>
      <c r="H106" s="102">
        <f t="shared" si="3"/>
        <v>0</v>
      </c>
      <c r="I106" s="89"/>
    </row>
    <row r="107" spans="1:9" ht="12.4" hidden="1" customHeight="1">
      <c r="A107" s="91"/>
      <c r="B107" s="106"/>
      <c r="C107" s="108"/>
      <c r="D107" s="186"/>
      <c r="E107" s="187"/>
      <c r="F107" s="104" t="str">
        <f>VLOOKUP(C107,'[2]Acha Air Sales Price List'!$B$1:$D$65536,3,FALSE)</f>
        <v>Exchange rate :</v>
      </c>
      <c r="G107" s="103">
        <f>ROUND(IF(ISBLANK(C107),0,VLOOKUP(C107,'[2]Acha Air Sales Price List'!$B$1:$X$65536,12,FALSE)*$L$14),2)</f>
        <v>0</v>
      </c>
      <c r="H107" s="102">
        <f t="shared" si="3"/>
        <v>0</v>
      </c>
      <c r="I107" s="89"/>
    </row>
    <row r="108" spans="1:9" ht="12.4" hidden="1" customHeight="1">
      <c r="A108" s="91"/>
      <c r="B108" s="106"/>
      <c r="C108" s="108"/>
      <c r="D108" s="186"/>
      <c r="E108" s="187"/>
      <c r="F108" s="104" t="str">
        <f>VLOOKUP(C108,'[2]Acha Air Sales Price List'!$B$1:$D$65536,3,FALSE)</f>
        <v>Exchange rate :</v>
      </c>
      <c r="G108" s="103">
        <f>ROUND(IF(ISBLANK(C108),0,VLOOKUP(C108,'[2]Acha Air Sales Price List'!$B$1:$X$65536,12,FALSE)*$L$14),2)</f>
        <v>0</v>
      </c>
      <c r="H108" s="102">
        <f t="shared" si="3"/>
        <v>0</v>
      </c>
      <c r="I108" s="89"/>
    </row>
    <row r="109" spans="1:9" ht="12.4" hidden="1" customHeight="1">
      <c r="A109" s="91"/>
      <c r="B109" s="106"/>
      <c r="C109" s="108"/>
      <c r="D109" s="186"/>
      <c r="E109" s="187"/>
      <c r="F109" s="104" t="str">
        <f>VLOOKUP(C109,'[2]Acha Air Sales Price List'!$B$1:$D$65536,3,FALSE)</f>
        <v>Exchange rate :</v>
      </c>
      <c r="G109" s="103">
        <f>ROUND(IF(ISBLANK(C109),0,VLOOKUP(C109,'[2]Acha Air Sales Price List'!$B$1:$X$65536,12,FALSE)*$L$14),2)</f>
        <v>0</v>
      </c>
      <c r="H109" s="102">
        <f t="shared" si="3"/>
        <v>0</v>
      </c>
      <c r="I109" s="89"/>
    </row>
    <row r="110" spans="1:9" ht="12.4" hidden="1" customHeight="1">
      <c r="A110" s="91"/>
      <c r="B110" s="106"/>
      <c r="C110" s="108"/>
      <c r="D110" s="186"/>
      <c r="E110" s="187"/>
      <c r="F110" s="104" t="str">
        <f>VLOOKUP(C110,'[2]Acha Air Sales Price List'!$B$1:$D$65536,3,FALSE)</f>
        <v>Exchange rate :</v>
      </c>
      <c r="G110" s="103">
        <f>ROUND(IF(ISBLANK(C110),0,VLOOKUP(C110,'[2]Acha Air Sales Price List'!$B$1:$X$65536,12,FALSE)*$L$14),2)</f>
        <v>0</v>
      </c>
      <c r="H110" s="102">
        <f t="shared" si="3"/>
        <v>0</v>
      </c>
      <c r="I110" s="89"/>
    </row>
    <row r="111" spans="1:9" ht="12.4" hidden="1" customHeight="1">
      <c r="A111" s="91"/>
      <c r="B111" s="106"/>
      <c r="C111" s="108"/>
      <c r="D111" s="186"/>
      <c r="E111" s="187"/>
      <c r="F111" s="104" t="str">
        <f>VLOOKUP(C111,'[2]Acha Air Sales Price List'!$B$1:$D$65536,3,FALSE)</f>
        <v>Exchange rate :</v>
      </c>
      <c r="G111" s="103">
        <f>ROUND(IF(ISBLANK(C111),0,VLOOKUP(C111,'[2]Acha Air Sales Price List'!$B$1:$X$65536,12,FALSE)*$L$14),2)</f>
        <v>0</v>
      </c>
      <c r="H111" s="102">
        <f t="shared" si="3"/>
        <v>0</v>
      </c>
      <c r="I111" s="89"/>
    </row>
    <row r="112" spans="1:9" ht="12.4" hidden="1" customHeight="1">
      <c r="A112" s="91"/>
      <c r="B112" s="106"/>
      <c r="C112" s="108"/>
      <c r="D112" s="186"/>
      <c r="E112" s="187"/>
      <c r="F112" s="104" t="str">
        <f>VLOOKUP(C112,'[2]Acha Air Sales Price List'!$B$1:$D$65536,3,FALSE)</f>
        <v>Exchange rate :</v>
      </c>
      <c r="G112" s="103">
        <f>ROUND(IF(ISBLANK(C112),0,VLOOKUP(C112,'[2]Acha Air Sales Price List'!$B$1:$X$65536,12,FALSE)*$L$14),2)</f>
        <v>0</v>
      </c>
      <c r="H112" s="102">
        <f t="shared" si="3"/>
        <v>0</v>
      </c>
      <c r="I112" s="89"/>
    </row>
    <row r="113" spans="1:9" ht="12.4" hidden="1" customHeight="1">
      <c r="A113" s="91"/>
      <c r="B113" s="106"/>
      <c r="C113" s="108"/>
      <c r="D113" s="186"/>
      <c r="E113" s="187"/>
      <c r="F113" s="104" t="str">
        <f>VLOOKUP(C113,'[2]Acha Air Sales Price List'!$B$1:$D$65536,3,FALSE)</f>
        <v>Exchange rate :</v>
      </c>
      <c r="G113" s="103">
        <f>ROUND(IF(ISBLANK(C113),0,VLOOKUP(C113,'[2]Acha Air Sales Price List'!$B$1:$X$65536,12,FALSE)*$L$14),2)</f>
        <v>0</v>
      </c>
      <c r="H113" s="102">
        <f t="shared" si="3"/>
        <v>0</v>
      </c>
      <c r="I113" s="89"/>
    </row>
    <row r="114" spans="1:9" ht="12.4" hidden="1" customHeight="1">
      <c r="A114" s="91"/>
      <c r="B114" s="106"/>
      <c r="C114" s="108"/>
      <c r="D114" s="186"/>
      <c r="E114" s="187"/>
      <c r="F114" s="104" t="str">
        <f>VLOOKUP(C114,'[2]Acha Air Sales Price List'!$B$1:$D$65536,3,FALSE)</f>
        <v>Exchange rate :</v>
      </c>
      <c r="G114" s="103">
        <f>ROUND(IF(ISBLANK(C114),0,VLOOKUP(C114,'[2]Acha Air Sales Price List'!$B$1:$X$65536,12,FALSE)*$L$14),2)</f>
        <v>0</v>
      </c>
      <c r="H114" s="102">
        <f t="shared" si="3"/>
        <v>0</v>
      </c>
      <c r="I114" s="89"/>
    </row>
    <row r="115" spans="1:9" ht="12.4" hidden="1" customHeight="1">
      <c r="A115" s="91"/>
      <c r="B115" s="106"/>
      <c r="C115" s="108"/>
      <c r="D115" s="186"/>
      <c r="E115" s="187"/>
      <c r="F115" s="104" t="str">
        <f>VLOOKUP(C115,'[2]Acha Air Sales Price List'!$B$1:$D$65536,3,FALSE)</f>
        <v>Exchange rate :</v>
      </c>
      <c r="G115" s="103">
        <f>ROUND(IF(ISBLANK(C115),0,VLOOKUP(C115,'[2]Acha Air Sales Price List'!$B$1:$X$65536,12,FALSE)*$L$14),2)</f>
        <v>0</v>
      </c>
      <c r="H115" s="102">
        <f t="shared" si="3"/>
        <v>0</v>
      </c>
      <c r="I115" s="89"/>
    </row>
    <row r="116" spans="1:9" ht="12.4" hidden="1" customHeight="1">
      <c r="A116" s="91"/>
      <c r="B116" s="106"/>
      <c r="C116" s="108"/>
      <c r="D116" s="186"/>
      <c r="E116" s="187"/>
      <c r="F116" s="104" t="str">
        <f>VLOOKUP(C116,'[2]Acha Air Sales Price List'!$B$1:$D$65536,3,FALSE)</f>
        <v>Exchange rate :</v>
      </c>
      <c r="G116" s="103">
        <f>ROUND(IF(ISBLANK(C116),0,VLOOKUP(C116,'[2]Acha Air Sales Price List'!$B$1:$X$65536,12,FALSE)*$L$14),2)</f>
        <v>0</v>
      </c>
      <c r="H116" s="102">
        <f t="shared" si="3"/>
        <v>0</v>
      </c>
      <c r="I116" s="89"/>
    </row>
    <row r="117" spans="1:9" ht="12.4" hidden="1" customHeight="1">
      <c r="A117" s="91"/>
      <c r="B117" s="106"/>
      <c r="C117" s="108"/>
      <c r="D117" s="186"/>
      <c r="E117" s="187"/>
      <c r="F117" s="104" t="str">
        <f>VLOOKUP(C117,'[2]Acha Air Sales Price List'!$B$1:$D$65536,3,FALSE)</f>
        <v>Exchange rate :</v>
      </c>
      <c r="G117" s="103">
        <f>ROUND(IF(ISBLANK(C117),0,VLOOKUP(C117,'[2]Acha Air Sales Price List'!$B$1:$X$65536,12,FALSE)*$L$14),2)</f>
        <v>0</v>
      </c>
      <c r="H117" s="102">
        <f t="shared" si="3"/>
        <v>0</v>
      </c>
      <c r="I117" s="89"/>
    </row>
    <row r="118" spans="1:9" ht="12.4" hidden="1" customHeight="1">
      <c r="A118" s="91"/>
      <c r="B118" s="106"/>
      <c r="C118" s="108"/>
      <c r="D118" s="186"/>
      <c r="E118" s="187"/>
      <c r="F118" s="104" t="str">
        <f>VLOOKUP(C118,'[2]Acha Air Sales Price List'!$B$1:$D$65536,3,FALSE)</f>
        <v>Exchange rate :</v>
      </c>
      <c r="G118" s="103">
        <f>ROUND(IF(ISBLANK(C118),0,VLOOKUP(C118,'[2]Acha Air Sales Price List'!$B$1:$X$65536,12,FALSE)*$L$14),2)</f>
        <v>0</v>
      </c>
      <c r="H118" s="102">
        <f t="shared" si="3"/>
        <v>0</v>
      </c>
      <c r="I118" s="89"/>
    </row>
    <row r="119" spans="1:9" ht="12.4" hidden="1" customHeight="1">
      <c r="A119" s="91"/>
      <c r="B119" s="106"/>
      <c r="C119" s="108"/>
      <c r="D119" s="186"/>
      <c r="E119" s="187"/>
      <c r="F119" s="104" t="str">
        <f>VLOOKUP(C119,'[2]Acha Air Sales Price List'!$B$1:$D$65536,3,FALSE)</f>
        <v>Exchange rate :</v>
      </c>
      <c r="G119" s="103">
        <f>ROUND(IF(ISBLANK(C119),0,VLOOKUP(C119,'[2]Acha Air Sales Price List'!$B$1:$X$65536,12,FALSE)*$L$14),2)</f>
        <v>0</v>
      </c>
      <c r="H119" s="102">
        <f t="shared" si="3"/>
        <v>0</v>
      </c>
      <c r="I119" s="89"/>
    </row>
    <row r="120" spans="1:9" ht="12.4" hidden="1" customHeight="1">
      <c r="A120" s="91"/>
      <c r="B120" s="106"/>
      <c r="C120" s="108"/>
      <c r="D120" s="186"/>
      <c r="E120" s="187"/>
      <c r="F120" s="104" t="str">
        <f>VLOOKUP(C120,'[2]Acha Air Sales Price List'!$B$1:$D$65536,3,FALSE)</f>
        <v>Exchange rate :</v>
      </c>
      <c r="G120" s="103">
        <f>ROUND(IF(ISBLANK(C120),0,VLOOKUP(C120,'[2]Acha Air Sales Price List'!$B$1:$X$65536,12,FALSE)*$L$14),2)</f>
        <v>0</v>
      </c>
      <c r="H120" s="102">
        <f t="shared" si="3"/>
        <v>0</v>
      </c>
      <c r="I120" s="89"/>
    </row>
    <row r="121" spans="1:9" ht="12.4" hidden="1" customHeight="1">
      <c r="A121" s="91"/>
      <c r="B121" s="106"/>
      <c r="C121" s="108"/>
      <c r="D121" s="186"/>
      <c r="E121" s="187"/>
      <c r="F121" s="104" t="str">
        <f>VLOOKUP(C121,'[2]Acha Air Sales Price List'!$B$1:$D$65536,3,FALSE)</f>
        <v>Exchange rate :</v>
      </c>
      <c r="G121" s="103">
        <f>ROUND(IF(ISBLANK(C121),0,VLOOKUP(C121,'[2]Acha Air Sales Price List'!$B$1:$X$65536,12,FALSE)*$L$14),2)</f>
        <v>0</v>
      </c>
      <c r="H121" s="102">
        <f t="shared" si="3"/>
        <v>0</v>
      </c>
      <c r="I121" s="89"/>
    </row>
    <row r="122" spans="1:9" ht="12.4" hidden="1" customHeight="1">
      <c r="A122" s="91"/>
      <c r="B122" s="106"/>
      <c r="C122" s="108"/>
      <c r="D122" s="186"/>
      <c r="E122" s="187"/>
      <c r="F122" s="104" t="str">
        <f>VLOOKUP(C122,'[2]Acha Air Sales Price List'!$B$1:$D$65536,3,FALSE)</f>
        <v>Exchange rate :</v>
      </c>
      <c r="G122" s="103">
        <f>ROUND(IF(ISBLANK(C122),0,VLOOKUP(C122,'[2]Acha Air Sales Price List'!$B$1:$X$65536,12,FALSE)*$L$14),2)</f>
        <v>0</v>
      </c>
      <c r="H122" s="102">
        <f t="shared" si="3"/>
        <v>0</v>
      </c>
      <c r="I122" s="89"/>
    </row>
    <row r="123" spans="1:9" ht="12.4" hidden="1" customHeight="1">
      <c r="A123" s="91"/>
      <c r="B123" s="106"/>
      <c r="C123" s="108"/>
      <c r="D123" s="186"/>
      <c r="E123" s="187"/>
      <c r="F123" s="104" t="str">
        <f>VLOOKUP(C123,'[2]Acha Air Sales Price List'!$B$1:$D$65536,3,FALSE)</f>
        <v>Exchange rate :</v>
      </c>
      <c r="G123" s="103">
        <f>ROUND(IF(ISBLANK(C123),0,VLOOKUP(C123,'[2]Acha Air Sales Price List'!$B$1:$X$65536,12,FALSE)*$L$14),2)</f>
        <v>0</v>
      </c>
      <c r="H123" s="102">
        <f t="shared" si="3"/>
        <v>0</v>
      </c>
      <c r="I123" s="89"/>
    </row>
    <row r="124" spans="1:9" ht="12.4" hidden="1" customHeight="1">
      <c r="A124" s="91"/>
      <c r="B124" s="106"/>
      <c r="C124" s="105"/>
      <c r="D124" s="186"/>
      <c r="E124" s="187"/>
      <c r="F124" s="104" t="str">
        <f>VLOOKUP(C124,'[2]Acha Air Sales Price List'!$B$1:$D$65536,3,FALSE)</f>
        <v>Exchange rate :</v>
      </c>
      <c r="G124" s="103">
        <f>ROUND(IF(ISBLANK(C124),0,VLOOKUP(C124,'[2]Acha Air Sales Price List'!$B$1:$X$65536,12,FALSE)*$L$14),2)</f>
        <v>0</v>
      </c>
      <c r="H124" s="102">
        <f t="shared" si="3"/>
        <v>0</v>
      </c>
      <c r="I124" s="89"/>
    </row>
    <row r="125" spans="1:9" ht="12" hidden="1" customHeight="1">
      <c r="A125" s="91"/>
      <c r="B125" s="106"/>
      <c r="C125" s="108"/>
      <c r="D125" s="186"/>
      <c r="E125" s="187"/>
      <c r="F125" s="104" t="str">
        <f>VLOOKUP(C125,'[2]Acha Air Sales Price List'!$B$1:$D$65536,3,FALSE)</f>
        <v>Exchange rate :</v>
      </c>
      <c r="G125" s="103">
        <f>ROUND(IF(ISBLANK(C125),0,VLOOKUP(C125,'[2]Acha Air Sales Price List'!$B$1:$X$65536,12,FALSE)*$L$14),2)</f>
        <v>0</v>
      </c>
      <c r="H125" s="102">
        <f t="shared" si="3"/>
        <v>0</v>
      </c>
      <c r="I125" s="89"/>
    </row>
    <row r="126" spans="1:9" ht="12.4" hidden="1" customHeight="1">
      <c r="A126" s="91"/>
      <c r="B126" s="106"/>
      <c r="C126" s="108"/>
      <c r="D126" s="186"/>
      <c r="E126" s="187"/>
      <c r="F126" s="104" t="str">
        <f>VLOOKUP(C126,'[2]Acha Air Sales Price List'!$B$1:$D$65536,3,FALSE)</f>
        <v>Exchange rate :</v>
      </c>
      <c r="G126" s="103">
        <f>ROUND(IF(ISBLANK(C126),0,VLOOKUP(C126,'[2]Acha Air Sales Price List'!$B$1:$X$65536,12,FALSE)*$L$14),2)</f>
        <v>0</v>
      </c>
      <c r="H126" s="102">
        <f t="shared" si="3"/>
        <v>0</v>
      </c>
      <c r="I126" s="89"/>
    </row>
    <row r="127" spans="1:9" ht="12.4" hidden="1" customHeight="1">
      <c r="A127" s="91"/>
      <c r="B127" s="106"/>
      <c r="C127" s="108"/>
      <c r="D127" s="186"/>
      <c r="E127" s="187"/>
      <c r="F127" s="104" t="str">
        <f>VLOOKUP(C127,'[2]Acha Air Sales Price List'!$B$1:$D$65536,3,FALSE)</f>
        <v>Exchange rate :</v>
      </c>
      <c r="G127" s="103">
        <f>ROUND(IF(ISBLANK(C127),0,VLOOKUP(C127,'[2]Acha Air Sales Price List'!$B$1:$X$65536,12,FALSE)*$L$14),2)</f>
        <v>0</v>
      </c>
      <c r="H127" s="102">
        <f t="shared" si="3"/>
        <v>0</v>
      </c>
      <c r="I127" s="89"/>
    </row>
    <row r="128" spans="1:9" ht="12.4" hidden="1" customHeight="1">
      <c r="A128" s="91"/>
      <c r="B128" s="106"/>
      <c r="C128" s="108"/>
      <c r="D128" s="186"/>
      <c r="E128" s="187"/>
      <c r="F128" s="104" t="str">
        <f>VLOOKUP(C128,'[2]Acha Air Sales Price List'!$B$1:$D$65536,3,FALSE)</f>
        <v>Exchange rate :</v>
      </c>
      <c r="G128" s="103">
        <f>ROUND(IF(ISBLANK(C128),0,VLOOKUP(C128,'[2]Acha Air Sales Price List'!$B$1:$X$65536,12,FALSE)*$L$14),2)</f>
        <v>0</v>
      </c>
      <c r="H128" s="102">
        <f t="shared" si="3"/>
        <v>0</v>
      </c>
      <c r="I128" s="89"/>
    </row>
    <row r="129" spans="1:9" ht="12.4" hidden="1" customHeight="1">
      <c r="A129" s="91"/>
      <c r="B129" s="106"/>
      <c r="C129" s="108"/>
      <c r="D129" s="186"/>
      <c r="E129" s="187"/>
      <c r="F129" s="104" t="str">
        <f>VLOOKUP(C129,'[2]Acha Air Sales Price List'!$B$1:$D$65536,3,FALSE)</f>
        <v>Exchange rate :</v>
      </c>
      <c r="G129" s="103">
        <f>ROUND(IF(ISBLANK(C129),0,VLOOKUP(C129,'[2]Acha Air Sales Price List'!$B$1:$X$65536,12,FALSE)*$L$14),2)</f>
        <v>0</v>
      </c>
      <c r="H129" s="102">
        <f t="shared" si="3"/>
        <v>0</v>
      </c>
      <c r="I129" s="89"/>
    </row>
    <row r="130" spans="1:9" ht="12.4" hidden="1" customHeight="1">
      <c r="A130" s="91"/>
      <c r="B130" s="106"/>
      <c r="C130" s="108"/>
      <c r="D130" s="186"/>
      <c r="E130" s="187"/>
      <c r="F130" s="104" t="str">
        <f>VLOOKUP(C130,'[2]Acha Air Sales Price List'!$B$1:$D$65536,3,FALSE)</f>
        <v>Exchange rate :</v>
      </c>
      <c r="G130" s="103">
        <f>ROUND(IF(ISBLANK(C130),0,VLOOKUP(C130,'[2]Acha Air Sales Price List'!$B$1:$X$65536,12,FALSE)*$L$14),2)</f>
        <v>0</v>
      </c>
      <c r="H130" s="102">
        <f t="shared" si="3"/>
        <v>0</v>
      </c>
      <c r="I130" s="89"/>
    </row>
    <row r="131" spans="1:9" ht="12.4" hidden="1" customHeight="1">
      <c r="A131" s="91"/>
      <c r="B131" s="106"/>
      <c r="C131" s="108"/>
      <c r="D131" s="186"/>
      <c r="E131" s="187"/>
      <c r="F131" s="104" t="str">
        <f>VLOOKUP(C131,'[2]Acha Air Sales Price List'!$B$1:$D$65536,3,FALSE)</f>
        <v>Exchange rate :</v>
      </c>
      <c r="G131" s="103">
        <f>ROUND(IF(ISBLANK(C131),0,VLOOKUP(C131,'[2]Acha Air Sales Price List'!$B$1:$X$65536,12,FALSE)*$L$14),2)</f>
        <v>0</v>
      </c>
      <c r="H131" s="102">
        <f t="shared" si="3"/>
        <v>0</v>
      </c>
      <c r="I131" s="89"/>
    </row>
    <row r="132" spans="1:9" ht="12.4" hidden="1" customHeight="1">
      <c r="A132" s="91"/>
      <c r="B132" s="106"/>
      <c r="C132" s="108"/>
      <c r="D132" s="186"/>
      <c r="E132" s="187"/>
      <c r="F132" s="104" t="str">
        <f>VLOOKUP(C132,'[2]Acha Air Sales Price List'!$B$1:$D$65536,3,FALSE)</f>
        <v>Exchange rate :</v>
      </c>
      <c r="G132" s="103">
        <f>ROUND(IF(ISBLANK(C132),0,VLOOKUP(C132,'[2]Acha Air Sales Price List'!$B$1:$X$65536,12,FALSE)*$L$14),2)</f>
        <v>0</v>
      </c>
      <c r="H132" s="102">
        <f t="shared" si="3"/>
        <v>0</v>
      </c>
      <c r="I132" s="89"/>
    </row>
    <row r="133" spans="1:9" ht="12.4" hidden="1" customHeight="1">
      <c r="A133" s="91"/>
      <c r="B133" s="106"/>
      <c r="C133" s="108"/>
      <c r="D133" s="186"/>
      <c r="E133" s="187"/>
      <c r="F133" s="104" t="str">
        <f>VLOOKUP(C133,'[2]Acha Air Sales Price List'!$B$1:$D$65536,3,FALSE)</f>
        <v>Exchange rate :</v>
      </c>
      <c r="G133" s="103">
        <f>ROUND(IF(ISBLANK(C133),0,VLOOKUP(C133,'[2]Acha Air Sales Price List'!$B$1:$X$65536,12,FALSE)*$L$14),2)</f>
        <v>0</v>
      </c>
      <c r="H133" s="102">
        <f t="shared" si="3"/>
        <v>0</v>
      </c>
      <c r="I133" s="89"/>
    </row>
    <row r="134" spans="1:9" ht="12.4" hidden="1" customHeight="1">
      <c r="A134" s="91"/>
      <c r="B134" s="106"/>
      <c r="C134" s="108"/>
      <c r="D134" s="186"/>
      <c r="E134" s="187"/>
      <c r="F134" s="104" t="str">
        <f>VLOOKUP(C134,'[2]Acha Air Sales Price List'!$B$1:$D$65536,3,FALSE)</f>
        <v>Exchange rate :</v>
      </c>
      <c r="G134" s="103">
        <f>ROUND(IF(ISBLANK(C134),0,VLOOKUP(C134,'[2]Acha Air Sales Price List'!$B$1:$X$65536,12,FALSE)*$L$14),2)</f>
        <v>0</v>
      </c>
      <c r="H134" s="102">
        <f t="shared" si="3"/>
        <v>0</v>
      </c>
      <c r="I134" s="89"/>
    </row>
    <row r="135" spans="1:9" ht="12.4" hidden="1" customHeight="1">
      <c r="A135" s="91"/>
      <c r="B135" s="106"/>
      <c r="C135" s="108"/>
      <c r="D135" s="186"/>
      <c r="E135" s="187"/>
      <c r="F135" s="104" t="str">
        <f>VLOOKUP(C135,'[2]Acha Air Sales Price List'!$B$1:$D$65536,3,FALSE)</f>
        <v>Exchange rate :</v>
      </c>
      <c r="G135" s="103">
        <f>ROUND(IF(ISBLANK(C135),0,VLOOKUP(C135,'[2]Acha Air Sales Price List'!$B$1:$X$65536,12,FALSE)*$L$14),2)</f>
        <v>0</v>
      </c>
      <c r="H135" s="102">
        <f t="shared" si="3"/>
        <v>0</v>
      </c>
      <c r="I135" s="89"/>
    </row>
    <row r="136" spans="1:9" ht="12.4" hidden="1" customHeight="1">
      <c r="A136" s="91"/>
      <c r="B136" s="106"/>
      <c r="C136" s="108"/>
      <c r="D136" s="186"/>
      <c r="E136" s="187"/>
      <c r="F136" s="104" t="str">
        <f>VLOOKUP(C136,'[2]Acha Air Sales Price List'!$B$1:$D$65536,3,FALSE)</f>
        <v>Exchange rate :</v>
      </c>
      <c r="G136" s="103">
        <f>ROUND(IF(ISBLANK(C136),0,VLOOKUP(C136,'[2]Acha Air Sales Price List'!$B$1:$X$65536,12,FALSE)*$L$14),2)</f>
        <v>0</v>
      </c>
      <c r="H136" s="102">
        <f t="shared" si="3"/>
        <v>0</v>
      </c>
      <c r="I136" s="89"/>
    </row>
    <row r="137" spans="1:9" ht="12.4" hidden="1" customHeight="1">
      <c r="A137" s="91"/>
      <c r="B137" s="106"/>
      <c r="C137" s="108"/>
      <c r="D137" s="186"/>
      <c r="E137" s="187"/>
      <c r="F137" s="104" t="str">
        <f>VLOOKUP(C137,'[2]Acha Air Sales Price List'!$B$1:$D$65536,3,FALSE)</f>
        <v>Exchange rate :</v>
      </c>
      <c r="G137" s="103">
        <f>ROUND(IF(ISBLANK(C137),0,VLOOKUP(C137,'[2]Acha Air Sales Price List'!$B$1:$X$65536,12,FALSE)*$L$14),2)</f>
        <v>0</v>
      </c>
      <c r="H137" s="102">
        <f t="shared" si="3"/>
        <v>0</v>
      </c>
      <c r="I137" s="89"/>
    </row>
    <row r="138" spans="1:9" ht="12.4" hidden="1" customHeight="1">
      <c r="A138" s="91"/>
      <c r="B138" s="106"/>
      <c r="C138" s="108"/>
      <c r="D138" s="186"/>
      <c r="E138" s="187"/>
      <c r="F138" s="104" t="str">
        <f>VLOOKUP(C138,'[2]Acha Air Sales Price List'!$B$1:$D$65536,3,FALSE)</f>
        <v>Exchange rate :</v>
      </c>
      <c r="G138" s="103">
        <f>ROUND(IF(ISBLANK(C138),0,VLOOKUP(C138,'[2]Acha Air Sales Price List'!$B$1:$X$65536,12,FALSE)*$L$14),2)</f>
        <v>0</v>
      </c>
      <c r="H138" s="102">
        <f t="shared" si="3"/>
        <v>0</v>
      </c>
      <c r="I138" s="89"/>
    </row>
    <row r="139" spans="1:9" ht="12.4" hidden="1" customHeight="1">
      <c r="A139" s="91"/>
      <c r="B139" s="106"/>
      <c r="C139" s="108"/>
      <c r="D139" s="186"/>
      <c r="E139" s="187"/>
      <c r="F139" s="104" t="str">
        <f>VLOOKUP(C139,'[2]Acha Air Sales Price List'!$B$1:$D$65536,3,FALSE)</f>
        <v>Exchange rate :</v>
      </c>
      <c r="G139" s="103">
        <f>ROUND(IF(ISBLANK(C139),0,VLOOKUP(C139,'[2]Acha Air Sales Price List'!$B$1:$X$65536,12,FALSE)*$L$14),2)</f>
        <v>0</v>
      </c>
      <c r="H139" s="102">
        <f t="shared" si="3"/>
        <v>0</v>
      </c>
      <c r="I139" s="89"/>
    </row>
    <row r="140" spans="1:9" ht="12.4" hidden="1" customHeight="1">
      <c r="A140" s="91"/>
      <c r="B140" s="106"/>
      <c r="C140" s="108"/>
      <c r="D140" s="186"/>
      <c r="E140" s="187"/>
      <c r="F140" s="104" t="str">
        <f>VLOOKUP(C140,'[2]Acha Air Sales Price List'!$B$1:$D$65536,3,FALSE)</f>
        <v>Exchange rate :</v>
      </c>
      <c r="G140" s="103">
        <f>ROUND(IF(ISBLANK(C140),0,VLOOKUP(C140,'[2]Acha Air Sales Price List'!$B$1:$X$65536,12,FALSE)*$L$14),2)</f>
        <v>0</v>
      </c>
      <c r="H140" s="102">
        <f t="shared" si="3"/>
        <v>0</v>
      </c>
      <c r="I140" s="89"/>
    </row>
    <row r="141" spans="1:9" ht="12.4" hidden="1" customHeight="1">
      <c r="A141" s="91"/>
      <c r="B141" s="106"/>
      <c r="C141" s="108"/>
      <c r="D141" s="186"/>
      <c r="E141" s="187"/>
      <c r="F141" s="104" t="str">
        <f>VLOOKUP(C141,'[2]Acha Air Sales Price List'!$B$1:$D$65536,3,FALSE)</f>
        <v>Exchange rate :</v>
      </c>
      <c r="G141" s="103">
        <f>ROUND(IF(ISBLANK(C141),0,VLOOKUP(C141,'[2]Acha Air Sales Price List'!$B$1:$X$65536,12,FALSE)*$L$14),2)</f>
        <v>0</v>
      </c>
      <c r="H141" s="102">
        <f t="shared" si="3"/>
        <v>0</v>
      </c>
      <c r="I141" s="89"/>
    </row>
    <row r="142" spans="1:9" ht="12.4" hidden="1" customHeight="1">
      <c r="A142" s="91"/>
      <c r="B142" s="106"/>
      <c r="C142" s="108"/>
      <c r="D142" s="186"/>
      <c r="E142" s="187"/>
      <c r="F142" s="104" t="str">
        <f>VLOOKUP(C142,'[2]Acha Air Sales Price List'!$B$1:$D$65536,3,FALSE)</f>
        <v>Exchange rate :</v>
      </c>
      <c r="G142" s="103">
        <f>ROUND(IF(ISBLANK(C142),0,VLOOKUP(C142,'[2]Acha Air Sales Price List'!$B$1:$X$65536,12,FALSE)*$L$14),2)</f>
        <v>0</v>
      </c>
      <c r="H142" s="102">
        <f t="shared" si="3"/>
        <v>0</v>
      </c>
      <c r="I142" s="89"/>
    </row>
    <row r="143" spans="1:9" ht="12.4" hidden="1" customHeight="1">
      <c r="A143" s="91"/>
      <c r="B143" s="106"/>
      <c r="C143" s="108"/>
      <c r="D143" s="186"/>
      <c r="E143" s="187"/>
      <c r="F143" s="104" t="str">
        <f>VLOOKUP(C143,'[2]Acha Air Sales Price List'!$B$1:$D$65536,3,FALSE)</f>
        <v>Exchange rate :</v>
      </c>
      <c r="G143" s="103">
        <f>ROUND(IF(ISBLANK(C143),0,VLOOKUP(C143,'[2]Acha Air Sales Price List'!$B$1:$X$65536,12,FALSE)*$L$14),2)</f>
        <v>0</v>
      </c>
      <c r="H143" s="102">
        <f t="shared" si="3"/>
        <v>0</v>
      </c>
      <c r="I143" s="89"/>
    </row>
    <row r="144" spans="1:9" ht="12.4" hidden="1" customHeight="1">
      <c r="A144" s="91"/>
      <c r="B144" s="106"/>
      <c r="C144" s="108"/>
      <c r="D144" s="186"/>
      <c r="E144" s="187"/>
      <c r="F144" s="104" t="str">
        <f>VLOOKUP(C144,'[2]Acha Air Sales Price List'!$B$1:$D$65536,3,FALSE)</f>
        <v>Exchange rate :</v>
      </c>
      <c r="G144" s="103">
        <f>ROUND(IF(ISBLANK(C144),0,VLOOKUP(C144,'[2]Acha Air Sales Price List'!$B$1:$X$65536,12,FALSE)*$L$14),2)</f>
        <v>0</v>
      </c>
      <c r="H144" s="102">
        <f t="shared" si="3"/>
        <v>0</v>
      </c>
      <c r="I144" s="89"/>
    </row>
    <row r="145" spans="1:9" ht="12.4" hidden="1" customHeight="1">
      <c r="A145" s="91"/>
      <c r="B145" s="106"/>
      <c r="C145" s="108"/>
      <c r="D145" s="186"/>
      <c r="E145" s="187"/>
      <c r="F145" s="104" t="str">
        <f>VLOOKUP(C145,'[2]Acha Air Sales Price List'!$B$1:$D$65536,3,FALSE)</f>
        <v>Exchange rate :</v>
      </c>
      <c r="G145" s="103">
        <f>ROUND(IF(ISBLANK(C145),0,VLOOKUP(C145,'[2]Acha Air Sales Price List'!$B$1:$X$65536,12,FALSE)*$L$14),2)</f>
        <v>0</v>
      </c>
      <c r="H145" s="102">
        <f t="shared" si="3"/>
        <v>0</v>
      </c>
      <c r="I145" s="89"/>
    </row>
    <row r="146" spans="1:9" ht="12.4" hidden="1" customHeight="1">
      <c r="A146" s="91"/>
      <c r="B146" s="106"/>
      <c r="C146" s="108"/>
      <c r="D146" s="186"/>
      <c r="E146" s="187"/>
      <c r="F146" s="104" t="str">
        <f>VLOOKUP(C146,'[2]Acha Air Sales Price List'!$B$1:$D$65536,3,FALSE)</f>
        <v>Exchange rate :</v>
      </c>
      <c r="G146" s="103">
        <f>ROUND(IF(ISBLANK(C146),0,VLOOKUP(C146,'[2]Acha Air Sales Price List'!$B$1:$X$65536,12,FALSE)*$L$14),2)</f>
        <v>0</v>
      </c>
      <c r="H146" s="102">
        <f t="shared" si="3"/>
        <v>0</v>
      </c>
      <c r="I146" s="89"/>
    </row>
    <row r="147" spans="1:9" ht="12.4" hidden="1" customHeight="1">
      <c r="A147" s="91"/>
      <c r="B147" s="106"/>
      <c r="C147" s="108"/>
      <c r="D147" s="186"/>
      <c r="E147" s="187"/>
      <c r="F147" s="104" t="str">
        <f>VLOOKUP(C147,'[2]Acha Air Sales Price List'!$B$1:$D$65536,3,FALSE)</f>
        <v>Exchange rate :</v>
      </c>
      <c r="G147" s="103">
        <f>ROUND(IF(ISBLANK(C147),0,VLOOKUP(C147,'[2]Acha Air Sales Price List'!$B$1:$X$65536,12,FALSE)*$L$14),2)</f>
        <v>0</v>
      </c>
      <c r="H147" s="102">
        <f t="shared" si="3"/>
        <v>0</v>
      </c>
      <c r="I147" s="89"/>
    </row>
    <row r="148" spans="1:9" ht="12.4" hidden="1" customHeight="1">
      <c r="A148" s="91"/>
      <c r="B148" s="106"/>
      <c r="C148" s="105"/>
      <c r="D148" s="186"/>
      <c r="E148" s="187"/>
      <c r="F148" s="104" t="str">
        <f>VLOOKUP(C148,'[2]Acha Air Sales Price List'!$B$1:$D$65536,3,FALSE)</f>
        <v>Exchange rate :</v>
      </c>
      <c r="G148" s="103">
        <f>ROUND(IF(ISBLANK(C148),0,VLOOKUP(C148,'[2]Acha Air Sales Price List'!$B$1:$X$65536,12,FALSE)*$L$14),2)</f>
        <v>0</v>
      </c>
      <c r="H148" s="102">
        <f t="shared" si="3"/>
        <v>0</v>
      </c>
      <c r="I148" s="89"/>
    </row>
    <row r="149" spans="1:9" ht="12" hidden="1" customHeight="1">
      <c r="A149" s="91"/>
      <c r="B149" s="106"/>
      <c r="C149" s="108"/>
      <c r="D149" s="186"/>
      <c r="E149" s="187"/>
      <c r="F149" s="104" t="str">
        <f>VLOOKUP(C149,'[2]Acha Air Sales Price List'!$B$1:$D$65536,3,FALSE)</f>
        <v>Exchange rate :</v>
      </c>
      <c r="G149" s="103">
        <f>ROUND(IF(ISBLANK(C149),0,VLOOKUP(C149,'[2]Acha Air Sales Price List'!$B$1:$X$65536,12,FALSE)*$L$14),2)</f>
        <v>0</v>
      </c>
      <c r="H149" s="102">
        <f t="shared" si="3"/>
        <v>0</v>
      </c>
      <c r="I149" s="89"/>
    </row>
    <row r="150" spans="1:9" ht="12.4" hidden="1" customHeight="1">
      <c r="A150" s="91"/>
      <c r="B150" s="106"/>
      <c r="C150" s="108"/>
      <c r="D150" s="186"/>
      <c r="E150" s="187"/>
      <c r="F150" s="104" t="str">
        <f>VLOOKUP(C150,'[2]Acha Air Sales Price List'!$B$1:$D$65536,3,FALSE)</f>
        <v>Exchange rate :</v>
      </c>
      <c r="G150" s="103">
        <f>ROUND(IF(ISBLANK(C150),0,VLOOKUP(C150,'[2]Acha Air Sales Price List'!$B$1:$X$65536,12,FALSE)*$L$14),2)</f>
        <v>0</v>
      </c>
      <c r="H150" s="102">
        <f t="shared" si="3"/>
        <v>0</v>
      </c>
      <c r="I150" s="89"/>
    </row>
    <row r="151" spans="1:9" ht="12.4" hidden="1" customHeight="1">
      <c r="A151" s="91"/>
      <c r="B151" s="106"/>
      <c r="C151" s="108"/>
      <c r="D151" s="186"/>
      <c r="E151" s="187"/>
      <c r="F151" s="104" t="str">
        <f>VLOOKUP(C151,'[2]Acha Air Sales Price List'!$B$1:$D$65536,3,FALSE)</f>
        <v>Exchange rate :</v>
      </c>
      <c r="G151" s="103">
        <f>ROUND(IF(ISBLANK(C151),0,VLOOKUP(C151,'[2]Acha Air Sales Price List'!$B$1:$X$65536,12,FALSE)*$L$14),2)</f>
        <v>0</v>
      </c>
      <c r="H151" s="102">
        <f t="shared" ref="H151:H214" si="4">ROUND(IF(ISNUMBER(B151), G151*B151, 0),5)</f>
        <v>0</v>
      </c>
      <c r="I151" s="89"/>
    </row>
    <row r="152" spans="1:9" ht="12.4" hidden="1" customHeight="1">
      <c r="A152" s="91"/>
      <c r="B152" s="106"/>
      <c r="C152" s="108"/>
      <c r="D152" s="186"/>
      <c r="E152" s="187"/>
      <c r="F152" s="104" t="str">
        <f>VLOOKUP(C152,'[2]Acha Air Sales Price List'!$B$1:$D$65536,3,FALSE)</f>
        <v>Exchange rate :</v>
      </c>
      <c r="G152" s="103">
        <f>ROUND(IF(ISBLANK(C152),0,VLOOKUP(C152,'[2]Acha Air Sales Price List'!$B$1:$X$65536,12,FALSE)*$L$14),2)</f>
        <v>0</v>
      </c>
      <c r="H152" s="102">
        <f t="shared" si="4"/>
        <v>0</v>
      </c>
      <c r="I152" s="89"/>
    </row>
    <row r="153" spans="1:9" ht="12.4" hidden="1" customHeight="1">
      <c r="A153" s="91"/>
      <c r="B153" s="106"/>
      <c r="C153" s="108"/>
      <c r="D153" s="186"/>
      <c r="E153" s="187"/>
      <c r="F153" s="104" t="str">
        <f>VLOOKUP(C153,'[2]Acha Air Sales Price List'!$B$1:$D$65536,3,FALSE)</f>
        <v>Exchange rate :</v>
      </c>
      <c r="G153" s="103">
        <f>ROUND(IF(ISBLANK(C153),0,VLOOKUP(C153,'[2]Acha Air Sales Price List'!$B$1:$X$65536,12,FALSE)*$L$14),2)</f>
        <v>0</v>
      </c>
      <c r="H153" s="102">
        <f t="shared" si="4"/>
        <v>0</v>
      </c>
      <c r="I153" s="89"/>
    </row>
    <row r="154" spans="1:9" ht="12.4" hidden="1" customHeight="1">
      <c r="A154" s="91"/>
      <c r="B154" s="106"/>
      <c r="C154" s="108"/>
      <c r="D154" s="186"/>
      <c r="E154" s="187"/>
      <c r="F154" s="104" t="str">
        <f>VLOOKUP(C154,'[2]Acha Air Sales Price List'!$B$1:$D$65536,3,FALSE)</f>
        <v>Exchange rate :</v>
      </c>
      <c r="G154" s="103">
        <f>ROUND(IF(ISBLANK(C154),0,VLOOKUP(C154,'[2]Acha Air Sales Price List'!$B$1:$X$65536,12,FALSE)*$L$14),2)</f>
        <v>0</v>
      </c>
      <c r="H154" s="102">
        <f t="shared" si="4"/>
        <v>0</v>
      </c>
      <c r="I154" s="89"/>
    </row>
    <row r="155" spans="1:9" ht="12.4" hidden="1" customHeight="1">
      <c r="A155" s="91"/>
      <c r="B155" s="106"/>
      <c r="C155" s="108"/>
      <c r="D155" s="186"/>
      <c r="E155" s="187"/>
      <c r="F155" s="104" t="str">
        <f>VLOOKUP(C155,'[2]Acha Air Sales Price List'!$B$1:$D$65536,3,FALSE)</f>
        <v>Exchange rate :</v>
      </c>
      <c r="G155" s="103">
        <f>ROUND(IF(ISBLANK(C155),0,VLOOKUP(C155,'[2]Acha Air Sales Price List'!$B$1:$X$65536,12,FALSE)*$L$14),2)</f>
        <v>0</v>
      </c>
      <c r="H155" s="102">
        <f t="shared" si="4"/>
        <v>0</v>
      </c>
      <c r="I155" s="89"/>
    </row>
    <row r="156" spans="1:9" ht="12.4" hidden="1" customHeight="1">
      <c r="A156" s="91"/>
      <c r="B156" s="106"/>
      <c r="C156" s="108"/>
      <c r="D156" s="186"/>
      <c r="E156" s="187"/>
      <c r="F156" s="104" t="str">
        <f>VLOOKUP(C156,'[2]Acha Air Sales Price List'!$B$1:$D$65536,3,FALSE)</f>
        <v>Exchange rate :</v>
      </c>
      <c r="G156" s="103">
        <f>ROUND(IF(ISBLANK(C156),0,VLOOKUP(C156,'[2]Acha Air Sales Price List'!$B$1:$X$65536,12,FALSE)*$L$14),2)</f>
        <v>0</v>
      </c>
      <c r="H156" s="102">
        <f t="shared" si="4"/>
        <v>0</v>
      </c>
      <c r="I156" s="89"/>
    </row>
    <row r="157" spans="1:9" ht="12.4" hidden="1" customHeight="1">
      <c r="A157" s="91"/>
      <c r="B157" s="106"/>
      <c r="C157" s="108"/>
      <c r="D157" s="186"/>
      <c r="E157" s="187"/>
      <c r="F157" s="104" t="str">
        <f>VLOOKUP(C157,'[2]Acha Air Sales Price List'!$B$1:$D$65536,3,FALSE)</f>
        <v>Exchange rate :</v>
      </c>
      <c r="G157" s="103">
        <f>ROUND(IF(ISBLANK(C157),0,VLOOKUP(C157,'[2]Acha Air Sales Price List'!$B$1:$X$65536,12,FALSE)*$L$14),2)</f>
        <v>0</v>
      </c>
      <c r="H157" s="102">
        <f t="shared" si="4"/>
        <v>0</v>
      </c>
      <c r="I157" s="89"/>
    </row>
    <row r="158" spans="1:9" ht="12.4" hidden="1" customHeight="1">
      <c r="A158" s="91"/>
      <c r="B158" s="106"/>
      <c r="C158" s="108"/>
      <c r="D158" s="186"/>
      <c r="E158" s="187"/>
      <c r="F158" s="104" t="str">
        <f>VLOOKUP(C158,'[2]Acha Air Sales Price List'!$B$1:$D$65536,3,FALSE)</f>
        <v>Exchange rate :</v>
      </c>
      <c r="G158" s="103">
        <f>ROUND(IF(ISBLANK(C158),0,VLOOKUP(C158,'[2]Acha Air Sales Price List'!$B$1:$X$65536,12,FALSE)*$L$14),2)</f>
        <v>0</v>
      </c>
      <c r="H158" s="102">
        <f t="shared" si="4"/>
        <v>0</v>
      </c>
      <c r="I158" s="89"/>
    </row>
    <row r="159" spans="1:9" ht="12.4" hidden="1" customHeight="1">
      <c r="A159" s="91"/>
      <c r="B159" s="106"/>
      <c r="C159" s="108"/>
      <c r="D159" s="186"/>
      <c r="E159" s="187"/>
      <c r="F159" s="104" t="str">
        <f>VLOOKUP(C159,'[2]Acha Air Sales Price List'!$B$1:$D$65536,3,FALSE)</f>
        <v>Exchange rate :</v>
      </c>
      <c r="G159" s="103">
        <f>ROUND(IF(ISBLANK(C159),0,VLOOKUP(C159,'[2]Acha Air Sales Price List'!$B$1:$X$65536,12,FALSE)*$L$14),2)</f>
        <v>0</v>
      </c>
      <c r="H159" s="102">
        <f t="shared" si="4"/>
        <v>0</v>
      </c>
      <c r="I159" s="89"/>
    </row>
    <row r="160" spans="1:9" ht="12.4" hidden="1" customHeight="1">
      <c r="A160" s="91"/>
      <c r="B160" s="106"/>
      <c r="C160" s="108"/>
      <c r="D160" s="186"/>
      <c r="E160" s="187"/>
      <c r="F160" s="104" t="str">
        <f>VLOOKUP(C160,'[2]Acha Air Sales Price List'!$B$1:$D$65536,3,FALSE)</f>
        <v>Exchange rate :</v>
      </c>
      <c r="G160" s="103">
        <f>ROUND(IF(ISBLANK(C160),0,VLOOKUP(C160,'[2]Acha Air Sales Price List'!$B$1:$X$65536,12,FALSE)*$L$14),2)</f>
        <v>0</v>
      </c>
      <c r="H160" s="102">
        <f t="shared" si="4"/>
        <v>0</v>
      </c>
      <c r="I160" s="89"/>
    </row>
    <row r="161" spans="1:9" ht="12.4" hidden="1" customHeight="1">
      <c r="A161" s="91"/>
      <c r="B161" s="106"/>
      <c r="C161" s="108"/>
      <c r="D161" s="186"/>
      <c r="E161" s="187"/>
      <c r="F161" s="104" t="str">
        <f>VLOOKUP(C161,'[2]Acha Air Sales Price List'!$B$1:$D$65536,3,FALSE)</f>
        <v>Exchange rate :</v>
      </c>
      <c r="G161" s="103">
        <f>ROUND(IF(ISBLANK(C161),0,VLOOKUP(C161,'[2]Acha Air Sales Price List'!$B$1:$X$65536,12,FALSE)*$L$14),2)</f>
        <v>0</v>
      </c>
      <c r="H161" s="102">
        <f t="shared" si="4"/>
        <v>0</v>
      </c>
      <c r="I161" s="89"/>
    </row>
    <row r="162" spans="1:9" ht="12.4" hidden="1" customHeight="1">
      <c r="A162" s="91"/>
      <c r="B162" s="106"/>
      <c r="C162" s="108"/>
      <c r="D162" s="186"/>
      <c r="E162" s="187"/>
      <c r="F162" s="104" t="str">
        <f>VLOOKUP(C162,'[2]Acha Air Sales Price List'!$B$1:$D$65536,3,FALSE)</f>
        <v>Exchange rate :</v>
      </c>
      <c r="G162" s="103">
        <f>ROUND(IF(ISBLANK(C162),0,VLOOKUP(C162,'[2]Acha Air Sales Price List'!$B$1:$X$65536,12,FALSE)*$L$14),2)</f>
        <v>0</v>
      </c>
      <c r="H162" s="102">
        <f t="shared" si="4"/>
        <v>0</v>
      </c>
      <c r="I162" s="89"/>
    </row>
    <row r="163" spans="1:9" ht="12.4" hidden="1" customHeight="1">
      <c r="A163" s="91"/>
      <c r="B163" s="106"/>
      <c r="C163" s="108"/>
      <c r="D163" s="186"/>
      <c r="E163" s="187"/>
      <c r="F163" s="104" t="str">
        <f>VLOOKUP(C163,'[2]Acha Air Sales Price List'!$B$1:$D$65536,3,FALSE)</f>
        <v>Exchange rate :</v>
      </c>
      <c r="G163" s="103">
        <f>ROUND(IF(ISBLANK(C163),0,VLOOKUP(C163,'[2]Acha Air Sales Price List'!$B$1:$X$65536,12,FALSE)*$L$14),2)</f>
        <v>0</v>
      </c>
      <c r="H163" s="102">
        <f t="shared" si="4"/>
        <v>0</v>
      </c>
      <c r="I163" s="89"/>
    </row>
    <row r="164" spans="1:9" ht="12.4" hidden="1" customHeight="1">
      <c r="A164" s="91"/>
      <c r="B164" s="106"/>
      <c r="C164" s="108"/>
      <c r="D164" s="186"/>
      <c r="E164" s="187"/>
      <c r="F164" s="104" t="str">
        <f>VLOOKUP(C164,'[2]Acha Air Sales Price List'!$B$1:$D$65536,3,FALSE)</f>
        <v>Exchange rate :</v>
      </c>
      <c r="G164" s="103">
        <f>ROUND(IF(ISBLANK(C164),0,VLOOKUP(C164,'[2]Acha Air Sales Price List'!$B$1:$X$65536,12,FALSE)*$L$14),2)</f>
        <v>0</v>
      </c>
      <c r="H164" s="102">
        <f t="shared" si="4"/>
        <v>0</v>
      </c>
      <c r="I164" s="89"/>
    </row>
    <row r="165" spans="1:9" ht="12.4" hidden="1" customHeight="1">
      <c r="A165" s="91"/>
      <c r="B165" s="106"/>
      <c r="C165" s="108"/>
      <c r="D165" s="186"/>
      <c r="E165" s="187"/>
      <c r="F165" s="104" t="str">
        <f>VLOOKUP(C165,'[2]Acha Air Sales Price List'!$B$1:$D$65536,3,FALSE)</f>
        <v>Exchange rate :</v>
      </c>
      <c r="G165" s="103">
        <f>ROUND(IF(ISBLANK(C165),0,VLOOKUP(C165,'[2]Acha Air Sales Price List'!$B$1:$X$65536,12,FALSE)*$L$14),2)</f>
        <v>0</v>
      </c>
      <c r="H165" s="102">
        <f t="shared" si="4"/>
        <v>0</v>
      </c>
      <c r="I165" s="89"/>
    </row>
    <row r="166" spans="1:9" ht="12.4" hidden="1" customHeight="1">
      <c r="A166" s="91"/>
      <c r="B166" s="106"/>
      <c r="C166" s="108"/>
      <c r="D166" s="186"/>
      <c r="E166" s="187"/>
      <c r="F166" s="104" t="str">
        <f>VLOOKUP(C166,'[2]Acha Air Sales Price List'!$B$1:$D$65536,3,FALSE)</f>
        <v>Exchange rate :</v>
      </c>
      <c r="G166" s="103">
        <f>ROUND(IF(ISBLANK(C166),0,VLOOKUP(C166,'[2]Acha Air Sales Price List'!$B$1:$X$65536,12,FALSE)*$L$14),2)</f>
        <v>0</v>
      </c>
      <c r="H166" s="102">
        <f t="shared" si="4"/>
        <v>0</v>
      </c>
      <c r="I166" s="89"/>
    </row>
    <row r="167" spans="1:9" ht="12.4" hidden="1" customHeight="1">
      <c r="A167" s="91"/>
      <c r="B167" s="106"/>
      <c r="C167" s="108"/>
      <c r="D167" s="186"/>
      <c r="E167" s="187"/>
      <c r="F167" s="104" t="str">
        <f>VLOOKUP(C167,'[2]Acha Air Sales Price List'!$B$1:$D$65536,3,FALSE)</f>
        <v>Exchange rate :</v>
      </c>
      <c r="G167" s="103">
        <f>ROUND(IF(ISBLANK(C167),0,VLOOKUP(C167,'[2]Acha Air Sales Price List'!$B$1:$X$65536,12,FALSE)*$L$14),2)</f>
        <v>0</v>
      </c>
      <c r="H167" s="102">
        <f t="shared" si="4"/>
        <v>0</v>
      </c>
      <c r="I167" s="89"/>
    </row>
    <row r="168" spans="1:9" ht="12.4" hidden="1" customHeight="1">
      <c r="A168" s="91"/>
      <c r="B168" s="106"/>
      <c r="C168" s="108"/>
      <c r="D168" s="186"/>
      <c r="E168" s="187"/>
      <c r="F168" s="104" t="str">
        <f>VLOOKUP(C168,'[2]Acha Air Sales Price List'!$B$1:$D$65536,3,FALSE)</f>
        <v>Exchange rate :</v>
      </c>
      <c r="G168" s="103">
        <f>ROUND(IF(ISBLANK(C168),0,VLOOKUP(C168,'[2]Acha Air Sales Price List'!$B$1:$X$65536,12,FALSE)*$L$14),2)</f>
        <v>0</v>
      </c>
      <c r="H168" s="102">
        <f t="shared" si="4"/>
        <v>0</v>
      </c>
      <c r="I168" s="89"/>
    </row>
    <row r="169" spans="1:9" ht="12.4" hidden="1" customHeight="1">
      <c r="A169" s="91"/>
      <c r="B169" s="106"/>
      <c r="C169" s="108"/>
      <c r="D169" s="186"/>
      <c r="E169" s="187"/>
      <c r="F169" s="104" t="str">
        <f>VLOOKUP(C169,'[2]Acha Air Sales Price List'!$B$1:$D$65536,3,FALSE)</f>
        <v>Exchange rate :</v>
      </c>
      <c r="G169" s="103">
        <f>ROUND(IF(ISBLANK(C169),0,VLOOKUP(C169,'[2]Acha Air Sales Price List'!$B$1:$X$65536,12,FALSE)*$L$14),2)</f>
        <v>0</v>
      </c>
      <c r="H169" s="102">
        <f t="shared" si="4"/>
        <v>0</v>
      </c>
      <c r="I169" s="89"/>
    </row>
    <row r="170" spans="1:9" ht="12.4" hidden="1" customHeight="1">
      <c r="A170" s="91"/>
      <c r="B170" s="106"/>
      <c r="C170" s="108"/>
      <c r="D170" s="186"/>
      <c r="E170" s="187"/>
      <c r="F170" s="104" t="str">
        <f>VLOOKUP(C170,'[2]Acha Air Sales Price List'!$B$1:$D$65536,3,FALSE)</f>
        <v>Exchange rate :</v>
      </c>
      <c r="G170" s="103">
        <f>ROUND(IF(ISBLANK(C170),0,VLOOKUP(C170,'[2]Acha Air Sales Price List'!$B$1:$X$65536,12,FALSE)*$L$14),2)</f>
        <v>0</v>
      </c>
      <c r="H170" s="102">
        <f t="shared" si="4"/>
        <v>0</v>
      </c>
      <c r="I170" s="89"/>
    </row>
    <row r="171" spans="1:9" ht="12.4" hidden="1" customHeight="1">
      <c r="A171" s="91"/>
      <c r="B171" s="106"/>
      <c r="C171" s="108"/>
      <c r="D171" s="186"/>
      <c r="E171" s="187"/>
      <c r="F171" s="104" t="str">
        <f>VLOOKUP(C171,'[2]Acha Air Sales Price List'!$B$1:$D$65536,3,FALSE)</f>
        <v>Exchange rate :</v>
      </c>
      <c r="G171" s="103">
        <f>ROUND(IF(ISBLANK(C171),0,VLOOKUP(C171,'[2]Acha Air Sales Price List'!$B$1:$X$65536,12,FALSE)*$L$14),2)</f>
        <v>0</v>
      </c>
      <c r="H171" s="102">
        <f t="shared" si="4"/>
        <v>0</v>
      </c>
      <c r="I171" s="89"/>
    </row>
    <row r="172" spans="1:9" ht="12.4" hidden="1" customHeight="1">
      <c r="A172" s="91"/>
      <c r="B172" s="106"/>
      <c r="C172" s="108"/>
      <c r="D172" s="186"/>
      <c r="E172" s="187"/>
      <c r="F172" s="104" t="str">
        <f>VLOOKUP(C172,'[2]Acha Air Sales Price List'!$B$1:$D$65536,3,FALSE)</f>
        <v>Exchange rate :</v>
      </c>
      <c r="G172" s="103">
        <f>ROUND(IF(ISBLANK(C172),0,VLOOKUP(C172,'[2]Acha Air Sales Price List'!$B$1:$X$65536,12,FALSE)*$L$14),2)</f>
        <v>0</v>
      </c>
      <c r="H172" s="102">
        <f t="shared" si="4"/>
        <v>0</v>
      </c>
      <c r="I172" s="89"/>
    </row>
    <row r="173" spans="1:9" ht="12.4" hidden="1" customHeight="1">
      <c r="A173" s="91"/>
      <c r="B173" s="106"/>
      <c r="C173" s="108"/>
      <c r="D173" s="186"/>
      <c r="E173" s="187"/>
      <c r="F173" s="104" t="str">
        <f>VLOOKUP(C173,'[2]Acha Air Sales Price List'!$B$1:$D$65536,3,FALSE)</f>
        <v>Exchange rate :</v>
      </c>
      <c r="G173" s="103">
        <f>ROUND(IF(ISBLANK(C173),0,VLOOKUP(C173,'[2]Acha Air Sales Price List'!$B$1:$X$65536,12,FALSE)*$L$14),2)</f>
        <v>0</v>
      </c>
      <c r="H173" s="102">
        <f t="shared" si="4"/>
        <v>0</v>
      </c>
      <c r="I173" s="89"/>
    </row>
    <row r="174" spans="1:9" ht="12.4" hidden="1" customHeight="1">
      <c r="A174" s="91"/>
      <c r="B174" s="106"/>
      <c r="C174" s="108"/>
      <c r="D174" s="186"/>
      <c r="E174" s="187"/>
      <c r="F174" s="104" t="str">
        <f>VLOOKUP(C174,'[2]Acha Air Sales Price List'!$B$1:$D$65536,3,FALSE)</f>
        <v>Exchange rate :</v>
      </c>
      <c r="G174" s="103">
        <f>ROUND(IF(ISBLANK(C174),0,VLOOKUP(C174,'[2]Acha Air Sales Price List'!$B$1:$X$65536,12,FALSE)*$L$14),2)</f>
        <v>0</v>
      </c>
      <c r="H174" s="102">
        <f t="shared" si="4"/>
        <v>0</v>
      </c>
      <c r="I174" s="89"/>
    </row>
    <row r="175" spans="1:9" ht="12.4" hidden="1" customHeight="1">
      <c r="A175" s="91"/>
      <c r="B175" s="106"/>
      <c r="C175" s="108"/>
      <c r="D175" s="186"/>
      <c r="E175" s="187"/>
      <c r="F175" s="104" t="str">
        <f>VLOOKUP(C175,'[2]Acha Air Sales Price List'!$B$1:$D$65536,3,FALSE)</f>
        <v>Exchange rate :</v>
      </c>
      <c r="G175" s="103">
        <f>ROUND(IF(ISBLANK(C175),0,VLOOKUP(C175,'[2]Acha Air Sales Price List'!$B$1:$X$65536,12,FALSE)*$L$14),2)</f>
        <v>0</v>
      </c>
      <c r="H175" s="102">
        <f t="shared" si="4"/>
        <v>0</v>
      </c>
      <c r="I175" s="89"/>
    </row>
    <row r="176" spans="1:9" ht="12.4" hidden="1" customHeight="1">
      <c r="A176" s="91"/>
      <c r="B176" s="106"/>
      <c r="C176" s="105"/>
      <c r="D176" s="186"/>
      <c r="E176" s="187"/>
      <c r="F176" s="104" t="str">
        <f>VLOOKUP(C176,'[2]Acha Air Sales Price List'!$B$1:$D$65536,3,FALSE)</f>
        <v>Exchange rate :</v>
      </c>
      <c r="G176" s="103">
        <f>ROUND(IF(ISBLANK(C176),0,VLOOKUP(C176,'[2]Acha Air Sales Price List'!$B$1:$X$65536,12,FALSE)*$L$14),2)</f>
        <v>0</v>
      </c>
      <c r="H176" s="102">
        <f t="shared" si="4"/>
        <v>0</v>
      </c>
      <c r="I176" s="89"/>
    </row>
    <row r="177" spans="1:9" ht="12" hidden="1" customHeight="1">
      <c r="A177" s="91"/>
      <c r="B177" s="106"/>
      <c r="C177" s="108"/>
      <c r="D177" s="186"/>
      <c r="E177" s="187"/>
      <c r="F177" s="104" t="str">
        <f>VLOOKUP(C177,'[2]Acha Air Sales Price List'!$B$1:$D$65536,3,FALSE)</f>
        <v>Exchange rate :</v>
      </c>
      <c r="G177" s="103">
        <f>ROUND(IF(ISBLANK(C177),0,VLOOKUP(C177,'[2]Acha Air Sales Price List'!$B$1:$X$65536,12,FALSE)*$L$14),2)</f>
        <v>0</v>
      </c>
      <c r="H177" s="102">
        <f t="shared" si="4"/>
        <v>0</v>
      </c>
      <c r="I177" s="89"/>
    </row>
    <row r="178" spans="1:9" ht="12.4" hidden="1" customHeight="1">
      <c r="A178" s="91"/>
      <c r="B178" s="106"/>
      <c r="C178" s="108"/>
      <c r="D178" s="186"/>
      <c r="E178" s="187"/>
      <c r="F178" s="104" t="str">
        <f>VLOOKUP(C178,'[2]Acha Air Sales Price List'!$B$1:$D$65536,3,FALSE)</f>
        <v>Exchange rate :</v>
      </c>
      <c r="G178" s="103">
        <f>ROUND(IF(ISBLANK(C178),0,VLOOKUP(C178,'[2]Acha Air Sales Price List'!$B$1:$X$65536,12,FALSE)*$L$14),2)</f>
        <v>0</v>
      </c>
      <c r="H178" s="102">
        <f t="shared" si="4"/>
        <v>0</v>
      </c>
      <c r="I178" s="89"/>
    </row>
    <row r="179" spans="1:9" ht="12.4" hidden="1" customHeight="1">
      <c r="A179" s="91"/>
      <c r="B179" s="106"/>
      <c r="C179" s="108"/>
      <c r="D179" s="186"/>
      <c r="E179" s="187"/>
      <c r="F179" s="104" t="str">
        <f>VLOOKUP(C179,'[2]Acha Air Sales Price List'!$B$1:$D$65536,3,FALSE)</f>
        <v>Exchange rate :</v>
      </c>
      <c r="G179" s="103">
        <f>ROUND(IF(ISBLANK(C179),0,VLOOKUP(C179,'[2]Acha Air Sales Price List'!$B$1:$X$65536,12,FALSE)*$L$14),2)</f>
        <v>0</v>
      </c>
      <c r="H179" s="102">
        <f t="shared" si="4"/>
        <v>0</v>
      </c>
      <c r="I179" s="89"/>
    </row>
    <row r="180" spans="1:9" ht="12.4" hidden="1" customHeight="1">
      <c r="A180" s="91"/>
      <c r="B180" s="106"/>
      <c r="C180" s="108"/>
      <c r="D180" s="186"/>
      <c r="E180" s="187"/>
      <c r="F180" s="104" t="str">
        <f>VLOOKUP(C180,'[2]Acha Air Sales Price List'!$B$1:$D$65536,3,FALSE)</f>
        <v>Exchange rate :</v>
      </c>
      <c r="G180" s="103">
        <f>ROUND(IF(ISBLANK(C180),0,VLOOKUP(C180,'[2]Acha Air Sales Price List'!$B$1:$X$65536,12,FALSE)*$L$14),2)</f>
        <v>0</v>
      </c>
      <c r="H180" s="102">
        <f t="shared" si="4"/>
        <v>0</v>
      </c>
      <c r="I180" s="89"/>
    </row>
    <row r="181" spans="1:9" ht="12.4" hidden="1" customHeight="1">
      <c r="A181" s="91"/>
      <c r="B181" s="106"/>
      <c r="C181" s="108"/>
      <c r="D181" s="186"/>
      <c r="E181" s="187"/>
      <c r="F181" s="104" t="str">
        <f>VLOOKUP(C181,'[2]Acha Air Sales Price List'!$B$1:$D$65536,3,FALSE)</f>
        <v>Exchange rate :</v>
      </c>
      <c r="G181" s="103">
        <f>ROUND(IF(ISBLANK(C181),0,VLOOKUP(C181,'[2]Acha Air Sales Price List'!$B$1:$X$65536,12,FALSE)*$L$14),2)</f>
        <v>0</v>
      </c>
      <c r="H181" s="102">
        <f t="shared" si="4"/>
        <v>0</v>
      </c>
      <c r="I181" s="89"/>
    </row>
    <row r="182" spans="1:9" ht="12.4" hidden="1" customHeight="1">
      <c r="A182" s="91"/>
      <c r="B182" s="106"/>
      <c r="C182" s="108"/>
      <c r="D182" s="186"/>
      <c r="E182" s="187"/>
      <c r="F182" s="104" t="str">
        <f>VLOOKUP(C182,'[2]Acha Air Sales Price List'!$B$1:$D$65536,3,FALSE)</f>
        <v>Exchange rate :</v>
      </c>
      <c r="G182" s="103">
        <f>ROUND(IF(ISBLANK(C182),0,VLOOKUP(C182,'[2]Acha Air Sales Price List'!$B$1:$X$65536,12,FALSE)*$L$14),2)</f>
        <v>0</v>
      </c>
      <c r="H182" s="102">
        <f t="shared" si="4"/>
        <v>0</v>
      </c>
      <c r="I182" s="89"/>
    </row>
    <row r="183" spans="1:9" ht="12.4" hidden="1" customHeight="1">
      <c r="A183" s="91"/>
      <c r="B183" s="106"/>
      <c r="C183" s="108"/>
      <c r="D183" s="186"/>
      <c r="E183" s="187"/>
      <c r="F183" s="104" t="str">
        <f>VLOOKUP(C183,'[2]Acha Air Sales Price List'!$B$1:$D$65536,3,FALSE)</f>
        <v>Exchange rate :</v>
      </c>
      <c r="G183" s="103">
        <f>ROUND(IF(ISBLANK(C183),0,VLOOKUP(C183,'[2]Acha Air Sales Price List'!$B$1:$X$65536,12,FALSE)*$L$14),2)</f>
        <v>0</v>
      </c>
      <c r="H183" s="102">
        <f t="shared" si="4"/>
        <v>0</v>
      </c>
      <c r="I183" s="89"/>
    </row>
    <row r="184" spans="1:9" ht="12.4" hidden="1" customHeight="1">
      <c r="A184" s="91"/>
      <c r="B184" s="106"/>
      <c r="C184" s="108"/>
      <c r="D184" s="186"/>
      <c r="E184" s="187"/>
      <c r="F184" s="104" t="str">
        <f>VLOOKUP(C184,'[2]Acha Air Sales Price List'!$B$1:$D$65536,3,FALSE)</f>
        <v>Exchange rate :</v>
      </c>
      <c r="G184" s="103">
        <f>ROUND(IF(ISBLANK(C184),0,VLOOKUP(C184,'[2]Acha Air Sales Price List'!$B$1:$X$65536,12,FALSE)*$L$14),2)</f>
        <v>0</v>
      </c>
      <c r="H184" s="102">
        <f t="shared" si="4"/>
        <v>0</v>
      </c>
      <c r="I184" s="89"/>
    </row>
    <row r="185" spans="1:9" ht="12.4" hidden="1" customHeight="1">
      <c r="A185" s="91"/>
      <c r="B185" s="106"/>
      <c r="C185" s="108"/>
      <c r="D185" s="186"/>
      <c r="E185" s="187"/>
      <c r="F185" s="104" t="str">
        <f>VLOOKUP(C185,'[2]Acha Air Sales Price List'!$B$1:$D$65536,3,FALSE)</f>
        <v>Exchange rate :</v>
      </c>
      <c r="G185" s="103">
        <f>ROUND(IF(ISBLANK(C185),0,VLOOKUP(C185,'[2]Acha Air Sales Price List'!$B$1:$X$65536,12,FALSE)*$L$14),2)</f>
        <v>0</v>
      </c>
      <c r="H185" s="102">
        <f t="shared" si="4"/>
        <v>0</v>
      </c>
      <c r="I185" s="89"/>
    </row>
    <row r="186" spans="1:9" ht="12.4" hidden="1" customHeight="1">
      <c r="A186" s="91"/>
      <c r="B186" s="106"/>
      <c r="C186" s="108"/>
      <c r="D186" s="186"/>
      <c r="E186" s="187"/>
      <c r="F186" s="104" t="str">
        <f>VLOOKUP(C186,'[2]Acha Air Sales Price List'!$B$1:$D$65536,3,FALSE)</f>
        <v>Exchange rate :</v>
      </c>
      <c r="G186" s="103">
        <f>ROUND(IF(ISBLANK(C186),0,VLOOKUP(C186,'[2]Acha Air Sales Price List'!$B$1:$X$65536,12,FALSE)*$L$14),2)</f>
        <v>0</v>
      </c>
      <c r="H186" s="102">
        <f t="shared" si="4"/>
        <v>0</v>
      </c>
      <c r="I186" s="89"/>
    </row>
    <row r="187" spans="1:9" ht="12.4" hidden="1" customHeight="1">
      <c r="A187" s="91"/>
      <c r="B187" s="106"/>
      <c r="C187" s="108"/>
      <c r="D187" s="186"/>
      <c r="E187" s="187"/>
      <c r="F187" s="104" t="str">
        <f>VLOOKUP(C187,'[2]Acha Air Sales Price List'!$B$1:$D$65536,3,FALSE)</f>
        <v>Exchange rate :</v>
      </c>
      <c r="G187" s="103">
        <f>ROUND(IF(ISBLANK(C187),0,VLOOKUP(C187,'[2]Acha Air Sales Price List'!$B$1:$X$65536,12,FALSE)*$L$14),2)</f>
        <v>0</v>
      </c>
      <c r="H187" s="102">
        <f t="shared" si="4"/>
        <v>0</v>
      </c>
      <c r="I187" s="89"/>
    </row>
    <row r="188" spans="1:9" ht="12.4" hidden="1" customHeight="1">
      <c r="A188" s="91"/>
      <c r="B188" s="106"/>
      <c r="C188" s="108"/>
      <c r="D188" s="186"/>
      <c r="E188" s="187"/>
      <c r="F188" s="104" t="str">
        <f>VLOOKUP(C188,'[2]Acha Air Sales Price List'!$B$1:$D$65536,3,FALSE)</f>
        <v>Exchange rate :</v>
      </c>
      <c r="G188" s="103">
        <f>ROUND(IF(ISBLANK(C188),0,VLOOKUP(C188,'[2]Acha Air Sales Price List'!$B$1:$X$65536,12,FALSE)*$L$14),2)</f>
        <v>0</v>
      </c>
      <c r="H188" s="102">
        <f t="shared" si="4"/>
        <v>0</v>
      </c>
      <c r="I188" s="89"/>
    </row>
    <row r="189" spans="1:9" ht="12.4" hidden="1" customHeight="1">
      <c r="A189" s="91"/>
      <c r="B189" s="106"/>
      <c r="C189" s="108"/>
      <c r="D189" s="186"/>
      <c r="E189" s="187"/>
      <c r="F189" s="104" t="str">
        <f>VLOOKUP(C189,'[2]Acha Air Sales Price List'!$B$1:$D$65536,3,FALSE)</f>
        <v>Exchange rate :</v>
      </c>
      <c r="G189" s="103">
        <f>ROUND(IF(ISBLANK(C189),0,VLOOKUP(C189,'[2]Acha Air Sales Price List'!$B$1:$X$65536,12,FALSE)*$L$14),2)</f>
        <v>0</v>
      </c>
      <c r="H189" s="102">
        <f t="shared" si="4"/>
        <v>0</v>
      </c>
      <c r="I189" s="89"/>
    </row>
    <row r="190" spans="1:9" ht="12.4" hidden="1" customHeight="1">
      <c r="A190" s="91"/>
      <c r="B190" s="106"/>
      <c r="C190" s="108"/>
      <c r="D190" s="186"/>
      <c r="E190" s="187"/>
      <c r="F190" s="104" t="str">
        <f>VLOOKUP(C190,'[2]Acha Air Sales Price List'!$B$1:$D$65536,3,FALSE)</f>
        <v>Exchange rate :</v>
      </c>
      <c r="G190" s="103">
        <f>ROUND(IF(ISBLANK(C190),0,VLOOKUP(C190,'[2]Acha Air Sales Price List'!$B$1:$X$65536,12,FALSE)*$L$14),2)</f>
        <v>0</v>
      </c>
      <c r="H190" s="102">
        <f t="shared" si="4"/>
        <v>0</v>
      </c>
      <c r="I190" s="89"/>
    </row>
    <row r="191" spans="1:9" ht="12.4" hidden="1" customHeight="1">
      <c r="A191" s="91"/>
      <c r="B191" s="106"/>
      <c r="C191" s="108"/>
      <c r="D191" s="186"/>
      <c r="E191" s="187"/>
      <c r="F191" s="104" t="str">
        <f>VLOOKUP(C191,'[2]Acha Air Sales Price List'!$B$1:$D$65536,3,FALSE)</f>
        <v>Exchange rate :</v>
      </c>
      <c r="G191" s="103">
        <f>ROUND(IF(ISBLANK(C191),0,VLOOKUP(C191,'[2]Acha Air Sales Price List'!$B$1:$X$65536,12,FALSE)*$L$14),2)</f>
        <v>0</v>
      </c>
      <c r="H191" s="102">
        <f t="shared" si="4"/>
        <v>0</v>
      </c>
      <c r="I191" s="89"/>
    </row>
    <row r="192" spans="1:9" ht="12.4" hidden="1" customHeight="1">
      <c r="A192" s="91"/>
      <c r="B192" s="106"/>
      <c r="C192" s="105"/>
      <c r="D192" s="186"/>
      <c r="E192" s="187"/>
      <c r="F192" s="104" t="str">
        <f>VLOOKUP(C192,'[2]Acha Air Sales Price List'!$B$1:$D$65536,3,FALSE)</f>
        <v>Exchange rate :</v>
      </c>
      <c r="G192" s="103">
        <f>ROUND(IF(ISBLANK(C192),0,VLOOKUP(C192,'[2]Acha Air Sales Price List'!$B$1:$X$65536,12,FALSE)*$L$14),2)</f>
        <v>0</v>
      </c>
      <c r="H192" s="102">
        <f t="shared" si="4"/>
        <v>0</v>
      </c>
      <c r="I192" s="89"/>
    </row>
    <row r="193" spans="1:9" ht="12.4" hidden="1" customHeight="1">
      <c r="A193" s="91"/>
      <c r="B193" s="106"/>
      <c r="C193" s="105"/>
      <c r="D193" s="186"/>
      <c r="E193" s="187"/>
      <c r="F193" s="104" t="str">
        <f>VLOOKUP(C193,'[2]Acha Air Sales Price List'!$B$1:$D$65536,3,FALSE)</f>
        <v>Exchange rate :</v>
      </c>
      <c r="G193" s="103">
        <f>ROUND(IF(ISBLANK(C193),0,VLOOKUP(C193,'[2]Acha Air Sales Price List'!$B$1:$X$65536,12,FALSE)*$L$14),2)</f>
        <v>0</v>
      </c>
      <c r="H193" s="102">
        <f t="shared" si="4"/>
        <v>0</v>
      </c>
      <c r="I193" s="89"/>
    </row>
    <row r="194" spans="1:9" ht="12.4" hidden="1" customHeight="1">
      <c r="A194" s="91"/>
      <c r="B194" s="106"/>
      <c r="C194" s="108"/>
      <c r="D194" s="186"/>
      <c r="E194" s="187"/>
      <c r="F194" s="104" t="str">
        <f>VLOOKUP(C194,'[2]Acha Air Sales Price List'!$B$1:$D$65536,3,FALSE)</f>
        <v>Exchange rate :</v>
      </c>
      <c r="G194" s="103">
        <f>ROUND(IF(ISBLANK(C194),0,VLOOKUP(C194,'[2]Acha Air Sales Price List'!$B$1:$X$65536,12,FALSE)*$L$14),2)</f>
        <v>0</v>
      </c>
      <c r="H194" s="102">
        <f t="shared" si="4"/>
        <v>0</v>
      </c>
      <c r="I194" s="89"/>
    </row>
    <row r="195" spans="1:9" ht="12.4" hidden="1" customHeight="1">
      <c r="A195" s="91"/>
      <c r="B195" s="106"/>
      <c r="C195" s="108"/>
      <c r="D195" s="186"/>
      <c r="E195" s="187"/>
      <c r="F195" s="104" t="str">
        <f>VLOOKUP(C195,'[2]Acha Air Sales Price List'!$B$1:$D$65536,3,FALSE)</f>
        <v>Exchange rate :</v>
      </c>
      <c r="G195" s="103">
        <f>ROUND(IF(ISBLANK(C195),0,VLOOKUP(C195,'[2]Acha Air Sales Price List'!$B$1:$X$65536,12,FALSE)*$L$14),2)</f>
        <v>0</v>
      </c>
      <c r="H195" s="102">
        <f t="shared" si="4"/>
        <v>0</v>
      </c>
      <c r="I195" s="89"/>
    </row>
    <row r="196" spans="1:9" ht="12.4" hidden="1" customHeight="1">
      <c r="A196" s="91"/>
      <c r="B196" s="106"/>
      <c r="C196" s="108"/>
      <c r="D196" s="186"/>
      <c r="E196" s="187"/>
      <c r="F196" s="104" t="str">
        <f>VLOOKUP(C196,'[2]Acha Air Sales Price List'!$B$1:$D$65536,3,FALSE)</f>
        <v>Exchange rate :</v>
      </c>
      <c r="G196" s="103">
        <f>ROUND(IF(ISBLANK(C196),0,VLOOKUP(C196,'[2]Acha Air Sales Price List'!$B$1:$X$65536,12,FALSE)*$L$14),2)</f>
        <v>0</v>
      </c>
      <c r="H196" s="102">
        <f t="shared" si="4"/>
        <v>0</v>
      </c>
      <c r="I196" s="89"/>
    </row>
    <row r="197" spans="1:9" ht="12.4" hidden="1" customHeight="1">
      <c r="A197" s="91"/>
      <c r="B197" s="106"/>
      <c r="C197" s="108"/>
      <c r="D197" s="186"/>
      <c r="E197" s="187"/>
      <c r="F197" s="104" t="str">
        <f>VLOOKUP(C197,'[2]Acha Air Sales Price List'!$B$1:$D$65536,3,FALSE)</f>
        <v>Exchange rate :</v>
      </c>
      <c r="G197" s="103">
        <f>ROUND(IF(ISBLANK(C197),0,VLOOKUP(C197,'[2]Acha Air Sales Price List'!$B$1:$X$65536,12,FALSE)*$L$14),2)</f>
        <v>0</v>
      </c>
      <c r="H197" s="102">
        <f t="shared" si="4"/>
        <v>0</v>
      </c>
      <c r="I197" s="89"/>
    </row>
    <row r="198" spans="1:9" ht="12.4" hidden="1" customHeight="1">
      <c r="A198" s="91"/>
      <c r="B198" s="106"/>
      <c r="C198" s="108"/>
      <c r="D198" s="186"/>
      <c r="E198" s="187"/>
      <c r="F198" s="104" t="str">
        <f>VLOOKUP(C198,'[2]Acha Air Sales Price List'!$B$1:$D$65536,3,FALSE)</f>
        <v>Exchange rate :</v>
      </c>
      <c r="G198" s="103">
        <f>ROUND(IF(ISBLANK(C198),0,VLOOKUP(C198,'[2]Acha Air Sales Price List'!$B$1:$X$65536,12,FALSE)*$L$14),2)</f>
        <v>0</v>
      </c>
      <c r="H198" s="102">
        <f t="shared" si="4"/>
        <v>0</v>
      </c>
      <c r="I198" s="89"/>
    </row>
    <row r="199" spans="1:9" ht="12.4" hidden="1" customHeight="1">
      <c r="A199" s="91"/>
      <c r="B199" s="106"/>
      <c r="C199" s="108"/>
      <c r="D199" s="186"/>
      <c r="E199" s="187"/>
      <c r="F199" s="104" t="str">
        <f>VLOOKUP(C199,'[2]Acha Air Sales Price List'!$B$1:$D$65536,3,FALSE)</f>
        <v>Exchange rate :</v>
      </c>
      <c r="G199" s="103">
        <f>ROUND(IF(ISBLANK(C199),0,VLOOKUP(C199,'[2]Acha Air Sales Price List'!$B$1:$X$65536,12,FALSE)*$L$14),2)</f>
        <v>0</v>
      </c>
      <c r="H199" s="102">
        <f t="shared" si="4"/>
        <v>0</v>
      </c>
      <c r="I199" s="89"/>
    </row>
    <row r="200" spans="1:9" ht="12.4" hidden="1" customHeight="1">
      <c r="A200" s="91"/>
      <c r="B200" s="106"/>
      <c r="C200" s="108"/>
      <c r="D200" s="186"/>
      <c r="E200" s="187"/>
      <c r="F200" s="104" t="str">
        <f>VLOOKUP(C200,'[2]Acha Air Sales Price List'!$B$1:$D$65536,3,FALSE)</f>
        <v>Exchange rate :</v>
      </c>
      <c r="G200" s="103">
        <f>ROUND(IF(ISBLANK(C200),0,VLOOKUP(C200,'[2]Acha Air Sales Price List'!$B$1:$X$65536,12,FALSE)*$L$14),2)</f>
        <v>0</v>
      </c>
      <c r="H200" s="102">
        <f t="shared" si="4"/>
        <v>0</v>
      </c>
      <c r="I200" s="89"/>
    </row>
    <row r="201" spans="1:9" ht="12.4" hidden="1" customHeight="1">
      <c r="A201" s="91"/>
      <c r="B201" s="106"/>
      <c r="C201" s="108"/>
      <c r="D201" s="186"/>
      <c r="E201" s="187"/>
      <c r="F201" s="104" t="str">
        <f>VLOOKUP(C201,'[2]Acha Air Sales Price List'!$B$1:$D$65536,3,FALSE)</f>
        <v>Exchange rate :</v>
      </c>
      <c r="G201" s="103">
        <f>ROUND(IF(ISBLANK(C201),0,VLOOKUP(C201,'[2]Acha Air Sales Price List'!$B$1:$X$65536,12,FALSE)*$L$14),2)</f>
        <v>0</v>
      </c>
      <c r="H201" s="102">
        <f t="shared" si="4"/>
        <v>0</v>
      </c>
      <c r="I201" s="89"/>
    </row>
    <row r="202" spans="1:9" ht="12.4" hidden="1" customHeight="1">
      <c r="A202" s="91"/>
      <c r="B202" s="106"/>
      <c r="C202" s="108"/>
      <c r="D202" s="186"/>
      <c r="E202" s="187"/>
      <c r="F202" s="104" t="str">
        <f>VLOOKUP(C202,'[2]Acha Air Sales Price List'!$B$1:$D$65536,3,FALSE)</f>
        <v>Exchange rate :</v>
      </c>
      <c r="G202" s="103">
        <f>ROUND(IF(ISBLANK(C202),0,VLOOKUP(C202,'[2]Acha Air Sales Price List'!$B$1:$X$65536,12,FALSE)*$L$14),2)</f>
        <v>0</v>
      </c>
      <c r="H202" s="102">
        <f t="shared" si="4"/>
        <v>0</v>
      </c>
      <c r="I202" s="89"/>
    </row>
    <row r="203" spans="1:9" ht="12.4" hidden="1" customHeight="1">
      <c r="A203" s="91"/>
      <c r="B203" s="106"/>
      <c r="C203" s="108"/>
      <c r="D203" s="186"/>
      <c r="E203" s="187"/>
      <c r="F203" s="104" t="str">
        <f>VLOOKUP(C203,'[2]Acha Air Sales Price List'!$B$1:$D$65536,3,FALSE)</f>
        <v>Exchange rate :</v>
      </c>
      <c r="G203" s="103">
        <f>ROUND(IF(ISBLANK(C203),0,VLOOKUP(C203,'[2]Acha Air Sales Price List'!$B$1:$X$65536,12,FALSE)*$L$14),2)</f>
        <v>0</v>
      </c>
      <c r="H203" s="102">
        <f t="shared" si="4"/>
        <v>0</v>
      </c>
      <c r="I203" s="89"/>
    </row>
    <row r="204" spans="1:9" ht="12.4" hidden="1" customHeight="1">
      <c r="A204" s="91"/>
      <c r="B204" s="106"/>
      <c r="C204" s="105"/>
      <c r="D204" s="186"/>
      <c r="E204" s="187"/>
      <c r="F204" s="104" t="str">
        <f>VLOOKUP(C204,'[2]Acha Air Sales Price List'!$B$1:$D$65536,3,FALSE)</f>
        <v>Exchange rate :</v>
      </c>
      <c r="G204" s="103">
        <f>ROUND(IF(ISBLANK(C204),0,VLOOKUP(C204,'[2]Acha Air Sales Price List'!$B$1:$X$65536,12,FALSE)*$L$14),2)</f>
        <v>0</v>
      </c>
      <c r="H204" s="102">
        <f t="shared" si="4"/>
        <v>0</v>
      </c>
      <c r="I204" s="89"/>
    </row>
    <row r="205" spans="1:9" ht="12" hidden="1" customHeight="1">
      <c r="A205" s="91"/>
      <c r="B205" s="106"/>
      <c r="C205" s="108"/>
      <c r="D205" s="186"/>
      <c r="E205" s="187"/>
      <c r="F205" s="104" t="str">
        <f>VLOOKUP(C205,'[2]Acha Air Sales Price List'!$B$1:$D$65536,3,FALSE)</f>
        <v>Exchange rate :</v>
      </c>
      <c r="G205" s="103">
        <f>ROUND(IF(ISBLANK(C205),0,VLOOKUP(C205,'[2]Acha Air Sales Price List'!$B$1:$X$65536,12,FALSE)*$L$14),2)</f>
        <v>0</v>
      </c>
      <c r="H205" s="102">
        <f t="shared" si="4"/>
        <v>0</v>
      </c>
      <c r="I205" s="89"/>
    </row>
    <row r="206" spans="1:9" ht="12.4" hidden="1" customHeight="1">
      <c r="A206" s="91"/>
      <c r="B206" s="106"/>
      <c r="C206" s="108"/>
      <c r="D206" s="186"/>
      <c r="E206" s="187"/>
      <c r="F206" s="104" t="str">
        <f>VLOOKUP(C206,'[2]Acha Air Sales Price List'!$B$1:$D$65536,3,FALSE)</f>
        <v>Exchange rate :</v>
      </c>
      <c r="G206" s="103">
        <f>ROUND(IF(ISBLANK(C206),0,VLOOKUP(C206,'[2]Acha Air Sales Price List'!$B$1:$X$65536,12,FALSE)*$L$14),2)</f>
        <v>0</v>
      </c>
      <c r="H206" s="102">
        <f t="shared" si="4"/>
        <v>0</v>
      </c>
      <c r="I206" s="89"/>
    </row>
    <row r="207" spans="1:9" ht="12.4" hidden="1" customHeight="1">
      <c r="A207" s="91"/>
      <c r="B207" s="106"/>
      <c r="C207" s="108"/>
      <c r="D207" s="186"/>
      <c r="E207" s="187"/>
      <c r="F207" s="104" t="str">
        <f>VLOOKUP(C207,'[2]Acha Air Sales Price List'!$B$1:$D$65536,3,FALSE)</f>
        <v>Exchange rate :</v>
      </c>
      <c r="G207" s="103">
        <f>ROUND(IF(ISBLANK(C207),0,VLOOKUP(C207,'[2]Acha Air Sales Price List'!$B$1:$X$65536,12,FALSE)*$L$14),2)</f>
        <v>0</v>
      </c>
      <c r="H207" s="102">
        <f t="shared" si="4"/>
        <v>0</v>
      </c>
      <c r="I207" s="89"/>
    </row>
    <row r="208" spans="1:9" ht="12.4" hidden="1" customHeight="1">
      <c r="A208" s="91"/>
      <c r="B208" s="106"/>
      <c r="C208" s="108"/>
      <c r="D208" s="186"/>
      <c r="E208" s="187"/>
      <c r="F208" s="104" t="str">
        <f>VLOOKUP(C208,'[2]Acha Air Sales Price List'!$B$1:$D$65536,3,FALSE)</f>
        <v>Exchange rate :</v>
      </c>
      <c r="G208" s="103">
        <f>ROUND(IF(ISBLANK(C208),0,VLOOKUP(C208,'[2]Acha Air Sales Price List'!$B$1:$X$65536,12,FALSE)*$L$14),2)</f>
        <v>0</v>
      </c>
      <c r="H208" s="102">
        <f t="shared" si="4"/>
        <v>0</v>
      </c>
      <c r="I208" s="89"/>
    </row>
    <row r="209" spans="1:9" ht="12.4" hidden="1" customHeight="1">
      <c r="A209" s="91"/>
      <c r="B209" s="106"/>
      <c r="C209" s="108"/>
      <c r="D209" s="186"/>
      <c r="E209" s="187"/>
      <c r="F209" s="104" t="str">
        <f>VLOOKUP(C209,'[2]Acha Air Sales Price List'!$B$1:$D$65536,3,FALSE)</f>
        <v>Exchange rate :</v>
      </c>
      <c r="G209" s="103">
        <f>ROUND(IF(ISBLANK(C209),0,VLOOKUP(C209,'[2]Acha Air Sales Price List'!$B$1:$X$65536,12,FALSE)*$L$14),2)</f>
        <v>0</v>
      </c>
      <c r="H209" s="102">
        <f t="shared" si="4"/>
        <v>0</v>
      </c>
      <c r="I209" s="89"/>
    </row>
    <row r="210" spans="1:9" ht="12.4" hidden="1" customHeight="1">
      <c r="A210" s="91"/>
      <c r="B210" s="106"/>
      <c r="C210" s="108"/>
      <c r="D210" s="186"/>
      <c r="E210" s="187"/>
      <c r="F210" s="104" t="str">
        <f>VLOOKUP(C210,'[2]Acha Air Sales Price List'!$B$1:$D$65536,3,FALSE)</f>
        <v>Exchange rate :</v>
      </c>
      <c r="G210" s="103">
        <f>ROUND(IF(ISBLANK(C210),0,VLOOKUP(C210,'[2]Acha Air Sales Price List'!$B$1:$X$65536,12,FALSE)*$L$14),2)</f>
        <v>0</v>
      </c>
      <c r="H210" s="102">
        <f t="shared" si="4"/>
        <v>0</v>
      </c>
      <c r="I210" s="89"/>
    </row>
    <row r="211" spans="1:9" ht="12.4" hidden="1" customHeight="1">
      <c r="A211" s="91"/>
      <c r="B211" s="106"/>
      <c r="C211" s="108"/>
      <c r="D211" s="186"/>
      <c r="E211" s="187"/>
      <c r="F211" s="104" t="str">
        <f>VLOOKUP(C211,'[2]Acha Air Sales Price List'!$B$1:$D$65536,3,FALSE)</f>
        <v>Exchange rate :</v>
      </c>
      <c r="G211" s="103">
        <f>ROUND(IF(ISBLANK(C211),0,VLOOKUP(C211,'[2]Acha Air Sales Price List'!$B$1:$X$65536,12,FALSE)*$L$14),2)</f>
        <v>0</v>
      </c>
      <c r="H211" s="102">
        <f t="shared" si="4"/>
        <v>0</v>
      </c>
      <c r="I211" s="89"/>
    </row>
    <row r="212" spans="1:9" ht="12.4" hidden="1" customHeight="1">
      <c r="A212" s="91"/>
      <c r="B212" s="106"/>
      <c r="C212" s="108"/>
      <c r="D212" s="186"/>
      <c r="E212" s="187"/>
      <c r="F212" s="104" t="str">
        <f>VLOOKUP(C212,'[2]Acha Air Sales Price List'!$B$1:$D$65536,3,FALSE)</f>
        <v>Exchange rate :</v>
      </c>
      <c r="G212" s="103">
        <f>ROUND(IF(ISBLANK(C212),0,VLOOKUP(C212,'[2]Acha Air Sales Price List'!$B$1:$X$65536,12,FALSE)*$L$14),2)</f>
        <v>0</v>
      </c>
      <c r="H212" s="102">
        <f t="shared" si="4"/>
        <v>0</v>
      </c>
      <c r="I212" s="89"/>
    </row>
    <row r="213" spans="1:9" ht="12.4" hidden="1" customHeight="1">
      <c r="A213" s="91"/>
      <c r="B213" s="106"/>
      <c r="C213" s="108"/>
      <c r="D213" s="186"/>
      <c r="E213" s="187"/>
      <c r="F213" s="104" t="str">
        <f>VLOOKUP(C213,'[2]Acha Air Sales Price List'!$B$1:$D$65536,3,FALSE)</f>
        <v>Exchange rate :</v>
      </c>
      <c r="G213" s="103">
        <f>ROUND(IF(ISBLANK(C213),0,VLOOKUP(C213,'[2]Acha Air Sales Price List'!$B$1:$X$65536,12,FALSE)*$L$14),2)</f>
        <v>0</v>
      </c>
      <c r="H213" s="102">
        <f t="shared" si="4"/>
        <v>0</v>
      </c>
      <c r="I213" s="89"/>
    </row>
    <row r="214" spans="1:9" ht="12.4" hidden="1" customHeight="1">
      <c r="A214" s="91"/>
      <c r="B214" s="106"/>
      <c r="C214" s="108"/>
      <c r="D214" s="186"/>
      <c r="E214" s="187"/>
      <c r="F214" s="104" t="str">
        <f>VLOOKUP(C214,'[2]Acha Air Sales Price List'!$B$1:$D$65536,3,FALSE)</f>
        <v>Exchange rate :</v>
      </c>
      <c r="G214" s="103">
        <f>ROUND(IF(ISBLANK(C214),0,VLOOKUP(C214,'[2]Acha Air Sales Price List'!$B$1:$X$65536,12,FALSE)*$L$14),2)</f>
        <v>0</v>
      </c>
      <c r="H214" s="102">
        <f t="shared" si="4"/>
        <v>0</v>
      </c>
      <c r="I214" s="89"/>
    </row>
    <row r="215" spans="1:9" ht="12.4" hidden="1" customHeight="1">
      <c r="A215" s="91"/>
      <c r="B215" s="106"/>
      <c r="C215" s="108"/>
      <c r="D215" s="186"/>
      <c r="E215" s="187"/>
      <c r="F215" s="104" t="str">
        <f>VLOOKUP(C215,'[2]Acha Air Sales Price List'!$B$1:$D$65536,3,FALSE)</f>
        <v>Exchange rate :</v>
      </c>
      <c r="G215" s="103">
        <f>ROUND(IF(ISBLANK(C215),0,VLOOKUP(C215,'[2]Acha Air Sales Price List'!$B$1:$X$65536,12,FALSE)*$L$14),2)</f>
        <v>0</v>
      </c>
      <c r="H215" s="102">
        <f t="shared" ref="H215:H278" si="5">ROUND(IF(ISNUMBER(B215), G215*B215, 0),5)</f>
        <v>0</v>
      </c>
      <c r="I215" s="89"/>
    </row>
    <row r="216" spans="1:9" ht="12.4" hidden="1" customHeight="1">
      <c r="A216" s="91"/>
      <c r="B216" s="106"/>
      <c r="C216" s="108"/>
      <c r="D216" s="186"/>
      <c r="E216" s="187"/>
      <c r="F216" s="104" t="str">
        <f>VLOOKUP(C216,'[2]Acha Air Sales Price List'!$B$1:$D$65536,3,FALSE)</f>
        <v>Exchange rate :</v>
      </c>
      <c r="G216" s="103">
        <f>ROUND(IF(ISBLANK(C216),0,VLOOKUP(C216,'[2]Acha Air Sales Price List'!$B$1:$X$65536,12,FALSE)*$L$14),2)</f>
        <v>0</v>
      </c>
      <c r="H216" s="102">
        <f t="shared" si="5"/>
        <v>0</v>
      </c>
      <c r="I216" s="89"/>
    </row>
    <row r="217" spans="1:9" ht="12.4" hidden="1" customHeight="1">
      <c r="A217" s="91"/>
      <c r="B217" s="106"/>
      <c r="C217" s="108"/>
      <c r="D217" s="186"/>
      <c r="E217" s="187"/>
      <c r="F217" s="104" t="str">
        <f>VLOOKUP(C217,'[2]Acha Air Sales Price List'!$B$1:$D$65536,3,FALSE)</f>
        <v>Exchange rate :</v>
      </c>
      <c r="G217" s="103">
        <f>ROUND(IF(ISBLANK(C217),0,VLOOKUP(C217,'[2]Acha Air Sales Price List'!$B$1:$X$65536,12,FALSE)*$L$14),2)</f>
        <v>0</v>
      </c>
      <c r="H217" s="102">
        <f t="shared" si="5"/>
        <v>0</v>
      </c>
      <c r="I217" s="89"/>
    </row>
    <row r="218" spans="1:9" ht="12.4" hidden="1" customHeight="1">
      <c r="A218" s="91"/>
      <c r="B218" s="106"/>
      <c r="C218" s="108"/>
      <c r="D218" s="186"/>
      <c r="E218" s="187"/>
      <c r="F218" s="104" t="str">
        <f>VLOOKUP(C218,'[2]Acha Air Sales Price List'!$B$1:$D$65536,3,FALSE)</f>
        <v>Exchange rate :</v>
      </c>
      <c r="G218" s="103">
        <f>ROUND(IF(ISBLANK(C218),0,VLOOKUP(C218,'[2]Acha Air Sales Price List'!$B$1:$X$65536,12,FALSE)*$L$14),2)</f>
        <v>0</v>
      </c>
      <c r="H218" s="102">
        <f t="shared" si="5"/>
        <v>0</v>
      </c>
      <c r="I218" s="89"/>
    </row>
    <row r="219" spans="1:9" ht="12.4" hidden="1" customHeight="1">
      <c r="A219" s="91"/>
      <c r="B219" s="106"/>
      <c r="C219" s="108"/>
      <c r="D219" s="186"/>
      <c r="E219" s="187"/>
      <c r="F219" s="104" t="str">
        <f>VLOOKUP(C219,'[2]Acha Air Sales Price List'!$B$1:$D$65536,3,FALSE)</f>
        <v>Exchange rate :</v>
      </c>
      <c r="G219" s="103">
        <f>ROUND(IF(ISBLANK(C219),0,VLOOKUP(C219,'[2]Acha Air Sales Price List'!$B$1:$X$65536,12,FALSE)*$L$14),2)</f>
        <v>0</v>
      </c>
      <c r="H219" s="102">
        <f t="shared" si="5"/>
        <v>0</v>
      </c>
      <c r="I219" s="89"/>
    </row>
    <row r="220" spans="1:9" ht="12.4" hidden="1" customHeight="1">
      <c r="A220" s="91"/>
      <c r="B220" s="106"/>
      <c r="C220" s="108"/>
      <c r="D220" s="186"/>
      <c r="E220" s="187"/>
      <c r="F220" s="104" t="str">
        <f>VLOOKUP(C220,'[2]Acha Air Sales Price List'!$B$1:$D$65536,3,FALSE)</f>
        <v>Exchange rate :</v>
      </c>
      <c r="G220" s="103">
        <f>ROUND(IF(ISBLANK(C220),0,VLOOKUP(C220,'[2]Acha Air Sales Price List'!$B$1:$X$65536,12,FALSE)*$L$14),2)</f>
        <v>0</v>
      </c>
      <c r="H220" s="102">
        <f t="shared" si="5"/>
        <v>0</v>
      </c>
      <c r="I220" s="89"/>
    </row>
    <row r="221" spans="1:9" ht="12.4" hidden="1" customHeight="1">
      <c r="A221" s="91"/>
      <c r="B221" s="106"/>
      <c r="C221" s="108"/>
      <c r="D221" s="186"/>
      <c r="E221" s="187"/>
      <c r="F221" s="104" t="str">
        <f>VLOOKUP(C221,'[2]Acha Air Sales Price List'!$B$1:$D$65536,3,FALSE)</f>
        <v>Exchange rate :</v>
      </c>
      <c r="G221" s="103">
        <f>ROUND(IF(ISBLANK(C221),0,VLOOKUP(C221,'[2]Acha Air Sales Price List'!$B$1:$X$65536,12,FALSE)*$L$14),2)</f>
        <v>0</v>
      </c>
      <c r="H221" s="102">
        <f t="shared" si="5"/>
        <v>0</v>
      </c>
      <c r="I221" s="89"/>
    </row>
    <row r="222" spans="1:9" ht="12.4" hidden="1" customHeight="1">
      <c r="A222" s="91"/>
      <c r="B222" s="106"/>
      <c r="C222" s="108"/>
      <c r="D222" s="186"/>
      <c r="E222" s="187"/>
      <c r="F222" s="104" t="str">
        <f>VLOOKUP(C222,'[2]Acha Air Sales Price List'!$B$1:$D$65536,3,FALSE)</f>
        <v>Exchange rate :</v>
      </c>
      <c r="G222" s="103">
        <f>ROUND(IF(ISBLANK(C222),0,VLOOKUP(C222,'[2]Acha Air Sales Price List'!$B$1:$X$65536,12,FALSE)*$L$14),2)</f>
        <v>0</v>
      </c>
      <c r="H222" s="102">
        <f t="shared" si="5"/>
        <v>0</v>
      </c>
      <c r="I222" s="89"/>
    </row>
    <row r="223" spans="1:9" ht="12.4" hidden="1" customHeight="1">
      <c r="A223" s="91"/>
      <c r="B223" s="106"/>
      <c r="C223" s="108"/>
      <c r="D223" s="186"/>
      <c r="E223" s="187"/>
      <c r="F223" s="104" t="str">
        <f>VLOOKUP(C223,'[2]Acha Air Sales Price List'!$B$1:$D$65536,3,FALSE)</f>
        <v>Exchange rate :</v>
      </c>
      <c r="G223" s="103">
        <f>ROUND(IF(ISBLANK(C223),0,VLOOKUP(C223,'[2]Acha Air Sales Price List'!$B$1:$X$65536,12,FALSE)*$L$14),2)</f>
        <v>0</v>
      </c>
      <c r="H223" s="102">
        <f t="shared" si="5"/>
        <v>0</v>
      </c>
      <c r="I223" s="89"/>
    </row>
    <row r="224" spans="1:9" ht="12.4" hidden="1" customHeight="1">
      <c r="A224" s="91"/>
      <c r="B224" s="106"/>
      <c r="C224" s="108"/>
      <c r="D224" s="186"/>
      <c r="E224" s="187"/>
      <c r="F224" s="104" t="str">
        <f>VLOOKUP(C224,'[2]Acha Air Sales Price List'!$B$1:$D$65536,3,FALSE)</f>
        <v>Exchange rate :</v>
      </c>
      <c r="G224" s="103">
        <f>ROUND(IF(ISBLANK(C224),0,VLOOKUP(C224,'[2]Acha Air Sales Price List'!$B$1:$X$65536,12,FALSE)*$L$14),2)</f>
        <v>0</v>
      </c>
      <c r="H224" s="102">
        <f t="shared" si="5"/>
        <v>0</v>
      </c>
      <c r="I224" s="89"/>
    </row>
    <row r="225" spans="1:9" ht="12.4" hidden="1" customHeight="1">
      <c r="A225" s="91"/>
      <c r="B225" s="106"/>
      <c r="C225" s="108"/>
      <c r="D225" s="186"/>
      <c r="E225" s="187"/>
      <c r="F225" s="104" t="str">
        <f>VLOOKUP(C225,'[2]Acha Air Sales Price List'!$B$1:$D$65536,3,FALSE)</f>
        <v>Exchange rate :</v>
      </c>
      <c r="G225" s="103">
        <f>ROUND(IF(ISBLANK(C225),0,VLOOKUP(C225,'[2]Acha Air Sales Price List'!$B$1:$X$65536,12,FALSE)*$L$14),2)</f>
        <v>0</v>
      </c>
      <c r="H225" s="102">
        <f t="shared" si="5"/>
        <v>0</v>
      </c>
      <c r="I225" s="89"/>
    </row>
    <row r="226" spans="1:9" ht="12.4" hidden="1" customHeight="1">
      <c r="A226" s="91"/>
      <c r="B226" s="106"/>
      <c r="C226" s="108"/>
      <c r="D226" s="186"/>
      <c r="E226" s="187"/>
      <c r="F226" s="104" t="str">
        <f>VLOOKUP(C226,'[2]Acha Air Sales Price List'!$B$1:$D$65536,3,FALSE)</f>
        <v>Exchange rate :</v>
      </c>
      <c r="G226" s="103">
        <f>ROUND(IF(ISBLANK(C226),0,VLOOKUP(C226,'[2]Acha Air Sales Price List'!$B$1:$X$65536,12,FALSE)*$L$14),2)</f>
        <v>0</v>
      </c>
      <c r="H226" s="102">
        <f t="shared" si="5"/>
        <v>0</v>
      </c>
      <c r="I226" s="89"/>
    </row>
    <row r="227" spans="1:9" ht="12.4" hidden="1" customHeight="1">
      <c r="A227" s="91"/>
      <c r="B227" s="106"/>
      <c r="C227" s="108"/>
      <c r="D227" s="186"/>
      <c r="E227" s="187"/>
      <c r="F227" s="104" t="str">
        <f>VLOOKUP(C227,'[2]Acha Air Sales Price List'!$B$1:$D$65536,3,FALSE)</f>
        <v>Exchange rate :</v>
      </c>
      <c r="G227" s="103">
        <f>ROUND(IF(ISBLANK(C227),0,VLOOKUP(C227,'[2]Acha Air Sales Price List'!$B$1:$X$65536,12,FALSE)*$L$14),2)</f>
        <v>0</v>
      </c>
      <c r="H227" s="102">
        <f t="shared" si="5"/>
        <v>0</v>
      </c>
      <c r="I227" s="89"/>
    </row>
    <row r="228" spans="1:9" ht="12.4" hidden="1" customHeight="1">
      <c r="A228" s="91"/>
      <c r="B228" s="106"/>
      <c r="C228" s="108"/>
      <c r="D228" s="186"/>
      <c r="E228" s="187"/>
      <c r="F228" s="104" t="str">
        <f>VLOOKUP(C228,'[2]Acha Air Sales Price List'!$B$1:$D$65536,3,FALSE)</f>
        <v>Exchange rate :</v>
      </c>
      <c r="G228" s="103">
        <f>ROUND(IF(ISBLANK(C228),0,VLOOKUP(C228,'[2]Acha Air Sales Price List'!$B$1:$X$65536,12,FALSE)*$L$14),2)</f>
        <v>0</v>
      </c>
      <c r="H228" s="102">
        <f t="shared" si="5"/>
        <v>0</v>
      </c>
      <c r="I228" s="89"/>
    </row>
    <row r="229" spans="1:9" ht="12.4" hidden="1" customHeight="1">
      <c r="A229" s="91"/>
      <c r="B229" s="106"/>
      <c r="C229" s="108"/>
      <c r="D229" s="186"/>
      <c r="E229" s="187"/>
      <c r="F229" s="104" t="str">
        <f>VLOOKUP(C229,'[2]Acha Air Sales Price List'!$B$1:$D$65536,3,FALSE)</f>
        <v>Exchange rate :</v>
      </c>
      <c r="G229" s="103">
        <f>ROUND(IF(ISBLANK(C229),0,VLOOKUP(C229,'[2]Acha Air Sales Price List'!$B$1:$X$65536,12,FALSE)*$L$14),2)</f>
        <v>0</v>
      </c>
      <c r="H229" s="102">
        <f t="shared" si="5"/>
        <v>0</v>
      </c>
      <c r="I229" s="89"/>
    </row>
    <row r="230" spans="1:9" ht="12.4" hidden="1" customHeight="1">
      <c r="A230" s="91"/>
      <c r="B230" s="106"/>
      <c r="C230" s="108"/>
      <c r="D230" s="186"/>
      <c r="E230" s="187"/>
      <c r="F230" s="104" t="str">
        <f>VLOOKUP(C230,'[2]Acha Air Sales Price List'!$B$1:$D$65536,3,FALSE)</f>
        <v>Exchange rate :</v>
      </c>
      <c r="G230" s="103">
        <f>ROUND(IF(ISBLANK(C230),0,VLOOKUP(C230,'[2]Acha Air Sales Price List'!$B$1:$X$65536,12,FALSE)*$L$14),2)</f>
        <v>0</v>
      </c>
      <c r="H230" s="102">
        <f t="shared" si="5"/>
        <v>0</v>
      </c>
      <c r="I230" s="89"/>
    </row>
    <row r="231" spans="1:9" ht="12.4" hidden="1" customHeight="1">
      <c r="A231" s="91"/>
      <c r="B231" s="106"/>
      <c r="C231" s="108"/>
      <c r="D231" s="186"/>
      <c r="E231" s="187"/>
      <c r="F231" s="104" t="str">
        <f>VLOOKUP(C231,'[2]Acha Air Sales Price List'!$B$1:$D$65536,3,FALSE)</f>
        <v>Exchange rate :</v>
      </c>
      <c r="G231" s="103">
        <f>ROUND(IF(ISBLANK(C231),0,VLOOKUP(C231,'[2]Acha Air Sales Price List'!$B$1:$X$65536,12,FALSE)*$L$14),2)</f>
        <v>0</v>
      </c>
      <c r="H231" s="102">
        <f t="shared" si="5"/>
        <v>0</v>
      </c>
      <c r="I231" s="89"/>
    </row>
    <row r="232" spans="1:9" ht="12.4" hidden="1" customHeight="1">
      <c r="A232" s="91"/>
      <c r="B232" s="106"/>
      <c r="C232" s="105"/>
      <c r="D232" s="186"/>
      <c r="E232" s="187"/>
      <c r="F232" s="104" t="str">
        <f>VLOOKUP(C232,'[2]Acha Air Sales Price List'!$B$1:$D$65536,3,FALSE)</f>
        <v>Exchange rate :</v>
      </c>
      <c r="G232" s="103">
        <f>ROUND(IF(ISBLANK(C232),0,VLOOKUP(C232,'[2]Acha Air Sales Price List'!$B$1:$X$65536,12,FALSE)*$L$14),2)</f>
        <v>0</v>
      </c>
      <c r="H232" s="102">
        <f t="shared" si="5"/>
        <v>0</v>
      </c>
      <c r="I232" s="89"/>
    </row>
    <row r="233" spans="1:9" ht="12" hidden="1" customHeight="1">
      <c r="A233" s="91"/>
      <c r="B233" s="106"/>
      <c r="C233" s="108"/>
      <c r="D233" s="186"/>
      <c r="E233" s="187"/>
      <c r="F233" s="104" t="str">
        <f>VLOOKUP(C233,'[2]Acha Air Sales Price List'!$B$1:$D$65536,3,FALSE)</f>
        <v>Exchange rate :</v>
      </c>
      <c r="G233" s="103">
        <f>ROUND(IF(ISBLANK(C233),0,VLOOKUP(C233,'[2]Acha Air Sales Price List'!$B$1:$X$65536,12,FALSE)*$L$14),2)</f>
        <v>0</v>
      </c>
      <c r="H233" s="102">
        <f t="shared" si="5"/>
        <v>0</v>
      </c>
      <c r="I233" s="89"/>
    </row>
    <row r="234" spans="1:9" ht="12.4" hidden="1" customHeight="1">
      <c r="A234" s="91"/>
      <c r="B234" s="106"/>
      <c r="C234" s="108"/>
      <c r="D234" s="186"/>
      <c r="E234" s="187"/>
      <c r="F234" s="104" t="str">
        <f>VLOOKUP(C234,'[2]Acha Air Sales Price List'!$B$1:$D$65536,3,FALSE)</f>
        <v>Exchange rate :</v>
      </c>
      <c r="G234" s="103">
        <f>ROUND(IF(ISBLANK(C234),0,VLOOKUP(C234,'[2]Acha Air Sales Price List'!$B$1:$X$65536,12,FALSE)*$L$14),2)</f>
        <v>0</v>
      </c>
      <c r="H234" s="102">
        <f t="shared" si="5"/>
        <v>0</v>
      </c>
      <c r="I234" s="89"/>
    </row>
    <row r="235" spans="1:9" ht="12.4" hidden="1" customHeight="1">
      <c r="A235" s="91"/>
      <c r="B235" s="106"/>
      <c r="C235" s="108"/>
      <c r="D235" s="186"/>
      <c r="E235" s="187"/>
      <c r="F235" s="104" t="str">
        <f>VLOOKUP(C235,'[2]Acha Air Sales Price List'!$B$1:$D$65536,3,FALSE)</f>
        <v>Exchange rate :</v>
      </c>
      <c r="G235" s="103">
        <f>ROUND(IF(ISBLANK(C235),0,VLOOKUP(C235,'[2]Acha Air Sales Price List'!$B$1:$X$65536,12,FALSE)*$L$14),2)</f>
        <v>0</v>
      </c>
      <c r="H235" s="102">
        <f t="shared" si="5"/>
        <v>0</v>
      </c>
      <c r="I235" s="89"/>
    </row>
    <row r="236" spans="1:9" ht="12.4" hidden="1" customHeight="1">
      <c r="A236" s="91"/>
      <c r="B236" s="106"/>
      <c r="C236" s="108"/>
      <c r="D236" s="186"/>
      <c r="E236" s="187"/>
      <c r="F236" s="104" t="str">
        <f>VLOOKUP(C236,'[2]Acha Air Sales Price List'!$B$1:$D$65536,3,FALSE)</f>
        <v>Exchange rate :</v>
      </c>
      <c r="G236" s="103">
        <f>ROUND(IF(ISBLANK(C236),0,VLOOKUP(C236,'[2]Acha Air Sales Price List'!$B$1:$X$65536,12,FALSE)*$L$14),2)</f>
        <v>0</v>
      </c>
      <c r="H236" s="102">
        <f t="shared" si="5"/>
        <v>0</v>
      </c>
      <c r="I236" s="89"/>
    </row>
    <row r="237" spans="1:9" ht="12.4" hidden="1" customHeight="1">
      <c r="A237" s="91"/>
      <c r="B237" s="106"/>
      <c r="C237" s="108"/>
      <c r="D237" s="186"/>
      <c r="E237" s="187"/>
      <c r="F237" s="104" t="str">
        <f>VLOOKUP(C237,'[2]Acha Air Sales Price List'!$B$1:$D$65536,3,FALSE)</f>
        <v>Exchange rate :</v>
      </c>
      <c r="G237" s="103">
        <f>ROUND(IF(ISBLANK(C237),0,VLOOKUP(C237,'[2]Acha Air Sales Price List'!$B$1:$X$65536,12,FALSE)*$L$14),2)</f>
        <v>0</v>
      </c>
      <c r="H237" s="102">
        <f t="shared" si="5"/>
        <v>0</v>
      </c>
      <c r="I237" s="89"/>
    </row>
    <row r="238" spans="1:9" ht="12.4" hidden="1" customHeight="1">
      <c r="A238" s="91"/>
      <c r="B238" s="106"/>
      <c r="C238" s="108"/>
      <c r="D238" s="186"/>
      <c r="E238" s="187"/>
      <c r="F238" s="104" t="str">
        <f>VLOOKUP(C238,'[2]Acha Air Sales Price List'!$B$1:$D$65536,3,FALSE)</f>
        <v>Exchange rate :</v>
      </c>
      <c r="G238" s="103">
        <f>ROUND(IF(ISBLANK(C238),0,VLOOKUP(C238,'[2]Acha Air Sales Price List'!$B$1:$X$65536,12,FALSE)*$L$14),2)</f>
        <v>0</v>
      </c>
      <c r="H238" s="102">
        <f t="shared" si="5"/>
        <v>0</v>
      </c>
      <c r="I238" s="89"/>
    </row>
    <row r="239" spans="1:9" ht="12.4" hidden="1" customHeight="1">
      <c r="A239" s="91"/>
      <c r="B239" s="106"/>
      <c r="C239" s="108"/>
      <c r="D239" s="186"/>
      <c r="E239" s="187"/>
      <c r="F239" s="104" t="str">
        <f>VLOOKUP(C239,'[2]Acha Air Sales Price List'!$B$1:$D$65536,3,FALSE)</f>
        <v>Exchange rate :</v>
      </c>
      <c r="G239" s="103">
        <f>ROUND(IF(ISBLANK(C239),0,VLOOKUP(C239,'[2]Acha Air Sales Price List'!$B$1:$X$65536,12,FALSE)*$L$14),2)</f>
        <v>0</v>
      </c>
      <c r="H239" s="102">
        <f t="shared" si="5"/>
        <v>0</v>
      </c>
      <c r="I239" s="89"/>
    </row>
    <row r="240" spans="1:9" ht="12.4" hidden="1" customHeight="1">
      <c r="A240" s="91"/>
      <c r="B240" s="106"/>
      <c r="C240" s="108"/>
      <c r="D240" s="186"/>
      <c r="E240" s="187"/>
      <c r="F240" s="104" t="str">
        <f>VLOOKUP(C240,'[2]Acha Air Sales Price List'!$B$1:$D$65536,3,FALSE)</f>
        <v>Exchange rate :</v>
      </c>
      <c r="G240" s="103">
        <f>ROUND(IF(ISBLANK(C240),0,VLOOKUP(C240,'[2]Acha Air Sales Price List'!$B$1:$X$65536,12,FALSE)*$L$14),2)</f>
        <v>0</v>
      </c>
      <c r="H240" s="102">
        <f t="shared" si="5"/>
        <v>0</v>
      </c>
      <c r="I240" s="89"/>
    </row>
    <row r="241" spans="1:9" ht="12.4" hidden="1" customHeight="1">
      <c r="A241" s="91"/>
      <c r="B241" s="106"/>
      <c r="C241" s="108"/>
      <c r="D241" s="186"/>
      <c r="E241" s="187"/>
      <c r="F241" s="104" t="str">
        <f>VLOOKUP(C241,'[2]Acha Air Sales Price List'!$B$1:$D$65536,3,FALSE)</f>
        <v>Exchange rate :</v>
      </c>
      <c r="G241" s="103">
        <f>ROUND(IF(ISBLANK(C241),0,VLOOKUP(C241,'[2]Acha Air Sales Price List'!$B$1:$X$65536,12,FALSE)*$L$14),2)</f>
        <v>0</v>
      </c>
      <c r="H241" s="102">
        <f t="shared" si="5"/>
        <v>0</v>
      </c>
      <c r="I241" s="89"/>
    </row>
    <row r="242" spans="1:9" ht="12.4" hidden="1" customHeight="1">
      <c r="A242" s="91"/>
      <c r="B242" s="106"/>
      <c r="C242" s="108"/>
      <c r="D242" s="186"/>
      <c r="E242" s="187"/>
      <c r="F242" s="104" t="str">
        <f>VLOOKUP(C242,'[2]Acha Air Sales Price List'!$B$1:$D$65536,3,FALSE)</f>
        <v>Exchange rate :</v>
      </c>
      <c r="G242" s="103">
        <f>ROUND(IF(ISBLANK(C242),0,VLOOKUP(C242,'[2]Acha Air Sales Price List'!$B$1:$X$65536,12,FALSE)*$L$14),2)</f>
        <v>0</v>
      </c>
      <c r="H242" s="102">
        <f t="shared" si="5"/>
        <v>0</v>
      </c>
      <c r="I242" s="89"/>
    </row>
    <row r="243" spans="1:9" ht="12.4" hidden="1" customHeight="1">
      <c r="A243" s="91"/>
      <c r="B243" s="106"/>
      <c r="C243" s="108"/>
      <c r="D243" s="186"/>
      <c r="E243" s="187"/>
      <c r="F243" s="104" t="str">
        <f>VLOOKUP(C243,'[2]Acha Air Sales Price List'!$B$1:$D$65536,3,FALSE)</f>
        <v>Exchange rate :</v>
      </c>
      <c r="G243" s="103">
        <f>ROUND(IF(ISBLANK(C243),0,VLOOKUP(C243,'[2]Acha Air Sales Price List'!$B$1:$X$65536,12,FALSE)*$L$14),2)</f>
        <v>0</v>
      </c>
      <c r="H243" s="102">
        <f t="shared" si="5"/>
        <v>0</v>
      </c>
      <c r="I243" s="89"/>
    </row>
    <row r="244" spans="1:9" ht="12.4" hidden="1" customHeight="1">
      <c r="A244" s="91"/>
      <c r="B244" s="106"/>
      <c r="C244" s="108"/>
      <c r="D244" s="186"/>
      <c r="E244" s="187"/>
      <c r="F244" s="104" t="str">
        <f>VLOOKUP(C244,'[2]Acha Air Sales Price List'!$B$1:$D$65536,3,FALSE)</f>
        <v>Exchange rate :</v>
      </c>
      <c r="G244" s="103">
        <f>ROUND(IF(ISBLANK(C244),0,VLOOKUP(C244,'[2]Acha Air Sales Price List'!$B$1:$X$65536,12,FALSE)*$L$14),2)</f>
        <v>0</v>
      </c>
      <c r="H244" s="102">
        <f t="shared" si="5"/>
        <v>0</v>
      </c>
      <c r="I244" s="89"/>
    </row>
    <row r="245" spans="1:9" ht="12.4" hidden="1" customHeight="1">
      <c r="A245" s="91"/>
      <c r="B245" s="106"/>
      <c r="C245" s="108"/>
      <c r="D245" s="186"/>
      <c r="E245" s="187"/>
      <c r="F245" s="104" t="str">
        <f>VLOOKUP(C245,'[2]Acha Air Sales Price List'!$B$1:$D$65536,3,FALSE)</f>
        <v>Exchange rate :</v>
      </c>
      <c r="G245" s="103">
        <f>ROUND(IF(ISBLANK(C245),0,VLOOKUP(C245,'[2]Acha Air Sales Price List'!$B$1:$X$65536,12,FALSE)*$L$14),2)</f>
        <v>0</v>
      </c>
      <c r="H245" s="102">
        <f t="shared" si="5"/>
        <v>0</v>
      </c>
      <c r="I245" s="89"/>
    </row>
    <row r="246" spans="1:9" ht="12.4" hidden="1" customHeight="1">
      <c r="A246" s="91"/>
      <c r="B246" s="106"/>
      <c r="C246" s="108"/>
      <c r="D246" s="186"/>
      <c r="E246" s="187"/>
      <c r="F246" s="104" t="str">
        <f>VLOOKUP(C246,'[2]Acha Air Sales Price List'!$B$1:$D$65536,3,FALSE)</f>
        <v>Exchange rate :</v>
      </c>
      <c r="G246" s="103">
        <f>ROUND(IF(ISBLANK(C246),0,VLOOKUP(C246,'[2]Acha Air Sales Price List'!$B$1:$X$65536,12,FALSE)*$L$14),2)</f>
        <v>0</v>
      </c>
      <c r="H246" s="102">
        <f t="shared" si="5"/>
        <v>0</v>
      </c>
      <c r="I246" s="89"/>
    </row>
    <row r="247" spans="1:9" ht="12.4" hidden="1" customHeight="1">
      <c r="A247" s="91"/>
      <c r="B247" s="106"/>
      <c r="C247" s="108"/>
      <c r="D247" s="186"/>
      <c r="E247" s="187"/>
      <c r="F247" s="104" t="str">
        <f>VLOOKUP(C247,'[2]Acha Air Sales Price List'!$B$1:$D$65536,3,FALSE)</f>
        <v>Exchange rate :</v>
      </c>
      <c r="G247" s="103">
        <f>ROUND(IF(ISBLANK(C247),0,VLOOKUP(C247,'[2]Acha Air Sales Price List'!$B$1:$X$65536,12,FALSE)*$L$14),2)</f>
        <v>0</v>
      </c>
      <c r="H247" s="102">
        <f t="shared" si="5"/>
        <v>0</v>
      </c>
      <c r="I247" s="89"/>
    </row>
    <row r="248" spans="1:9" ht="12.4" hidden="1" customHeight="1">
      <c r="A248" s="91"/>
      <c r="B248" s="106"/>
      <c r="C248" s="108"/>
      <c r="D248" s="186"/>
      <c r="E248" s="187"/>
      <c r="F248" s="104" t="str">
        <f>VLOOKUP(C248,'[2]Acha Air Sales Price List'!$B$1:$D$65536,3,FALSE)</f>
        <v>Exchange rate :</v>
      </c>
      <c r="G248" s="103">
        <f>ROUND(IF(ISBLANK(C248),0,VLOOKUP(C248,'[2]Acha Air Sales Price List'!$B$1:$X$65536,12,FALSE)*$L$14),2)</f>
        <v>0</v>
      </c>
      <c r="H248" s="102">
        <f t="shared" si="5"/>
        <v>0</v>
      </c>
      <c r="I248" s="89"/>
    </row>
    <row r="249" spans="1:9" ht="12.4" hidden="1" customHeight="1">
      <c r="A249" s="91"/>
      <c r="B249" s="106"/>
      <c r="C249" s="108"/>
      <c r="D249" s="186"/>
      <c r="E249" s="187"/>
      <c r="F249" s="104" t="str">
        <f>VLOOKUP(C249,'[2]Acha Air Sales Price List'!$B$1:$D$65536,3,FALSE)</f>
        <v>Exchange rate :</v>
      </c>
      <c r="G249" s="103">
        <f>ROUND(IF(ISBLANK(C249),0,VLOOKUP(C249,'[2]Acha Air Sales Price List'!$B$1:$X$65536,12,FALSE)*$L$14),2)</f>
        <v>0</v>
      </c>
      <c r="H249" s="102">
        <f t="shared" si="5"/>
        <v>0</v>
      </c>
      <c r="I249" s="89"/>
    </row>
    <row r="250" spans="1:9" ht="12.4" hidden="1" customHeight="1">
      <c r="A250" s="91"/>
      <c r="B250" s="106"/>
      <c r="C250" s="108"/>
      <c r="D250" s="186"/>
      <c r="E250" s="187"/>
      <c r="F250" s="104" t="str">
        <f>VLOOKUP(C250,'[2]Acha Air Sales Price List'!$B$1:$D$65536,3,FALSE)</f>
        <v>Exchange rate :</v>
      </c>
      <c r="G250" s="103">
        <f>ROUND(IF(ISBLANK(C250),0,VLOOKUP(C250,'[2]Acha Air Sales Price List'!$B$1:$X$65536,12,FALSE)*$L$14),2)</f>
        <v>0</v>
      </c>
      <c r="H250" s="102">
        <f t="shared" si="5"/>
        <v>0</v>
      </c>
      <c r="I250" s="89"/>
    </row>
    <row r="251" spans="1:9" ht="12.4" hidden="1" customHeight="1">
      <c r="A251" s="91"/>
      <c r="B251" s="106"/>
      <c r="C251" s="108"/>
      <c r="D251" s="186"/>
      <c r="E251" s="187"/>
      <c r="F251" s="104" t="str">
        <f>VLOOKUP(C251,'[2]Acha Air Sales Price List'!$B$1:$D$65536,3,FALSE)</f>
        <v>Exchange rate :</v>
      </c>
      <c r="G251" s="103">
        <f>ROUND(IF(ISBLANK(C251),0,VLOOKUP(C251,'[2]Acha Air Sales Price List'!$B$1:$X$65536,12,FALSE)*$L$14),2)</f>
        <v>0</v>
      </c>
      <c r="H251" s="102">
        <f t="shared" si="5"/>
        <v>0</v>
      </c>
      <c r="I251" s="89"/>
    </row>
    <row r="252" spans="1:9" ht="12.4" hidden="1" customHeight="1">
      <c r="A252" s="91"/>
      <c r="B252" s="106"/>
      <c r="C252" s="108"/>
      <c r="D252" s="186"/>
      <c r="E252" s="187"/>
      <c r="F252" s="104" t="str">
        <f>VLOOKUP(C252,'[2]Acha Air Sales Price List'!$B$1:$D$65536,3,FALSE)</f>
        <v>Exchange rate :</v>
      </c>
      <c r="G252" s="103">
        <f>ROUND(IF(ISBLANK(C252),0,VLOOKUP(C252,'[2]Acha Air Sales Price List'!$B$1:$X$65536,12,FALSE)*$L$14),2)</f>
        <v>0</v>
      </c>
      <c r="H252" s="102">
        <f t="shared" si="5"/>
        <v>0</v>
      </c>
      <c r="I252" s="89"/>
    </row>
    <row r="253" spans="1:9" ht="12.4" hidden="1" customHeight="1">
      <c r="A253" s="91"/>
      <c r="B253" s="106"/>
      <c r="C253" s="108"/>
      <c r="D253" s="186"/>
      <c r="E253" s="187"/>
      <c r="F253" s="104" t="str">
        <f>VLOOKUP(C253,'[2]Acha Air Sales Price List'!$B$1:$D$65536,3,FALSE)</f>
        <v>Exchange rate :</v>
      </c>
      <c r="G253" s="103">
        <f>ROUND(IF(ISBLANK(C253),0,VLOOKUP(C253,'[2]Acha Air Sales Price List'!$B$1:$X$65536,12,FALSE)*$L$14),2)</f>
        <v>0</v>
      </c>
      <c r="H253" s="102">
        <f t="shared" si="5"/>
        <v>0</v>
      </c>
      <c r="I253" s="89"/>
    </row>
    <row r="254" spans="1:9" ht="12.4" hidden="1" customHeight="1">
      <c r="A254" s="91"/>
      <c r="B254" s="106"/>
      <c r="C254" s="108"/>
      <c r="D254" s="186"/>
      <c r="E254" s="187"/>
      <c r="F254" s="104" t="str">
        <f>VLOOKUP(C254,'[2]Acha Air Sales Price List'!$B$1:$D$65536,3,FALSE)</f>
        <v>Exchange rate :</v>
      </c>
      <c r="G254" s="103">
        <f>ROUND(IF(ISBLANK(C254),0,VLOOKUP(C254,'[2]Acha Air Sales Price List'!$B$1:$X$65536,12,FALSE)*$L$14),2)</f>
        <v>0</v>
      </c>
      <c r="H254" s="102">
        <f t="shared" si="5"/>
        <v>0</v>
      </c>
      <c r="I254" s="89"/>
    </row>
    <row r="255" spans="1:9" ht="12.4" hidden="1" customHeight="1">
      <c r="A255" s="91"/>
      <c r="B255" s="106"/>
      <c r="C255" s="108"/>
      <c r="D255" s="186"/>
      <c r="E255" s="187"/>
      <c r="F255" s="104" t="str">
        <f>VLOOKUP(C255,'[2]Acha Air Sales Price List'!$B$1:$D$65536,3,FALSE)</f>
        <v>Exchange rate :</v>
      </c>
      <c r="G255" s="103">
        <f>ROUND(IF(ISBLANK(C255),0,VLOOKUP(C255,'[2]Acha Air Sales Price List'!$B$1:$X$65536,12,FALSE)*$L$14),2)</f>
        <v>0</v>
      </c>
      <c r="H255" s="102">
        <f t="shared" si="5"/>
        <v>0</v>
      </c>
      <c r="I255" s="89"/>
    </row>
    <row r="256" spans="1:9" ht="12.4" hidden="1" customHeight="1">
      <c r="A256" s="91"/>
      <c r="B256" s="106"/>
      <c r="C256" s="105"/>
      <c r="D256" s="186"/>
      <c r="E256" s="187"/>
      <c r="F256" s="104" t="str">
        <f>VLOOKUP(C256,'[2]Acha Air Sales Price List'!$B$1:$D$65536,3,FALSE)</f>
        <v>Exchange rate :</v>
      </c>
      <c r="G256" s="103">
        <f>ROUND(IF(ISBLANK(C256),0,VLOOKUP(C256,'[2]Acha Air Sales Price List'!$B$1:$X$65536,12,FALSE)*$L$14),2)</f>
        <v>0</v>
      </c>
      <c r="H256" s="102">
        <f t="shared" si="5"/>
        <v>0</v>
      </c>
      <c r="I256" s="89"/>
    </row>
    <row r="257" spans="1:9" ht="12" hidden="1" customHeight="1">
      <c r="A257" s="91"/>
      <c r="B257" s="106"/>
      <c r="C257" s="108"/>
      <c r="D257" s="186"/>
      <c r="E257" s="187"/>
      <c r="F257" s="104" t="str">
        <f>VLOOKUP(C257,'[2]Acha Air Sales Price List'!$B$1:$D$65536,3,FALSE)</f>
        <v>Exchange rate :</v>
      </c>
      <c r="G257" s="103">
        <f>ROUND(IF(ISBLANK(C257),0,VLOOKUP(C257,'[2]Acha Air Sales Price List'!$B$1:$X$65536,12,FALSE)*$L$14),2)</f>
        <v>0</v>
      </c>
      <c r="H257" s="102">
        <f t="shared" si="5"/>
        <v>0</v>
      </c>
      <c r="I257" s="89"/>
    </row>
    <row r="258" spans="1:9" ht="12.4" hidden="1" customHeight="1">
      <c r="A258" s="91"/>
      <c r="B258" s="106"/>
      <c r="C258" s="108"/>
      <c r="D258" s="186"/>
      <c r="E258" s="187"/>
      <c r="F258" s="104" t="str">
        <f>VLOOKUP(C258,'[2]Acha Air Sales Price List'!$B$1:$D$65536,3,FALSE)</f>
        <v>Exchange rate :</v>
      </c>
      <c r="G258" s="103">
        <f>ROUND(IF(ISBLANK(C258),0,VLOOKUP(C258,'[2]Acha Air Sales Price List'!$B$1:$X$65536,12,FALSE)*$L$14),2)</f>
        <v>0</v>
      </c>
      <c r="H258" s="102">
        <f t="shared" si="5"/>
        <v>0</v>
      </c>
      <c r="I258" s="89"/>
    </row>
    <row r="259" spans="1:9" ht="12.4" hidden="1" customHeight="1">
      <c r="A259" s="91"/>
      <c r="B259" s="106"/>
      <c r="C259" s="108"/>
      <c r="D259" s="186"/>
      <c r="E259" s="187"/>
      <c r="F259" s="104" t="str">
        <f>VLOOKUP(C259,'[2]Acha Air Sales Price List'!$B$1:$D$65536,3,FALSE)</f>
        <v>Exchange rate :</v>
      </c>
      <c r="G259" s="103">
        <f>ROUND(IF(ISBLANK(C259),0,VLOOKUP(C259,'[2]Acha Air Sales Price List'!$B$1:$X$65536,12,FALSE)*$L$14),2)</f>
        <v>0</v>
      </c>
      <c r="H259" s="102">
        <f t="shared" si="5"/>
        <v>0</v>
      </c>
      <c r="I259" s="89"/>
    </row>
    <row r="260" spans="1:9" ht="12.4" hidden="1" customHeight="1">
      <c r="A260" s="91"/>
      <c r="B260" s="106"/>
      <c r="C260" s="108"/>
      <c r="D260" s="186"/>
      <c r="E260" s="187"/>
      <c r="F260" s="104" t="str">
        <f>VLOOKUP(C260,'[2]Acha Air Sales Price List'!$B$1:$D$65536,3,FALSE)</f>
        <v>Exchange rate :</v>
      </c>
      <c r="G260" s="103">
        <f>ROUND(IF(ISBLANK(C260),0,VLOOKUP(C260,'[2]Acha Air Sales Price List'!$B$1:$X$65536,12,FALSE)*$L$14),2)</f>
        <v>0</v>
      </c>
      <c r="H260" s="102">
        <f t="shared" si="5"/>
        <v>0</v>
      </c>
      <c r="I260" s="89"/>
    </row>
    <row r="261" spans="1:9" ht="12.4" hidden="1" customHeight="1">
      <c r="A261" s="91"/>
      <c r="B261" s="106"/>
      <c r="C261" s="108"/>
      <c r="D261" s="186"/>
      <c r="E261" s="187"/>
      <c r="F261" s="104" t="str">
        <f>VLOOKUP(C261,'[2]Acha Air Sales Price List'!$B$1:$D$65536,3,FALSE)</f>
        <v>Exchange rate :</v>
      </c>
      <c r="G261" s="103">
        <f>ROUND(IF(ISBLANK(C261),0,VLOOKUP(C261,'[2]Acha Air Sales Price List'!$B$1:$X$65536,12,FALSE)*$L$14),2)</f>
        <v>0</v>
      </c>
      <c r="H261" s="102">
        <f t="shared" si="5"/>
        <v>0</v>
      </c>
      <c r="I261" s="89"/>
    </row>
    <row r="262" spans="1:9" ht="12.4" hidden="1" customHeight="1">
      <c r="A262" s="91"/>
      <c r="B262" s="106"/>
      <c r="C262" s="108"/>
      <c r="D262" s="186"/>
      <c r="E262" s="187"/>
      <c r="F262" s="104" t="str">
        <f>VLOOKUP(C262,'[2]Acha Air Sales Price List'!$B$1:$D$65536,3,FALSE)</f>
        <v>Exchange rate :</v>
      </c>
      <c r="G262" s="103">
        <f>ROUND(IF(ISBLANK(C262),0,VLOOKUP(C262,'[2]Acha Air Sales Price List'!$B$1:$X$65536,12,FALSE)*$L$14),2)</f>
        <v>0</v>
      </c>
      <c r="H262" s="102">
        <f t="shared" si="5"/>
        <v>0</v>
      </c>
      <c r="I262" s="89"/>
    </row>
    <row r="263" spans="1:9" ht="12.4" hidden="1" customHeight="1">
      <c r="A263" s="91"/>
      <c r="B263" s="106"/>
      <c r="C263" s="108"/>
      <c r="D263" s="186"/>
      <c r="E263" s="187"/>
      <c r="F263" s="104" t="str">
        <f>VLOOKUP(C263,'[2]Acha Air Sales Price List'!$B$1:$D$65536,3,FALSE)</f>
        <v>Exchange rate :</v>
      </c>
      <c r="G263" s="103">
        <f>ROUND(IF(ISBLANK(C263),0,VLOOKUP(C263,'[2]Acha Air Sales Price List'!$B$1:$X$65536,12,FALSE)*$L$14),2)</f>
        <v>0</v>
      </c>
      <c r="H263" s="102">
        <f t="shared" si="5"/>
        <v>0</v>
      </c>
      <c r="I263" s="89"/>
    </row>
    <row r="264" spans="1:9" ht="12.4" hidden="1" customHeight="1">
      <c r="A264" s="91"/>
      <c r="B264" s="106"/>
      <c r="C264" s="108"/>
      <c r="D264" s="186"/>
      <c r="E264" s="187"/>
      <c r="F264" s="104" t="str">
        <f>VLOOKUP(C264,'[2]Acha Air Sales Price List'!$B$1:$D$65536,3,FALSE)</f>
        <v>Exchange rate :</v>
      </c>
      <c r="G264" s="103">
        <f>ROUND(IF(ISBLANK(C264),0,VLOOKUP(C264,'[2]Acha Air Sales Price List'!$B$1:$X$65536,12,FALSE)*$L$14),2)</f>
        <v>0</v>
      </c>
      <c r="H264" s="102">
        <f t="shared" si="5"/>
        <v>0</v>
      </c>
      <c r="I264" s="89"/>
    </row>
    <row r="265" spans="1:9" ht="12.4" hidden="1" customHeight="1">
      <c r="A265" s="91"/>
      <c r="B265" s="106"/>
      <c r="C265" s="108"/>
      <c r="D265" s="186"/>
      <c r="E265" s="187"/>
      <c r="F265" s="104" t="str">
        <f>VLOOKUP(C265,'[2]Acha Air Sales Price List'!$B$1:$D$65536,3,FALSE)</f>
        <v>Exchange rate :</v>
      </c>
      <c r="G265" s="103">
        <f>ROUND(IF(ISBLANK(C265),0,VLOOKUP(C265,'[2]Acha Air Sales Price List'!$B$1:$X$65536,12,FALSE)*$L$14),2)</f>
        <v>0</v>
      </c>
      <c r="H265" s="102">
        <f t="shared" si="5"/>
        <v>0</v>
      </c>
      <c r="I265" s="89"/>
    </row>
    <row r="266" spans="1:9" ht="12.4" hidden="1" customHeight="1">
      <c r="A266" s="91"/>
      <c r="B266" s="106"/>
      <c r="C266" s="108"/>
      <c r="D266" s="186"/>
      <c r="E266" s="187"/>
      <c r="F266" s="104" t="str">
        <f>VLOOKUP(C266,'[2]Acha Air Sales Price List'!$B$1:$D$65536,3,FALSE)</f>
        <v>Exchange rate :</v>
      </c>
      <c r="G266" s="103">
        <f>ROUND(IF(ISBLANK(C266),0,VLOOKUP(C266,'[2]Acha Air Sales Price List'!$B$1:$X$65536,12,FALSE)*$L$14),2)</f>
        <v>0</v>
      </c>
      <c r="H266" s="102">
        <f t="shared" si="5"/>
        <v>0</v>
      </c>
      <c r="I266" s="89"/>
    </row>
    <row r="267" spans="1:9" ht="12.4" hidden="1" customHeight="1">
      <c r="A267" s="91"/>
      <c r="B267" s="106"/>
      <c r="C267" s="108"/>
      <c r="D267" s="186"/>
      <c r="E267" s="187"/>
      <c r="F267" s="104" t="str">
        <f>VLOOKUP(C267,'[2]Acha Air Sales Price List'!$B$1:$D$65536,3,FALSE)</f>
        <v>Exchange rate :</v>
      </c>
      <c r="G267" s="103">
        <f>ROUND(IF(ISBLANK(C267),0,VLOOKUP(C267,'[2]Acha Air Sales Price List'!$B$1:$X$65536,12,FALSE)*$L$14),2)</f>
        <v>0</v>
      </c>
      <c r="H267" s="102">
        <f t="shared" si="5"/>
        <v>0</v>
      </c>
      <c r="I267" s="89"/>
    </row>
    <row r="268" spans="1:9" ht="12.4" hidden="1" customHeight="1">
      <c r="A268" s="91"/>
      <c r="B268" s="106"/>
      <c r="C268" s="108"/>
      <c r="D268" s="186"/>
      <c r="E268" s="187"/>
      <c r="F268" s="104" t="str">
        <f>VLOOKUP(C268,'[2]Acha Air Sales Price List'!$B$1:$D$65536,3,FALSE)</f>
        <v>Exchange rate :</v>
      </c>
      <c r="G268" s="103">
        <f>ROUND(IF(ISBLANK(C268),0,VLOOKUP(C268,'[2]Acha Air Sales Price List'!$B$1:$X$65536,12,FALSE)*$L$14),2)</f>
        <v>0</v>
      </c>
      <c r="H268" s="102">
        <f t="shared" si="5"/>
        <v>0</v>
      </c>
      <c r="I268" s="89"/>
    </row>
    <row r="269" spans="1:9" ht="12.4" hidden="1" customHeight="1">
      <c r="A269" s="91"/>
      <c r="B269" s="106"/>
      <c r="C269" s="108"/>
      <c r="D269" s="186"/>
      <c r="E269" s="187"/>
      <c r="F269" s="104" t="str">
        <f>VLOOKUP(C269,'[2]Acha Air Sales Price List'!$B$1:$D$65536,3,FALSE)</f>
        <v>Exchange rate :</v>
      </c>
      <c r="G269" s="103">
        <f>ROUND(IF(ISBLANK(C269),0,VLOOKUP(C269,'[2]Acha Air Sales Price List'!$B$1:$X$65536,12,FALSE)*$L$14),2)</f>
        <v>0</v>
      </c>
      <c r="H269" s="102">
        <f t="shared" si="5"/>
        <v>0</v>
      </c>
      <c r="I269" s="89"/>
    </row>
    <row r="270" spans="1:9" ht="12.4" hidden="1" customHeight="1">
      <c r="A270" s="91"/>
      <c r="B270" s="106"/>
      <c r="C270" s="108"/>
      <c r="D270" s="186"/>
      <c r="E270" s="187"/>
      <c r="F270" s="104" t="str">
        <f>VLOOKUP(C270,'[2]Acha Air Sales Price List'!$B$1:$D$65536,3,FALSE)</f>
        <v>Exchange rate :</v>
      </c>
      <c r="G270" s="103">
        <f>ROUND(IF(ISBLANK(C270),0,VLOOKUP(C270,'[2]Acha Air Sales Price List'!$B$1:$X$65536,12,FALSE)*$L$14),2)</f>
        <v>0</v>
      </c>
      <c r="H270" s="102">
        <f t="shared" si="5"/>
        <v>0</v>
      </c>
      <c r="I270" s="89"/>
    </row>
    <row r="271" spans="1:9" ht="12.4" hidden="1" customHeight="1">
      <c r="A271" s="91"/>
      <c r="B271" s="106"/>
      <c r="C271" s="108"/>
      <c r="D271" s="186"/>
      <c r="E271" s="187"/>
      <c r="F271" s="104" t="str">
        <f>VLOOKUP(C271,'[2]Acha Air Sales Price List'!$B$1:$D$65536,3,FALSE)</f>
        <v>Exchange rate :</v>
      </c>
      <c r="G271" s="103">
        <f>ROUND(IF(ISBLANK(C271),0,VLOOKUP(C271,'[2]Acha Air Sales Price List'!$B$1:$X$65536,12,FALSE)*$L$14),2)</f>
        <v>0</v>
      </c>
      <c r="H271" s="102">
        <f t="shared" si="5"/>
        <v>0</v>
      </c>
      <c r="I271" s="89"/>
    </row>
    <row r="272" spans="1:9" ht="12.4" hidden="1" customHeight="1">
      <c r="A272" s="91"/>
      <c r="B272" s="106"/>
      <c r="C272" s="108"/>
      <c r="D272" s="186"/>
      <c r="E272" s="187"/>
      <c r="F272" s="104" t="str">
        <f>VLOOKUP(C272,'[2]Acha Air Sales Price List'!$B$1:$D$65536,3,FALSE)</f>
        <v>Exchange rate :</v>
      </c>
      <c r="G272" s="103">
        <f>ROUND(IF(ISBLANK(C272),0,VLOOKUP(C272,'[2]Acha Air Sales Price List'!$B$1:$X$65536,12,FALSE)*$L$14),2)</f>
        <v>0</v>
      </c>
      <c r="H272" s="102">
        <f t="shared" si="5"/>
        <v>0</v>
      </c>
      <c r="I272" s="89"/>
    </row>
    <row r="273" spans="1:9" ht="12.4" hidden="1" customHeight="1">
      <c r="A273" s="91"/>
      <c r="B273" s="106"/>
      <c r="C273" s="108"/>
      <c r="D273" s="186"/>
      <c r="E273" s="187"/>
      <c r="F273" s="104" t="str">
        <f>VLOOKUP(C273,'[2]Acha Air Sales Price List'!$B$1:$D$65536,3,FALSE)</f>
        <v>Exchange rate :</v>
      </c>
      <c r="G273" s="103">
        <f>ROUND(IF(ISBLANK(C273),0,VLOOKUP(C273,'[2]Acha Air Sales Price List'!$B$1:$X$65536,12,FALSE)*$L$14),2)</f>
        <v>0</v>
      </c>
      <c r="H273" s="102">
        <f t="shared" si="5"/>
        <v>0</v>
      </c>
      <c r="I273" s="89"/>
    </row>
    <row r="274" spans="1:9" ht="12.4" hidden="1" customHeight="1">
      <c r="A274" s="91"/>
      <c r="B274" s="106"/>
      <c r="C274" s="108"/>
      <c r="D274" s="186"/>
      <c r="E274" s="187"/>
      <c r="F274" s="104" t="str">
        <f>VLOOKUP(C274,'[2]Acha Air Sales Price List'!$B$1:$D$65536,3,FALSE)</f>
        <v>Exchange rate :</v>
      </c>
      <c r="G274" s="103">
        <f>ROUND(IF(ISBLANK(C274),0,VLOOKUP(C274,'[2]Acha Air Sales Price List'!$B$1:$X$65536,12,FALSE)*$L$14),2)</f>
        <v>0</v>
      </c>
      <c r="H274" s="102">
        <f t="shared" si="5"/>
        <v>0</v>
      </c>
      <c r="I274" s="89"/>
    </row>
    <row r="275" spans="1:9" ht="12.4" hidden="1" customHeight="1">
      <c r="A275" s="91"/>
      <c r="B275" s="106"/>
      <c r="C275" s="108"/>
      <c r="D275" s="186"/>
      <c r="E275" s="187"/>
      <c r="F275" s="104" t="str">
        <f>VLOOKUP(C275,'[2]Acha Air Sales Price List'!$B$1:$D$65536,3,FALSE)</f>
        <v>Exchange rate :</v>
      </c>
      <c r="G275" s="103">
        <f>ROUND(IF(ISBLANK(C275),0,VLOOKUP(C275,'[2]Acha Air Sales Price List'!$B$1:$X$65536,12,FALSE)*$L$14),2)</f>
        <v>0</v>
      </c>
      <c r="H275" s="102">
        <f t="shared" si="5"/>
        <v>0</v>
      </c>
      <c r="I275" s="89"/>
    </row>
    <row r="276" spans="1:9" ht="12.4" hidden="1" customHeight="1">
      <c r="A276" s="91"/>
      <c r="B276" s="106"/>
      <c r="C276" s="108"/>
      <c r="D276" s="186"/>
      <c r="E276" s="187"/>
      <c r="F276" s="104" t="str">
        <f>VLOOKUP(C276,'[2]Acha Air Sales Price List'!$B$1:$D$65536,3,FALSE)</f>
        <v>Exchange rate :</v>
      </c>
      <c r="G276" s="103">
        <f>ROUND(IF(ISBLANK(C276),0,VLOOKUP(C276,'[2]Acha Air Sales Price List'!$B$1:$X$65536,12,FALSE)*$L$14),2)</f>
        <v>0</v>
      </c>
      <c r="H276" s="102">
        <f t="shared" si="5"/>
        <v>0</v>
      </c>
      <c r="I276" s="89"/>
    </row>
    <row r="277" spans="1:9" ht="12.4" hidden="1" customHeight="1">
      <c r="A277" s="91"/>
      <c r="B277" s="106"/>
      <c r="C277" s="108"/>
      <c r="D277" s="186"/>
      <c r="E277" s="187"/>
      <c r="F277" s="104" t="str">
        <f>VLOOKUP(C277,'[2]Acha Air Sales Price List'!$B$1:$D$65536,3,FALSE)</f>
        <v>Exchange rate :</v>
      </c>
      <c r="G277" s="103">
        <f>ROUND(IF(ISBLANK(C277),0,VLOOKUP(C277,'[2]Acha Air Sales Price List'!$B$1:$X$65536,12,FALSE)*$L$14),2)</f>
        <v>0</v>
      </c>
      <c r="H277" s="102">
        <f t="shared" si="5"/>
        <v>0</v>
      </c>
      <c r="I277" s="89"/>
    </row>
    <row r="278" spans="1:9" ht="12.4" hidden="1" customHeight="1">
      <c r="A278" s="91"/>
      <c r="B278" s="106"/>
      <c r="C278" s="108"/>
      <c r="D278" s="186"/>
      <c r="E278" s="187"/>
      <c r="F278" s="104" t="str">
        <f>VLOOKUP(C278,'[2]Acha Air Sales Price List'!$B$1:$D$65536,3,FALSE)</f>
        <v>Exchange rate :</v>
      </c>
      <c r="G278" s="103">
        <f>ROUND(IF(ISBLANK(C278),0,VLOOKUP(C278,'[2]Acha Air Sales Price List'!$B$1:$X$65536,12,FALSE)*$L$14),2)</f>
        <v>0</v>
      </c>
      <c r="H278" s="102">
        <f t="shared" si="5"/>
        <v>0</v>
      </c>
      <c r="I278" s="89"/>
    </row>
    <row r="279" spans="1:9" ht="12.4" hidden="1" customHeight="1">
      <c r="A279" s="91"/>
      <c r="B279" s="106"/>
      <c r="C279" s="108"/>
      <c r="D279" s="186"/>
      <c r="E279" s="187"/>
      <c r="F279" s="104" t="str">
        <f>VLOOKUP(C279,'[2]Acha Air Sales Price List'!$B$1:$D$65536,3,FALSE)</f>
        <v>Exchange rate :</v>
      </c>
      <c r="G279" s="103">
        <f>ROUND(IF(ISBLANK(C279),0,VLOOKUP(C279,'[2]Acha Air Sales Price List'!$B$1:$X$65536,12,FALSE)*$L$14),2)</f>
        <v>0</v>
      </c>
      <c r="H279" s="102">
        <f t="shared" ref="H279:H342" si="6">ROUND(IF(ISNUMBER(B279), G279*B279, 0),5)</f>
        <v>0</v>
      </c>
      <c r="I279" s="89"/>
    </row>
    <row r="280" spans="1:9" ht="12.4" hidden="1" customHeight="1">
      <c r="A280" s="91"/>
      <c r="B280" s="106"/>
      <c r="C280" s="108"/>
      <c r="D280" s="186"/>
      <c r="E280" s="187"/>
      <c r="F280" s="104" t="str">
        <f>VLOOKUP(C280,'[2]Acha Air Sales Price List'!$B$1:$D$65536,3,FALSE)</f>
        <v>Exchange rate :</v>
      </c>
      <c r="G280" s="103">
        <f>ROUND(IF(ISBLANK(C280),0,VLOOKUP(C280,'[2]Acha Air Sales Price List'!$B$1:$X$65536,12,FALSE)*$L$14),2)</f>
        <v>0</v>
      </c>
      <c r="H280" s="102">
        <f t="shared" si="6"/>
        <v>0</v>
      </c>
      <c r="I280" s="89"/>
    </row>
    <row r="281" spans="1:9" ht="12.4" hidden="1" customHeight="1">
      <c r="A281" s="91"/>
      <c r="B281" s="106"/>
      <c r="C281" s="108"/>
      <c r="D281" s="186"/>
      <c r="E281" s="187"/>
      <c r="F281" s="104" t="str">
        <f>VLOOKUP(C281,'[2]Acha Air Sales Price List'!$B$1:$D$65536,3,FALSE)</f>
        <v>Exchange rate :</v>
      </c>
      <c r="G281" s="103">
        <f>ROUND(IF(ISBLANK(C281),0,VLOOKUP(C281,'[2]Acha Air Sales Price List'!$B$1:$X$65536,12,FALSE)*$L$14),2)</f>
        <v>0</v>
      </c>
      <c r="H281" s="102">
        <f t="shared" si="6"/>
        <v>0</v>
      </c>
      <c r="I281" s="89"/>
    </row>
    <row r="282" spans="1:9" ht="12.4" hidden="1" customHeight="1">
      <c r="A282" s="91"/>
      <c r="B282" s="106"/>
      <c r="C282" s="108"/>
      <c r="D282" s="186"/>
      <c r="E282" s="187"/>
      <c r="F282" s="104" t="str">
        <f>VLOOKUP(C282,'[2]Acha Air Sales Price List'!$B$1:$D$65536,3,FALSE)</f>
        <v>Exchange rate :</v>
      </c>
      <c r="G282" s="103">
        <f>ROUND(IF(ISBLANK(C282),0,VLOOKUP(C282,'[2]Acha Air Sales Price List'!$B$1:$X$65536,12,FALSE)*$L$14),2)</f>
        <v>0</v>
      </c>
      <c r="H282" s="102">
        <f t="shared" si="6"/>
        <v>0</v>
      </c>
      <c r="I282" s="89"/>
    </row>
    <row r="283" spans="1:9" ht="12.4" hidden="1" customHeight="1">
      <c r="A283" s="91"/>
      <c r="B283" s="106"/>
      <c r="C283" s="108"/>
      <c r="D283" s="186"/>
      <c r="E283" s="187"/>
      <c r="F283" s="104" t="str">
        <f>VLOOKUP(C283,'[2]Acha Air Sales Price List'!$B$1:$D$65536,3,FALSE)</f>
        <v>Exchange rate :</v>
      </c>
      <c r="G283" s="103">
        <f>ROUND(IF(ISBLANK(C283),0,VLOOKUP(C283,'[2]Acha Air Sales Price List'!$B$1:$X$65536,12,FALSE)*$L$14),2)</f>
        <v>0</v>
      </c>
      <c r="H283" s="102">
        <f t="shared" si="6"/>
        <v>0</v>
      </c>
      <c r="I283" s="89"/>
    </row>
    <row r="284" spans="1:9" ht="12.4" hidden="1" customHeight="1">
      <c r="A284" s="91"/>
      <c r="B284" s="106"/>
      <c r="C284" s="105"/>
      <c r="D284" s="186"/>
      <c r="E284" s="187"/>
      <c r="F284" s="104" t="str">
        <f>VLOOKUP(C284,'[2]Acha Air Sales Price List'!$B$1:$D$65536,3,FALSE)</f>
        <v>Exchange rate :</v>
      </c>
      <c r="G284" s="103">
        <f>ROUND(IF(ISBLANK(C284),0,VLOOKUP(C284,'[2]Acha Air Sales Price List'!$B$1:$X$65536,12,FALSE)*$L$14),2)</f>
        <v>0</v>
      </c>
      <c r="H284" s="102">
        <f t="shared" si="6"/>
        <v>0</v>
      </c>
      <c r="I284" s="89"/>
    </row>
    <row r="285" spans="1:9" ht="12" hidden="1" customHeight="1">
      <c r="A285" s="91"/>
      <c r="B285" s="106"/>
      <c r="C285" s="108"/>
      <c r="D285" s="186"/>
      <c r="E285" s="187"/>
      <c r="F285" s="104" t="str">
        <f>VLOOKUP(C285,'[2]Acha Air Sales Price List'!$B$1:$D$65536,3,FALSE)</f>
        <v>Exchange rate :</v>
      </c>
      <c r="G285" s="103">
        <f>ROUND(IF(ISBLANK(C285),0,VLOOKUP(C285,'[2]Acha Air Sales Price List'!$B$1:$X$65536,12,FALSE)*$L$14),2)</f>
        <v>0</v>
      </c>
      <c r="H285" s="102">
        <f t="shared" si="6"/>
        <v>0</v>
      </c>
      <c r="I285" s="89"/>
    </row>
    <row r="286" spans="1:9" ht="12.4" hidden="1" customHeight="1">
      <c r="A286" s="91"/>
      <c r="B286" s="106"/>
      <c r="C286" s="108"/>
      <c r="D286" s="186"/>
      <c r="E286" s="187"/>
      <c r="F286" s="104" t="str">
        <f>VLOOKUP(C286,'[2]Acha Air Sales Price List'!$B$1:$D$65536,3,FALSE)</f>
        <v>Exchange rate :</v>
      </c>
      <c r="G286" s="103">
        <f>ROUND(IF(ISBLANK(C286),0,VLOOKUP(C286,'[2]Acha Air Sales Price List'!$B$1:$X$65536,12,FALSE)*$L$14),2)</f>
        <v>0</v>
      </c>
      <c r="H286" s="102">
        <f t="shared" si="6"/>
        <v>0</v>
      </c>
      <c r="I286" s="89"/>
    </row>
    <row r="287" spans="1:9" ht="12.4" hidden="1" customHeight="1">
      <c r="A287" s="91"/>
      <c r="B287" s="106"/>
      <c r="C287" s="108"/>
      <c r="D287" s="186"/>
      <c r="E287" s="187"/>
      <c r="F287" s="104" t="str">
        <f>VLOOKUP(C287,'[2]Acha Air Sales Price List'!$B$1:$D$65536,3,FALSE)</f>
        <v>Exchange rate :</v>
      </c>
      <c r="G287" s="103">
        <f>ROUND(IF(ISBLANK(C287),0,VLOOKUP(C287,'[2]Acha Air Sales Price List'!$B$1:$X$65536,12,FALSE)*$L$14),2)</f>
        <v>0</v>
      </c>
      <c r="H287" s="102">
        <f t="shared" si="6"/>
        <v>0</v>
      </c>
      <c r="I287" s="89"/>
    </row>
    <row r="288" spans="1:9" ht="12.4" hidden="1" customHeight="1">
      <c r="A288" s="91"/>
      <c r="B288" s="106"/>
      <c r="C288" s="108"/>
      <c r="D288" s="186"/>
      <c r="E288" s="187"/>
      <c r="F288" s="104" t="str">
        <f>VLOOKUP(C288,'[2]Acha Air Sales Price List'!$B$1:$D$65536,3,FALSE)</f>
        <v>Exchange rate :</v>
      </c>
      <c r="G288" s="103">
        <f>ROUND(IF(ISBLANK(C288),0,VLOOKUP(C288,'[2]Acha Air Sales Price List'!$B$1:$X$65536,12,FALSE)*$L$14),2)</f>
        <v>0</v>
      </c>
      <c r="H288" s="102">
        <f t="shared" si="6"/>
        <v>0</v>
      </c>
      <c r="I288" s="89"/>
    </row>
    <row r="289" spans="1:9" ht="12.4" hidden="1" customHeight="1">
      <c r="A289" s="91"/>
      <c r="B289" s="106"/>
      <c r="C289" s="108"/>
      <c r="D289" s="186"/>
      <c r="E289" s="187"/>
      <c r="F289" s="104" t="str">
        <f>VLOOKUP(C289,'[2]Acha Air Sales Price List'!$B$1:$D$65536,3,FALSE)</f>
        <v>Exchange rate :</v>
      </c>
      <c r="G289" s="103">
        <f>ROUND(IF(ISBLANK(C289),0,VLOOKUP(C289,'[2]Acha Air Sales Price List'!$B$1:$X$65536,12,FALSE)*$L$14),2)</f>
        <v>0</v>
      </c>
      <c r="H289" s="102">
        <f t="shared" si="6"/>
        <v>0</v>
      </c>
      <c r="I289" s="89"/>
    </row>
    <row r="290" spans="1:9" ht="12.4" hidden="1" customHeight="1">
      <c r="A290" s="91"/>
      <c r="B290" s="106"/>
      <c r="C290" s="108"/>
      <c r="D290" s="186"/>
      <c r="E290" s="187"/>
      <c r="F290" s="104" t="str">
        <f>VLOOKUP(C290,'[2]Acha Air Sales Price List'!$B$1:$D$65536,3,FALSE)</f>
        <v>Exchange rate :</v>
      </c>
      <c r="G290" s="103">
        <f>ROUND(IF(ISBLANK(C290),0,VLOOKUP(C290,'[2]Acha Air Sales Price List'!$B$1:$X$65536,12,FALSE)*$L$14),2)</f>
        <v>0</v>
      </c>
      <c r="H290" s="102">
        <f t="shared" si="6"/>
        <v>0</v>
      </c>
      <c r="I290" s="89"/>
    </row>
    <row r="291" spans="1:9" ht="12.4" hidden="1" customHeight="1">
      <c r="A291" s="91"/>
      <c r="B291" s="106"/>
      <c r="C291" s="108"/>
      <c r="D291" s="186"/>
      <c r="E291" s="187"/>
      <c r="F291" s="104" t="str">
        <f>VLOOKUP(C291,'[2]Acha Air Sales Price List'!$B$1:$D$65536,3,FALSE)</f>
        <v>Exchange rate :</v>
      </c>
      <c r="G291" s="103">
        <f>ROUND(IF(ISBLANK(C291),0,VLOOKUP(C291,'[2]Acha Air Sales Price List'!$B$1:$X$65536,12,FALSE)*$L$14),2)</f>
        <v>0</v>
      </c>
      <c r="H291" s="102">
        <f t="shared" si="6"/>
        <v>0</v>
      </c>
      <c r="I291" s="89"/>
    </row>
    <row r="292" spans="1:9" ht="12.4" hidden="1" customHeight="1">
      <c r="A292" s="91"/>
      <c r="B292" s="106"/>
      <c r="C292" s="108"/>
      <c r="D292" s="186"/>
      <c r="E292" s="187"/>
      <c r="F292" s="104" t="str">
        <f>VLOOKUP(C292,'[2]Acha Air Sales Price List'!$B$1:$D$65536,3,FALSE)</f>
        <v>Exchange rate :</v>
      </c>
      <c r="G292" s="103">
        <f>ROUND(IF(ISBLANK(C292),0,VLOOKUP(C292,'[2]Acha Air Sales Price List'!$B$1:$X$65536,12,FALSE)*$L$14),2)</f>
        <v>0</v>
      </c>
      <c r="H292" s="102">
        <f t="shared" si="6"/>
        <v>0</v>
      </c>
      <c r="I292" s="89"/>
    </row>
    <row r="293" spans="1:9" ht="12.4" hidden="1" customHeight="1">
      <c r="A293" s="91"/>
      <c r="B293" s="106"/>
      <c r="C293" s="108"/>
      <c r="D293" s="186"/>
      <c r="E293" s="187"/>
      <c r="F293" s="104" t="str">
        <f>VLOOKUP(C293,'[2]Acha Air Sales Price List'!$B$1:$D$65536,3,FALSE)</f>
        <v>Exchange rate :</v>
      </c>
      <c r="G293" s="103">
        <f>ROUND(IF(ISBLANK(C293),0,VLOOKUP(C293,'[2]Acha Air Sales Price List'!$B$1:$X$65536,12,FALSE)*$L$14),2)</f>
        <v>0</v>
      </c>
      <c r="H293" s="102">
        <f t="shared" si="6"/>
        <v>0</v>
      </c>
      <c r="I293" s="89"/>
    </row>
    <row r="294" spans="1:9" ht="12.4" hidden="1" customHeight="1">
      <c r="A294" s="91"/>
      <c r="B294" s="106"/>
      <c r="C294" s="108"/>
      <c r="D294" s="186"/>
      <c r="E294" s="187"/>
      <c r="F294" s="104" t="str">
        <f>VLOOKUP(C294,'[2]Acha Air Sales Price List'!$B$1:$D$65536,3,FALSE)</f>
        <v>Exchange rate :</v>
      </c>
      <c r="G294" s="103">
        <f>ROUND(IF(ISBLANK(C294),0,VLOOKUP(C294,'[2]Acha Air Sales Price List'!$B$1:$X$65536,12,FALSE)*$L$14),2)</f>
        <v>0</v>
      </c>
      <c r="H294" s="102">
        <f t="shared" si="6"/>
        <v>0</v>
      </c>
      <c r="I294" s="89"/>
    </row>
    <row r="295" spans="1:9" ht="12.4" hidden="1" customHeight="1">
      <c r="A295" s="91"/>
      <c r="B295" s="106"/>
      <c r="C295" s="108"/>
      <c r="D295" s="186"/>
      <c r="E295" s="187"/>
      <c r="F295" s="104" t="str">
        <f>VLOOKUP(C295,'[2]Acha Air Sales Price List'!$B$1:$D$65536,3,FALSE)</f>
        <v>Exchange rate :</v>
      </c>
      <c r="G295" s="103">
        <f>ROUND(IF(ISBLANK(C295),0,VLOOKUP(C295,'[2]Acha Air Sales Price List'!$B$1:$X$65536,12,FALSE)*$L$14),2)</f>
        <v>0</v>
      </c>
      <c r="H295" s="102">
        <f t="shared" si="6"/>
        <v>0</v>
      </c>
      <c r="I295" s="89"/>
    </row>
    <row r="296" spans="1:9" ht="12.4" hidden="1" customHeight="1">
      <c r="A296" s="91"/>
      <c r="B296" s="106"/>
      <c r="C296" s="108"/>
      <c r="D296" s="186"/>
      <c r="E296" s="187"/>
      <c r="F296" s="104" t="str">
        <f>VLOOKUP(C296,'[2]Acha Air Sales Price List'!$B$1:$D$65536,3,FALSE)</f>
        <v>Exchange rate :</v>
      </c>
      <c r="G296" s="103">
        <f>ROUND(IF(ISBLANK(C296),0,VLOOKUP(C296,'[2]Acha Air Sales Price List'!$B$1:$X$65536,12,FALSE)*$L$14),2)</f>
        <v>0</v>
      </c>
      <c r="H296" s="102">
        <f t="shared" si="6"/>
        <v>0</v>
      </c>
      <c r="I296" s="89"/>
    </row>
    <row r="297" spans="1:9" ht="12.4" hidden="1" customHeight="1">
      <c r="A297" s="91"/>
      <c r="B297" s="106"/>
      <c r="C297" s="108"/>
      <c r="D297" s="186"/>
      <c r="E297" s="187"/>
      <c r="F297" s="104" t="str">
        <f>VLOOKUP(C297,'[2]Acha Air Sales Price List'!$B$1:$D$65536,3,FALSE)</f>
        <v>Exchange rate :</v>
      </c>
      <c r="G297" s="103">
        <f>ROUND(IF(ISBLANK(C297),0,VLOOKUP(C297,'[2]Acha Air Sales Price List'!$B$1:$X$65536,12,FALSE)*$L$14),2)</f>
        <v>0</v>
      </c>
      <c r="H297" s="102">
        <f t="shared" si="6"/>
        <v>0</v>
      </c>
      <c r="I297" s="89"/>
    </row>
    <row r="298" spans="1:9" ht="12.4" hidden="1" customHeight="1">
      <c r="A298" s="91"/>
      <c r="B298" s="106"/>
      <c r="C298" s="108"/>
      <c r="D298" s="186"/>
      <c r="E298" s="187"/>
      <c r="F298" s="104" t="str">
        <f>VLOOKUP(C298,'[2]Acha Air Sales Price List'!$B$1:$D$65536,3,FALSE)</f>
        <v>Exchange rate :</v>
      </c>
      <c r="G298" s="103">
        <f>ROUND(IF(ISBLANK(C298),0,VLOOKUP(C298,'[2]Acha Air Sales Price List'!$B$1:$X$65536,12,FALSE)*$L$14),2)</f>
        <v>0</v>
      </c>
      <c r="H298" s="102">
        <f t="shared" si="6"/>
        <v>0</v>
      </c>
      <c r="I298" s="89"/>
    </row>
    <row r="299" spans="1:9" ht="12.4" hidden="1" customHeight="1">
      <c r="A299" s="91"/>
      <c r="B299" s="106"/>
      <c r="C299" s="108"/>
      <c r="D299" s="186"/>
      <c r="E299" s="187"/>
      <c r="F299" s="104" t="str">
        <f>VLOOKUP(C299,'[2]Acha Air Sales Price List'!$B$1:$D$65536,3,FALSE)</f>
        <v>Exchange rate :</v>
      </c>
      <c r="G299" s="103">
        <f>ROUND(IF(ISBLANK(C299),0,VLOOKUP(C299,'[2]Acha Air Sales Price List'!$B$1:$X$65536,12,FALSE)*$L$14),2)</f>
        <v>0</v>
      </c>
      <c r="H299" s="102">
        <f t="shared" si="6"/>
        <v>0</v>
      </c>
      <c r="I299" s="89"/>
    </row>
    <row r="300" spans="1:9" ht="12.4" hidden="1" customHeight="1">
      <c r="A300" s="91"/>
      <c r="B300" s="106"/>
      <c r="C300" s="105"/>
      <c r="D300" s="186"/>
      <c r="E300" s="187"/>
      <c r="F300" s="104" t="str">
        <f>VLOOKUP(C300,'[2]Acha Air Sales Price List'!$B$1:$D$65536,3,FALSE)</f>
        <v>Exchange rate :</v>
      </c>
      <c r="G300" s="103">
        <f>ROUND(IF(ISBLANK(C300),0,VLOOKUP(C300,'[2]Acha Air Sales Price List'!$B$1:$X$65536,12,FALSE)*$L$14),2)</f>
        <v>0</v>
      </c>
      <c r="H300" s="102">
        <f t="shared" si="6"/>
        <v>0</v>
      </c>
      <c r="I300" s="89"/>
    </row>
    <row r="301" spans="1:9" ht="12.4" hidden="1" customHeight="1">
      <c r="A301" s="91"/>
      <c r="B301" s="106"/>
      <c r="C301" s="105"/>
      <c r="D301" s="186"/>
      <c r="E301" s="187"/>
      <c r="F301" s="104" t="str">
        <f>VLOOKUP(C301,'[2]Acha Air Sales Price List'!$B$1:$D$65536,3,FALSE)</f>
        <v>Exchange rate :</v>
      </c>
      <c r="G301" s="103">
        <f>ROUND(IF(ISBLANK(C301),0,VLOOKUP(C301,'[2]Acha Air Sales Price List'!$B$1:$X$65536,12,FALSE)*$L$14),2)</f>
        <v>0</v>
      </c>
      <c r="H301" s="102">
        <f t="shared" si="6"/>
        <v>0</v>
      </c>
      <c r="I301" s="89"/>
    </row>
    <row r="302" spans="1:9" ht="12.4" hidden="1" customHeight="1">
      <c r="A302" s="91"/>
      <c r="B302" s="106"/>
      <c r="C302" s="108"/>
      <c r="D302" s="186"/>
      <c r="E302" s="187"/>
      <c r="F302" s="104" t="str">
        <f>VLOOKUP(C302,'[2]Acha Air Sales Price List'!$B$1:$D$65536,3,FALSE)</f>
        <v>Exchange rate :</v>
      </c>
      <c r="G302" s="103">
        <f>ROUND(IF(ISBLANK(C302),0,VLOOKUP(C302,'[2]Acha Air Sales Price List'!$B$1:$X$65536,12,FALSE)*$L$14),2)</f>
        <v>0</v>
      </c>
      <c r="H302" s="102">
        <f t="shared" si="6"/>
        <v>0</v>
      </c>
      <c r="I302" s="89"/>
    </row>
    <row r="303" spans="1:9" ht="12.4" hidden="1" customHeight="1">
      <c r="A303" s="91"/>
      <c r="B303" s="106"/>
      <c r="C303" s="108"/>
      <c r="D303" s="186"/>
      <c r="E303" s="187"/>
      <c r="F303" s="104" t="str">
        <f>VLOOKUP(C303,'[2]Acha Air Sales Price List'!$B$1:$D$65536,3,FALSE)</f>
        <v>Exchange rate :</v>
      </c>
      <c r="G303" s="103">
        <f>ROUND(IF(ISBLANK(C303),0,VLOOKUP(C303,'[2]Acha Air Sales Price List'!$B$1:$X$65536,12,FALSE)*$L$14),2)</f>
        <v>0</v>
      </c>
      <c r="H303" s="102">
        <f t="shared" si="6"/>
        <v>0</v>
      </c>
      <c r="I303" s="89"/>
    </row>
    <row r="304" spans="1:9" ht="12.4" hidden="1" customHeight="1">
      <c r="A304" s="91"/>
      <c r="B304" s="106"/>
      <c r="C304" s="108"/>
      <c r="D304" s="186"/>
      <c r="E304" s="187"/>
      <c r="F304" s="104" t="str">
        <f>VLOOKUP(C304,'[2]Acha Air Sales Price List'!$B$1:$D$65536,3,FALSE)</f>
        <v>Exchange rate :</v>
      </c>
      <c r="G304" s="103">
        <f>ROUND(IF(ISBLANK(C304),0,VLOOKUP(C304,'[2]Acha Air Sales Price List'!$B$1:$X$65536,12,FALSE)*$L$14),2)</f>
        <v>0</v>
      </c>
      <c r="H304" s="102">
        <f t="shared" si="6"/>
        <v>0</v>
      </c>
      <c r="I304" s="89"/>
    </row>
    <row r="305" spans="1:9" ht="12.4" hidden="1" customHeight="1">
      <c r="A305" s="91"/>
      <c r="B305" s="106"/>
      <c r="C305" s="108"/>
      <c r="D305" s="186"/>
      <c r="E305" s="187"/>
      <c r="F305" s="104" t="str">
        <f>VLOOKUP(C305,'[2]Acha Air Sales Price List'!$B$1:$D$65536,3,FALSE)</f>
        <v>Exchange rate :</v>
      </c>
      <c r="G305" s="103">
        <f>ROUND(IF(ISBLANK(C305),0,VLOOKUP(C305,'[2]Acha Air Sales Price List'!$B$1:$X$65536,12,FALSE)*$L$14),2)</f>
        <v>0</v>
      </c>
      <c r="H305" s="102">
        <f t="shared" si="6"/>
        <v>0</v>
      </c>
      <c r="I305" s="89"/>
    </row>
    <row r="306" spans="1:9" ht="12.4" hidden="1" customHeight="1">
      <c r="A306" s="91"/>
      <c r="B306" s="106"/>
      <c r="C306" s="108"/>
      <c r="D306" s="186"/>
      <c r="E306" s="187"/>
      <c r="F306" s="104" t="str">
        <f>VLOOKUP(C306,'[2]Acha Air Sales Price List'!$B$1:$D$65536,3,FALSE)</f>
        <v>Exchange rate :</v>
      </c>
      <c r="G306" s="103">
        <f>ROUND(IF(ISBLANK(C306),0,VLOOKUP(C306,'[2]Acha Air Sales Price List'!$B$1:$X$65536,12,FALSE)*$L$14),2)</f>
        <v>0</v>
      </c>
      <c r="H306" s="102">
        <f t="shared" si="6"/>
        <v>0</v>
      </c>
      <c r="I306" s="89"/>
    </row>
    <row r="307" spans="1:9" ht="12.4" hidden="1" customHeight="1">
      <c r="A307" s="91"/>
      <c r="B307" s="106"/>
      <c r="C307" s="108"/>
      <c r="D307" s="186"/>
      <c r="E307" s="187"/>
      <c r="F307" s="104" t="str">
        <f>VLOOKUP(C307,'[2]Acha Air Sales Price List'!$B$1:$D$65536,3,FALSE)</f>
        <v>Exchange rate :</v>
      </c>
      <c r="G307" s="103">
        <f>ROUND(IF(ISBLANK(C307),0,VLOOKUP(C307,'[2]Acha Air Sales Price List'!$B$1:$X$65536,12,FALSE)*$L$14),2)</f>
        <v>0</v>
      </c>
      <c r="H307" s="102">
        <f t="shared" si="6"/>
        <v>0</v>
      </c>
      <c r="I307" s="89"/>
    </row>
    <row r="308" spans="1:9" ht="12.4" hidden="1" customHeight="1">
      <c r="A308" s="91"/>
      <c r="B308" s="106"/>
      <c r="C308" s="108"/>
      <c r="D308" s="186"/>
      <c r="E308" s="187"/>
      <c r="F308" s="104" t="str">
        <f>VLOOKUP(C308,'[2]Acha Air Sales Price List'!$B$1:$D$65536,3,FALSE)</f>
        <v>Exchange rate :</v>
      </c>
      <c r="G308" s="103">
        <f>ROUND(IF(ISBLANK(C308),0,VLOOKUP(C308,'[2]Acha Air Sales Price List'!$B$1:$X$65536,12,FALSE)*$L$14),2)</f>
        <v>0</v>
      </c>
      <c r="H308" s="102">
        <f t="shared" si="6"/>
        <v>0</v>
      </c>
      <c r="I308" s="89"/>
    </row>
    <row r="309" spans="1:9" ht="12.4" hidden="1" customHeight="1">
      <c r="A309" s="91"/>
      <c r="B309" s="106"/>
      <c r="C309" s="108"/>
      <c r="D309" s="186"/>
      <c r="E309" s="187"/>
      <c r="F309" s="104" t="str">
        <f>VLOOKUP(C309,'[2]Acha Air Sales Price List'!$B$1:$D$65536,3,FALSE)</f>
        <v>Exchange rate :</v>
      </c>
      <c r="G309" s="103">
        <f>ROUND(IF(ISBLANK(C309),0,VLOOKUP(C309,'[2]Acha Air Sales Price List'!$B$1:$X$65536,12,FALSE)*$L$14),2)</f>
        <v>0</v>
      </c>
      <c r="H309" s="102">
        <f t="shared" si="6"/>
        <v>0</v>
      </c>
      <c r="I309" s="89"/>
    </row>
    <row r="310" spans="1:9" ht="12.4" hidden="1" customHeight="1">
      <c r="A310" s="91"/>
      <c r="B310" s="106"/>
      <c r="C310" s="108"/>
      <c r="D310" s="186"/>
      <c r="E310" s="187"/>
      <c r="F310" s="104" t="str">
        <f>VLOOKUP(C310,'[2]Acha Air Sales Price List'!$B$1:$D$65536,3,FALSE)</f>
        <v>Exchange rate :</v>
      </c>
      <c r="G310" s="103">
        <f>ROUND(IF(ISBLANK(C310),0,VLOOKUP(C310,'[2]Acha Air Sales Price List'!$B$1:$X$65536,12,FALSE)*$L$14),2)</f>
        <v>0</v>
      </c>
      <c r="H310" s="102">
        <f t="shared" si="6"/>
        <v>0</v>
      </c>
      <c r="I310" s="89"/>
    </row>
    <row r="311" spans="1:9" ht="12.4" hidden="1" customHeight="1">
      <c r="A311" s="91"/>
      <c r="B311" s="106"/>
      <c r="C311" s="108"/>
      <c r="D311" s="186"/>
      <c r="E311" s="187"/>
      <c r="F311" s="104" t="str">
        <f>VLOOKUP(C311,'[2]Acha Air Sales Price List'!$B$1:$D$65536,3,FALSE)</f>
        <v>Exchange rate :</v>
      </c>
      <c r="G311" s="103">
        <f>ROUND(IF(ISBLANK(C311),0,VLOOKUP(C311,'[2]Acha Air Sales Price List'!$B$1:$X$65536,12,FALSE)*$L$14),2)</f>
        <v>0</v>
      </c>
      <c r="H311" s="102">
        <f t="shared" si="6"/>
        <v>0</v>
      </c>
      <c r="I311" s="89"/>
    </row>
    <row r="312" spans="1:9" ht="12.4" hidden="1" customHeight="1">
      <c r="A312" s="91"/>
      <c r="B312" s="106"/>
      <c r="C312" s="108"/>
      <c r="D312" s="186"/>
      <c r="E312" s="187"/>
      <c r="F312" s="104" t="str">
        <f>VLOOKUP(C312,'[2]Acha Air Sales Price List'!$B$1:$D$65536,3,FALSE)</f>
        <v>Exchange rate :</v>
      </c>
      <c r="G312" s="103">
        <f>ROUND(IF(ISBLANK(C312),0,VLOOKUP(C312,'[2]Acha Air Sales Price List'!$B$1:$X$65536,12,FALSE)*$L$14),2)</f>
        <v>0</v>
      </c>
      <c r="H312" s="102">
        <f t="shared" si="6"/>
        <v>0</v>
      </c>
      <c r="I312" s="89"/>
    </row>
    <row r="313" spans="1:9" ht="12.4" hidden="1" customHeight="1">
      <c r="A313" s="91"/>
      <c r="B313" s="106"/>
      <c r="C313" s="105"/>
      <c r="D313" s="186"/>
      <c r="E313" s="187"/>
      <c r="F313" s="104" t="str">
        <f>VLOOKUP(C313,'[2]Acha Air Sales Price List'!$B$1:$D$65536,3,FALSE)</f>
        <v>Exchange rate :</v>
      </c>
      <c r="G313" s="103">
        <f>ROUND(IF(ISBLANK(C313),0,VLOOKUP(C313,'[2]Acha Air Sales Price List'!$B$1:$X$65536,12,FALSE)*$L$14),2)</f>
        <v>0</v>
      </c>
      <c r="H313" s="102">
        <f t="shared" si="6"/>
        <v>0</v>
      </c>
      <c r="I313" s="89"/>
    </row>
    <row r="314" spans="1:9" ht="12" hidden="1" customHeight="1">
      <c r="A314" s="91"/>
      <c r="B314" s="106"/>
      <c r="C314" s="108"/>
      <c r="D314" s="186"/>
      <c r="E314" s="187"/>
      <c r="F314" s="104" t="str">
        <f>VLOOKUP(C314,'[2]Acha Air Sales Price List'!$B$1:$D$65536,3,FALSE)</f>
        <v>Exchange rate :</v>
      </c>
      <c r="G314" s="103">
        <f>ROUND(IF(ISBLANK(C314),0,VLOOKUP(C314,'[2]Acha Air Sales Price List'!$B$1:$X$65536,12,FALSE)*$L$14),2)</f>
        <v>0</v>
      </c>
      <c r="H314" s="102">
        <f t="shared" si="6"/>
        <v>0</v>
      </c>
      <c r="I314" s="89"/>
    </row>
    <row r="315" spans="1:9" ht="12.4" hidden="1" customHeight="1">
      <c r="A315" s="91"/>
      <c r="B315" s="106"/>
      <c r="C315" s="108"/>
      <c r="D315" s="186"/>
      <c r="E315" s="187"/>
      <c r="F315" s="104" t="str">
        <f>VLOOKUP(C315,'[2]Acha Air Sales Price List'!$B$1:$D$65536,3,FALSE)</f>
        <v>Exchange rate :</v>
      </c>
      <c r="G315" s="103">
        <f>ROUND(IF(ISBLANK(C315),0,VLOOKUP(C315,'[2]Acha Air Sales Price List'!$B$1:$X$65536,12,FALSE)*$L$14),2)</f>
        <v>0</v>
      </c>
      <c r="H315" s="102">
        <f t="shared" si="6"/>
        <v>0</v>
      </c>
      <c r="I315" s="89"/>
    </row>
    <row r="316" spans="1:9" ht="12.4" hidden="1" customHeight="1">
      <c r="A316" s="91"/>
      <c r="B316" s="106"/>
      <c r="C316" s="108"/>
      <c r="D316" s="186"/>
      <c r="E316" s="187"/>
      <c r="F316" s="104" t="str">
        <f>VLOOKUP(C316,'[2]Acha Air Sales Price List'!$B$1:$D$65536,3,FALSE)</f>
        <v>Exchange rate :</v>
      </c>
      <c r="G316" s="103">
        <f>ROUND(IF(ISBLANK(C316),0,VLOOKUP(C316,'[2]Acha Air Sales Price List'!$B$1:$X$65536,12,FALSE)*$L$14),2)</f>
        <v>0</v>
      </c>
      <c r="H316" s="102">
        <f t="shared" si="6"/>
        <v>0</v>
      </c>
      <c r="I316" s="89"/>
    </row>
    <row r="317" spans="1:9" ht="12.4" hidden="1" customHeight="1">
      <c r="A317" s="91"/>
      <c r="B317" s="106"/>
      <c r="C317" s="108"/>
      <c r="D317" s="186"/>
      <c r="E317" s="187"/>
      <c r="F317" s="104" t="str">
        <f>VLOOKUP(C317,'[2]Acha Air Sales Price List'!$B$1:$D$65536,3,FALSE)</f>
        <v>Exchange rate :</v>
      </c>
      <c r="G317" s="103">
        <f>ROUND(IF(ISBLANK(C317),0,VLOOKUP(C317,'[2]Acha Air Sales Price List'!$B$1:$X$65536,12,FALSE)*$L$14),2)</f>
        <v>0</v>
      </c>
      <c r="H317" s="102">
        <f t="shared" si="6"/>
        <v>0</v>
      </c>
      <c r="I317" s="89"/>
    </row>
    <row r="318" spans="1:9" ht="12.4" hidden="1" customHeight="1">
      <c r="A318" s="91"/>
      <c r="B318" s="106"/>
      <c r="C318" s="108"/>
      <c r="D318" s="186"/>
      <c r="E318" s="187"/>
      <c r="F318" s="104" t="str">
        <f>VLOOKUP(C318,'[2]Acha Air Sales Price List'!$B$1:$D$65536,3,FALSE)</f>
        <v>Exchange rate :</v>
      </c>
      <c r="G318" s="103">
        <f>ROUND(IF(ISBLANK(C318),0,VLOOKUP(C318,'[2]Acha Air Sales Price List'!$B$1:$X$65536,12,FALSE)*$L$14),2)</f>
        <v>0</v>
      </c>
      <c r="H318" s="102">
        <f t="shared" si="6"/>
        <v>0</v>
      </c>
      <c r="I318" s="89"/>
    </row>
    <row r="319" spans="1:9" ht="12.4" hidden="1" customHeight="1">
      <c r="A319" s="91"/>
      <c r="B319" s="106"/>
      <c r="C319" s="108"/>
      <c r="D319" s="186"/>
      <c r="E319" s="187"/>
      <c r="F319" s="104" t="str">
        <f>VLOOKUP(C319,'[2]Acha Air Sales Price List'!$B$1:$D$65536,3,FALSE)</f>
        <v>Exchange rate :</v>
      </c>
      <c r="G319" s="103">
        <f>ROUND(IF(ISBLANK(C319),0,VLOOKUP(C319,'[2]Acha Air Sales Price List'!$B$1:$X$65536,12,FALSE)*$L$14),2)</f>
        <v>0</v>
      </c>
      <c r="H319" s="102">
        <f t="shared" si="6"/>
        <v>0</v>
      </c>
      <c r="I319" s="89"/>
    </row>
    <row r="320" spans="1:9" ht="12.4" hidden="1" customHeight="1">
      <c r="A320" s="91"/>
      <c r="B320" s="106"/>
      <c r="C320" s="108"/>
      <c r="D320" s="186"/>
      <c r="E320" s="187"/>
      <c r="F320" s="104" t="str">
        <f>VLOOKUP(C320,'[2]Acha Air Sales Price List'!$B$1:$D$65536,3,FALSE)</f>
        <v>Exchange rate :</v>
      </c>
      <c r="G320" s="103">
        <f>ROUND(IF(ISBLANK(C320),0,VLOOKUP(C320,'[2]Acha Air Sales Price List'!$B$1:$X$65536,12,FALSE)*$L$14),2)</f>
        <v>0</v>
      </c>
      <c r="H320" s="102">
        <f t="shared" si="6"/>
        <v>0</v>
      </c>
      <c r="I320" s="89"/>
    </row>
    <row r="321" spans="1:9" ht="12.4" hidden="1" customHeight="1">
      <c r="A321" s="91"/>
      <c r="B321" s="106"/>
      <c r="C321" s="108"/>
      <c r="D321" s="186"/>
      <c r="E321" s="187"/>
      <c r="F321" s="104" t="str">
        <f>VLOOKUP(C321,'[2]Acha Air Sales Price List'!$B$1:$D$65536,3,FALSE)</f>
        <v>Exchange rate :</v>
      </c>
      <c r="G321" s="103">
        <f>ROUND(IF(ISBLANK(C321),0,VLOOKUP(C321,'[2]Acha Air Sales Price List'!$B$1:$X$65536,12,FALSE)*$L$14),2)</f>
        <v>0</v>
      </c>
      <c r="H321" s="102">
        <f t="shared" si="6"/>
        <v>0</v>
      </c>
      <c r="I321" s="89"/>
    </row>
    <row r="322" spans="1:9" ht="12.4" hidden="1" customHeight="1">
      <c r="A322" s="91"/>
      <c r="B322" s="106"/>
      <c r="C322" s="108"/>
      <c r="D322" s="186"/>
      <c r="E322" s="187"/>
      <c r="F322" s="104" t="str">
        <f>VLOOKUP(C322,'[2]Acha Air Sales Price List'!$B$1:$D$65536,3,FALSE)</f>
        <v>Exchange rate :</v>
      </c>
      <c r="G322" s="103">
        <f>ROUND(IF(ISBLANK(C322),0,VLOOKUP(C322,'[2]Acha Air Sales Price List'!$B$1:$X$65536,12,FALSE)*$L$14),2)</f>
        <v>0</v>
      </c>
      <c r="H322" s="102">
        <f t="shared" si="6"/>
        <v>0</v>
      </c>
      <c r="I322" s="89"/>
    </row>
    <row r="323" spans="1:9" ht="12.4" hidden="1" customHeight="1">
      <c r="A323" s="91"/>
      <c r="B323" s="106"/>
      <c r="C323" s="108"/>
      <c r="D323" s="186"/>
      <c r="E323" s="187"/>
      <c r="F323" s="104" t="str">
        <f>VLOOKUP(C323,'[2]Acha Air Sales Price List'!$B$1:$D$65536,3,FALSE)</f>
        <v>Exchange rate :</v>
      </c>
      <c r="G323" s="103">
        <f>ROUND(IF(ISBLANK(C323),0,VLOOKUP(C323,'[2]Acha Air Sales Price List'!$B$1:$X$65536,12,FALSE)*$L$14),2)</f>
        <v>0</v>
      </c>
      <c r="H323" s="102">
        <f t="shared" si="6"/>
        <v>0</v>
      </c>
      <c r="I323" s="89"/>
    </row>
    <row r="324" spans="1:9" ht="12.4" hidden="1" customHeight="1">
      <c r="A324" s="91"/>
      <c r="B324" s="106"/>
      <c r="C324" s="108"/>
      <c r="D324" s="186"/>
      <c r="E324" s="187"/>
      <c r="F324" s="104" t="str">
        <f>VLOOKUP(C324,'[2]Acha Air Sales Price List'!$B$1:$D$65536,3,FALSE)</f>
        <v>Exchange rate :</v>
      </c>
      <c r="G324" s="103">
        <f>ROUND(IF(ISBLANK(C324),0,VLOOKUP(C324,'[2]Acha Air Sales Price List'!$B$1:$X$65536,12,FALSE)*$L$14),2)</f>
        <v>0</v>
      </c>
      <c r="H324" s="102">
        <f t="shared" si="6"/>
        <v>0</v>
      </c>
      <c r="I324" s="89"/>
    </row>
    <row r="325" spans="1:9" ht="12.4" hidden="1" customHeight="1">
      <c r="A325" s="91"/>
      <c r="B325" s="106"/>
      <c r="C325" s="108"/>
      <c r="D325" s="186"/>
      <c r="E325" s="187"/>
      <c r="F325" s="104" t="str">
        <f>VLOOKUP(C325,'[2]Acha Air Sales Price List'!$B$1:$D$65536,3,FALSE)</f>
        <v>Exchange rate :</v>
      </c>
      <c r="G325" s="103">
        <f>ROUND(IF(ISBLANK(C325),0,VLOOKUP(C325,'[2]Acha Air Sales Price List'!$B$1:$X$65536,12,FALSE)*$L$14),2)</f>
        <v>0</v>
      </c>
      <c r="H325" s="102">
        <f t="shared" si="6"/>
        <v>0</v>
      </c>
      <c r="I325" s="89"/>
    </row>
    <row r="326" spans="1:9" ht="12.4" hidden="1" customHeight="1">
      <c r="A326" s="91"/>
      <c r="B326" s="106"/>
      <c r="C326" s="108"/>
      <c r="D326" s="186"/>
      <c r="E326" s="187"/>
      <c r="F326" s="104" t="str">
        <f>VLOOKUP(C326,'[2]Acha Air Sales Price List'!$B$1:$D$65536,3,FALSE)</f>
        <v>Exchange rate :</v>
      </c>
      <c r="G326" s="103">
        <f>ROUND(IF(ISBLANK(C326),0,VLOOKUP(C326,'[2]Acha Air Sales Price List'!$B$1:$X$65536,12,FALSE)*$L$14),2)</f>
        <v>0</v>
      </c>
      <c r="H326" s="102">
        <f t="shared" si="6"/>
        <v>0</v>
      </c>
      <c r="I326" s="89"/>
    </row>
    <row r="327" spans="1:9" ht="12.4" hidden="1" customHeight="1">
      <c r="A327" s="91"/>
      <c r="B327" s="106"/>
      <c r="C327" s="108"/>
      <c r="D327" s="186"/>
      <c r="E327" s="187"/>
      <c r="F327" s="104" t="str">
        <f>VLOOKUP(C327,'[2]Acha Air Sales Price List'!$B$1:$D$65536,3,FALSE)</f>
        <v>Exchange rate :</v>
      </c>
      <c r="G327" s="103">
        <f>ROUND(IF(ISBLANK(C327),0,VLOOKUP(C327,'[2]Acha Air Sales Price List'!$B$1:$X$65536,12,FALSE)*$L$14),2)</f>
        <v>0</v>
      </c>
      <c r="H327" s="102">
        <f t="shared" si="6"/>
        <v>0</v>
      </c>
      <c r="I327" s="89"/>
    </row>
    <row r="328" spans="1:9" ht="12.4" hidden="1" customHeight="1">
      <c r="A328" s="91"/>
      <c r="B328" s="106"/>
      <c r="C328" s="108"/>
      <c r="D328" s="186"/>
      <c r="E328" s="187"/>
      <c r="F328" s="104" t="str">
        <f>VLOOKUP(C328,'[2]Acha Air Sales Price List'!$B$1:$D$65536,3,FALSE)</f>
        <v>Exchange rate :</v>
      </c>
      <c r="G328" s="103">
        <f>ROUND(IF(ISBLANK(C328),0,VLOOKUP(C328,'[2]Acha Air Sales Price List'!$B$1:$X$65536,12,FALSE)*$L$14),2)</f>
        <v>0</v>
      </c>
      <c r="H328" s="102">
        <f t="shared" si="6"/>
        <v>0</v>
      </c>
      <c r="I328" s="89"/>
    </row>
    <row r="329" spans="1:9" ht="12.4" hidden="1" customHeight="1">
      <c r="A329" s="91"/>
      <c r="B329" s="106"/>
      <c r="C329" s="108"/>
      <c r="D329" s="186"/>
      <c r="E329" s="187"/>
      <c r="F329" s="104" t="str">
        <f>VLOOKUP(C329,'[2]Acha Air Sales Price List'!$B$1:$D$65536,3,FALSE)</f>
        <v>Exchange rate :</v>
      </c>
      <c r="G329" s="103">
        <f>ROUND(IF(ISBLANK(C329),0,VLOOKUP(C329,'[2]Acha Air Sales Price List'!$B$1:$X$65536,12,FALSE)*$L$14),2)</f>
        <v>0</v>
      </c>
      <c r="H329" s="102">
        <f t="shared" si="6"/>
        <v>0</v>
      </c>
      <c r="I329" s="89"/>
    </row>
    <row r="330" spans="1:9" ht="12.4" hidden="1" customHeight="1">
      <c r="A330" s="91"/>
      <c r="B330" s="106"/>
      <c r="C330" s="108"/>
      <c r="D330" s="186"/>
      <c r="E330" s="187"/>
      <c r="F330" s="104" t="str">
        <f>VLOOKUP(C330,'[2]Acha Air Sales Price List'!$B$1:$D$65536,3,FALSE)</f>
        <v>Exchange rate :</v>
      </c>
      <c r="G330" s="103">
        <f>ROUND(IF(ISBLANK(C330),0,VLOOKUP(C330,'[2]Acha Air Sales Price List'!$B$1:$X$65536,12,FALSE)*$L$14),2)</f>
        <v>0</v>
      </c>
      <c r="H330" s="102">
        <f t="shared" si="6"/>
        <v>0</v>
      </c>
      <c r="I330" s="89"/>
    </row>
    <row r="331" spans="1:9" ht="12.4" hidden="1" customHeight="1">
      <c r="A331" s="91"/>
      <c r="B331" s="106"/>
      <c r="C331" s="108"/>
      <c r="D331" s="186"/>
      <c r="E331" s="187"/>
      <c r="F331" s="104" t="str">
        <f>VLOOKUP(C331,'[2]Acha Air Sales Price List'!$B$1:$D$65536,3,FALSE)</f>
        <v>Exchange rate :</v>
      </c>
      <c r="G331" s="103">
        <f>ROUND(IF(ISBLANK(C331),0,VLOOKUP(C331,'[2]Acha Air Sales Price List'!$B$1:$X$65536,12,FALSE)*$L$14),2)</f>
        <v>0</v>
      </c>
      <c r="H331" s="102">
        <f t="shared" si="6"/>
        <v>0</v>
      </c>
      <c r="I331" s="89"/>
    </row>
    <row r="332" spans="1:9" ht="12.4" hidden="1" customHeight="1">
      <c r="A332" s="91"/>
      <c r="B332" s="106"/>
      <c r="C332" s="108"/>
      <c r="D332" s="186"/>
      <c r="E332" s="187"/>
      <c r="F332" s="104" t="str">
        <f>VLOOKUP(C332,'[2]Acha Air Sales Price List'!$B$1:$D$65536,3,FALSE)</f>
        <v>Exchange rate :</v>
      </c>
      <c r="G332" s="103">
        <f>ROUND(IF(ISBLANK(C332),0,VLOOKUP(C332,'[2]Acha Air Sales Price List'!$B$1:$X$65536,12,FALSE)*$L$14),2)</f>
        <v>0</v>
      </c>
      <c r="H332" s="102">
        <f t="shared" si="6"/>
        <v>0</v>
      </c>
      <c r="I332" s="89"/>
    </row>
    <row r="333" spans="1:9" ht="12.4" hidden="1" customHeight="1">
      <c r="A333" s="91"/>
      <c r="B333" s="106"/>
      <c r="C333" s="108"/>
      <c r="D333" s="186"/>
      <c r="E333" s="187"/>
      <c r="F333" s="104" t="str">
        <f>VLOOKUP(C333,'[2]Acha Air Sales Price List'!$B$1:$D$65536,3,FALSE)</f>
        <v>Exchange rate :</v>
      </c>
      <c r="G333" s="103">
        <f>ROUND(IF(ISBLANK(C333),0,VLOOKUP(C333,'[2]Acha Air Sales Price List'!$B$1:$X$65536,12,FALSE)*$L$14),2)</f>
        <v>0</v>
      </c>
      <c r="H333" s="102">
        <f t="shared" si="6"/>
        <v>0</v>
      </c>
      <c r="I333" s="89"/>
    </row>
    <row r="334" spans="1:9" ht="12.4" hidden="1" customHeight="1">
      <c r="A334" s="91"/>
      <c r="B334" s="106"/>
      <c r="C334" s="108"/>
      <c r="D334" s="186"/>
      <c r="E334" s="187"/>
      <c r="F334" s="104" t="str">
        <f>VLOOKUP(C334,'[2]Acha Air Sales Price List'!$B$1:$D$65536,3,FALSE)</f>
        <v>Exchange rate :</v>
      </c>
      <c r="G334" s="103">
        <f>ROUND(IF(ISBLANK(C334),0,VLOOKUP(C334,'[2]Acha Air Sales Price List'!$B$1:$X$65536,12,FALSE)*$L$14),2)</f>
        <v>0</v>
      </c>
      <c r="H334" s="102">
        <f t="shared" si="6"/>
        <v>0</v>
      </c>
      <c r="I334" s="89"/>
    </row>
    <row r="335" spans="1:9" ht="12.4" hidden="1" customHeight="1">
      <c r="A335" s="91"/>
      <c r="B335" s="106"/>
      <c r="C335" s="108"/>
      <c r="D335" s="186"/>
      <c r="E335" s="187"/>
      <c r="F335" s="104" t="str">
        <f>VLOOKUP(C335,'[2]Acha Air Sales Price List'!$B$1:$D$65536,3,FALSE)</f>
        <v>Exchange rate :</v>
      </c>
      <c r="G335" s="103">
        <f>ROUND(IF(ISBLANK(C335),0,VLOOKUP(C335,'[2]Acha Air Sales Price List'!$B$1:$X$65536,12,FALSE)*$L$14),2)</f>
        <v>0</v>
      </c>
      <c r="H335" s="102">
        <f t="shared" si="6"/>
        <v>0</v>
      </c>
      <c r="I335" s="89"/>
    </row>
    <row r="336" spans="1:9" ht="12.4" hidden="1" customHeight="1">
      <c r="A336" s="91"/>
      <c r="B336" s="106"/>
      <c r="C336" s="108"/>
      <c r="D336" s="186"/>
      <c r="E336" s="187"/>
      <c r="F336" s="104" t="str">
        <f>VLOOKUP(C336,'[2]Acha Air Sales Price List'!$B$1:$D$65536,3,FALSE)</f>
        <v>Exchange rate :</v>
      </c>
      <c r="G336" s="103">
        <f>ROUND(IF(ISBLANK(C336),0,VLOOKUP(C336,'[2]Acha Air Sales Price List'!$B$1:$X$65536,12,FALSE)*$L$14),2)</f>
        <v>0</v>
      </c>
      <c r="H336" s="102">
        <f t="shared" si="6"/>
        <v>0</v>
      </c>
      <c r="I336" s="89"/>
    </row>
    <row r="337" spans="1:9" ht="12.4" hidden="1" customHeight="1">
      <c r="A337" s="91"/>
      <c r="B337" s="106"/>
      <c r="C337" s="108"/>
      <c r="D337" s="186"/>
      <c r="E337" s="187"/>
      <c r="F337" s="104" t="str">
        <f>VLOOKUP(C337,'[2]Acha Air Sales Price List'!$B$1:$D$65536,3,FALSE)</f>
        <v>Exchange rate :</v>
      </c>
      <c r="G337" s="103">
        <f>ROUND(IF(ISBLANK(C337),0,VLOOKUP(C337,'[2]Acha Air Sales Price List'!$B$1:$X$65536,12,FALSE)*$L$14),2)</f>
        <v>0</v>
      </c>
      <c r="H337" s="102">
        <f t="shared" si="6"/>
        <v>0</v>
      </c>
      <c r="I337" s="89"/>
    </row>
    <row r="338" spans="1:9" ht="12.4" hidden="1" customHeight="1">
      <c r="A338" s="91"/>
      <c r="B338" s="106"/>
      <c r="C338" s="108"/>
      <c r="D338" s="186"/>
      <c r="E338" s="187"/>
      <c r="F338" s="104" t="str">
        <f>VLOOKUP(C338,'[2]Acha Air Sales Price List'!$B$1:$D$65536,3,FALSE)</f>
        <v>Exchange rate :</v>
      </c>
      <c r="G338" s="103">
        <f>ROUND(IF(ISBLANK(C338),0,VLOOKUP(C338,'[2]Acha Air Sales Price List'!$B$1:$X$65536,12,FALSE)*$L$14),2)</f>
        <v>0</v>
      </c>
      <c r="H338" s="102">
        <f t="shared" si="6"/>
        <v>0</v>
      </c>
      <c r="I338" s="89"/>
    </row>
    <row r="339" spans="1:9" ht="12.4" hidden="1" customHeight="1">
      <c r="A339" s="91"/>
      <c r="B339" s="106"/>
      <c r="C339" s="108"/>
      <c r="D339" s="186"/>
      <c r="E339" s="187"/>
      <c r="F339" s="104" t="str">
        <f>VLOOKUP(C339,'[2]Acha Air Sales Price List'!$B$1:$D$65536,3,FALSE)</f>
        <v>Exchange rate :</v>
      </c>
      <c r="G339" s="103">
        <f>ROUND(IF(ISBLANK(C339),0,VLOOKUP(C339,'[2]Acha Air Sales Price List'!$B$1:$X$65536,12,FALSE)*$L$14),2)</f>
        <v>0</v>
      </c>
      <c r="H339" s="102">
        <f t="shared" si="6"/>
        <v>0</v>
      </c>
      <c r="I339" s="89"/>
    </row>
    <row r="340" spans="1:9" ht="12.4" hidden="1" customHeight="1">
      <c r="A340" s="91"/>
      <c r="B340" s="106"/>
      <c r="C340" s="108"/>
      <c r="D340" s="186"/>
      <c r="E340" s="187"/>
      <c r="F340" s="104" t="str">
        <f>VLOOKUP(C340,'[2]Acha Air Sales Price List'!$B$1:$D$65536,3,FALSE)</f>
        <v>Exchange rate :</v>
      </c>
      <c r="G340" s="103">
        <f>ROUND(IF(ISBLANK(C340),0,VLOOKUP(C340,'[2]Acha Air Sales Price List'!$B$1:$X$65536,12,FALSE)*$L$14),2)</f>
        <v>0</v>
      </c>
      <c r="H340" s="102">
        <f t="shared" si="6"/>
        <v>0</v>
      </c>
      <c r="I340" s="89"/>
    </row>
    <row r="341" spans="1:9" ht="12.4" hidden="1" customHeight="1">
      <c r="A341" s="91"/>
      <c r="B341" s="106"/>
      <c r="C341" s="105"/>
      <c r="D341" s="186"/>
      <c r="E341" s="187"/>
      <c r="F341" s="104" t="str">
        <f>VLOOKUP(C341,'[2]Acha Air Sales Price List'!$B$1:$D$65536,3,FALSE)</f>
        <v>Exchange rate :</v>
      </c>
      <c r="G341" s="103">
        <f>ROUND(IF(ISBLANK(C341),0,VLOOKUP(C341,'[2]Acha Air Sales Price List'!$B$1:$X$65536,12,FALSE)*$L$14),2)</f>
        <v>0</v>
      </c>
      <c r="H341" s="102">
        <f t="shared" si="6"/>
        <v>0</v>
      </c>
      <c r="I341" s="89"/>
    </row>
    <row r="342" spans="1:9" ht="12" hidden="1" customHeight="1">
      <c r="A342" s="91"/>
      <c r="B342" s="106"/>
      <c r="C342" s="108"/>
      <c r="D342" s="186"/>
      <c r="E342" s="187"/>
      <c r="F342" s="104" t="str">
        <f>VLOOKUP(C342,'[2]Acha Air Sales Price List'!$B$1:$D$65536,3,FALSE)</f>
        <v>Exchange rate :</v>
      </c>
      <c r="G342" s="103">
        <f>ROUND(IF(ISBLANK(C342),0,VLOOKUP(C342,'[2]Acha Air Sales Price List'!$B$1:$X$65536,12,FALSE)*$L$14),2)</f>
        <v>0</v>
      </c>
      <c r="H342" s="102">
        <f t="shared" si="6"/>
        <v>0</v>
      </c>
      <c r="I342" s="89"/>
    </row>
    <row r="343" spans="1:9" ht="12.4" hidden="1" customHeight="1">
      <c r="A343" s="91"/>
      <c r="B343" s="106"/>
      <c r="C343" s="108"/>
      <c r="D343" s="186"/>
      <c r="E343" s="187"/>
      <c r="F343" s="104" t="str">
        <f>VLOOKUP(C343,'[2]Acha Air Sales Price List'!$B$1:$D$65536,3,FALSE)</f>
        <v>Exchange rate :</v>
      </c>
      <c r="G343" s="103">
        <f>ROUND(IF(ISBLANK(C343),0,VLOOKUP(C343,'[2]Acha Air Sales Price List'!$B$1:$X$65536,12,FALSE)*$L$14),2)</f>
        <v>0</v>
      </c>
      <c r="H343" s="102">
        <f t="shared" ref="H343:H406" si="7">ROUND(IF(ISNUMBER(B343), G343*B343, 0),5)</f>
        <v>0</v>
      </c>
      <c r="I343" s="89"/>
    </row>
    <row r="344" spans="1:9" ht="12.4" hidden="1" customHeight="1">
      <c r="A344" s="91"/>
      <c r="B344" s="106"/>
      <c r="C344" s="108"/>
      <c r="D344" s="186"/>
      <c r="E344" s="187"/>
      <c r="F344" s="104" t="str">
        <f>VLOOKUP(C344,'[2]Acha Air Sales Price List'!$B$1:$D$65536,3,FALSE)</f>
        <v>Exchange rate :</v>
      </c>
      <c r="G344" s="103">
        <f>ROUND(IF(ISBLANK(C344),0,VLOOKUP(C344,'[2]Acha Air Sales Price List'!$B$1:$X$65536,12,FALSE)*$L$14),2)</f>
        <v>0</v>
      </c>
      <c r="H344" s="102">
        <f t="shared" si="7"/>
        <v>0</v>
      </c>
      <c r="I344" s="89"/>
    </row>
    <row r="345" spans="1:9" ht="12.4" hidden="1" customHeight="1">
      <c r="A345" s="91"/>
      <c r="B345" s="106"/>
      <c r="C345" s="108"/>
      <c r="D345" s="186"/>
      <c r="E345" s="187"/>
      <c r="F345" s="104" t="str">
        <f>VLOOKUP(C345,'[2]Acha Air Sales Price List'!$B$1:$D$65536,3,FALSE)</f>
        <v>Exchange rate :</v>
      </c>
      <c r="G345" s="103">
        <f>ROUND(IF(ISBLANK(C345),0,VLOOKUP(C345,'[2]Acha Air Sales Price List'!$B$1:$X$65536,12,FALSE)*$L$14),2)</f>
        <v>0</v>
      </c>
      <c r="H345" s="102">
        <f t="shared" si="7"/>
        <v>0</v>
      </c>
      <c r="I345" s="89"/>
    </row>
    <row r="346" spans="1:9" ht="12.4" hidden="1" customHeight="1">
      <c r="A346" s="91"/>
      <c r="B346" s="106"/>
      <c r="C346" s="108"/>
      <c r="D346" s="186"/>
      <c r="E346" s="187"/>
      <c r="F346" s="104" t="str">
        <f>VLOOKUP(C346,'[2]Acha Air Sales Price List'!$B$1:$D$65536,3,FALSE)</f>
        <v>Exchange rate :</v>
      </c>
      <c r="G346" s="103">
        <f>ROUND(IF(ISBLANK(C346),0,VLOOKUP(C346,'[2]Acha Air Sales Price List'!$B$1:$X$65536,12,FALSE)*$L$14),2)</f>
        <v>0</v>
      </c>
      <c r="H346" s="102">
        <f t="shared" si="7"/>
        <v>0</v>
      </c>
      <c r="I346" s="89"/>
    </row>
    <row r="347" spans="1:9" ht="12.4" hidden="1" customHeight="1">
      <c r="A347" s="91"/>
      <c r="B347" s="106"/>
      <c r="C347" s="108"/>
      <c r="D347" s="186"/>
      <c r="E347" s="187"/>
      <c r="F347" s="104" t="str">
        <f>VLOOKUP(C347,'[2]Acha Air Sales Price List'!$B$1:$D$65536,3,FALSE)</f>
        <v>Exchange rate :</v>
      </c>
      <c r="G347" s="103">
        <f>ROUND(IF(ISBLANK(C347),0,VLOOKUP(C347,'[2]Acha Air Sales Price List'!$B$1:$X$65536,12,FALSE)*$L$14),2)</f>
        <v>0</v>
      </c>
      <c r="H347" s="102">
        <f t="shared" si="7"/>
        <v>0</v>
      </c>
      <c r="I347" s="89"/>
    </row>
    <row r="348" spans="1:9" ht="12.4" hidden="1" customHeight="1">
      <c r="A348" s="91"/>
      <c r="B348" s="106"/>
      <c r="C348" s="108"/>
      <c r="D348" s="186"/>
      <c r="E348" s="187"/>
      <c r="F348" s="104" t="str">
        <f>VLOOKUP(C348,'[2]Acha Air Sales Price List'!$B$1:$D$65536,3,FALSE)</f>
        <v>Exchange rate :</v>
      </c>
      <c r="G348" s="103">
        <f>ROUND(IF(ISBLANK(C348),0,VLOOKUP(C348,'[2]Acha Air Sales Price List'!$B$1:$X$65536,12,FALSE)*$L$14),2)</f>
        <v>0</v>
      </c>
      <c r="H348" s="102">
        <f t="shared" si="7"/>
        <v>0</v>
      </c>
      <c r="I348" s="89"/>
    </row>
    <row r="349" spans="1:9" ht="12.4" hidden="1" customHeight="1">
      <c r="A349" s="91"/>
      <c r="B349" s="106"/>
      <c r="C349" s="108"/>
      <c r="D349" s="186"/>
      <c r="E349" s="187"/>
      <c r="F349" s="104" t="str">
        <f>VLOOKUP(C349,'[2]Acha Air Sales Price List'!$B$1:$D$65536,3,FALSE)</f>
        <v>Exchange rate :</v>
      </c>
      <c r="G349" s="103">
        <f>ROUND(IF(ISBLANK(C349),0,VLOOKUP(C349,'[2]Acha Air Sales Price List'!$B$1:$X$65536,12,FALSE)*$L$14),2)</f>
        <v>0</v>
      </c>
      <c r="H349" s="102">
        <f t="shared" si="7"/>
        <v>0</v>
      </c>
      <c r="I349" s="89"/>
    </row>
    <row r="350" spans="1:9" ht="12.4" hidden="1" customHeight="1">
      <c r="A350" s="91"/>
      <c r="B350" s="106"/>
      <c r="C350" s="108"/>
      <c r="D350" s="186"/>
      <c r="E350" s="187"/>
      <c r="F350" s="104" t="str">
        <f>VLOOKUP(C350,'[2]Acha Air Sales Price List'!$B$1:$D$65536,3,FALSE)</f>
        <v>Exchange rate :</v>
      </c>
      <c r="G350" s="103">
        <f>ROUND(IF(ISBLANK(C350),0,VLOOKUP(C350,'[2]Acha Air Sales Price List'!$B$1:$X$65536,12,FALSE)*$L$14),2)</f>
        <v>0</v>
      </c>
      <c r="H350" s="102">
        <f t="shared" si="7"/>
        <v>0</v>
      </c>
      <c r="I350" s="89"/>
    </row>
    <row r="351" spans="1:9" ht="12.4" hidden="1" customHeight="1">
      <c r="A351" s="91"/>
      <c r="B351" s="106"/>
      <c r="C351" s="108"/>
      <c r="D351" s="186"/>
      <c r="E351" s="187"/>
      <c r="F351" s="104" t="str">
        <f>VLOOKUP(C351,'[2]Acha Air Sales Price List'!$B$1:$D$65536,3,FALSE)</f>
        <v>Exchange rate :</v>
      </c>
      <c r="G351" s="103">
        <f>ROUND(IF(ISBLANK(C351),0,VLOOKUP(C351,'[2]Acha Air Sales Price List'!$B$1:$X$65536,12,FALSE)*$L$14),2)</f>
        <v>0</v>
      </c>
      <c r="H351" s="102">
        <f t="shared" si="7"/>
        <v>0</v>
      </c>
      <c r="I351" s="89"/>
    </row>
    <row r="352" spans="1:9" ht="12.4" hidden="1" customHeight="1">
      <c r="A352" s="91"/>
      <c r="B352" s="106"/>
      <c r="C352" s="108"/>
      <c r="D352" s="186"/>
      <c r="E352" s="187"/>
      <c r="F352" s="104" t="str">
        <f>VLOOKUP(C352,'[2]Acha Air Sales Price List'!$B$1:$D$65536,3,FALSE)</f>
        <v>Exchange rate :</v>
      </c>
      <c r="G352" s="103">
        <f>ROUND(IF(ISBLANK(C352),0,VLOOKUP(C352,'[2]Acha Air Sales Price List'!$B$1:$X$65536,12,FALSE)*$L$14),2)</f>
        <v>0</v>
      </c>
      <c r="H352" s="102">
        <f t="shared" si="7"/>
        <v>0</v>
      </c>
      <c r="I352" s="89"/>
    </row>
    <row r="353" spans="1:9" ht="12.4" hidden="1" customHeight="1">
      <c r="A353" s="91"/>
      <c r="B353" s="106"/>
      <c r="C353" s="108"/>
      <c r="D353" s="186"/>
      <c r="E353" s="187"/>
      <c r="F353" s="104" t="str">
        <f>VLOOKUP(C353,'[2]Acha Air Sales Price List'!$B$1:$D$65536,3,FALSE)</f>
        <v>Exchange rate :</v>
      </c>
      <c r="G353" s="103">
        <f>ROUND(IF(ISBLANK(C353),0,VLOOKUP(C353,'[2]Acha Air Sales Price List'!$B$1:$X$65536,12,FALSE)*$L$14),2)</f>
        <v>0</v>
      </c>
      <c r="H353" s="102">
        <f t="shared" si="7"/>
        <v>0</v>
      </c>
      <c r="I353" s="89"/>
    </row>
    <row r="354" spans="1:9" ht="12.4" hidden="1" customHeight="1">
      <c r="A354" s="91"/>
      <c r="B354" s="106"/>
      <c r="C354" s="108"/>
      <c r="D354" s="186"/>
      <c r="E354" s="187"/>
      <c r="F354" s="104" t="str">
        <f>VLOOKUP(C354,'[2]Acha Air Sales Price List'!$B$1:$D$65536,3,FALSE)</f>
        <v>Exchange rate :</v>
      </c>
      <c r="G354" s="103">
        <f>ROUND(IF(ISBLANK(C354),0,VLOOKUP(C354,'[2]Acha Air Sales Price List'!$B$1:$X$65536,12,FALSE)*$L$14),2)</f>
        <v>0</v>
      </c>
      <c r="H354" s="102">
        <f t="shared" si="7"/>
        <v>0</v>
      </c>
      <c r="I354" s="89"/>
    </row>
    <row r="355" spans="1:9" ht="12.4" hidden="1" customHeight="1">
      <c r="A355" s="91"/>
      <c r="B355" s="106"/>
      <c r="C355" s="108"/>
      <c r="D355" s="186"/>
      <c r="E355" s="187"/>
      <c r="F355" s="104" t="str">
        <f>VLOOKUP(C355,'[2]Acha Air Sales Price List'!$B$1:$D$65536,3,FALSE)</f>
        <v>Exchange rate :</v>
      </c>
      <c r="G355" s="103">
        <f>ROUND(IF(ISBLANK(C355),0,VLOOKUP(C355,'[2]Acha Air Sales Price List'!$B$1:$X$65536,12,FALSE)*$L$14),2)</f>
        <v>0</v>
      </c>
      <c r="H355" s="102">
        <f t="shared" si="7"/>
        <v>0</v>
      </c>
      <c r="I355" s="89"/>
    </row>
    <row r="356" spans="1:9" ht="12.4" hidden="1" customHeight="1">
      <c r="A356" s="91"/>
      <c r="B356" s="106"/>
      <c r="C356" s="108"/>
      <c r="D356" s="186"/>
      <c r="E356" s="187"/>
      <c r="F356" s="104" t="str">
        <f>VLOOKUP(C356,'[2]Acha Air Sales Price List'!$B$1:$D$65536,3,FALSE)</f>
        <v>Exchange rate :</v>
      </c>
      <c r="G356" s="103">
        <f>ROUND(IF(ISBLANK(C356),0,VLOOKUP(C356,'[2]Acha Air Sales Price List'!$B$1:$X$65536,12,FALSE)*$L$14),2)</f>
        <v>0</v>
      </c>
      <c r="H356" s="102">
        <f t="shared" si="7"/>
        <v>0</v>
      </c>
      <c r="I356" s="89"/>
    </row>
    <row r="357" spans="1:9" ht="12.4" hidden="1" customHeight="1">
      <c r="A357" s="91"/>
      <c r="B357" s="106"/>
      <c r="C357" s="108"/>
      <c r="D357" s="186"/>
      <c r="E357" s="187"/>
      <c r="F357" s="104" t="str">
        <f>VLOOKUP(C357,'[2]Acha Air Sales Price List'!$B$1:$D$65536,3,FALSE)</f>
        <v>Exchange rate :</v>
      </c>
      <c r="G357" s="103">
        <f>ROUND(IF(ISBLANK(C357),0,VLOOKUP(C357,'[2]Acha Air Sales Price List'!$B$1:$X$65536,12,FALSE)*$L$14),2)</f>
        <v>0</v>
      </c>
      <c r="H357" s="102">
        <f t="shared" si="7"/>
        <v>0</v>
      </c>
      <c r="I357" s="89"/>
    </row>
    <row r="358" spans="1:9" ht="12.4" hidden="1" customHeight="1">
      <c r="A358" s="91"/>
      <c r="B358" s="106"/>
      <c r="C358" s="108"/>
      <c r="D358" s="186"/>
      <c r="E358" s="187"/>
      <c r="F358" s="104" t="str">
        <f>VLOOKUP(C358,'[2]Acha Air Sales Price List'!$B$1:$D$65536,3,FALSE)</f>
        <v>Exchange rate :</v>
      </c>
      <c r="G358" s="103">
        <f>ROUND(IF(ISBLANK(C358),0,VLOOKUP(C358,'[2]Acha Air Sales Price List'!$B$1:$X$65536,12,FALSE)*$L$14),2)</f>
        <v>0</v>
      </c>
      <c r="H358" s="102">
        <f t="shared" si="7"/>
        <v>0</v>
      </c>
      <c r="I358" s="89"/>
    </row>
    <row r="359" spans="1:9" ht="12.4" hidden="1" customHeight="1">
      <c r="A359" s="91"/>
      <c r="B359" s="106"/>
      <c r="C359" s="108"/>
      <c r="D359" s="186"/>
      <c r="E359" s="187"/>
      <c r="F359" s="104" t="str">
        <f>VLOOKUP(C359,'[2]Acha Air Sales Price List'!$B$1:$D$65536,3,FALSE)</f>
        <v>Exchange rate :</v>
      </c>
      <c r="G359" s="103">
        <f>ROUND(IF(ISBLANK(C359),0,VLOOKUP(C359,'[2]Acha Air Sales Price List'!$B$1:$X$65536,12,FALSE)*$L$14),2)</f>
        <v>0</v>
      </c>
      <c r="H359" s="102">
        <f t="shared" si="7"/>
        <v>0</v>
      </c>
      <c r="I359" s="89"/>
    </row>
    <row r="360" spans="1:9" ht="12.4" hidden="1" customHeight="1">
      <c r="A360" s="91"/>
      <c r="B360" s="106"/>
      <c r="C360" s="108"/>
      <c r="D360" s="186"/>
      <c r="E360" s="187"/>
      <c r="F360" s="104" t="str">
        <f>VLOOKUP(C360,'[2]Acha Air Sales Price List'!$B$1:$D$65536,3,FALSE)</f>
        <v>Exchange rate :</v>
      </c>
      <c r="G360" s="103">
        <f>ROUND(IF(ISBLANK(C360),0,VLOOKUP(C360,'[2]Acha Air Sales Price List'!$B$1:$X$65536,12,FALSE)*$L$14),2)</f>
        <v>0</v>
      </c>
      <c r="H360" s="102">
        <f t="shared" si="7"/>
        <v>0</v>
      </c>
      <c r="I360" s="89"/>
    </row>
    <row r="361" spans="1:9" ht="12.4" hidden="1" customHeight="1">
      <c r="A361" s="91"/>
      <c r="B361" s="106"/>
      <c r="C361" s="108"/>
      <c r="D361" s="186"/>
      <c r="E361" s="187"/>
      <c r="F361" s="104" t="str">
        <f>VLOOKUP(C361,'[2]Acha Air Sales Price List'!$B$1:$D$65536,3,FALSE)</f>
        <v>Exchange rate :</v>
      </c>
      <c r="G361" s="103">
        <f>ROUND(IF(ISBLANK(C361),0,VLOOKUP(C361,'[2]Acha Air Sales Price List'!$B$1:$X$65536,12,FALSE)*$L$14),2)</f>
        <v>0</v>
      </c>
      <c r="H361" s="102">
        <f t="shared" si="7"/>
        <v>0</v>
      </c>
      <c r="I361" s="89"/>
    </row>
    <row r="362" spans="1:9" ht="12.4" hidden="1" customHeight="1">
      <c r="A362" s="91"/>
      <c r="B362" s="106"/>
      <c r="C362" s="108"/>
      <c r="D362" s="186"/>
      <c r="E362" s="187"/>
      <c r="F362" s="104" t="str">
        <f>VLOOKUP(C362,'[2]Acha Air Sales Price List'!$B$1:$D$65536,3,FALSE)</f>
        <v>Exchange rate :</v>
      </c>
      <c r="G362" s="103">
        <f>ROUND(IF(ISBLANK(C362),0,VLOOKUP(C362,'[2]Acha Air Sales Price List'!$B$1:$X$65536,12,FALSE)*$L$14),2)</f>
        <v>0</v>
      </c>
      <c r="H362" s="102">
        <f t="shared" si="7"/>
        <v>0</v>
      </c>
      <c r="I362" s="89"/>
    </row>
    <row r="363" spans="1:9" ht="12.4" hidden="1" customHeight="1">
      <c r="A363" s="91"/>
      <c r="B363" s="106"/>
      <c r="C363" s="108"/>
      <c r="D363" s="186"/>
      <c r="E363" s="187"/>
      <c r="F363" s="104" t="str">
        <f>VLOOKUP(C363,'[2]Acha Air Sales Price List'!$B$1:$D$65536,3,FALSE)</f>
        <v>Exchange rate :</v>
      </c>
      <c r="G363" s="103">
        <f>ROUND(IF(ISBLANK(C363),0,VLOOKUP(C363,'[2]Acha Air Sales Price List'!$B$1:$X$65536,12,FALSE)*$L$14),2)</f>
        <v>0</v>
      </c>
      <c r="H363" s="102">
        <f t="shared" si="7"/>
        <v>0</v>
      </c>
      <c r="I363" s="89"/>
    </row>
    <row r="364" spans="1:9" ht="12.4" hidden="1" customHeight="1">
      <c r="A364" s="91"/>
      <c r="B364" s="106"/>
      <c r="C364" s="108"/>
      <c r="D364" s="186"/>
      <c r="E364" s="187"/>
      <c r="F364" s="104" t="str">
        <f>VLOOKUP(C364,'[2]Acha Air Sales Price List'!$B$1:$D$65536,3,FALSE)</f>
        <v>Exchange rate :</v>
      </c>
      <c r="G364" s="103">
        <f>ROUND(IF(ISBLANK(C364),0,VLOOKUP(C364,'[2]Acha Air Sales Price List'!$B$1:$X$65536,12,FALSE)*$L$14),2)</f>
        <v>0</v>
      </c>
      <c r="H364" s="102">
        <f t="shared" si="7"/>
        <v>0</v>
      </c>
      <c r="I364" s="89"/>
    </row>
    <row r="365" spans="1:9" ht="12.4" hidden="1" customHeight="1">
      <c r="A365" s="91"/>
      <c r="B365" s="106"/>
      <c r="C365" s="105"/>
      <c r="D365" s="186"/>
      <c r="E365" s="187"/>
      <c r="F365" s="104" t="str">
        <f>VLOOKUP(C365,'[2]Acha Air Sales Price List'!$B$1:$D$65536,3,FALSE)</f>
        <v>Exchange rate :</v>
      </c>
      <c r="G365" s="103">
        <f>ROUND(IF(ISBLANK(C365),0,VLOOKUP(C365,'[2]Acha Air Sales Price List'!$B$1:$X$65536,12,FALSE)*$L$14),2)</f>
        <v>0</v>
      </c>
      <c r="H365" s="102">
        <f t="shared" si="7"/>
        <v>0</v>
      </c>
      <c r="I365" s="89"/>
    </row>
    <row r="366" spans="1:9" ht="12" hidden="1" customHeight="1">
      <c r="A366" s="91"/>
      <c r="B366" s="106"/>
      <c r="C366" s="108"/>
      <c r="D366" s="186"/>
      <c r="E366" s="187"/>
      <c r="F366" s="104" t="str">
        <f>VLOOKUP(C366,'[2]Acha Air Sales Price List'!$B$1:$D$65536,3,FALSE)</f>
        <v>Exchange rate :</v>
      </c>
      <c r="G366" s="103">
        <f>ROUND(IF(ISBLANK(C366),0,VLOOKUP(C366,'[2]Acha Air Sales Price List'!$B$1:$X$65536,12,FALSE)*$L$14),2)</f>
        <v>0</v>
      </c>
      <c r="H366" s="102">
        <f t="shared" si="7"/>
        <v>0</v>
      </c>
      <c r="I366" s="89"/>
    </row>
    <row r="367" spans="1:9" ht="12.4" hidden="1" customHeight="1">
      <c r="A367" s="91"/>
      <c r="B367" s="106"/>
      <c r="C367" s="108"/>
      <c r="D367" s="186"/>
      <c r="E367" s="187"/>
      <c r="F367" s="104" t="str">
        <f>VLOOKUP(C367,'[2]Acha Air Sales Price List'!$B$1:$D$65536,3,FALSE)</f>
        <v>Exchange rate :</v>
      </c>
      <c r="G367" s="103">
        <f>ROUND(IF(ISBLANK(C367),0,VLOOKUP(C367,'[2]Acha Air Sales Price List'!$B$1:$X$65536,12,FALSE)*$L$14),2)</f>
        <v>0</v>
      </c>
      <c r="H367" s="102">
        <f t="shared" si="7"/>
        <v>0</v>
      </c>
      <c r="I367" s="89"/>
    </row>
    <row r="368" spans="1:9" ht="12.4" hidden="1" customHeight="1">
      <c r="A368" s="91"/>
      <c r="B368" s="106"/>
      <c r="C368" s="108"/>
      <c r="D368" s="186"/>
      <c r="E368" s="187"/>
      <c r="F368" s="104" t="str">
        <f>VLOOKUP(C368,'[2]Acha Air Sales Price List'!$B$1:$D$65536,3,FALSE)</f>
        <v>Exchange rate :</v>
      </c>
      <c r="G368" s="103">
        <f>ROUND(IF(ISBLANK(C368),0,VLOOKUP(C368,'[2]Acha Air Sales Price List'!$B$1:$X$65536,12,FALSE)*$L$14),2)</f>
        <v>0</v>
      </c>
      <c r="H368" s="102">
        <f t="shared" si="7"/>
        <v>0</v>
      </c>
      <c r="I368" s="89"/>
    </row>
    <row r="369" spans="1:9" ht="12.4" hidden="1" customHeight="1">
      <c r="A369" s="91"/>
      <c r="B369" s="106"/>
      <c r="C369" s="108"/>
      <c r="D369" s="186"/>
      <c r="E369" s="187"/>
      <c r="F369" s="104" t="str">
        <f>VLOOKUP(C369,'[2]Acha Air Sales Price List'!$B$1:$D$65536,3,FALSE)</f>
        <v>Exchange rate :</v>
      </c>
      <c r="G369" s="103">
        <f>ROUND(IF(ISBLANK(C369),0,VLOOKUP(C369,'[2]Acha Air Sales Price List'!$B$1:$X$65536,12,FALSE)*$L$14),2)</f>
        <v>0</v>
      </c>
      <c r="H369" s="102">
        <f t="shared" si="7"/>
        <v>0</v>
      </c>
      <c r="I369" s="89"/>
    </row>
    <row r="370" spans="1:9" ht="12.4" hidden="1" customHeight="1">
      <c r="A370" s="91"/>
      <c r="B370" s="106"/>
      <c r="C370" s="108"/>
      <c r="D370" s="186"/>
      <c r="E370" s="187"/>
      <c r="F370" s="104" t="str">
        <f>VLOOKUP(C370,'[2]Acha Air Sales Price List'!$B$1:$D$65536,3,FALSE)</f>
        <v>Exchange rate :</v>
      </c>
      <c r="G370" s="103">
        <f>ROUND(IF(ISBLANK(C370),0,VLOOKUP(C370,'[2]Acha Air Sales Price List'!$B$1:$X$65536,12,FALSE)*$L$14),2)</f>
        <v>0</v>
      </c>
      <c r="H370" s="102">
        <f t="shared" si="7"/>
        <v>0</v>
      </c>
      <c r="I370" s="89"/>
    </row>
    <row r="371" spans="1:9" ht="12.4" hidden="1" customHeight="1">
      <c r="A371" s="91"/>
      <c r="B371" s="106"/>
      <c r="C371" s="108"/>
      <c r="D371" s="186"/>
      <c r="E371" s="187"/>
      <c r="F371" s="104" t="str">
        <f>VLOOKUP(C371,'[2]Acha Air Sales Price List'!$B$1:$D$65536,3,FALSE)</f>
        <v>Exchange rate :</v>
      </c>
      <c r="G371" s="103">
        <f>ROUND(IF(ISBLANK(C371),0,VLOOKUP(C371,'[2]Acha Air Sales Price List'!$B$1:$X$65536,12,FALSE)*$L$14),2)</f>
        <v>0</v>
      </c>
      <c r="H371" s="102">
        <f t="shared" si="7"/>
        <v>0</v>
      </c>
      <c r="I371" s="89"/>
    </row>
    <row r="372" spans="1:9" ht="12.4" hidden="1" customHeight="1">
      <c r="A372" s="91"/>
      <c r="B372" s="106"/>
      <c r="C372" s="108"/>
      <c r="D372" s="186"/>
      <c r="E372" s="187"/>
      <c r="F372" s="104" t="str">
        <f>VLOOKUP(C372,'[2]Acha Air Sales Price List'!$B$1:$D$65536,3,FALSE)</f>
        <v>Exchange rate :</v>
      </c>
      <c r="G372" s="103">
        <f>ROUND(IF(ISBLANK(C372),0,VLOOKUP(C372,'[2]Acha Air Sales Price List'!$B$1:$X$65536,12,FALSE)*$L$14),2)</f>
        <v>0</v>
      </c>
      <c r="H372" s="102">
        <f t="shared" si="7"/>
        <v>0</v>
      </c>
      <c r="I372" s="89"/>
    </row>
    <row r="373" spans="1:9" ht="12.4" hidden="1" customHeight="1">
      <c r="A373" s="91"/>
      <c r="B373" s="106"/>
      <c r="C373" s="108"/>
      <c r="D373" s="186"/>
      <c r="E373" s="187"/>
      <c r="F373" s="104" t="str">
        <f>VLOOKUP(C373,'[2]Acha Air Sales Price List'!$B$1:$D$65536,3,FALSE)</f>
        <v>Exchange rate :</v>
      </c>
      <c r="G373" s="103">
        <f>ROUND(IF(ISBLANK(C373),0,VLOOKUP(C373,'[2]Acha Air Sales Price List'!$B$1:$X$65536,12,FALSE)*$L$14),2)</f>
        <v>0</v>
      </c>
      <c r="H373" s="102">
        <f t="shared" si="7"/>
        <v>0</v>
      </c>
      <c r="I373" s="89"/>
    </row>
    <row r="374" spans="1:9" ht="12.4" hidden="1" customHeight="1">
      <c r="A374" s="91"/>
      <c r="B374" s="106"/>
      <c r="C374" s="108"/>
      <c r="D374" s="186"/>
      <c r="E374" s="187"/>
      <c r="F374" s="104" t="str">
        <f>VLOOKUP(C374,'[2]Acha Air Sales Price List'!$B$1:$D$65536,3,FALSE)</f>
        <v>Exchange rate :</v>
      </c>
      <c r="G374" s="103">
        <f>ROUND(IF(ISBLANK(C374),0,VLOOKUP(C374,'[2]Acha Air Sales Price List'!$B$1:$X$65536,12,FALSE)*$L$14),2)</f>
        <v>0</v>
      </c>
      <c r="H374" s="102">
        <f t="shared" si="7"/>
        <v>0</v>
      </c>
      <c r="I374" s="89"/>
    </row>
    <row r="375" spans="1:9" ht="12.4" hidden="1" customHeight="1">
      <c r="A375" s="91"/>
      <c r="B375" s="106"/>
      <c r="C375" s="108"/>
      <c r="D375" s="186"/>
      <c r="E375" s="187"/>
      <c r="F375" s="104" t="str">
        <f>VLOOKUP(C375,'[2]Acha Air Sales Price List'!$B$1:$D$65536,3,FALSE)</f>
        <v>Exchange rate :</v>
      </c>
      <c r="G375" s="103">
        <f>ROUND(IF(ISBLANK(C375),0,VLOOKUP(C375,'[2]Acha Air Sales Price List'!$B$1:$X$65536,12,FALSE)*$L$14),2)</f>
        <v>0</v>
      </c>
      <c r="H375" s="102">
        <f t="shared" si="7"/>
        <v>0</v>
      </c>
      <c r="I375" s="89"/>
    </row>
    <row r="376" spans="1:9" ht="12.4" hidden="1" customHeight="1">
      <c r="A376" s="91"/>
      <c r="B376" s="106"/>
      <c r="C376" s="108"/>
      <c r="D376" s="186"/>
      <c r="E376" s="187"/>
      <c r="F376" s="104" t="str">
        <f>VLOOKUP(C376,'[2]Acha Air Sales Price List'!$B$1:$D$65536,3,FALSE)</f>
        <v>Exchange rate :</v>
      </c>
      <c r="G376" s="103">
        <f>ROUND(IF(ISBLANK(C376),0,VLOOKUP(C376,'[2]Acha Air Sales Price List'!$B$1:$X$65536,12,FALSE)*$L$14),2)</f>
        <v>0</v>
      </c>
      <c r="H376" s="102">
        <f t="shared" si="7"/>
        <v>0</v>
      </c>
      <c r="I376" s="89"/>
    </row>
    <row r="377" spans="1:9" ht="12.4" hidden="1" customHeight="1">
      <c r="A377" s="91"/>
      <c r="B377" s="106"/>
      <c r="C377" s="108"/>
      <c r="D377" s="186"/>
      <c r="E377" s="187"/>
      <c r="F377" s="104" t="str">
        <f>VLOOKUP(C377,'[2]Acha Air Sales Price List'!$B$1:$D$65536,3,FALSE)</f>
        <v>Exchange rate :</v>
      </c>
      <c r="G377" s="103">
        <f>ROUND(IF(ISBLANK(C377),0,VLOOKUP(C377,'[2]Acha Air Sales Price List'!$B$1:$X$65536,12,FALSE)*$L$14),2)</f>
        <v>0</v>
      </c>
      <c r="H377" s="102">
        <f t="shared" si="7"/>
        <v>0</v>
      </c>
      <c r="I377" s="89"/>
    </row>
    <row r="378" spans="1:9" ht="12.4" hidden="1" customHeight="1">
      <c r="A378" s="91"/>
      <c r="B378" s="106"/>
      <c r="C378" s="108"/>
      <c r="D378" s="186"/>
      <c r="E378" s="187"/>
      <c r="F378" s="104" t="str">
        <f>VLOOKUP(C378,'[2]Acha Air Sales Price List'!$B$1:$D$65536,3,FALSE)</f>
        <v>Exchange rate :</v>
      </c>
      <c r="G378" s="103">
        <f>ROUND(IF(ISBLANK(C378),0,VLOOKUP(C378,'[2]Acha Air Sales Price List'!$B$1:$X$65536,12,FALSE)*$L$14),2)</f>
        <v>0</v>
      </c>
      <c r="H378" s="102">
        <f t="shared" si="7"/>
        <v>0</v>
      </c>
      <c r="I378" s="89"/>
    </row>
    <row r="379" spans="1:9" ht="12.4" hidden="1" customHeight="1">
      <c r="A379" s="91"/>
      <c r="B379" s="106"/>
      <c r="C379" s="108"/>
      <c r="D379" s="186"/>
      <c r="E379" s="187"/>
      <c r="F379" s="104" t="str">
        <f>VLOOKUP(C379,'[2]Acha Air Sales Price List'!$B$1:$D$65536,3,FALSE)</f>
        <v>Exchange rate :</v>
      </c>
      <c r="G379" s="103">
        <f>ROUND(IF(ISBLANK(C379),0,VLOOKUP(C379,'[2]Acha Air Sales Price List'!$B$1:$X$65536,12,FALSE)*$L$14),2)</f>
        <v>0</v>
      </c>
      <c r="H379" s="102">
        <f t="shared" si="7"/>
        <v>0</v>
      </c>
      <c r="I379" s="89"/>
    </row>
    <row r="380" spans="1:9" ht="12.4" hidden="1" customHeight="1">
      <c r="A380" s="91"/>
      <c r="B380" s="106"/>
      <c r="C380" s="108"/>
      <c r="D380" s="186"/>
      <c r="E380" s="187"/>
      <c r="F380" s="104" t="str">
        <f>VLOOKUP(C380,'[2]Acha Air Sales Price List'!$B$1:$D$65536,3,FALSE)</f>
        <v>Exchange rate :</v>
      </c>
      <c r="G380" s="103">
        <f>ROUND(IF(ISBLANK(C380),0,VLOOKUP(C380,'[2]Acha Air Sales Price List'!$B$1:$X$65536,12,FALSE)*$L$14),2)</f>
        <v>0</v>
      </c>
      <c r="H380" s="102">
        <f t="shared" si="7"/>
        <v>0</v>
      </c>
      <c r="I380" s="89"/>
    </row>
    <row r="381" spans="1:9" ht="12.4" hidden="1" customHeight="1">
      <c r="A381" s="91"/>
      <c r="B381" s="106"/>
      <c r="C381" s="108"/>
      <c r="D381" s="186"/>
      <c r="E381" s="187"/>
      <c r="F381" s="104" t="str">
        <f>VLOOKUP(C381,'[2]Acha Air Sales Price List'!$B$1:$D$65536,3,FALSE)</f>
        <v>Exchange rate :</v>
      </c>
      <c r="G381" s="103">
        <f>ROUND(IF(ISBLANK(C381),0,VLOOKUP(C381,'[2]Acha Air Sales Price List'!$B$1:$X$65536,12,FALSE)*$L$14),2)</f>
        <v>0</v>
      </c>
      <c r="H381" s="102">
        <f t="shared" si="7"/>
        <v>0</v>
      </c>
      <c r="I381" s="89"/>
    </row>
    <row r="382" spans="1:9" ht="12.4" hidden="1" customHeight="1">
      <c r="A382" s="91"/>
      <c r="B382" s="106"/>
      <c r="C382" s="108"/>
      <c r="D382" s="186"/>
      <c r="E382" s="187"/>
      <c r="F382" s="104" t="str">
        <f>VLOOKUP(C382,'[2]Acha Air Sales Price List'!$B$1:$D$65536,3,FALSE)</f>
        <v>Exchange rate :</v>
      </c>
      <c r="G382" s="103">
        <f>ROUND(IF(ISBLANK(C382),0,VLOOKUP(C382,'[2]Acha Air Sales Price List'!$B$1:$X$65536,12,FALSE)*$L$14),2)</f>
        <v>0</v>
      </c>
      <c r="H382" s="102">
        <f t="shared" si="7"/>
        <v>0</v>
      </c>
      <c r="I382" s="89"/>
    </row>
    <row r="383" spans="1:9" ht="12.4" hidden="1" customHeight="1">
      <c r="A383" s="91"/>
      <c r="B383" s="106"/>
      <c r="C383" s="108"/>
      <c r="D383" s="186"/>
      <c r="E383" s="187"/>
      <c r="F383" s="104" t="str">
        <f>VLOOKUP(C383,'[2]Acha Air Sales Price List'!$B$1:$D$65536,3,FALSE)</f>
        <v>Exchange rate :</v>
      </c>
      <c r="G383" s="103">
        <f>ROUND(IF(ISBLANK(C383),0,VLOOKUP(C383,'[2]Acha Air Sales Price List'!$B$1:$X$65536,12,FALSE)*$L$14),2)</f>
        <v>0</v>
      </c>
      <c r="H383" s="102">
        <f t="shared" si="7"/>
        <v>0</v>
      </c>
      <c r="I383" s="89"/>
    </row>
    <row r="384" spans="1:9" ht="12.4" hidden="1" customHeight="1">
      <c r="A384" s="91"/>
      <c r="B384" s="106"/>
      <c r="C384" s="108"/>
      <c r="D384" s="186"/>
      <c r="E384" s="187"/>
      <c r="F384" s="104" t="str">
        <f>VLOOKUP(C384,'[2]Acha Air Sales Price List'!$B$1:$D$65536,3,FALSE)</f>
        <v>Exchange rate :</v>
      </c>
      <c r="G384" s="103">
        <f>ROUND(IF(ISBLANK(C384),0,VLOOKUP(C384,'[2]Acha Air Sales Price List'!$B$1:$X$65536,12,FALSE)*$L$14),2)</f>
        <v>0</v>
      </c>
      <c r="H384" s="102">
        <f t="shared" si="7"/>
        <v>0</v>
      </c>
      <c r="I384" s="89"/>
    </row>
    <row r="385" spans="1:9" ht="12.4" hidden="1" customHeight="1">
      <c r="A385" s="91"/>
      <c r="B385" s="106"/>
      <c r="C385" s="108"/>
      <c r="D385" s="186"/>
      <c r="E385" s="187"/>
      <c r="F385" s="104" t="str">
        <f>VLOOKUP(C385,'[2]Acha Air Sales Price List'!$B$1:$D$65536,3,FALSE)</f>
        <v>Exchange rate :</v>
      </c>
      <c r="G385" s="103">
        <f>ROUND(IF(ISBLANK(C385),0,VLOOKUP(C385,'[2]Acha Air Sales Price List'!$B$1:$X$65536,12,FALSE)*$L$14),2)</f>
        <v>0</v>
      </c>
      <c r="H385" s="102">
        <f t="shared" si="7"/>
        <v>0</v>
      </c>
      <c r="I385" s="89"/>
    </row>
    <row r="386" spans="1:9" ht="12.4" hidden="1" customHeight="1">
      <c r="A386" s="91"/>
      <c r="B386" s="106"/>
      <c r="C386" s="108"/>
      <c r="D386" s="186"/>
      <c r="E386" s="187"/>
      <c r="F386" s="104" t="str">
        <f>VLOOKUP(C386,'[2]Acha Air Sales Price List'!$B$1:$D$65536,3,FALSE)</f>
        <v>Exchange rate :</v>
      </c>
      <c r="G386" s="103">
        <f>ROUND(IF(ISBLANK(C386),0,VLOOKUP(C386,'[2]Acha Air Sales Price List'!$B$1:$X$65536,12,FALSE)*$L$14),2)</f>
        <v>0</v>
      </c>
      <c r="H386" s="102">
        <f t="shared" si="7"/>
        <v>0</v>
      </c>
      <c r="I386" s="89"/>
    </row>
    <row r="387" spans="1:9" ht="12.4" hidden="1" customHeight="1">
      <c r="A387" s="91"/>
      <c r="B387" s="106"/>
      <c r="C387" s="108"/>
      <c r="D387" s="186"/>
      <c r="E387" s="187"/>
      <c r="F387" s="104" t="str">
        <f>VLOOKUP(C387,'[2]Acha Air Sales Price List'!$B$1:$D$65536,3,FALSE)</f>
        <v>Exchange rate :</v>
      </c>
      <c r="G387" s="103">
        <f>ROUND(IF(ISBLANK(C387),0,VLOOKUP(C387,'[2]Acha Air Sales Price List'!$B$1:$X$65536,12,FALSE)*$L$14),2)</f>
        <v>0</v>
      </c>
      <c r="H387" s="102">
        <f t="shared" si="7"/>
        <v>0</v>
      </c>
      <c r="I387" s="89"/>
    </row>
    <row r="388" spans="1:9" ht="12.4" hidden="1" customHeight="1">
      <c r="A388" s="91"/>
      <c r="B388" s="106"/>
      <c r="C388" s="108"/>
      <c r="D388" s="186"/>
      <c r="E388" s="187"/>
      <c r="F388" s="104" t="str">
        <f>VLOOKUP(C388,'[2]Acha Air Sales Price List'!$B$1:$D$65536,3,FALSE)</f>
        <v>Exchange rate :</v>
      </c>
      <c r="G388" s="103">
        <f>ROUND(IF(ISBLANK(C388),0,VLOOKUP(C388,'[2]Acha Air Sales Price List'!$B$1:$X$65536,12,FALSE)*$L$14),2)</f>
        <v>0</v>
      </c>
      <c r="H388" s="102">
        <f t="shared" si="7"/>
        <v>0</v>
      </c>
      <c r="I388" s="89"/>
    </row>
    <row r="389" spans="1:9" ht="12.4" hidden="1" customHeight="1">
      <c r="A389" s="91"/>
      <c r="B389" s="106"/>
      <c r="C389" s="108"/>
      <c r="D389" s="186"/>
      <c r="E389" s="187"/>
      <c r="F389" s="104" t="str">
        <f>VLOOKUP(C389,'[2]Acha Air Sales Price List'!$B$1:$D$65536,3,FALSE)</f>
        <v>Exchange rate :</v>
      </c>
      <c r="G389" s="103">
        <f>ROUND(IF(ISBLANK(C389),0,VLOOKUP(C389,'[2]Acha Air Sales Price List'!$B$1:$X$65536,12,FALSE)*$L$14),2)</f>
        <v>0</v>
      </c>
      <c r="H389" s="102">
        <f t="shared" si="7"/>
        <v>0</v>
      </c>
      <c r="I389" s="89"/>
    </row>
    <row r="390" spans="1:9" ht="12.4" hidden="1" customHeight="1">
      <c r="A390" s="91"/>
      <c r="B390" s="106"/>
      <c r="C390" s="108"/>
      <c r="D390" s="186"/>
      <c r="E390" s="187"/>
      <c r="F390" s="104" t="str">
        <f>VLOOKUP(C390,'[2]Acha Air Sales Price List'!$B$1:$D$65536,3,FALSE)</f>
        <v>Exchange rate :</v>
      </c>
      <c r="G390" s="103">
        <f>ROUND(IF(ISBLANK(C390),0,VLOOKUP(C390,'[2]Acha Air Sales Price List'!$B$1:$X$65536,12,FALSE)*$L$14),2)</f>
        <v>0</v>
      </c>
      <c r="H390" s="102">
        <f t="shared" si="7"/>
        <v>0</v>
      </c>
      <c r="I390" s="89"/>
    </row>
    <row r="391" spans="1:9" ht="12.4" hidden="1" customHeight="1">
      <c r="A391" s="91"/>
      <c r="B391" s="106"/>
      <c r="C391" s="108"/>
      <c r="D391" s="186"/>
      <c r="E391" s="187"/>
      <c r="F391" s="104" t="str">
        <f>VLOOKUP(C391,'[2]Acha Air Sales Price List'!$B$1:$D$65536,3,FALSE)</f>
        <v>Exchange rate :</v>
      </c>
      <c r="G391" s="103">
        <f>ROUND(IF(ISBLANK(C391),0,VLOOKUP(C391,'[2]Acha Air Sales Price List'!$B$1:$X$65536,12,FALSE)*$L$14),2)</f>
        <v>0</v>
      </c>
      <c r="H391" s="102">
        <f t="shared" si="7"/>
        <v>0</v>
      </c>
      <c r="I391" s="89"/>
    </row>
    <row r="392" spans="1:9" ht="12.4" hidden="1" customHeight="1">
      <c r="A392" s="91"/>
      <c r="B392" s="106"/>
      <c r="C392" s="108"/>
      <c r="D392" s="186"/>
      <c r="E392" s="187"/>
      <c r="F392" s="104" t="str">
        <f>VLOOKUP(C392,'[2]Acha Air Sales Price List'!$B$1:$D$65536,3,FALSE)</f>
        <v>Exchange rate :</v>
      </c>
      <c r="G392" s="103">
        <f>ROUND(IF(ISBLANK(C392),0,VLOOKUP(C392,'[2]Acha Air Sales Price List'!$B$1:$X$65536,12,FALSE)*$L$14),2)</f>
        <v>0</v>
      </c>
      <c r="H392" s="102">
        <f t="shared" si="7"/>
        <v>0</v>
      </c>
      <c r="I392" s="89"/>
    </row>
    <row r="393" spans="1:9" ht="12.4" hidden="1" customHeight="1">
      <c r="A393" s="91"/>
      <c r="B393" s="106"/>
      <c r="C393" s="105"/>
      <c r="D393" s="186"/>
      <c r="E393" s="187"/>
      <c r="F393" s="104" t="str">
        <f>VLOOKUP(C393,'[2]Acha Air Sales Price List'!$B$1:$D$65536,3,FALSE)</f>
        <v>Exchange rate :</v>
      </c>
      <c r="G393" s="103">
        <f>ROUND(IF(ISBLANK(C393),0,VLOOKUP(C393,'[2]Acha Air Sales Price List'!$B$1:$X$65536,12,FALSE)*$L$14),2)</f>
        <v>0</v>
      </c>
      <c r="H393" s="102">
        <f t="shared" si="7"/>
        <v>0</v>
      </c>
      <c r="I393" s="89"/>
    </row>
    <row r="394" spans="1:9" ht="12" hidden="1" customHeight="1">
      <c r="A394" s="91"/>
      <c r="B394" s="106"/>
      <c r="C394" s="108"/>
      <c r="D394" s="186"/>
      <c r="E394" s="187"/>
      <c r="F394" s="104" t="str">
        <f>VLOOKUP(C394,'[2]Acha Air Sales Price List'!$B$1:$D$65536,3,FALSE)</f>
        <v>Exchange rate :</v>
      </c>
      <c r="G394" s="103">
        <f>ROUND(IF(ISBLANK(C394),0,VLOOKUP(C394,'[2]Acha Air Sales Price List'!$B$1:$X$65536,12,FALSE)*$L$14),2)</f>
        <v>0</v>
      </c>
      <c r="H394" s="102">
        <f t="shared" si="7"/>
        <v>0</v>
      </c>
      <c r="I394" s="89"/>
    </row>
    <row r="395" spans="1:9" ht="12.4" hidden="1" customHeight="1">
      <c r="A395" s="91"/>
      <c r="B395" s="106"/>
      <c r="C395" s="108"/>
      <c r="D395" s="186"/>
      <c r="E395" s="187"/>
      <c r="F395" s="104" t="str">
        <f>VLOOKUP(C395,'[2]Acha Air Sales Price List'!$B$1:$D$65536,3,FALSE)</f>
        <v>Exchange rate :</v>
      </c>
      <c r="G395" s="103">
        <f>ROUND(IF(ISBLANK(C395),0,VLOOKUP(C395,'[2]Acha Air Sales Price List'!$B$1:$X$65536,12,FALSE)*$L$14),2)</f>
        <v>0</v>
      </c>
      <c r="H395" s="102">
        <f t="shared" si="7"/>
        <v>0</v>
      </c>
      <c r="I395" s="89"/>
    </row>
    <row r="396" spans="1:9" ht="12.4" hidden="1" customHeight="1">
      <c r="A396" s="91"/>
      <c r="B396" s="106"/>
      <c r="C396" s="108"/>
      <c r="D396" s="186"/>
      <c r="E396" s="187"/>
      <c r="F396" s="104" t="str">
        <f>VLOOKUP(C396,'[2]Acha Air Sales Price List'!$B$1:$D$65536,3,FALSE)</f>
        <v>Exchange rate :</v>
      </c>
      <c r="G396" s="103">
        <f>ROUND(IF(ISBLANK(C396),0,VLOOKUP(C396,'[2]Acha Air Sales Price List'!$B$1:$X$65536,12,FALSE)*$L$14),2)</f>
        <v>0</v>
      </c>
      <c r="H396" s="102">
        <f t="shared" si="7"/>
        <v>0</v>
      </c>
      <c r="I396" s="89"/>
    </row>
    <row r="397" spans="1:9" ht="12.4" hidden="1" customHeight="1">
      <c r="A397" s="91"/>
      <c r="B397" s="106"/>
      <c r="C397" s="108"/>
      <c r="D397" s="186"/>
      <c r="E397" s="187"/>
      <c r="F397" s="104" t="str">
        <f>VLOOKUP(C397,'[2]Acha Air Sales Price List'!$B$1:$D$65536,3,FALSE)</f>
        <v>Exchange rate :</v>
      </c>
      <c r="G397" s="103">
        <f>ROUND(IF(ISBLANK(C397),0,VLOOKUP(C397,'[2]Acha Air Sales Price List'!$B$1:$X$65536,12,FALSE)*$L$14),2)</f>
        <v>0</v>
      </c>
      <c r="H397" s="102">
        <f t="shared" si="7"/>
        <v>0</v>
      </c>
      <c r="I397" s="89"/>
    </row>
    <row r="398" spans="1:9" ht="12.4" hidden="1" customHeight="1">
      <c r="A398" s="91"/>
      <c r="B398" s="106"/>
      <c r="C398" s="108"/>
      <c r="D398" s="186"/>
      <c r="E398" s="187"/>
      <c r="F398" s="104" t="str">
        <f>VLOOKUP(C398,'[2]Acha Air Sales Price List'!$B$1:$D$65536,3,FALSE)</f>
        <v>Exchange rate :</v>
      </c>
      <c r="G398" s="103">
        <f>ROUND(IF(ISBLANK(C398),0,VLOOKUP(C398,'[2]Acha Air Sales Price List'!$B$1:$X$65536,12,FALSE)*$L$14),2)</f>
        <v>0</v>
      </c>
      <c r="H398" s="102">
        <f t="shared" si="7"/>
        <v>0</v>
      </c>
      <c r="I398" s="89"/>
    </row>
    <row r="399" spans="1:9" ht="12.4" hidden="1" customHeight="1">
      <c r="A399" s="91"/>
      <c r="B399" s="106"/>
      <c r="C399" s="108"/>
      <c r="D399" s="186"/>
      <c r="E399" s="187"/>
      <c r="F399" s="104" t="str">
        <f>VLOOKUP(C399,'[2]Acha Air Sales Price List'!$B$1:$D$65536,3,FALSE)</f>
        <v>Exchange rate :</v>
      </c>
      <c r="G399" s="103">
        <f>ROUND(IF(ISBLANK(C399),0,VLOOKUP(C399,'[2]Acha Air Sales Price List'!$B$1:$X$65536,12,FALSE)*$L$14),2)</f>
        <v>0</v>
      </c>
      <c r="H399" s="102">
        <f t="shared" si="7"/>
        <v>0</v>
      </c>
      <c r="I399" s="89"/>
    </row>
    <row r="400" spans="1:9" ht="12.4" hidden="1" customHeight="1">
      <c r="A400" s="91"/>
      <c r="B400" s="106"/>
      <c r="C400" s="108"/>
      <c r="D400" s="186"/>
      <c r="E400" s="187"/>
      <c r="F400" s="104" t="str">
        <f>VLOOKUP(C400,'[2]Acha Air Sales Price List'!$B$1:$D$65536,3,FALSE)</f>
        <v>Exchange rate :</v>
      </c>
      <c r="G400" s="103">
        <f>ROUND(IF(ISBLANK(C400),0,VLOOKUP(C400,'[2]Acha Air Sales Price List'!$B$1:$X$65536,12,FALSE)*$L$14),2)</f>
        <v>0</v>
      </c>
      <c r="H400" s="102">
        <f t="shared" si="7"/>
        <v>0</v>
      </c>
      <c r="I400" s="89"/>
    </row>
    <row r="401" spans="1:9" ht="12.4" hidden="1" customHeight="1">
      <c r="A401" s="91"/>
      <c r="B401" s="106"/>
      <c r="C401" s="108"/>
      <c r="D401" s="186"/>
      <c r="E401" s="187"/>
      <c r="F401" s="104" t="str">
        <f>VLOOKUP(C401,'[2]Acha Air Sales Price List'!$B$1:$D$65536,3,FALSE)</f>
        <v>Exchange rate :</v>
      </c>
      <c r="G401" s="103">
        <f>ROUND(IF(ISBLANK(C401),0,VLOOKUP(C401,'[2]Acha Air Sales Price List'!$B$1:$X$65536,12,FALSE)*$L$14),2)</f>
        <v>0</v>
      </c>
      <c r="H401" s="102">
        <f t="shared" si="7"/>
        <v>0</v>
      </c>
      <c r="I401" s="89"/>
    </row>
    <row r="402" spans="1:9" ht="12.4" hidden="1" customHeight="1">
      <c r="A402" s="91"/>
      <c r="B402" s="106"/>
      <c r="C402" s="108"/>
      <c r="D402" s="186"/>
      <c r="E402" s="187"/>
      <c r="F402" s="104" t="str">
        <f>VLOOKUP(C402,'[2]Acha Air Sales Price List'!$B$1:$D$65536,3,FALSE)</f>
        <v>Exchange rate :</v>
      </c>
      <c r="G402" s="103">
        <f>ROUND(IF(ISBLANK(C402),0,VLOOKUP(C402,'[2]Acha Air Sales Price List'!$B$1:$X$65536,12,FALSE)*$L$14),2)</f>
        <v>0</v>
      </c>
      <c r="H402" s="102">
        <f t="shared" si="7"/>
        <v>0</v>
      </c>
      <c r="I402" s="89"/>
    </row>
    <row r="403" spans="1:9" ht="12.4" hidden="1" customHeight="1">
      <c r="A403" s="91"/>
      <c r="B403" s="106"/>
      <c r="C403" s="108"/>
      <c r="D403" s="186"/>
      <c r="E403" s="187"/>
      <c r="F403" s="104" t="str">
        <f>VLOOKUP(C403,'[2]Acha Air Sales Price List'!$B$1:$D$65536,3,FALSE)</f>
        <v>Exchange rate :</v>
      </c>
      <c r="G403" s="103">
        <f>ROUND(IF(ISBLANK(C403),0,VLOOKUP(C403,'[2]Acha Air Sales Price List'!$B$1:$X$65536,12,FALSE)*$L$14),2)</f>
        <v>0</v>
      </c>
      <c r="H403" s="102">
        <f t="shared" si="7"/>
        <v>0</v>
      </c>
      <c r="I403" s="89"/>
    </row>
    <row r="404" spans="1:9" ht="12.4" hidden="1" customHeight="1">
      <c r="A404" s="91"/>
      <c r="B404" s="106"/>
      <c r="C404" s="108"/>
      <c r="D404" s="186"/>
      <c r="E404" s="187"/>
      <c r="F404" s="104" t="str">
        <f>VLOOKUP(C404,'[2]Acha Air Sales Price List'!$B$1:$D$65536,3,FALSE)</f>
        <v>Exchange rate :</v>
      </c>
      <c r="G404" s="103">
        <f>ROUND(IF(ISBLANK(C404),0,VLOOKUP(C404,'[2]Acha Air Sales Price List'!$B$1:$X$65536,12,FALSE)*$L$14),2)</f>
        <v>0</v>
      </c>
      <c r="H404" s="102">
        <f t="shared" si="7"/>
        <v>0</v>
      </c>
      <c r="I404" s="89"/>
    </row>
    <row r="405" spans="1:9" ht="12.4" hidden="1" customHeight="1">
      <c r="A405" s="91"/>
      <c r="B405" s="106"/>
      <c r="C405" s="108"/>
      <c r="D405" s="186"/>
      <c r="E405" s="187"/>
      <c r="F405" s="104" t="str">
        <f>VLOOKUP(C405,'[2]Acha Air Sales Price List'!$B$1:$D$65536,3,FALSE)</f>
        <v>Exchange rate :</v>
      </c>
      <c r="G405" s="103">
        <f>ROUND(IF(ISBLANK(C405),0,VLOOKUP(C405,'[2]Acha Air Sales Price List'!$B$1:$X$65536,12,FALSE)*$L$14),2)</f>
        <v>0</v>
      </c>
      <c r="H405" s="102">
        <f t="shared" si="7"/>
        <v>0</v>
      </c>
      <c r="I405" s="89"/>
    </row>
    <row r="406" spans="1:9" ht="12.4" hidden="1" customHeight="1">
      <c r="A406" s="91"/>
      <c r="B406" s="106"/>
      <c r="C406" s="108"/>
      <c r="D406" s="186"/>
      <c r="E406" s="187"/>
      <c r="F406" s="104" t="str">
        <f>VLOOKUP(C406,'[2]Acha Air Sales Price List'!$B$1:$D$65536,3,FALSE)</f>
        <v>Exchange rate :</v>
      </c>
      <c r="G406" s="103">
        <f>ROUND(IF(ISBLANK(C406),0,VLOOKUP(C406,'[2]Acha Air Sales Price List'!$B$1:$X$65536,12,FALSE)*$L$14),2)</f>
        <v>0</v>
      </c>
      <c r="H406" s="102">
        <f t="shared" si="7"/>
        <v>0</v>
      </c>
      <c r="I406" s="89"/>
    </row>
    <row r="407" spans="1:9" ht="12.4" hidden="1" customHeight="1">
      <c r="A407" s="91"/>
      <c r="B407" s="106"/>
      <c r="C407" s="108"/>
      <c r="D407" s="186"/>
      <c r="E407" s="187"/>
      <c r="F407" s="104" t="str">
        <f>VLOOKUP(C407,'[2]Acha Air Sales Price List'!$B$1:$D$65536,3,FALSE)</f>
        <v>Exchange rate :</v>
      </c>
      <c r="G407" s="103">
        <f>ROUND(IF(ISBLANK(C407),0,VLOOKUP(C407,'[2]Acha Air Sales Price List'!$B$1:$X$65536,12,FALSE)*$L$14),2)</f>
        <v>0</v>
      </c>
      <c r="H407" s="102">
        <f t="shared" ref="H407:H470" si="8">ROUND(IF(ISNUMBER(B407), G407*B407, 0),5)</f>
        <v>0</v>
      </c>
      <c r="I407" s="89"/>
    </row>
    <row r="408" spans="1:9" ht="12.4" hidden="1" customHeight="1">
      <c r="A408" s="91"/>
      <c r="B408" s="106"/>
      <c r="C408" s="108"/>
      <c r="D408" s="186"/>
      <c r="E408" s="187"/>
      <c r="F408" s="104" t="str">
        <f>VLOOKUP(C408,'[2]Acha Air Sales Price List'!$B$1:$D$65536,3,FALSE)</f>
        <v>Exchange rate :</v>
      </c>
      <c r="G408" s="103">
        <f>ROUND(IF(ISBLANK(C408),0,VLOOKUP(C408,'[2]Acha Air Sales Price List'!$B$1:$X$65536,12,FALSE)*$L$14),2)</f>
        <v>0</v>
      </c>
      <c r="H408" s="102">
        <f t="shared" si="8"/>
        <v>0</v>
      </c>
      <c r="I408" s="89"/>
    </row>
    <row r="409" spans="1:9" ht="12.4" hidden="1" customHeight="1">
      <c r="A409" s="91"/>
      <c r="B409" s="106"/>
      <c r="C409" s="105"/>
      <c r="D409" s="186"/>
      <c r="E409" s="187"/>
      <c r="F409" s="104" t="str">
        <f>VLOOKUP(C409,'[2]Acha Air Sales Price List'!$B$1:$D$65536,3,FALSE)</f>
        <v>Exchange rate :</v>
      </c>
      <c r="G409" s="103">
        <f>ROUND(IF(ISBLANK(C409),0,VLOOKUP(C409,'[2]Acha Air Sales Price List'!$B$1:$X$65536,12,FALSE)*$L$14),2)</f>
        <v>0</v>
      </c>
      <c r="H409" s="102">
        <f t="shared" si="8"/>
        <v>0</v>
      </c>
      <c r="I409" s="89"/>
    </row>
    <row r="410" spans="1:9" ht="12.4" hidden="1" customHeight="1">
      <c r="A410" s="91"/>
      <c r="B410" s="106"/>
      <c r="C410" s="105"/>
      <c r="D410" s="186"/>
      <c r="E410" s="187"/>
      <c r="F410" s="104" t="str">
        <f>VLOOKUP(C410,'[2]Acha Air Sales Price List'!$B$1:$D$65536,3,FALSE)</f>
        <v>Exchange rate :</v>
      </c>
      <c r="G410" s="103">
        <f>ROUND(IF(ISBLANK(C410),0,VLOOKUP(C410,'[2]Acha Air Sales Price List'!$B$1:$X$65536,12,FALSE)*$L$14),2)</f>
        <v>0</v>
      </c>
      <c r="H410" s="102">
        <f t="shared" si="8"/>
        <v>0</v>
      </c>
      <c r="I410" s="89"/>
    </row>
    <row r="411" spans="1:9" ht="12.4" hidden="1" customHeight="1">
      <c r="A411" s="91"/>
      <c r="B411" s="106"/>
      <c r="C411" s="108"/>
      <c r="D411" s="186"/>
      <c r="E411" s="187"/>
      <c r="F411" s="104" t="str">
        <f>VLOOKUP(C411,'[2]Acha Air Sales Price List'!$B$1:$D$65536,3,FALSE)</f>
        <v>Exchange rate :</v>
      </c>
      <c r="G411" s="103">
        <f>ROUND(IF(ISBLANK(C411),0,VLOOKUP(C411,'[2]Acha Air Sales Price List'!$B$1:$X$65536,12,FALSE)*$L$14),2)</f>
        <v>0</v>
      </c>
      <c r="H411" s="102">
        <f t="shared" si="8"/>
        <v>0</v>
      </c>
      <c r="I411" s="89"/>
    </row>
    <row r="412" spans="1:9" ht="12.4" hidden="1" customHeight="1">
      <c r="A412" s="91"/>
      <c r="B412" s="106"/>
      <c r="C412" s="108"/>
      <c r="D412" s="186"/>
      <c r="E412" s="187"/>
      <c r="F412" s="104" t="str">
        <f>VLOOKUP(C412,'[2]Acha Air Sales Price List'!$B$1:$D$65536,3,FALSE)</f>
        <v>Exchange rate :</v>
      </c>
      <c r="G412" s="103">
        <f>ROUND(IF(ISBLANK(C412),0,VLOOKUP(C412,'[2]Acha Air Sales Price List'!$B$1:$X$65536,12,FALSE)*$L$14),2)</f>
        <v>0</v>
      </c>
      <c r="H412" s="102">
        <f t="shared" si="8"/>
        <v>0</v>
      </c>
      <c r="I412" s="89"/>
    </row>
    <row r="413" spans="1:9" ht="12.4" hidden="1" customHeight="1">
      <c r="A413" s="91"/>
      <c r="B413" s="106"/>
      <c r="C413" s="108"/>
      <c r="D413" s="186"/>
      <c r="E413" s="187"/>
      <c r="F413" s="104" t="str">
        <f>VLOOKUP(C413,'[2]Acha Air Sales Price List'!$B$1:$D$65536,3,FALSE)</f>
        <v>Exchange rate :</v>
      </c>
      <c r="G413" s="103">
        <f>ROUND(IF(ISBLANK(C413),0,VLOOKUP(C413,'[2]Acha Air Sales Price List'!$B$1:$X$65536,12,FALSE)*$L$14),2)</f>
        <v>0</v>
      </c>
      <c r="H413" s="102">
        <f t="shared" si="8"/>
        <v>0</v>
      </c>
      <c r="I413" s="89"/>
    </row>
    <row r="414" spans="1:9" ht="12.4" hidden="1" customHeight="1">
      <c r="A414" s="91"/>
      <c r="B414" s="106"/>
      <c r="C414" s="108"/>
      <c r="D414" s="186"/>
      <c r="E414" s="187"/>
      <c r="F414" s="104" t="str">
        <f>VLOOKUP(C414,'[2]Acha Air Sales Price List'!$B$1:$D$65536,3,FALSE)</f>
        <v>Exchange rate :</v>
      </c>
      <c r="G414" s="103">
        <f>ROUND(IF(ISBLANK(C414),0,VLOOKUP(C414,'[2]Acha Air Sales Price List'!$B$1:$X$65536,12,FALSE)*$L$14),2)</f>
        <v>0</v>
      </c>
      <c r="H414" s="102">
        <f t="shared" si="8"/>
        <v>0</v>
      </c>
      <c r="I414" s="89"/>
    </row>
    <row r="415" spans="1:9" ht="12.4" hidden="1" customHeight="1">
      <c r="A415" s="91"/>
      <c r="B415" s="106"/>
      <c r="C415" s="108"/>
      <c r="D415" s="186"/>
      <c r="E415" s="187"/>
      <c r="F415" s="104" t="str">
        <f>VLOOKUP(C415,'[2]Acha Air Sales Price List'!$B$1:$D$65536,3,FALSE)</f>
        <v>Exchange rate :</v>
      </c>
      <c r="G415" s="103">
        <f>ROUND(IF(ISBLANK(C415),0,VLOOKUP(C415,'[2]Acha Air Sales Price List'!$B$1:$X$65536,12,FALSE)*$L$14),2)</f>
        <v>0</v>
      </c>
      <c r="H415" s="102">
        <f t="shared" si="8"/>
        <v>0</v>
      </c>
      <c r="I415" s="89"/>
    </row>
    <row r="416" spans="1:9" ht="12.4" hidden="1" customHeight="1">
      <c r="A416" s="91"/>
      <c r="B416" s="106"/>
      <c r="C416" s="108"/>
      <c r="D416" s="186"/>
      <c r="E416" s="187"/>
      <c r="F416" s="104" t="str">
        <f>VLOOKUP(C416,'[2]Acha Air Sales Price List'!$B$1:$D$65536,3,FALSE)</f>
        <v>Exchange rate :</v>
      </c>
      <c r="G416" s="103">
        <f>ROUND(IF(ISBLANK(C416),0,VLOOKUP(C416,'[2]Acha Air Sales Price List'!$B$1:$X$65536,12,FALSE)*$L$14),2)</f>
        <v>0</v>
      </c>
      <c r="H416" s="102">
        <f t="shared" si="8"/>
        <v>0</v>
      </c>
      <c r="I416" s="89"/>
    </row>
    <row r="417" spans="1:9" ht="12.4" hidden="1" customHeight="1">
      <c r="A417" s="91"/>
      <c r="B417" s="106"/>
      <c r="C417" s="108"/>
      <c r="D417" s="186"/>
      <c r="E417" s="187"/>
      <c r="F417" s="104" t="str">
        <f>VLOOKUP(C417,'[2]Acha Air Sales Price List'!$B$1:$D$65536,3,FALSE)</f>
        <v>Exchange rate :</v>
      </c>
      <c r="G417" s="103">
        <f>ROUND(IF(ISBLANK(C417),0,VLOOKUP(C417,'[2]Acha Air Sales Price List'!$B$1:$X$65536,12,FALSE)*$L$14),2)</f>
        <v>0</v>
      </c>
      <c r="H417" s="102">
        <f t="shared" si="8"/>
        <v>0</v>
      </c>
      <c r="I417" s="89"/>
    </row>
    <row r="418" spans="1:9" ht="12.4" hidden="1" customHeight="1">
      <c r="A418" s="91"/>
      <c r="B418" s="106"/>
      <c r="C418" s="108"/>
      <c r="D418" s="186"/>
      <c r="E418" s="187"/>
      <c r="F418" s="104" t="str">
        <f>VLOOKUP(C418,'[2]Acha Air Sales Price List'!$B$1:$D$65536,3,FALSE)</f>
        <v>Exchange rate :</v>
      </c>
      <c r="G418" s="103">
        <f>ROUND(IF(ISBLANK(C418),0,VLOOKUP(C418,'[2]Acha Air Sales Price List'!$B$1:$X$65536,12,FALSE)*$L$14),2)</f>
        <v>0</v>
      </c>
      <c r="H418" s="102">
        <f t="shared" si="8"/>
        <v>0</v>
      </c>
      <c r="I418" s="89"/>
    </row>
    <row r="419" spans="1:9" ht="12.4" hidden="1" customHeight="1">
      <c r="A419" s="91"/>
      <c r="B419" s="106"/>
      <c r="C419" s="108"/>
      <c r="D419" s="186"/>
      <c r="E419" s="187"/>
      <c r="F419" s="104" t="str">
        <f>VLOOKUP(C419,'[2]Acha Air Sales Price List'!$B$1:$D$65536,3,FALSE)</f>
        <v>Exchange rate :</v>
      </c>
      <c r="G419" s="103">
        <f>ROUND(IF(ISBLANK(C419),0,VLOOKUP(C419,'[2]Acha Air Sales Price List'!$B$1:$X$65536,12,FALSE)*$L$14),2)</f>
        <v>0</v>
      </c>
      <c r="H419" s="102">
        <f t="shared" si="8"/>
        <v>0</v>
      </c>
      <c r="I419" s="89"/>
    </row>
    <row r="420" spans="1:9" ht="12.4" hidden="1" customHeight="1">
      <c r="A420" s="91"/>
      <c r="B420" s="106"/>
      <c r="C420" s="108"/>
      <c r="D420" s="186"/>
      <c r="E420" s="187"/>
      <c r="F420" s="104" t="str">
        <f>VLOOKUP(C420,'[2]Acha Air Sales Price List'!$B$1:$D$65536,3,FALSE)</f>
        <v>Exchange rate :</v>
      </c>
      <c r="G420" s="103">
        <f>ROUND(IF(ISBLANK(C420),0,VLOOKUP(C420,'[2]Acha Air Sales Price List'!$B$1:$X$65536,12,FALSE)*$L$14),2)</f>
        <v>0</v>
      </c>
      <c r="H420" s="102">
        <f t="shared" si="8"/>
        <v>0</v>
      </c>
      <c r="I420" s="89"/>
    </row>
    <row r="421" spans="1:9" ht="12.4" hidden="1" customHeight="1">
      <c r="A421" s="91"/>
      <c r="B421" s="106"/>
      <c r="C421" s="105"/>
      <c r="D421" s="186"/>
      <c r="E421" s="187"/>
      <c r="F421" s="104" t="str">
        <f>VLOOKUP(C421,'[2]Acha Air Sales Price List'!$B$1:$D$65536,3,FALSE)</f>
        <v>Exchange rate :</v>
      </c>
      <c r="G421" s="103">
        <f>ROUND(IF(ISBLANK(C421),0,VLOOKUP(C421,'[2]Acha Air Sales Price List'!$B$1:$X$65536,12,FALSE)*$L$14),2)</f>
        <v>0</v>
      </c>
      <c r="H421" s="102">
        <f t="shared" si="8"/>
        <v>0</v>
      </c>
      <c r="I421" s="89"/>
    </row>
    <row r="422" spans="1:9" ht="12" hidden="1" customHeight="1">
      <c r="A422" s="91"/>
      <c r="B422" s="106"/>
      <c r="C422" s="108"/>
      <c r="D422" s="186"/>
      <c r="E422" s="187"/>
      <c r="F422" s="104" t="str">
        <f>VLOOKUP(C422,'[2]Acha Air Sales Price List'!$B$1:$D$65536,3,FALSE)</f>
        <v>Exchange rate :</v>
      </c>
      <c r="G422" s="103">
        <f>ROUND(IF(ISBLANK(C422),0,VLOOKUP(C422,'[2]Acha Air Sales Price List'!$B$1:$X$65536,12,FALSE)*$L$14),2)</f>
        <v>0</v>
      </c>
      <c r="H422" s="102">
        <f t="shared" si="8"/>
        <v>0</v>
      </c>
      <c r="I422" s="89"/>
    </row>
    <row r="423" spans="1:9" ht="12.4" hidden="1" customHeight="1">
      <c r="A423" s="91"/>
      <c r="B423" s="106"/>
      <c r="C423" s="108"/>
      <c r="D423" s="186"/>
      <c r="E423" s="187"/>
      <c r="F423" s="104" t="str">
        <f>VLOOKUP(C423,'[2]Acha Air Sales Price List'!$B$1:$D$65536,3,FALSE)</f>
        <v>Exchange rate :</v>
      </c>
      <c r="G423" s="103">
        <f>ROUND(IF(ISBLANK(C423),0,VLOOKUP(C423,'[2]Acha Air Sales Price List'!$B$1:$X$65536,12,FALSE)*$L$14),2)</f>
        <v>0</v>
      </c>
      <c r="H423" s="102">
        <f t="shared" si="8"/>
        <v>0</v>
      </c>
      <c r="I423" s="89"/>
    </row>
    <row r="424" spans="1:9" ht="12.4" hidden="1" customHeight="1">
      <c r="A424" s="91"/>
      <c r="B424" s="106"/>
      <c r="C424" s="108"/>
      <c r="D424" s="186"/>
      <c r="E424" s="187"/>
      <c r="F424" s="104" t="str">
        <f>VLOOKUP(C424,'[2]Acha Air Sales Price List'!$B$1:$D$65536,3,FALSE)</f>
        <v>Exchange rate :</v>
      </c>
      <c r="G424" s="103">
        <f>ROUND(IF(ISBLANK(C424),0,VLOOKUP(C424,'[2]Acha Air Sales Price List'!$B$1:$X$65536,12,FALSE)*$L$14),2)</f>
        <v>0</v>
      </c>
      <c r="H424" s="102">
        <f t="shared" si="8"/>
        <v>0</v>
      </c>
      <c r="I424" s="89"/>
    </row>
    <row r="425" spans="1:9" ht="12.4" hidden="1" customHeight="1">
      <c r="A425" s="91"/>
      <c r="B425" s="106"/>
      <c r="C425" s="108"/>
      <c r="D425" s="186"/>
      <c r="E425" s="187"/>
      <c r="F425" s="104" t="str">
        <f>VLOOKUP(C425,'[2]Acha Air Sales Price List'!$B$1:$D$65536,3,FALSE)</f>
        <v>Exchange rate :</v>
      </c>
      <c r="G425" s="103">
        <f>ROUND(IF(ISBLANK(C425),0,VLOOKUP(C425,'[2]Acha Air Sales Price List'!$B$1:$X$65536,12,FALSE)*$L$14),2)</f>
        <v>0</v>
      </c>
      <c r="H425" s="102">
        <f t="shared" si="8"/>
        <v>0</v>
      </c>
      <c r="I425" s="89"/>
    </row>
    <row r="426" spans="1:9" ht="12.4" hidden="1" customHeight="1">
      <c r="A426" s="91"/>
      <c r="B426" s="106"/>
      <c r="C426" s="108"/>
      <c r="D426" s="186"/>
      <c r="E426" s="187"/>
      <c r="F426" s="104" t="str">
        <f>VLOOKUP(C426,'[2]Acha Air Sales Price List'!$B$1:$D$65536,3,FALSE)</f>
        <v>Exchange rate :</v>
      </c>
      <c r="G426" s="103">
        <f>ROUND(IF(ISBLANK(C426),0,VLOOKUP(C426,'[2]Acha Air Sales Price List'!$B$1:$X$65536,12,FALSE)*$L$14),2)</f>
        <v>0</v>
      </c>
      <c r="H426" s="102">
        <f t="shared" si="8"/>
        <v>0</v>
      </c>
      <c r="I426" s="89"/>
    </row>
    <row r="427" spans="1:9" ht="12.4" hidden="1" customHeight="1">
      <c r="A427" s="91"/>
      <c r="B427" s="106"/>
      <c r="C427" s="108"/>
      <c r="D427" s="186"/>
      <c r="E427" s="187"/>
      <c r="F427" s="104" t="str">
        <f>VLOOKUP(C427,'[2]Acha Air Sales Price List'!$B$1:$D$65536,3,FALSE)</f>
        <v>Exchange rate :</v>
      </c>
      <c r="G427" s="103">
        <f>ROUND(IF(ISBLANK(C427),0,VLOOKUP(C427,'[2]Acha Air Sales Price List'!$B$1:$X$65536,12,FALSE)*$L$14),2)</f>
        <v>0</v>
      </c>
      <c r="H427" s="102">
        <f t="shared" si="8"/>
        <v>0</v>
      </c>
      <c r="I427" s="89"/>
    </row>
    <row r="428" spans="1:9" ht="12.4" hidden="1" customHeight="1">
      <c r="A428" s="91"/>
      <c r="B428" s="106"/>
      <c r="C428" s="108"/>
      <c r="D428" s="186"/>
      <c r="E428" s="187"/>
      <c r="F428" s="104" t="str">
        <f>VLOOKUP(C428,'[2]Acha Air Sales Price List'!$B$1:$D$65536,3,FALSE)</f>
        <v>Exchange rate :</v>
      </c>
      <c r="G428" s="103">
        <f>ROUND(IF(ISBLANK(C428),0,VLOOKUP(C428,'[2]Acha Air Sales Price List'!$B$1:$X$65536,12,FALSE)*$L$14),2)</f>
        <v>0</v>
      </c>
      <c r="H428" s="102">
        <f t="shared" si="8"/>
        <v>0</v>
      </c>
      <c r="I428" s="89"/>
    </row>
    <row r="429" spans="1:9" ht="12.4" hidden="1" customHeight="1">
      <c r="A429" s="91"/>
      <c r="B429" s="106"/>
      <c r="C429" s="108"/>
      <c r="D429" s="186"/>
      <c r="E429" s="187"/>
      <c r="F429" s="104" t="str">
        <f>VLOOKUP(C429,'[2]Acha Air Sales Price List'!$B$1:$D$65536,3,FALSE)</f>
        <v>Exchange rate :</v>
      </c>
      <c r="G429" s="103">
        <f>ROUND(IF(ISBLANK(C429),0,VLOOKUP(C429,'[2]Acha Air Sales Price List'!$B$1:$X$65536,12,FALSE)*$L$14),2)</f>
        <v>0</v>
      </c>
      <c r="H429" s="102">
        <f t="shared" si="8"/>
        <v>0</v>
      </c>
      <c r="I429" s="89"/>
    </row>
    <row r="430" spans="1:9" ht="12.4" hidden="1" customHeight="1">
      <c r="A430" s="91"/>
      <c r="B430" s="106"/>
      <c r="C430" s="108"/>
      <c r="D430" s="186"/>
      <c r="E430" s="187"/>
      <c r="F430" s="104" t="str">
        <f>VLOOKUP(C430,'[2]Acha Air Sales Price List'!$B$1:$D$65536,3,FALSE)</f>
        <v>Exchange rate :</v>
      </c>
      <c r="G430" s="103">
        <f>ROUND(IF(ISBLANK(C430),0,VLOOKUP(C430,'[2]Acha Air Sales Price List'!$B$1:$X$65536,12,FALSE)*$L$14),2)</f>
        <v>0</v>
      </c>
      <c r="H430" s="102">
        <f t="shared" si="8"/>
        <v>0</v>
      </c>
      <c r="I430" s="89"/>
    </row>
    <row r="431" spans="1:9" ht="12.4" hidden="1" customHeight="1">
      <c r="A431" s="91"/>
      <c r="B431" s="106"/>
      <c r="C431" s="108"/>
      <c r="D431" s="186"/>
      <c r="E431" s="187"/>
      <c r="F431" s="104" t="str">
        <f>VLOOKUP(C431,'[2]Acha Air Sales Price List'!$B$1:$D$65536,3,FALSE)</f>
        <v>Exchange rate :</v>
      </c>
      <c r="G431" s="103">
        <f>ROUND(IF(ISBLANK(C431),0,VLOOKUP(C431,'[2]Acha Air Sales Price List'!$B$1:$X$65536,12,FALSE)*$L$14),2)</f>
        <v>0</v>
      </c>
      <c r="H431" s="102">
        <f t="shared" si="8"/>
        <v>0</v>
      </c>
      <c r="I431" s="89"/>
    </row>
    <row r="432" spans="1:9" ht="12.4" hidden="1" customHeight="1">
      <c r="A432" s="91"/>
      <c r="B432" s="106"/>
      <c r="C432" s="108"/>
      <c r="D432" s="186"/>
      <c r="E432" s="187"/>
      <c r="F432" s="104" t="str">
        <f>VLOOKUP(C432,'[2]Acha Air Sales Price List'!$B$1:$D$65536,3,FALSE)</f>
        <v>Exchange rate :</v>
      </c>
      <c r="G432" s="103">
        <f>ROUND(IF(ISBLANK(C432),0,VLOOKUP(C432,'[2]Acha Air Sales Price List'!$B$1:$X$65536,12,FALSE)*$L$14),2)</f>
        <v>0</v>
      </c>
      <c r="H432" s="102">
        <f t="shared" si="8"/>
        <v>0</v>
      </c>
      <c r="I432" s="89"/>
    </row>
    <row r="433" spans="1:9" ht="12.4" hidden="1" customHeight="1">
      <c r="A433" s="91"/>
      <c r="B433" s="106"/>
      <c r="C433" s="108"/>
      <c r="D433" s="186"/>
      <c r="E433" s="187"/>
      <c r="F433" s="104" t="str">
        <f>VLOOKUP(C433,'[2]Acha Air Sales Price List'!$B$1:$D$65536,3,FALSE)</f>
        <v>Exchange rate :</v>
      </c>
      <c r="G433" s="103">
        <f>ROUND(IF(ISBLANK(C433),0,VLOOKUP(C433,'[2]Acha Air Sales Price List'!$B$1:$X$65536,12,FALSE)*$L$14),2)</f>
        <v>0</v>
      </c>
      <c r="H433" s="102">
        <f t="shared" si="8"/>
        <v>0</v>
      </c>
      <c r="I433" s="89"/>
    </row>
    <row r="434" spans="1:9" ht="12.4" hidden="1" customHeight="1">
      <c r="A434" s="91"/>
      <c r="B434" s="106"/>
      <c r="C434" s="108"/>
      <c r="D434" s="186"/>
      <c r="E434" s="187"/>
      <c r="F434" s="104" t="str">
        <f>VLOOKUP(C434,'[2]Acha Air Sales Price List'!$B$1:$D$65536,3,FALSE)</f>
        <v>Exchange rate :</v>
      </c>
      <c r="G434" s="103">
        <f>ROUND(IF(ISBLANK(C434),0,VLOOKUP(C434,'[2]Acha Air Sales Price List'!$B$1:$X$65536,12,FALSE)*$L$14),2)</f>
        <v>0</v>
      </c>
      <c r="H434" s="102">
        <f t="shared" si="8"/>
        <v>0</v>
      </c>
      <c r="I434" s="89"/>
    </row>
    <row r="435" spans="1:9" ht="12.4" hidden="1" customHeight="1">
      <c r="A435" s="91"/>
      <c r="B435" s="106"/>
      <c r="C435" s="108"/>
      <c r="D435" s="186"/>
      <c r="E435" s="187"/>
      <c r="F435" s="104" t="str">
        <f>VLOOKUP(C435,'[2]Acha Air Sales Price List'!$B$1:$D$65536,3,FALSE)</f>
        <v>Exchange rate :</v>
      </c>
      <c r="G435" s="103">
        <f>ROUND(IF(ISBLANK(C435),0,VLOOKUP(C435,'[2]Acha Air Sales Price List'!$B$1:$X$65536,12,FALSE)*$L$14),2)</f>
        <v>0</v>
      </c>
      <c r="H435" s="102">
        <f t="shared" si="8"/>
        <v>0</v>
      </c>
      <c r="I435" s="89"/>
    </row>
    <row r="436" spans="1:9" ht="12.4" hidden="1" customHeight="1">
      <c r="A436" s="91"/>
      <c r="B436" s="106"/>
      <c r="C436" s="108"/>
      <c r="D436" s="186"/>
      <c r="E436" s="187"/>
      <c r="F436" s="104" t="str">
        <f>VLOOKUP(C436,'[2]Acha Air Sales Price List'!$B$1:$D$65536,3,FALSE)</f>
        <v>Exchange rate :</v>
      </c>
      <c r="G436" s="103">
        <f>ROUND(IF(ISBLANK(C436),0,VLOOKUP(C436,'[2]Acha Air Sales Price List'!$B$1:$X$65536,12,FALSE)*$L$14),2)</f>
        <v>0</v>
      </c>
      <c r="H436" s="102">
        <f t="shared" si="8"/>
        <v>0</v>
      </c>
      <c r="I436" s="89"/>
    </row>
    <row r="437" spans="1:9" ht="12.4" hidden="1" customHeight="1">
      <c r="A437" s="91"/>
      <c r="B437" s="106"/>
      <c r="C437" s="108"/>
      <c r="D437" s="186"/>
      <c r="E437" s="187"/>
      <c r="F437" s="104" t="str">
        <f>VLOOKUP(C437,'[2]Acha Air Sales Price List'!$B$1:$D$65536,3,FALSE)</f>
        <v>Exchange rate :</v>
      </c>
      <c r="G437" s="103">
        <f>ROUND(IF(ISBLANK(C437),0,VLOOKUP(C437,'[2]Acha Air Sales Price List'!$B$1:$X$65536,12,FALSE)*$L$14),2)</f>
        <v>0</v>
      </c>
      <c r="H437" s="102">
        <f t="shared" si="8"/>
        <v>0</v>
      </c>
      <c r="I437" s="89"/>
    </row>
    <row r="438" spans="1:9" ht="12.4" hidden="1" customHeight="1">
      <c r="A438" s="91"/>
      <c r="B438" s="106"/>
      <c r="C438" s="108"/>
      <c r="D438" s="186"/>
      <c r="E438" s="187"/>
      <c r="F438" s="104" t="str">
        <f>VLOOKUP(C438,'[2]Acha Air Sales Price List'!$B$1:$D$65536,3,FALSE)</f>
        <v>Exchange rate :</v>
      </c>
      <c r="G438" s="103">
        <f>ROUND(IF(ISBLANK(C438),0,VLOOKUP(C438,'[2]Acha Air Sales Price List'!$B$1:$X$65536,12,FALSE)*$L$14),2)</f>
        <v>0</v>
      </c>
      <c r="H438" s="102">
        <f t="shared" si="8"/>
        <v>0</v>
      </c>
      <c r="I438" s="89"/>
    </row>
    <row r="439" spans="1:9" ht="12.4" hidden="1" customHeight="1">
      <c r="A439" s="91"/>
      <c r="B439" s="106"/>
      <c r="C439" s="108"/>
      <c r="D439" s="186"/>
      <c r="E439" s="187"/>
      <c r="F439" s="104" t="str">
        <f>VLOOKUP(C439,'[2]Acha Air Sales Price List'!$B$1:$D$65536,3,FALSE)</f>
        <v>Exchange rate :</v>
      </c>
      <c r="G439" s="103">
        <f>ROUND(IF(ISBLANK(C439),0,VLOOKUP(C439,'[2]Acha Air Sales Price List'!$B$1:$X$65536,12,FALSE)*$L$14),2)</f>
        <v>0</v>
      </c>
      <c r="H439" s="102">
        <f t="shared" si="8"/>
        <v>0</v>
      </c>
      <c r="I439" s="89"/>
    </row>
    <row r="440" spans="1:9" ht="12.4" hidden="1" customHeight="1">
      <c r="A440" s="91"/>
      <c r="B440" s="106"/>
      <c r="C440" s="108"/>
      <c r="D440" s="186"/>
      <c r="E440" s="187"/>
      <c r="F440" s="104" t="str">
        <f>VLOOKUP(C440,'[2]Acha Air Sales Price List'!$B$1:$D$65536,3,FALSE)</f>
        <v>Exchange rate :</v>
      </c>
      <c r="G440" s="103">
        <f>ROUND(IF(ISBLANK(C440),0,VLOOKUP(C440,'[2]Acha Air Sales Price List'!$B$1:$X$65536,12,FALSE)*$L$14),2)</f>
        <v>0</v>
      </c>
      <c r="H440" s="102">
        <f t="shared" si="8"/>
        <v>0</v>
      </c>
      <c r="I440" s="89"/>
    </row>
    <row r="441" spans="1:9" ht="12.4" hidden="1" customHeight="1">
      <c r="A441" s="91"/>
      <c r="B441" s="106"/>
      <c r="C441" s="108"/>
      <c r="D441" s="186"/>
      <c r="E441" s="187"/>
      <c r="F441" s="104" t="str">
        <f>VLOOKUP(C441,'[2]Acha Air Sales Price List'!$B$1:$D$65536,3,FALSE)</f>
        <v>Exchange rate :</v>
      </c>
      <c r="G441" s="103">
        <f>ROUND(IF(ISBLANK(C441),0,VLOOKUP(C441,'[2]Acha Air Sales Price List'!$B$1:$X$65536,12,FALSE)*$L$14),2)</f>
        <v>0</v>
      </c>
      <c r="H441" s="102">
        <f t="shared" si="8"/>
        <v>0</v>
      </c>
      <c r="I441" s="89"/>
    </row>
    <row r="442" spans="1:9" ht="12.4" hidden="1" customHeight="1">
      <c r="A442" s="91"/>
      <c r="B442" s="106"/>
      <c r="C442" s="108"/>
      <c r="D442" s="186"/>
      <c r="E442" s="187"/>
      <c r="F442" s="104" t="str">
        <f>VLOOKUP(C442,'[2]Acha Air Sales Price List'!$B$1:$D$65536,3,FALSE)</f>
        <v>Exchange rate :</v>
      </c>
      <c r="G442" s="103">
        <f>ROUND(IF(ISBLANK(C442),0,VLOOKUP(C442,'[2]Acha Air Sales Price List'!$B$1:$X$65536,12,FALSE)*$L$14),2)</f>
        <v>0</v>
      </c>
      <c r="H442" s="102">
        <f t="shared" si="8"/>
        <v>0</v>
      </c>
      <c r="I442" s="89"/>
    </row>
    <row r="443" spans="1:9" ht="12.4" hidden="1" customHeight="1">
      <c r="A443" s="91"/>
      <c r="B443" s="106"/>
      <c r="C443" s="108"/>
      <c r="D443" s="186"/>
      <c r="E443" s="187"/>
      <c r="F443" s="104" t="str">
        <f>VLOOKUP(C443,'[2]Acha Air Sales Price List'!$B$1:$D$65536,3,FALSE)</f>
        <v>Exchange rate :</v>
      </c>
      <c r="G443" s="103">
        <f>ROUND(IF(ISBLANK(C443),0,VLOOKUP(C443,'[2]Acha Air Sales Price List'!$B$1:$X$65536,12,FALSE)*$L$14),2)</f>
        <v>0</v>
      </c>
      <c r="H443" s="102">
        <f t="shared" si="8"/>
        <v>0</v>
      </c>
      <c r="I443" s="89"/>
    </row>
    <row r="444" spans="1:9" ht="12.4" hidden="1" customHeight="1">
      <c r="A444" s="91"/>
      <c r="B444" s="106"/>
      <c r="C444" s="108"/>
      <c r="D444" s="186"/>
      <c r="E444" s="187"/>
      <c r="F444" s="104" t="str">
        <f>VLOOKUP(C444,'[2]Acha Air Sales Price List'!$B$1:$D$65536,3,FALSE)</f>
        <v>Exchange rate :</v>
      </c>
      <c r="G444" s="103">
        <f>ROUND(IF(ISBLANK(C444),0,VLOOKUP(C444,'[2]Acha Air Sales Price List'!$B$1:$X$65536,12,FALSE)*$L$14),2)</f>
        <v>0</v>
      </c>
      <c r="H444" s="102">
        <f t="shared" si="8"/>
        <v>0</v>
      </c>
      <c r="I444" s="89"/>
    </row>
    <row r="445" spans="1:9" ht="12.4" hidden="1" customHeight="1">
      <c r="A445" s="91"/>
      <c r="B445" s="106"/>
      <c r="C445" s="108"/>
      <c r="D445" s="186"/>
      <c r="E445" s="187"/>
      <c r="F445" s="104" t="str">
        <f>VLOOKUP(C445,'[2]Acha Air Sales Price List'!$B$1:$D$65536,3,FALSE)</f>
        <v>Exchange rate :</v>
      </c>
      <c r="G445" s="103">
        <f>ROUND(IF(ISBLANK(C445),0,VLOOKUP(C445,'[2]Acha Air Sales Price List'!$B$1:$X$65536,12,FALSE)*$L$14),2)</f>
        <v>0</v>
      </c>
      <c r="H445" s="102">
        <f t="shared" si="8"/>
        <v>0</v>
      </c>
      <c r="I445" s="89"/>
    </row>
    <row r="446" spans="1:9" ht="12.4" hidden="1" customHeight="1">
      <c r="A446" s="91"/>
      <c r="B446" s="106"/>
      <c r="C446" s="108"/>
      <c r="D446" s="186"/>
      <c r="E446" s="187"/>
      <c r="F446" s="104" t="str">
        <f>VLOOKUP(C446,'[2]Acha Air Sales Price List'!$B$1:$D$65536,3,FALSE)</f>
        <v>Exchange rate :</v>
      </c>
      <c r="G446" s="103">
        <f>ROUND(IF(ISBLANK(C446),0,VLOOKUP(C446,'[2]Acha Air Sales Price List'!$B$1:$X$65536,12,FALSE)*$L$14),2)</f>
        <v>0</v>
      </c>
      <c r="H446" s="102">
        <f t="shared" si="8"/>
        <v>0</v>
      </c>
      <c r="I446" s="89"/>
    </row>
    <row r="447" spans="1:9" ht="12.4" hidden="1" customHeight="1">
      <c r="A447" s="91"/>
      <c r="B447" s="106"/>
      <c r="C447" s="108"/>
      <c r="D447" s="186"/>
      <c r="E447" s="187"/>
      <c r="F447" s="104" t="str">
        <f>VLOOKUP(C447,'[2]Acha Air Sales Price List'!$B$1:$D$65536,3,FALSE)</f>
        <v>Exchange rate :</v>
      </c>
      <c r="G447" s="103">
        <f>ROUND(IF(ISBLANK(C447),0,VLOOKUP(C447,'[2]Acha Air Sales Price List'!$B$1:$X$65536,12,FALSE)*$L$14),2)</f>
        <v>0</v>
      </c>
      <c r="H447" s="102">
        <f t="shared" si="8"/>
        <v>0</v>
      </c>
      <c r="I447" s="89"/>
    </row>
    <row r="448" spans="1:9" ht="12.4" hidden="1" customHeight="1">
      <c r="A448" s="91"/>
      <c r="B448" s="106"/>
      <c r="C448" s="108"/>
      <c r="D448" s="186"/>
      <c r="E448" s="187"/>
      <c r="F448" s="104" t="str">
        <f>VLOOKUP(C448,'[2]Acha Air Sales Price List'!$B$1:$D$65536,3,FALSE)</f>
        <v>Exchange rate :</v>
      </c>
      <c r="G448" s="103">
        <f>ROUND(IF(ISBLANK(C448),0,VLOOKUP(C448,'[2]Acha Air Sales Price List'!$B$1:$X$65536,12,FALSE)*$L$14),2)</f>
        <v>0</v>
      </c>
      <c r="H448" s="102">
        <f t="shared" si="8"/>
        <v>0</v>
      </c>
      <c r="I448" s="89"/>
    </row>
    <row r="449" spans="1:9" ht="12.4" hidden="1" customHeight="1">
      <c r="A449" s="91"/>
      <c r="B449" s="106"/>
      <c r="C449" s="105"/>
      <c r="D449" s="186"/>
      <c r="E449" s="187"/>
      <c r="F449" s="104" t="str">
        <f>VLOOKUP(C449,'[2]Acha Air Sales Price List'!$B$1:$D$65536,3,FALSE)</f>
        <v>Exchange rate :</v>
      </c>
      <c r="G449" s="103">
        <f>ROUND(IF(ISBLANK(C449),0,VLOOKUP(C449,'[2]Acha Air Sales Price List'!$B$1:$X$65536,12,FALSE)*$L$14),2)</f>
        <v>0</v>
      </c>
      <c r="H449" s="102">
        <f t="shared" si="8"/>
        <v>0</v>
      </c>
      <c r="I449" s="89"/>
    </row>
    <row r="450" spans="1:9" ht="12" hidden="1" customHeight="1">
      <c r="A450" s="91"/>
      <c r="B450" s="106"/>
      <c r="C450" s="108"/>
      <c r="D450" s="186"/>
      <c r="E450" s="187"/>
      <c r="F450" s="104" t="str">
        <f>VLOOKUP(C450,'[2]Acha Air Sales Price List'!$B$1:$D$65536,3,FALSE)</f>
        <v>Exchange rate :</v>
      </c>
      <c r="G450" s="103">
        <f>ROUND(IF(ISBLANK(C450),0,VLOOKUP(C450,'[2]Acha Air Sales Price List'!$B$1:$X$65536,12,FALSE)*$L$14),2)</f>
        <v>0</v>
      </c>
      <c r="H450" s="102">
        <f t="shared" si="8"/>
        <v>0</v>
      </c>
      <c r="I450" s="89"/>
    </row>
    <row r="451" spans="1:9" ht="12.4" hidden="1" customHeight="1">
      <c r="A451" s="91"/>
      <c r="B451" s="106"/>
      <c r="C451" s="108"/>
      <c r="D451" s="186"/>
      <c r="E451" s="187"/>
      <c r="F451" s="104" t="str">
        <f>VLOOKUP(C451,'[2]Acha Air Sales Price List'!$B$1:$D$65536,3,FALSE)</f>
        <v>Exchange rate :</v>
      </c>
      <c r="G451" s="103">
        <f>ROUND(IF(ISBLANK(C451),0,VLOOKUP(C451,'[2]Acha Air Sales Price List'!$B$1:$X$65536,12,FALSE)*$L$14),2)</f>
        <v>0</v>
      </c>
      <c r="H451" s="102">
        <f t="shared" si="8"/>
        <v>0</v>
      </c>
      <c r="I451" s="89"/>
    </row>
    <row r="452" spans="1:9" ht="12.4" hidden="1" customHeight="1">
      <c r="A452" s="91"/>
      <c r="B452" s="106"/>
      <c r="C452" s="108"/>
      <c r="D452" s="186"/>
      <c r="E452" s="187"/>
      <c r="F452" s="104" t="str">
        <f>VLOOKUP(C452,'[2]Acha Air Sales Price List'!$B$1:$D$65536,3,FALSE)</f>
        <v>Exchange rate :</v>
      </c>
      <c r="G452" s="103">
        <f>ROUND(IF(ISBLANK(C452),0,VLOOKUP(C452,'[2]Acha Air Sales Price List'!$B$1:$X$65536,12,FALSE)*$L$14),2)</f>
        <v>0</v>
      </c>
      <c r="H452" s="102">
        <f t="shared" si="8"/>
        <v>0</v>
      </c>
      <c r="I452" s="89"/>
    </row>
    <row r="453" spans="1:9" ht="12.4" hidden="1" customHeight="1">
      <c r="A453" s="91"/>
      <c r="B453" s="106"/>
      <c r="C453" s="108"/>
      <c r="D453" s="186"/>
      <c r="E453" s="187"/>
      <c r="F453" s="104" t="str">
        <f>VLOOKUP(C453,'[2]Acha Air Sales Price List'!$B$1:$D$65536,3,FALSE)</f>
        <v>Exchange rate :</v>
      </c>
      <c r="G453" s="103">
        <f>ROUND(IF(ISBLANK(C453),0,VLOOKUP(C453,'[2]Acha Air Sales Price List'!$B$1:$X$65536,12,FALSE)*$L$14),2)</f>
        <v>0</v>
      </c>
      <c r="H453" s="102">
        <f t="shared" si="8"/>
        <v>0</v>
      </c>
      <c r="I453" s="89"/>
    </row>
    <row r="454" spans="1:9" ht="12.4" hidden="1" customHeight="1">
      <c r="A454" s="91"/>
      <c r="B454" s="106"/>
      <c r="C454" s="108"/>
      <c r="D454" s="186"/>
      <c r="E454" s="187"/>
      <c r="F454" s="104" t="str">
        <f>VLOOKUP(C454,'[2]Acha Air Sales Price List'!$B$1:$D$65536,3,FALSE)</f>
        <v>Exchange rate :</v>
      </c>
      <c r="G454" s="103">
        <f>ROUND(IF(ISBLANK(C454),0,VLOOKUP(C454,'[2]Acha Air Sales Price List'!$B$1:$X$65536,12,FALSE)*$L$14),2)</f>
        <v>0</v>
      </c>
      <c r="H454" s="102">
        <f t="shared" si="8"/>
        <v>0</v>
      </c>
      <c r="I454" s="89"/>
    </row>
    <row r="455" spans="1:9" ht="12.4" hidden="1" customHeight="1">
      <c r="A455" s="91"/>
      <c r="B455" s="106"/>
      <c r="C455" s="108"/>
      <c r="D455" s="186"/>
      <c r="E455" s="187"/>
      <c r="F455" s="104" t="str">
        <f>VLOOKUP(C455,'[2]Acha Air Sales Price List'!$B$1:$D$65536,3,FALSE)</f>
        <v>Exchange rate :</v>
      </c>
      <c r="G455" s="103">
        <f>ROUND(IF(ISBLANK(C455),0,VLOOKUP(C455,'[2]Acha Air Sales Price List'!$B$1:$X$65536,12,FALSE)*$L$14),2)</f>
        <v>0</v>
      </c>
      <c r="H455" s="102">
        <f t="shared" si="8"/>
        <v>0</v>
      </c>
      <c r="I455" s="89"/>
    </row>
    <row r="456" spans="1:9" ht="12.4" hidden="1" customHeight="1">
      <c r="A456" s="91"/>
      <c r="B456" s="106"/>
      <c r="C456" s="108"/>
      <c r="D456" s="186"/>
      <c r="E456" s="187"/>
      <c r="F456" s="104" t="str">
        <f>VLOOKUP(C456,'[2]Acha Air Sales Price List'!$B$1:$D$65536,3,FALSE)</f>
        <v>Exchange rate :</v>
      </c>
      <c r="G456" s="103">
        <f>ROUND(IF(ISBLANK(C456),0,VLOOKUP(C456,'[2]Acha Air Sales Price List'!$B$1:$X$65536,12,FALSE)*$L$14),2)</f>
        <v>0</v>
      </c>
      <c r="H456" s="102">
        <f t="shared" si="8"/>
        <v>0</v>
      </c>
      <c r="I456" s="89"/>
    </row>
    <row r="457" spans="1:9" ht="12.4" hidden="1" customHeight="1">
      <c r="A457" s="91"/>
      <c r="B457" s="106"/>
      <c r="C457" s="108"/>
      <c r="D457" s="186"/>
      <c r="E457" s="187"/>
      <c r="F457" s="104" t="str">
        <f>VLOOKUP(C457,'[2]Acha Air Sales Price List'!$B$1:$D$65536,3,FALSE)</f>
        <v>Exchange rate :</v>
      </c>
      <c r="G457" s="103">
        <f>ROUND(IF(ISBLANK(C457),0,VLOOKUP(C457,'[2]Acha Air Sales Price List'!$B$1:$X$65536,12,FALSE)*$L$14),2)</f>
        <v>0</v>
      </c>
      <c r="H457" s="102">
        <f t="shared" si="8"/>
        <v>0</v>
      </c>
      <c r="I457" s="89"/>
    </row>
    <row r="458" spans="1:9" ht="12.4" hidden="1" customHeight="1">
      <c r="A458" s="91"/>
      <c r="B458" s="106"/>
      <c r="C458" s="108"/>
      <c r="D458" s="186"/>
      <c r="E458" s="187"/>
      <c r="F458" s="104" t="str">
        <f>VLOOKUP(C458,'[2]Acha Air Sales Price List'!$B$1:$D$65536,3,FALSE)</f>
        <v>Exchange rate :</v>
      </c>
      <c r="G458" s="103">
        <f>ROUND(IF(ISBLANK(C458),0,VLOOKUP(C458,'[2]Acha Air Sales Price List'!$B$1:$X$65536,12,FALSE)*$L$14),2)</f>
        <v>0</v>
      </c>
      <c r="H458" s="102">
        <f t="shared" si="8"/>
        <v>0</v>
      </c>
      <c r="I458" s="89"/>
    </row>
    <row r="459" spans="1:9" ht="12.4" hidden="1" customHeight="1">
      <c r="A459" s="91"/>
      <c r="B459" s="106"/>
      <c r="C459" s="108"/>
      <c r="D459" s="186"/>
      <c r="E459" s="187"/>
      <c r="F459" s="104" t="str">
        <f>VLOOKUP(C459,'[2]Acha Air Sales Price List'!$B$1:$D$65536,3,FALSE)</f>
        <v>Exchange rate :</v>
      </c>
      <c r="G459" s="103">
        <f>ROUND(IF(ISBLANK(C459),0,VLOOKUP(C459,'[2]Acha Air Sales Price List'!$B$1:$X$65536,12,FALSE)*$L$14),2)</f>
        <v>0</v>
      </c>
      <c r="H459" s="102">
        <f t="shared" si="8"/>
        <v>0</v>
      </c>
      <c r="I459" s="89"/>
    </row>
    <row r="460" spans="1:9" ht="12.4" hidden="1" customHeight="1">
      <c r="A460" s="91"/>
      <c r="B460" s="106"/>
      <c r="C460" s="108"/>
      <c r="D460" s="186"/>
      <c r="E460" s="187"/>
      <c r="F460" s="104" t="str">
        <f>VLOOKUP(C460,'[2]Acha Air Sales Price List'!$B$1:$D$65536,3,FALSE)</f>
        <v>Exchange rate :</v>
      </c>
      <c r="G460" s="103">
        <f>ROUND(IF(ISBLANK(C460),0,VLOOKUP(C460,'[2]Acha Air Sales Price List'!$B$1:$X$65536,12,FALSE)*$L$14),2)</f>
        <v>0</v>
      </c>
      <c r="H460" s="102">
        <f t="shared" si="8"/>
        <v>0</v>
      </c>
      <c r="I460" s="89"/>
    </row>
    <row r="461" spans="1:9" ht="12.4" hidden="1" customHeight="1">
      <c r="A461" s="91"/>
      <c r="B461" s="106"/>
      <c r="C461" s="108"/>
      <c r="D461" s="186"/>
      <c r="E461" s="187"/>
      <c r="F461" s="104" t="str">
        <f>VLOOKUP(C461,'[2]Acha Air Sales Price List'!$B$1:$D$65536,3,FALSE)</f>
        <v>Exchange rate :</v>
      </c>
      <c r="G461" s="103">
        <f>ROUND(IF(ISBLANK(C461),0,VLOOKUP(C461,'[2]Acha Air Sales Price List'!$B$1:$X$65536,12,FALSE)*$L$14),2)</f>
        <v>0</v>
      </c>
      <c r="H461" s="102">
        <f t="shared" si="8"/>
        <v>0</v>
      </c>
      <c r="I461" s="89"/>
    </row>
    <row r="462" spans="1:9" ht="12.4" hidden="1" customHeight="1">
      <c r="A462" s="91"/>
      <c r="B462" s="106"/>
      <c r="C462" s="108"/>
      <c r="D462" s="186"/>
      <c r="E462" s="187"/>
      <c r="F462" s="104" t="str">
        <f>VLOOKUP(C462,'[2]Acha Air Sales Price List'!$B$1:$D$65536,3,FALSE)</f>
        <v>Exchange rate :</v>
      </c>
      <c r="G462" s="103">
        <f>ROUND(IF(ISBLANK(C462),0,VLOOKUP(C462,'[2]Acha Air Sales Price List'!$B$1:$X$65536,12,FALSE)*$L$14),2)</f>
        <v>0</v>
      </c>
      <c r="H462" s="102">
        <f t="shared" si="8"/>
        <v>0</v>
      </c>
      <c r="I462" s="89"/>
    </row>
    <row r="463" spans="1:9" ht="12.4" hidden="1" customHeight="1">
      <c r="A463" s="91"/>
      <c r="B463" s="106"/>
      <c r="C463" s="108"/>
      <c r="D463" s="186"/>
      <c r="E463" s="187"/>
      <c r="F463" s="104" t="str">
        <f>VLOOKUP(C463,'[2]Acha Air Sales Price List'!$B$1:$D$65536,3,FALSE)</f>
        <v>Exchange rate :</v>
      </c>
      <c r="G463" s="103">
        <f>ROUND(IF(ISBLANK(C463),0,VLOOKUP(C463,'[2]Acha Air Sales Price List'!$B$1:$X$65536,12,FALSE)*$L$14),2)</f>
        <v>0</v>
      </c>
      <c r="H463" s="102">
        <f t="shared" si="8"/>
        <v>0</v>
      </c>
      <c r="I463" s="89"/>
    </row>
    <row r="464" spans="1:9" ht="12.4" hidden="1" customHeight="1">
      <c r="A464" s="91"/>
      <c r="B464" s="106"/>
      <c r="C464" s="108"/>
      <c r="D464" s="186"/>
      <c r="E464" s="187"/>
      <c r="F464" s="104" t="str">
        <f>VLOOKUP(C464,'[2]Acha Air Sales Price List'!$B$1:$D$65536,3,FALSE)</f>
        <v>Exchange rate :</v>
      </c>
      <c r="G464" s="103">
        <f>ROUND(IF(ISBLANK(C464),0,VLOOKUP(C464,'[2]Acha Air Sales Price List'!$B$1:$X$65536,12,FALSE)*$L$14),2)</f>
        <v>0</v>
      </c>
      <c r="H464" s="102">
        <f t="shared" si="8"/>
        <v>0</v>
      </c>
      <c r="I464" s="89"/>
    </row>
    <row r="465" spans="1:9" ht="12.4" hidden="1" customHeight="1">
      <c r="A465" s="91"/>
      <c r="B465" s="106"/>
      <c r="C465" s="108"/>
      <c r="D465" s="186"/>
      <c r="E465" s="187"/>
      <c r="F465" s="104" t="str">
        <f>VLOOKUP(C465,'[2]Acha Air Sales Price List'!$B$1:$D$65536,3,FALSE)</f>
        <v>Exchange rate :</v>
      </c>
      <c r="G465" s="103">
        <f>ROUND(IF(ISBLANK(C465),0,VLOOKUP(C465,'[2]Acha Air Sales Price List'!$B$1:$X$65536,12,FALSE)*$L$14),2)</f>
        <v>0</v>
      </c>
      <c r="H465" s="102">
        <f t="shared" si="8"/>
        <v>0</v>
      </c>
      <c r="I465" s="89"/>
    </row>
    <row r="466" spans="1:9" ht="12.4" hidden="1" customHeight="1">
      <c r="A466" s="91"/>
      <c r="B466" s="106"/>
      <c r="C466" s="108"/>
      <c r="D466" s="186"/>
      <c r="E466" s="187"/>
      <c r="F466" s="104" t="str">
        <f>VLOOKUP(C466,'[2]Acha Air Sales Price List'!$B$1:$D$65536,3,FALSE)</f>
        <v>Exchange rate :</v>
      </c>
      <c r="G466" s="103">
        <f>ROUND(IF(ISBLANK(C466),0,VLOOKUP(C466,'[2]Acha Air Sales Price List'!$B$1:$X$65536,12,FALSE)*$L$14),2)</f>
        <v>0</v>
      </c>
      <c r="H466" s="102">
        <f t="shared" si="8"/>
        <v>0</v>
      </c>
      <c r="I466" s="89"/>
    </row>
    <row r="467" spans="1:9" ht="12.4" hidden="1" customHeight="1">
      <c r="A467" s="91"/>
      <c r="B467" s="106"/>
      <c r="C467" s="108"/>
      <c r="D467" s="186"/>
      <c r="E467" s="187"/>
      <c r="F467" s="104" t="str">
        <f>VLOOKUP(C467,'[2]Acha Air Sales Price List'!$B$1:$D$65536,3,FALSE)</f>
        <v>Exchange rate :</v>
      </c>
      <c r="G467" s="103">
        <f>ROUND(IF(ISBLANK(C467),0,VLOOKUP(C467,'[2]Acha Air Sales Price List'!$B$1:$X$65536,12,FALSE)*$L$14),2)</f>
        <v>0</v>
      </c>
      <c r="H467" s="102">
        <f t="shared" si="8"/>
        <v>0</v>
      </c>
      <c r="I467" s="89"/>
    </row>
    <row r="468" spans="1:9" ht="12.4" hidden="1" customHeight="1">
      <c r="A468" s="91"/>
      <c r="B468" s="106"/>
      <c r="C468" s="108"/>
      <c r="D468" s="186"/>
      <c r="E468" s="187"/>
      <c r="F468" s="104" t="str">
        <f>VLOOKUP(C468,'[2]Acha Air Sales Price List'!$B$1:$D$65536,3,FALSE)</f>
        <v>Exchange rate :</v>
      </c>
      <c r="G468" s="103">
        <f>ROUND(IF(ISBLANK(C468),0,VLOOKUP(C468,'[2]Acha Air Sales Price List'!$B$1:$X$65536,12,FALSE)*$L$14),2)</f>
        <v>0</v>
      </c>
      <c r="H468" s="102">
        <f t="shared" si="8"/>
        <v>0</v>
      </c>
      <c r="I468" s="89"/>
    </row>
    <row r="469" spans="1:9" ht="12.4" hidden="1" customHeight="1">
      <c r="A469" s="91"/>
      <c r="B469" s="106"/>
      <c r="C469" s="108"/>
      <c r="D469" s="186"/>
      <c r="E469" s="187"/>
      <c r="F469" s="104" t="str">
        <f>VLOOKUP(C469,'[2]Acha Air Sales Price List'!$B$1:$D$65536,3,FALSE)</f>
        <v>Exchange rate :</v>
      </c>
      <c r="G469" s="103">
        <f>ROUND(IF(ISBLANK(C469),0,VLOOKUP(C469,'[2]Acha Air Sales Price List'!$B$1:$X$65536,12,FALSE)*$L$14),2)</f>
        <v>0</v>
      </c>
      <c r="H469" s="102">
        <f t="shared" si="8"/>
        <v>0</v>
      </c>
      <c r="I469" s="89"/>
    </row>
    <row r="470" spans="1:9" ht="12.4" hidden="1" customHeight="1">
      <c r="A470" s="91"/>
      <c r="B470" s="106"/>
      <c r="C470" s="108"/>
      <c r="D470" s="186"/>
      <c r="E470" s="187"/>
      <c r="F470" s="104" t="str">
        <f>VLOOKUP(C470,'[2]Acha Air Sales Price List'!$B$1:$D$65536,3,FALSE)</f>
        <v>Exchange rate :</v>
      </c>
      <c r="G470" s="103">
        <f>ROUND(IF(ISBLANK(C470),0,VLOOKUP(C470,'[2]Acha Air Sales Price List'!$B$1:$X$65536,12,FALSE)*$L$14),2)</f>
        <v>0</v>
      </c>
      <c r="H470" s="102">
        <f t="shared" si="8"/>
        <v>0</v>
      </c>
      <c r="I470" s="89"/>
    </row>
    <row r="471" spans="1:9" ht="12.4" hidden="1" customHeight="1">
      <c r="A471" s="91"/>
      <c r="B471" s="106"/>
      <c r="C471" s="108"/>
      <c r="D471" s="186"/>
      <c r="E471" s="187"/>
      <c r="F471" s="104" t="str">
        <f>VLOOKUP(C471,'[2]Acha Air Sales Price List'!$B$1:$D$65536,3,FALSE)</f>
        <v>Exchange rate :</v>
      </c>
      <c r="G471" s="103">
        <f>ROUND(IF(ISBLANK(C471),0,VLOOKUP(C471,'[2]Acha Air Sales Price List'!$B$1:$X$65536,12,FALSE)*$L$14),2)</f>
        <v>0</v>
      </c>
      <c r="H471" s="102">
        <f t="shared" ref="H471:H534" si="9">ROUND(IF(ISNUMBER(B471), G471*B471, 0),5)</f>
        <v>0</v>
      </c>
      <c r="I471" s="89"/>
    </row>
    <row r="472" spans="1:9" ht="12.4" hidden="1" customHeight="1">
      <c r="A472" s="91"/>
      <c r="B472" s="106"/>
      <c r="C472" s="108"/>
      <c r="D472" s="186"/>
      <c r="E472" s="187"/>
      <c r="F472" s="104" t="str">
        <f>VLOOKUP(C472,'[2]Acha Air Sales Price List'!$B$1:$D$65536,3,FALSE)</f>
        <v>Exchange rate :</v>
      </c>
      <c r="G472" s="103">
        <f>ROUND(IF(ISBLANK(C472),0,VLOOKUP(C472,'[2]Acha Air Sales Price List'!$B$1:$X$65536,12,FALSE)*$L$14),2)</f>
        <v>0</v>
      </c>
      <c r="H472" s="102">
        <f t="shared" si="9"/>
        <v>0</v>
      </c>
      <c r="I472" s="89"/>
    </row>
    <row r="473" spans="1:9" ht="12.4" hidden="1" customHeight="1">
      <c r="A473" s="91"/>
      <c r="B473" s="106"/>
      <c r="C473" s="105"/>
      <c r="D473" s="186"/>
      <c r="E473" s="187"/>
      <c r="F473" s="104" t="str">
        <f>VLOOKUP(C473,'[2]Acha Air Sales Price List'!$B$1:$D$65536,3,FALSE)</f>
        <v>Exchange rate :</v>
      </c>
      <c r="G473" s="103">
        <f>ROUND(IF(ISBLANK(C473),0,VLOOKUP(C473,'[2]Acha Air Sales Price List'!$B$1:$X$65536,12,FALSE)*$L$14),2)</f>
        <v>0</v>
      </c>
      <c r="H473" s="102">
        <f t="shared" si="9"/>
        <v>0</v>
      </c>
      <c r="I473" s="89"/>
    </row>
    <row r="474" spans="1:9" ht="12" hidden="1" customHeight="1">
      <c r="A474" s="91"/>
      <c r="B474" s="106"/>
      <c r="C474" s="108"/>
      <c r="D474" s="186"/>
      <c r="E474" s="187"/>
      <c r="F474" s="104" t="str">
        <f>VLOOKUP(C474,'[2]Acha Air Sales Price List'!$B$1:$D$65536,3,FALSE)</f>
        <v>Exchange rate :</v>
      </c>
      <c r="G474" s="103">
        <f>ROUND(IF(ISBLANK(C474),0,VLOOKUP(C474,'[2]Acha Air Sales Price List'!$B$1:$X$65536,12,FALSE)*$L$14),2)</f>
        <v>0</v>
      </c>
      <c r="H474" s="102">
        <f t="shared" si="9"/>
        <v>0</v>
      </c>
      <c r="I474" s="89"/>
    </row>
    <row r="475" spans="1:9" ht="12.4" hidden="1" customHeight="1">
      <c r="A475" s="91"/>
      <c r="B475" s="106"/>
      <c r="C475" s="108"/>
      <c r="D475" s="186"/>
      <c r="E475" s="187"/>
      <c r="F475" s="104" t="str">
        <f>VLOOKUP(C475,'[2]Acha Air Sales Price List'!$B$1:$D$65536,3,FALSE)</f>
        <v>Exchange rate :</v>
      </c>
      <c r="G475" s="103">
        <f>ROUND(IF(ISBLANK(C475),0,VLOOKUP(C475,'[2]Acha Air Sales Price List'!$B$1:$X$65536,12,FALSE)*$L$14),2)</f>
        <v>0</v>
      </c>
      <c r="H475" s="102">
        <f t="shared" si="9"/>
        <v>0</v>
      </c>
      <c r="I475" s="89"/>
    </row>
    <row r="476" spans="1:9" ht="12.4" hidden="1" customHeight="1">
      <c r="A476" s="91"/>
      <c r="B476" s="106"/>
      <c r="C476" s="108"/>
      <c r="D476" s="186"/>
      <c r="E476" s="187"/>
      <c r="F476" s="104" t="str">
        <f>VLOOKUP(C476,'[2]Acha Air Sales Price List'!$B$1:$D$65536,3,FALSE)</f>
        <v>Exchange rate :</v>
      </c>
      <c r="G476" s="103">
        <f>ROUND(IF(ISBLANK(C476),0,VLOOKUP(C476,'[2]Acha Air Sales Price List'!$B$1:$X$65536,12,FALSE)*$L$14),2)</f>
        <v>0</v>
      </c>
      <c r="H476" s="102">
        <f t="shared" si="9"/>
        <v>0</v>
      </c>
      <c r="I476" s="89"/>
    </row>
    <row r="477" spans="1:9" ht="12.4" hidden="1" customHeight="1">
      <c r="A477" s="91"/>
      <c r="B477" s="106"/>
      <c r="C477" s="108"/>
      <c r="D477" s="186"/>
      <c r="E477" s="187"/>
      <c r="F477" s="104" t="str">
        <f>VLOOKUP(C477,'[2]Acha Air Sales Price List'!$B$1:$D$65536,3,FALSE)</f>
        <v>Exchange rate :</v>
      </c>
      <c r="G477" s="103">
        <f>ROUND(IF(ISBLANK(C477),0,VLOOKUP(C477,'[2]Acha Air Sales Price List'!$B$1:$X$65536,12,FALSE)*$L$14),2)</f>
        <v>0</v>
      </c>
      <c r="H477" s="102">
        <f t="shared" si="9"/>
        <v>0</v>
      </c>
      <c r="I477" s="89"/>
    </row>
    <row r="478" spans="1:9" ht="12.4" hidden="1" customHeight="1">
      <c r="A478" s="91"/>
      <c r="B478" s="106"/>
      <c r="C478" s="108"/>
      <c r="D478" s="186"/>
      <c r="E478" s="187"/>
      <c r="F478" s="104" t="str">
        <f>VLOOKUP(C478,'[2]Acha Air Sales Price List'!$B$1:$D$65536,3,FALSE)</f>
        <v>Exchange rate :</v>
      </c>
      <c r="G478" s="103">
        <f>ROUND(IF(ISBLANK(C478),0,VLOOKUP(C478,'[2]Acha Air Sales Price List'!$B$1:$X$65536,12,FALSE)*$L$14),2)</f>
        <v>0</v>
      </c>
      <c r="H478" s="102">
        <f t="shared" si="9"/>
        <v>0</v>
      </c>
      <c r="I478" s="89"/>
    </row>
    <row r="479" spans="1:9" ht="12.4" hidden="1" customHeight="1">
      <c r="A479" s="91"/>
      <c r="B479" s="106"/>
      <c r="C479" s="108"/>
      <c r="D479" s="186"/>
      <c r="E479" s="187"/>
      <c r="F479" s="104" t="str">
        <f>VLOOKUP(C479,'[2]Acha Air Sales Price List'!$B$1:$D$65536,3,FALSE)</f>
        <v>Exchange rate :</v>
      </c>
      <c r="G479" s="103">
        <f>ROUND(IF(ISBLANK(C479),0,VLOOKUP(C479,'[2]Acha Air Sales Price List'!$B$1:$X$65536,12,FALSE)*$L$14),2)</f>
        <v>0</v>
      </c>
      <c r="H479" s="102">
        <f t="shared" si="9"/>
        <v>0</v>
      </c>
      <c r="I479" s="89"/>
    </row>
    <row r="480" spans="1:9" ht="12.4" hidden="1" customHeight="1">
      <c r="A480" s="91"/>
      <c r="B480" s="106"/>
      <c r="C480" s="108"/>
      <c r="D480" s="186"/>
      <c r="E480" s="187"/>
      <c r="F480" s="104" t="str">
        <f>VLOOKUP(C480,'[2]Acha Air Sales Price List'!$B$1:$D$65536,3,FALSE)</f>
        <v>Exchange rate :</v>
      </c>
      <c r="G480" s="103">
        <f>ROUND(IF(ISBLANK(C480),0,VLOOKUP(C480,'[2]Acha Air Sales Price List'!$B$1:$X$65536,12,FALSE)*$L$14),2)</f>
        <v>0</v>
      </c>
      <c r="H480" s="102">
        <f t="shared" si="9"/>
        <v>0</v>
      </c>
      <c r="I480" s="89"/>
    </row>
    <row r="481" spans="1:9" ht="12.4" hidden="1" customHeight="1">
      <c r="A481" s="91"/>
      <c r="B481" s="106"/>
      <c r="C481" s="108"/>
      <c r="D481" s="186"/>
      <c r="E481" s="187"/>
      <c r="F481" s="104" t="str">
        <f>VLOOKUP(C481,'[2]Acha Air Sales Price List'!$B$1:$D$65536,3,FALSE)</f>
        <v>Exchange rate :</v>
      </c>
      <c r="G481" s="103">
        <f>ROUND(IF(ISBLANK(C481),0,VLOOKUP(C481,'[2]Acha Air Sales Price List'!$B$1:$X$65536,12,FALSE)*$L$14),2)</f>
        <v>0</v>
      </c>
      <c r="H481" s="102">
        <f t="shared" si="9"/>
        <v>0</v>
      </c>
      <c r="I481" s="89"/>
    </row>
    <row r="482" spans="1:9" ht="12.4" hidden="1" customHeight="1">
      <c r="A482" s="91"/>
      <c r="B482" s="106"/>
      <c r="C482" s="108"/>
      <c r="D482" s="186"/>
      <c r="E482" s="187"/>
      <c r="F482" s="104" t="str">
        <f>VLOOKUP(C482,'[2]Acha Air Sales Price List'!$B$1:$D$65536,3,FALSE)</f>
        <v>Exchange rate :</v>
      </c>
      <c r="G482" s="103">
        <f>ROUND(IF(ISBLANK(C482),0,VLOOKUP(C482,'[2]Acha Air Sales Price List'!$B$1:$X$65536,12,FALSE)*$L$14),2)</f>
        <v>0</v>
      </c>
      <c r="H482" s="102">
        <f t="shared" si="9"/>
        <v>0</v>
      </c>
      <c r="I482" s="89"/>
    </row>
    <row r="483" spans="1:9" ht="12.4" hidden="1" customHeight="1">
      <c r="A483" s="91"/>
      <c r="B483" s="106"/>
      <c r="C483" s="108"/>
      <c r="D483" s="186"/>
      <c r="E483" s="187"/>
      <c r="F483" s="104" t="str">
        <f>VLOOKUP(C483,'[2]Acha Air Sales Price List'!$B$1:$D$65536,3,FALSE)</f>
        <v>Exchange rate :</v>
      </c>
      <c r="G483" s="103">
        <f>ROUND(IF(ISBLANK(C483),0,VLOOKUP(C483,'[2]Acha Air Sales Price List'!$B$1:$X$65536,12,FALSE)*$L$14),2)</f>
        <v>0</v>
      </c>
      <c r="H483" s="102">
        <f t="shared" si="9"/>
        <v>0</v>
      </c>
      <c r="I483" s="89"/>
    </row>
    <row r="484" spans="1:9" ht="12.4" hidden="1" customHeight="1">
      <c r="A484" s="91"/>
      <c r="B484" s="106"/>
      <c r="C484" s="108"/>
      <c r="D484" s="186"/>
      <c r="E484" s="187"/>
      <c r="F484" s="104" t="str">
        <f>VLOOKUP(C484,'[2]Acha Air Sales Price List'!$B$1:$D$65536,3,FALSE)</f>
        <v>Exchange rate :</v>
      </c>
      <c r="G484" s="103">
        <f>ROUND(IF(ISBLANK(C484),0,VLOOKUP(C484,'[2]Acha Air Sales Price List'!$B$1:$X$65536,12,FALSE)*$L$14),2)</f>
        <v>0</v>
      </c>
      <c r="H484" s="102">
        <f t="shared" si="9"/>
        <v>0</v>
      </c>
      <c r="I484" s="89"/>
    </row>
    <row r="485" spans="1:9" ht="12.4" hidden="1" customHeight="1">
      <c r="A485" s="91"/>
      <c r="B485" s="106"/>
      <c r="C485" s="108"/>
      <c r="D485" s="186"/>
      <c r="E485" s="187"/>
      <c r="F485" s="104" t="str">
        <f>VLOOKUP(C485,'[2]Acha Air Sales Price List'!$B$1:$D$65536,3,FALSE)</f>
        <v>Exchange rate :</v>
      </c>
      <c r="G485" s="103">
        <f>ROUND(IF(ISBLANK(C485),0,VLOOKUP(C485,'[2]Acha Air Sales Price List'!$B$1:$X$65536,12,FALSE)*$L$14),2)</f>
        <v>0</v>
      </c>
      <c r="H485" s="102">
        <f t="shared" si="9"/>
        <v>0</v>
      </c>
      <c r="I485" s="89"/>
    </row>
    <row r="486" spans="1:9" ht="12.4" hidden="1" customHeight="1">
      <c r="A486" s="91"/>
      <c r="B486" s="106"/>
      <c r="C486" s="108"/>
      <c r="D486" s="186"/>
      <c r="E486" s="187"/>
      <c r="F486" s="104" t="str">
        <f>VLOOKUP(C486,'[2]Acha Air Sales Price List'!$B$1:$D$65536,3,FALSE)</f>
        <v>Exchange rate :</v>
      </c>
      <c r="G486" s="103">
        <f>ROUND(IF(ISBLANK(C486),0,VLOOKUP(C486,'[2]Acha Air Sales Price List'!$B$1:$X$65536,12,FALSE)*$L$14),2)</f>
        <v>0</v>
      </c>
      <c r="H486" s="102">
        <f t="shared" si="9"/>
        <v>0</v>
      </c>
      <c r="I486" s="89"/>
    </row>
    <row r="487" spans="1:9" ht="12.4" hidden="1" customHeight="1">
      <c r="A487" s="91"/>
      <c r="B487" s="106"/>
      <c r="C487" s="108"/>
      <c r="D487" s="186"/>
      <c r="E487" s="187"/>
      <c r="F487" s="104" t="str">
        <f>VLOOKUP(C487,'[2]Acha Air Sales Price List'!$B$1:$D$65536,3,FALSE)</f>
        <v>Exchange rate :</v>
      </c>
      <c r="G487" s="103">
        <f>ROUND(IF(ISBLANK(C487),0,VLOOKUP(C487,'[2]Acha Air Sales Price List'!$B$1:$X$65536,12,FALSE)*$L$14),2)</f>
        <v>0</v>
      </c>
      <c r="H487" s="102">
        <f t="shared" si="9"/>
        <v>0</v>
      </c>
      <c r="I487" s="89"/>
    </row>
    <row r="488" spans="1:9" ht="12.4" hidden="1" customHeight="1">
      <c r="A488" s="91"/>
      <c r="B488" s="106"/>
      <c r="C488" s="108"/>
      <c r="D488" s="186"/>
      <c r="E488" s="187"/>
      <c r="F488" s="104" t="str">
        <f>VLOOKUP(C488,'[2]Acha Air Sales Price List'!$B$1:$D$65536,3,FALSE)</f>
        <v>Exchange rate :</v>
      </c>
      <c r="G488" s="103">
        <f>ROUND(IF(ISBLANK(C488),0,VLOOKUP(C488,'[2]Acha Air Sales Price List'!$B$1:$X$65536,12,FALSE)*$L$14),2)</f>
        <v>0</v>
      </c>
      <c r="H488" s="102">
        <f t="shared" si="9"/>
        <v>0</v>
      </c>
      <c r="I488" s="89"/>
    </row>
    <row r="489" spans="1:9" ht="12.4" hidden="1" customHeight="1">
      <c r="A489" s="91"/>
      <c r="B489" s="106"/>
      <c r="C489" s="108"/>
      <c r="D489" s="186"/>
      <c r="E489" s="187"/>
      <c r="F489" s="104" t="str">
        <f>VLOOKUP(C489,'[2]Acha Air Sales Price List'!$B$1:$D$65536,3,FALSE)</f>
        <v>Exchange rate :</v>
      </c>
      <c r="G489" s="103">
        <f>ROUND(IF(ISBLANK(C489),0,VLOOKUP(C489,'[2]Acha Air Sales Price List'!$B$1:$X$65536,12,FALSE)*$L$14),2)</f>
        <v>0</v>
      </c>
      <c r="H489" s="102">
        <f t="shared" si="9"/>
        <v>0</v>
      </c>
      <c r="I489" s="89"/>
    </row>
    <row r="490" spans="1:9" ht="12.4" hidden="1" customHeight="1">
      <c r="A490" s="91"/>
      <c r="B490" s="106"/>
      <c r="C490" s="108"/>
      <c r="D490" s="186"/>
      <c r="E490" s="187"/>
      <c r="F490" s="104" t="str">
        <f>VLOOKUP(C490,'[2]Acha Air Sales Price List'!$B$1:$D$65536,3,FALSE)</f>
        <v>Exchange rate :</v>
      </c>
      <c r="G490" s="103">
        <f>ROUND(IF(ISBLANK(C490),0,VLOOKUP(C490,'[2]Acha Air Sales Price List'!$B$1:$X$65536,12,FALSE)*$L$14),2)</f>
        <v>0</v>
      </c>
      <c r="H490" s="102">
        <f t="shared" si="9"/>
        <v>0</v>
      </c>
      <c r="I490" s="89"/>
    </row>
    <row r="491" spans="1:9" ht="12.4" hidden="1" customHeight="1">
      <c r="A491" s="91"/>
      <c r="B491" s="106"/>
      <c r="C491" s="108"/>
      <c r="D491" s="186"/>
      <c r="E491" s="187"/>
      <c r="F491" s="104" t="str">
        <f>VLOOKUP(C491,'[2]Acha Air Sales Price List'!$B$1:$D$65536,3,FALSE)</f>
        <v>Exchange rate :</v>
      </c>
      <c r="G491" s="103">
        <f>ROUND(IF(ISBLANK(C491),0,VLOOKUP(C491,'[2]Acha Air Sales Price List'!$B$1:$X$65536,12,FALSE)*$L$14),2)</f>
        <v>0</v>
      </c>
      <c r="H491" s="102">
        <f t="shared" si="9"/>
        <v>0</v>
      </c>
      <c r="I491" s="89"/>
    </row>
    <row r="492" spans="1:9" ht="12.4" hidden="1" customHeight="1">
      <c r="A492" s="91"/>
      <c r="B492" s="106"/>
      <c r="C492" s="108"/>
      <c r="D492" s="186"/>
      <c r="E492" s="187"/>
      <c r="F492" s="104" t="str">
        <f>VLOOKUP(C492,'[2]Acha Air Sales Price List'!$B$1:$D$65536,3,FALSE)</f>
        <v>Exchange rate :</v>
      </c>
      <c r="G492" s="103">
        <f>ROUND(IF(ISBLANK(C492),0,VLOOKUP(C492,'[2]Acha Air Sales Price List'!$B$1:$X$65536,12,FALSE)*$L$14),2)</f>
        <v>0</v>
      </c>
      <c r="H492" s="102">
        <f t="shared" si="9"/>
        <v>0</v>
      </c>
      <c r="I492" s="89"/>
    </row>
    <row r="493" spans="1:9" ht="12.4" hidden="1" customHeight="1">
      <c r="A493" s="91"/>
      <c r="B493" s="106"/>
      <c r="C493" s="108"/>
      <c r="D493" s="186"/>
      <c r="E493" s="187"/>
      <c r="F493" s="104" t="str">
        <f>VLOOKUP(C493,'[2]Acha Air Sales Price List'!$B$1:$D$65536,3,FALSE)</f>
        <v>Exchange rate :</v>
      </c>
      <c r="G493" s="103">
        <f>ROUND(IF(ISBLANK(C493),0,VLOOKUP(C493,'[2]Acha Air Sales Price List'!$B$1:$X$65536,12,FALSE)*$L$14),2)</f>
        <v>0</v>
      </c>
      <c r="H493" s="102">
        <f t="shared" si="9"/>
        <v>0</v>
      </c>
      <c r="I493" s="89"/>
    </row>
    <row r="494" spans="1:9" ht="12.4" hidden="1" customHeight="1">
      <c r="A494" s="91"/>
      <c r="B494" s="106"/>
      <c r="C494" s="108"/>
      <c r="D494" s="186"/>
      <c r="E494" s="187"/>
      <c r="F494" s="104" t="str">
        <f>VLOOKUP(C494,'[2]Acha Air Sales Price List'!$B$1:$D$65536,3,FALSE)</f>
        <v>Exchange rate :</v>
      </c>
      <c r="G494" s="103">
        <f>ROUND(IF(ISBLANK(C494),0,VLOOKUP(C494,'[2]Acha Air Sales Price List'!$B$1:$X$65536,12,FALSE)*$L$14),2)</f>
        <v>0</v>
      </c>
      <c r="H494" s="102">
        <f t="shared" si="9"/>
        <v>0</v>
      </c>
      <c r="I494" s="89"/>
    </row>
    <row r="495" spans="1:9" ht="12.4" hidden="1" customHeight="1">
      <c r="A495" s="91"/>
      <c r="B495" s="106"/>
      <c r="C495" s="108"/>
      <c r="D495" s="186"/>
      <c r="E495" s="187"/>
      <c r="F495" s="104" t="str">
        <f>VLOOKUP(C495,'[2]Acha Air Sales Price List'!$B$1:$D$65536,3,FALSE)</f>
        <v>Exchange rate :</v>
      </c>
      <c r="G495" s="103">
        <f>ROUND(IF(ISBLANK(C495),0,VLOOKUP(C495,'[2]Acha Air Sales Price List'!$B$1:$X$65536,12,FALSE)*$L$14),2)</f>
        <v>0</v>
      </c>
      <c r="H495" s="102">
        <f t="shared" si="9"/>
        <v>0</v>
      </c>
      <c r="I495" s="89"/>
    </row>
    <row r="496" spans="1:9" ht="12.4" hidden="1" customHeight="1">
      <c r="A496" s="91"/>
      <c r="B496" s="106"/>
      <c r="C496" s="108"/>
      <c r="D496" s="186"/>
      <c r="E496" s="187"/>
      <c r="F496" s="104" t="str">
        <f>VLOOKUP(C496,'[2]Acha Air Sales Price List'!$B$1:$D$65536,3,FALSE)</f>
        <v>Exchange rate :</v>
      </c>
      <c r="G496" s="103">
        <f>ROUND(IF(ISBLANK(C496),0,VLOOKUP(C496,'[2]Acha Air Sales Price List'!$B$1:$X$65536,12,FALSE)*$L$14),2)</f>
        <v>0</v>
      </c>
      <c r="H496" s="102">
        <f t="shared" si="9"/>
        <v>0</v>
      </c>
      <c r="I496" s="89"/>
    </row>
    <row r="497" spans="1:9" ht="12.4" hidden="1" customHeight="1">
      <c r="A497" s="91"/>
      <c r="B497" s="106"/>
      <c r="C497" s="108"/>
      <c r="D497" s="186"/>
      <c r="E497" s="187"/>
      <c r="F497" s="104" t="str">
        <f>VLOOKUP(C497,'[2]Acha Air Sales Price List'!$B$1:$D$65536,3,FALSE)</f>
        <v>Exchange rate :</v>
      </c>
      <c r="G497" s="103">
        <f>ROUND(IF(ISBLANK(C497),0,VLOOKUP(C497,'[2]Acha Air Sales Price List'!$B$1:$X$65536,12,FALSE)*$L$14),2)</f>
        <v>0</v>
      </c>
      <c r="H497" s="102">
        <f t="shared" si="9"/>
        <v>0</v>
      </c>
      <c r="I497" s="89"/>
    </row>
    <row r="498" spans="1:9" ht="12.4" hidden="1" customHeight="1">
      <c r="A498" s="91"/>
      <c r="B498" s="106"/>
      <c r="C498" s="108"/>
      <c r="D498" s="186"/>
      <c r="E498" s="187"/>
      <c r="F498" s="104" t="str">
        <f>VLOOKUP(C498,'[2]Acha Air Sales Price List'!$B$1:$D$65536,3,FALSE)</f>
        <v>Exchange rate :</v>
      </c>
      <c r="G498" s="103">
        <f>ROUND(IF(ISBLANK(C498),0,VLOOKUP(C498,'[2]Acha Air Sales Price List'!$B$1:$X$65536,12,FALSE)*$L$14),2)</f>
        <v>0</v>
      </c>
      <c r="H498" s="102">
        <f t="shared" si="9"/>
        <v>0</v>
      </c>
      <c r="I498" s="89"/>
    </row>
    <row r="499" spans="1:9" ht="12.4" hidden="1" customHeight="1">
      <c r="A499" s="91"/>
      <c r="B499" s="106"/>
      <c r="C499" s="108"/>
      <c r="D499" s="186"/>
      <c r="E499" s="187"/>
      <c r="F499" s="104" t="str">
        <f>VLOOKUP(C499,'[2]Acha Air Sales Price List'!$B$1:$D$65536,3,FALSE)</f>
        <v>Exchange rate :</v>
      </c>
      <c r="G499" s="103">
        <f>ROUND(IF(ISBLANK(C499),0,VLOOKUP(C499,'[2]Acha Air Sales Price List'!$B$1:$X$65536,12,FALSE)*$L$14),2)</f>
        <v>0</v>
      </c>
      <c r="H499" s="102">
        <f t="shared" si="9"/>
        <v>0</v>
      </c>
      <c r="I499" s="89"/>
    </row>
    <row r="500" spans="1:9" ht="12.4" hidden="1" customHeight="1">
      <c r="A500" s="91"/>
      <c r="B500" s="106"/>
      <c r="C500" s="108"/>
      <c r="D500" s="186"/>
      <c r="E500" s="187"/>
      <c r="F500" s="104" t="str">
        <f>VLOOKUP(C500,'[2]Acha Air Sales Price List'!$B$1:$D$65536,3,FALSE)</f>
        <v>Exchange rate :</v>
      </c>
      <c r="G500" s="103">
        <f>ROUND(IF(ISBLANK(C500),0,VLOOKUP(C500,'[2]Acha Air Sales Price List'!$B$1:$X$65536,12,FALSE)*$L$14),2)</f>
        <v>0</v>
      </c>
      <c r="H500" s="102">
        <f t="shared" si="9"/>
        <v>0</v>
      </c>
      <c r="I500" s="89"/>
    </row>
    <row r="501" spans="1:9" ht="12.4" hidden="1" customHeight="1">
      <c r="A501" s="91"/>
      <c r="B501" s="106"/>
      <c r="C501" s="105"/>
      <c r="D501" s="186"/>
      <c r="E501" s="187"/>
      <c r="F501" s="104" t="str">
        <f>VLOOKUP(C501,'[2]Acha Air Sales Price List'!$B$1:$D$65536,3,FALSE)</f>
        <v>Exchange rate :</v>
      </c>
      <c r="G501" s="103">
        <f>ROUND(IF(ISBLANK(C501),0,VLOOKUP(C501,'[2]Acha Air Sales Price List'!$B$1:$X$65536,12,FALSE)*$L$14),2)</f>
        <v>0</v>
      </c>
      <c r="H501" s="102">
        <f t="shared" si="9"/>
        <v>0</v>
      </c>
      <c r="I501" s="89"/>
    </row>
    <row r="502" spans="1:9" ht="12" hidden="1" customHeight="1">
      <c r="A502" s="91"/>
      <c r="B502" s="106"/>
      <c r="C502" s="108"/>
      <c r="D502" s="186"/>
      <c r="E502" s="187"/>
      <c r="F502" s="104" t="str">
        <f>VLOOKUP(C502,'[2]Acha Air Sales Price List'!$B$1:$D$65536,3,FALSE)</f>
        <v>Exchange rate :</v>
      </c>
      <c r="G502" s="103">
        <f>ROUND(IF(ISBLANK(C502),0,VLOOKUP(C502,'[2]Acha Air Sales Price List'!$B$1:$X$65536,12,FALSE)*$L$14),2)</f>
        <v>0</v>
      </c>
      <c r="H502" s="102">
        <f t="shared" si="9"/>
        <v>0</v>
      </c>
      <c r="I502" s="89"/>
    </row>
    <row r="503" spans="1:9" ht="12.4" hidden="1" customHeight="1">
      <c r="A503" s="91"/>
      <c r="B503" s="106"/>
      <c r="C503" s="108"/>
      <c r="D503" s="186"/>
      <c r="E503" s="187"/>
      <c r="F503" s="104" t="str">
        <f>VLOOKUP(C503,'[2]Acha Air Sales Price List'!$B$1:$D$65536,3,FALSE)</f>
        <v>Exchange rate :</v>
      </c>
      <c r="G503" s="103">
        <f>ROUND(IF(ISBLANK(C503),0,VLOOKUP(C503,'[2]Acha Air Sales Price List'!$B$1:$X$65536,12,FALSE)*$L$14),2)</f>
        <v>0</v>
      </c>
      <c r="H503" s="102">
        <f t="shared" si="9"/>
        <v>0</v>
      </c>
      <c r="I503" s="89"/>
    </row>
    <row r="504" spans="1:9" ht="12.4" hidden="1" customHeight="1">
      <c r="A504" s="91"/>
      <c r="B504" s="106"/>
      <c r="C504" s="108"/>
      <c r="D504" s="186"/>
      <c r="E504" s="187"/>
      <c r="F504" s="104" t="str">
        <f>VLOOKUP(C504,'[2]Acha Air Sales Price List'!$B$1:$D$65536,3,FALSE)</f>
        <v>Exchange rate :</v>
      </c>
      <c r="G504" s="103">
        <f>ROUND(IF(ISBLANK(C504),0,VLOOKUP(C504,'[2]Acha Air Sales Price List'!$B$1:$X$65536,12,FALSE)*$L$14),2)</f>
        <v>0</v>
      </c>
      <c r="H504" s="102">
        <f t="shared" si="9"/>
        <v>0</v>
      </c>
      <c r="I504" s="89"/>
    </row>
    <row r="505" spans="1:9" ht="12.4" hidden="1" customHeight="1">
      <c r="A505" s="91"/>
      <c r="B505" s="106"/>
      <c r="C505" s="108"/>
      <c r="D505" s="186"/>
      <c r="E505" s="187"/>
      <c r="F505" s="104" t="str">
        <f>VLOOKUP(C505,'[2]Acha Air Sales Price List'!$B$1:$D$65536,3,FALSE)</f>
        <v>Exchange rate :</v>
      </c>
      <c r="G505" s="103">
        <f>ROUND(IF(ISBLANK(C505),0,VLOOKUP(C505,'[2]Acha Air Sales Price List'!$B$1:$X$65536,12,FALSE)*$L$14),2)</f>
        <v>0</v>
      </c>
      <c r="H505" s="102">
        <f t="shared" si="9"/>
        <v>0</v>
      </c>
      <c r="I505" s="89"/>
    </row>
    <row r="506" spans="1:9" ht="12.4" hidden="1" customHeight="1">
      <c r="A506" s="91"/>
      <c r="B506" s="106"/>
      <c r="C506" s="108"/>
      <c r="D506" s="186"/>
      <c r="E506" s="187"/>
      <c r="F506" s="104" t="str">
        <f>VLOOKUP(C506,'[2]Acha Air Sales Price List'!$B$1:$D$65536,3,FALSE)</f>
        <v>Exchange rate :</v>
      </c>
      <c r="G506" s="103">
        <f>ROUND(IF(ISBLANK(C506),0,VLOOKUP(C506,'[2]Acha Air Sales Price List'!$B$1:$X$65536,12,FALSE)*$L$14),2)</f>
        <v>0</v>
      </c>
      <c r="H506" s="102">
        <f t="shared" si="9"/>
        <v>0</v>
      </c>
      <c r="I506" s="89"/>
    </row>
    <row r="507" spans="1:9" ht="12.4" hidden="1" customHeight="1">
      <c r="A507" s="91"/>
      <c r="B507" s="106"/>
      <c r="C507" s="108"/>
      <c r="D507" s="186"/>
      <c r="E507" s="187"/>
      <c r="F507" s="104" t="str">
        <f>VLOOKUP(C507,'[2]Acha Air Sales Price List'!$B$1:$D$65536,3,FALSE)</f>
        <v>Exchange rate :</v>
      </c>
      <c r="G507" s="103">
        <f>ROUND(IF(ISBLANK(C507),0,VLOOKUP(C507,'[2]Acha Air Sales Price List'!$B$1:$X$65536,12,FALSE)*$L$14),2)</f>
        <v>0</v>
      </c>
      <c r="H507" s="102">
        <f t="shared" si="9"/>
        <v>0</v>
      </c>
      <c r="I507" s="89"/>
    </row>
    <row r="508" spans="1:9" ht="12.4" hidden="1" customHeight="1">
      <c r="A508" s="91"/>
      <c r="B508" s="106"/>
      <c r="C508" s="108"/>
      <c r="D508" s="186"/>
      <c r="E508" s="187"/>
      <c r="F508" s="104" t="str">
        <f>VLOOKUP(C508,'[2]Acha Air Sales Price List'!$B$1:$D$65536,3,FALSE)</f>
        <v>Exchange rate :</v>
      </c>
      <c r="G508" s="103">
        <f>ROUND(IF(ISBLANK(C508),0,VLOOKUP(C508,'[2]Acha Air Sales Price List'!$B$1:$X$65536,12,FALSE)*$L$14),2)</f>
        <v>0</v>
      </c>
      <c r="H508" s="102">
        <f t="shared" si="9"/>
        <v>0</v>
      </c>
      <c r="I508" s="89"/>
    </row>
    <row r="509" spans="1:9" ht="12.4" hidden="1" customHeight="1">
      <c r="A509" s="91"/>
      <c r="B509" s="106"/>
      <c r="C509" s="108"/>
      <c r="D509" s="186"/>
      <c r="E509" s="187"/>
      <c r="F509" s="104" t="str">
        <f>VLOOKUP(C509,'[2]Acha Air Sales Price List'!$B$1:$D$65536,3,FALSE)</f>
        <v>Exchange rate :</v>
      </c>
      <c r="G509" s="103">
        <f>ROUND(IF(ISBLANK(C509),0,VLOOKUP(C509,'[2]Acha Air Sales Price List'!$B$1:$X$65536,12,FALSE)*$L$14),2)</f>
        <v>0</v>
      </c>
      <c r="H509" s="102">
        <f t="shared" si="9"/>
        <v>0</v>
      </c>
      <c r="I509" s="89"/>
    </row>
    <row r="510" spans="1:9" ht="12.4" hidden="1" customHeight="1">
      <c r="A510" s="91"/>
      <c r="B510" s="106"/>
      <c r="C510" s="108"/>
      <c r="D510" s="186"/>
      <c r="E510" s="187"/>
      <c r="F510" s="104" t="str">
        <f>VLOOKUP(C510,'[2]Acha Air Sales Price List'!$B$1:$D$65536,3,FALSE)</f>
        <v>Exchange rate :</v>
      </c>
      <c r="G510" s="103">
        <f>ROUND(IF(ISBLANK(C510),0,VLOOKUP(C510,'[2]Acha Air Sales Price List'!$B$1:$X$65536,12,FALSE)*$L$14),2)</f>
        <v>0</v>
      </c>
      <c r="H510" s="102">
        <f t="shared" si="9"/>
        <v>0</v>
      </c>
      <c r="I510" s="89"/>
    </row>
    <row r="511" spans="1:9" ht="12.4" hidden="1" customHeight="1">
      <c r="A511" s="91"/>
      <c r="B511" s="106"/>
      <c r="C511" s="108"/>
      <c r="D511" s="186"/>
      <c r="E511" s="187"/>
      <c r="F511" s="104" t="str">
        <f>VLOOKUP(C511,'[2]Acha Air Sales Price List'!$B$1:$D$65536,3,FALSE)</f>
        <v>Exchange rate :</v>
      </c>
      <c r="G511" s="103">
        <f>ROUND(IF(ISBLANK(C511),0,VLOOKUP(C511,'[2]Acha Air Sales Price List'!$B$1:$X$65536,12,FALSE)*$L$14),2)</f>
        <v>0</v>
      </c>
      <c r="H511" s="102">
        <f t="shared" si="9"/>
        <v>0</v>
      </c>
      <c r="I511" s="89"/>
    </row>
    <row r="512" spans="1:9" ht="12.4" hidden="1" customHeight="1">
      <c r="A512" s="91"/>
      <c r="B512" s="106"/>
      <c r="C512" s="108"/>
      <c r="D512" s="186"/>
      <c r="E512" s="187"/>
      <c r="F512" s="104" t="str">
        <f>VLOOKUP(C512,'[2]Acha Air Sales Price List'!$B$1:$D$65536,3,FALSE)</f>
        <v>Exchange rate :</v>
      </c>
      <c r="G512" s="103">
        <f>ROUND(IF(ISBLANK(C512),0,VLOOKUP(C512,'[2]Acha Air Sales Price List'!$B$1:$X$65536,12,FALSE)*$L$14),2)</f>
        <v>0</v>
      </c>
      <c r="H512" s="102">
        <f t="shared" si="9"/>
        <v>0</v>
      </c>
      <c r="I512" s="89"/>
    </row>
    <row r="513" spans="1:9" ht="12.4" hidden="1" customHeight="1">
      <c r="A513" s="91"/>
      <c r="B513" s="106"/>
      <c r="C513" s="108"/>
      <c r="D513" s="186"/>
      <c r="E513" s="187"/>
      <c r="F513" s="104" t="str">
        <f>VLOOKUP(C513,'[2]Acha Air Sales Price List'!$B$1:$D$65536,3,FALSE)</f>
        <v>Exchange rate :</v>
      </c>
      <c r="G513" s="103">
        <f>ROUND(IF(ISBLANK(C513),0,VLOOKUP(C513,'[2]Acha Air Sales Price List'!$B$1:$X$65536,12,FALSE)*$L$14),2)</f>
        <v>0</v>
      </c>
      <c r="H513" s="102">
        <f t="shared" si="9"/>
        <v>0</v>
      </c>
      <c r="I513" s="89"/>
    </row>
    <row r="514" spans="1:9" ht="12.4" hidden="1" customHeight="1">
      <c r="A514" s="91"/>
      <c r="B514" s="106"/>
      <c r="C514" s="108"/>
      <c r="D514" s="186"/>
      <c r="E514" s="187"/>
      <c r="F514" s="104" t="str">
        <f>VLOOKUP(C514,'[2]Acha Air Sales Price List'!$B$1:$D$65536,3,FALSE)</f>
        <v>Exchange rate :</v>
      </c>
      <c r="G514" s="103">
        <f>ROUND(IF(ISBLANK(C514),0,VLOOKUP(C514,'[2]Acha Air Sales Price List'!$B$1:$X$65536,12,FALSE)*$L$14),2)</f>
        <v>0</v>
      </c>
      <c r="H514" s="102">
        <f t="shared" si="9"/>
        <v>0</v>
      </c>
      <c r="I514" s="89"/>
    </row>
    <row r="515" spans="1:9" ht="12.4" hidden="1" customHeight="1">
      <c r="A515" s="91"/>
      <c r="B515" s="106"/>
      <c r="C515" s="108"/>
      <c r="D515" s="186"/>
      <c r="E515" s="187"/>
      <c r="F515" s="104" t="str">
        <f>VLOOKUP(C515,'[2]Acha Air Sales Price List'!$B$1:$D$65536,3,FALSE)</f>
        <v>Exchange rate :</v>
      </c>
      <c r="G515" s="103">
        <f>ROUND(IF(ISBLANK(C515),0,VLOOKUP(C515,'[2]Acha Air Sales Price List'!$B$1:$X$65536,12,FALSE)*$L$14),2)</f>
        <v>0</v>
      </c>
      <c r="H515" s="102">
        <f t="shared" si="9"/>
        <v>0</v>
      </c>
      <c r="I515" s="89"/>
    </row>
    <row r="516" spans="1:9" ht="12.4" hidden="1" customHeight="1">
      <c r="A516" s="91"/>
      <c r="B516" s="106"/>
      <c r="C516" s="108"/>
      <c r="D516" s="186"/>
      <c r="E516" s="187"/>
      <c r="F516" s="104" t="str">
        <f>VLOOKUP(C516,'[2]Acha Air Sales Price List'!$B$1:$D$65536,3,FALSE)</f>
        <v>Exchange rate :</v>
      </c>
      <c r="G516" s="103">
        <f>ROUND(IF(ISBLANK(C516),0,VLOOKUP(C516,'[2]Acha Air Sales Price List'!$B$1:$X$65536,12,FALSE)*$L$14),2)</f>
        <v>0</v>
      </c>
      <c r="H516" s="102">
        <f t="shared" si="9"/>
        <v>0</v>
      </c>
      <c r="I516" s="89"/>
    </row>
    <row r="517" spans="1:9" ht="12.4" hidden="1" customHeight="1">
      <c r="A517" s="91"/>
      <c r="B517" s="106"/>
      <c r="C517" s="105"/>
      <c r="D517" s="186"/>
      <c r="E517" s="187"/>
      <c r="F517" s="104" t="str">
        <f>VLOOKUP(C517,'[2]Acha Air Sales Price List'!$B$1:$D$65536,3,FALSE)</f>
        <v>Exchange rate :</v>
      </c>
      <c r="G517" s="103">
        <f>ROUND(IF(ISBLANK(C517),0,VLOOKUP(C517,'[2]Acha Air Sales Price List'!$B$1:$X$65536,12,FALSE)*$L$14),2)</f>
        <v>0</v>
      </c>
      <c r="H517" s="102">
        <f t="shared" si="9"/>
        <v>0</v>
      </c>
      <c r="I517" s="89"/>
    </row>
    <row r="518" spans="1:9" ht="12.4" hidden="1" customHeight="1">
      <c r="A518" s="91"/>
      <c r="B518" s="106"/>
      <c r="C518" s="105"/>
      <c r="D518" s="186"/>
      <c r="E518" s="187"/>
      <c r="F518" s="104" t="str">
        <f>VLOOKUP(C518,'[2]Acha Air Sales Price List'!$B$1:$D$65536,3,FALSE)</f>
        <v>Exchange rate :</v>
      </c>
      <c r="G518" s="103">
        <f>ROUND(IF(ISBLANK(C518),0,VLOOKUP(C518,'[2]Acha Air Sales Price List'!$B$1:$X$65536,12,FALSE)*$L$14),2)</f>
        <v>0</v>
      </c>
      <c r="H518" s="102">
        <f t="shared" si="9"/>
        <v>0</v>
      </c>
      <c r="I518" s="89"/>
    </row>
    <row r="519" spans="1:9" ht="12.4" hidden="1" customHeight="1">
      <c r="A519" s="91"/>
      <c r="B519" s="106"/>
      <c r="C519" s="108"/>
      <c r="D519" s="186"/>
      <c r="E519" s="187"/>
      <c r="F519" s="104" t="str">
        <f>VLOOKUP(C519,'[2]Acha Air Sales Price List'!$B$1:$D$65536,3,FALSE)</f>
        <v>Exchange rate :</v>
      </c>
      <c r="G519" s="103">
        <f>ROUND(IF(ISBLANK(C519),0,VLOOKUP(C519,'[2]Acha Air Sales Price List'!$B$1:$X$65536,12,FALSE)*$L$14),2)</f>
        <v>0</v>
      </c>
      <c r="H519" s="102">
        <f t="shared" si="9"/>
        <v>0</v>
      </c>
      <c r="I519" s="89"/>
    </row>
    <row r="520" spans="1:9" ht="12.4" hidden="1" customHeight="1">
      <c r="A520" s="91"/>
      <c r="B520" s="106"/>
      <c r="C520" s="108"/>
      <c r="D520" s="186"/>
      <c r="E520" s="187"/>
      <c r="F520" s="104" t="str">
        <f>VLOOKUP(C520,'[2]Acha Air Sales Price List'!$B$1:$D$65536,3,FALSE)</f>
        <v>Exchange rate :</v>
      </c>
      <c r="G520" s="103">
        <f>ROUND(IF(ISBLANK(C520),0,VLOOKUP(C520,'[2]Acha Air Sales Price List'!$B$1:$X$65536,12,FALSE)*$L$14),2)</f>
        <v>0</v>
      </c>
      <c r="H520" s="102">
        <f t="shared" si="9"/>
        <v>0</v>
      </c>
      <c r="I520" s="89"/>
    </row>
    <row r="521" spans="1:9" ht="12.4" hidden="1" customHeight="1">
      <c r="A521" s="91"/>
      <c r="B521" s="106"/>
      <c r="C521" s="108"/>
      <c r="D521" s="186"/>
      <c r="E521" s="187"/>
      <c r="F521" s="104" t="str">
        <f>VLOOKUP(C521,'[2]Acha Air Sales Price List'!$B$1:$D$65536,3,FALSE)</f>
        <v>Exchange rate :</v>
      </c>
      <c r="G521" s="103">
        <f>ROUND(IF(ISBLANK(C521),0,VLOOKUP(C521,'[2]Acha Air Sales Price List'!$B$1:$X$65536,12,FALSE)*$L$14),2)</f>
        <v>0</v>
      </c>
      <c r="H521" s="102">
        <f t="shared" si="9"/>
        <v>0</v>
      </c>
      <c r="I521" s="89"/>
    </row>
    <row r="522" spans="1:9" ht="12.4" hidden="1" customHeight="1">
      <c r="A522" s="91"/>
      <c r="B522" s="106"/>
      <c r="C522" s="108"/>
      <c r="D522" s="186"/>
      <c r="E522" s="187"/>
      <c r="F522" s="104" t="str">
        <f>VLOOKUP(C522,'[2]Acha Air Sales Price List'!$B$1:$D$65536,3,FALSE)</f>
        <v>Exchange rate :</v>
      </c>
      <c r="G522" s="103">
        <f>ROUND(IF(ISBLANK(C522),0,VLOOKUP(C522,'[2]Acha Air Sales Price List'!$B$1:$X$65536,12,FALSE)*$L$14),2)</f>
        <v>0</v>
      </c>
      <c r="H522" s="102">
        <f t="shared" si="9"/>
        <v>0</v>
      </c>
      <c r="I522" s="89"/>
    </row>
    <row r="523" spans="1:9" ht="12.4" hidden="1" customHeight="1">
      <c r="A523" s="91"/>
      <c r="B523" s="106"/>
      <c r="C523" s="108"/>
      <c r="D523" s="186"/>
      <c r="E523" s="187"/>
      <c r="F523" s="104" t="str">
        <f>VLOOKUP(C523,'[2]Acha Air Sales Price List'!$B$1:$D$65536,3,FALSE)</f>
        <v>Exchange rate :</v>
      </c>
      <c r="G523" s="103">
        <f>ROUND(IF(ISBLANK(C523),0,VLOOKUP(C523,'[2]Acha Air Sales Price List'!$B$1:$X$65536,12,FALSE)*$L$14),2)</f>
        <v>0</v>
      </c>
      <c r="H523" s="102">
        <f t="shared" si="9"/>
        <v>0</v>
      </c>
      <c r="I523" s="89"/>
    </row>
    <row r="524" spans="1:9" ht="12.4" hidden="1" customHeight="1">
      <c r="A524" s="91"/>
      <c r="B524" s="106"/>
      <c r="C524" s="108"/>
      <c r="D524" s="186"/>
      <c r="E524" s="187"/>
      <c r="F524" s="104" t="str">
        <f>VLOOKUP(C524,'[2]Acha Air Sales Price List'!$B$1:$D$65536,3,FALSE)</f>
        <v>Exchange rate :</v>
      </c>
      <c r="G524" s="103">
        <f>ROUND(IF(ISBLANK(C524),0,VLOOKUP(C524,'[2]Acha Air Sales Price List'!$B$1:$X$65536,12,FALSE)*$L$14),2)</f>
        <v>0</v>
      </c>
      <c r="H524" s="102">
        <f t="shared" si="9"/>
        <v>0</v>
      </c>
      <c r="I524" s="89"/>
    </row>
    <row r="525" spans="1:9" ht="12.4" hidden="1" customHeight="1">
      <c r="A525" s="91"/>
      <c r="B525" s="106"/>
      <c r="C525" s="108"/>
      <c r="D525" s="186"/>
      <c r="E525" s="187"/>
      <c r="F525" s="104" t="str">
        <f>VLOOKUP(C525,'[2]Acha Air Sales Price List'!$B$1:$D$65536,3,FALSE)</f>
        <v>Exchange rate :</v>
      </c>
      <c r="G525" s="103">
        <f>ROUND(IF(ISBLANK(C525),0,VLOOKUP(C525,'[2]Acha Air Sales Price List'!$B$1:$X$65536,12,FALSE)*$L$14),2)</f>
        <v>0</v>
      </c>
      <c r="H525" s="102">
        <f t="shared" si="9"/>
        <v>0</v>
      </c>
      <c r="I525" s="89"/>
    </row>
    <row r="526" spans="1:9" ht="12.4" hidden="1" customHeight="1">
      <c r="A526" s="91"/>
      <c r="B526" s="106"/>
      <c r="C526" s="108"/>
      <c r="D526" s="186"/>
      <c r="E526" s="187"/>
      <c r="F526" s="104" t="str">
        <f>VLOOKUP(C526,'[2]Acha Air Sales Price List'!$B$1:$D$65536,3,FALSE)</f>
        <v>Exchange rate :</v>
      </c>
      <c r="G526" s="103">
        <f>ROUND(IF(ISBLANK(C526),0,VLOOKUP(C526,'[2]Acha Air Sales Price List'!$B$1:$X$65536,12,FALSE)*$L$14),2)</f>
        <v>0</v>
      </c>
      <c r="H526" s="102">
        <f t="shared" si="9"/>
        <v>0</v>
      </c>
      <c r="I526" s="89"/>
    </row>
    <row r="527" spans="1:9" ht="12.4" hidden="1" customHeight="1">
      <c r="A527" s="91"/>
      <c r="B527" s="106"/>
      <c r="C527" s="108"/>
      <c r="D527" s="186"/>
      <c r="E527" s="187"/>
      <c r="F527" s="104" t="str">
        <f>VLOOKUP(C527,'[2]Acha Air Sales Price List'!$B$1:$D$65536,3,FALSE)</f>
        <v>Exchange rate :</v>
      </c>
      <c r="G527" s="103">
        <f>ROUND(IF(ISBLANK(C527),0,VLOOKUP(C527,'[2]Acha Air Sales Price List'!$B$1:$X$65536,12,FALSE)*$L$14),2)</f>
        <v>0</v>
      </c>
      <c r="H527" s="102">
        <f t="shared" si="9"/>
        <v>0</v>
      </c>
      <c r="I527" s="89"/>
    </row>
    <row r="528" spans="1:9" ht="12.4" hidden="1" customHeight="1">
      <c r="A528" s="91"/>
      <c r="B528" s="106"/>
      <c r="C528" s="108"/>
      <c r="D528" s="186"/>
      <c r="E528" s="187"/>
      <c r="F528" s="104" t="str">
        <f>VLOOKUP(C528,'[2]Acha Air Sales Price List'!$B$1:$D$65536,3,FALSE)</f>
        <v>Exchange rate :</v>
      </c>
      <c r="G528" s="103">
        <f>ROUND(IF(ISBLANK(C528),0,VLOOKUP(C528,'[2]Acha Air Sales Price List'!$B$1:$X$65536,12,FALSE)*$L$14),2)</f>
        <v>0</v>
      </c>
      <c r="H528" s="102">
        <f t="shared" si="9"/>
        <v>0</v>
      </c>
      <c r="I528" s="89"/>
    </row>
    <row r="529" spans="1:9" ht="12.4" hidden="1" customHeight="1">
      <c r="A529" s="91"/>
      <c r="B529" s="106"/>
      <c r="C529" s="108"/>
      <c r="D529" s="186"/>
      <c r="E529" s="187"/>
      <c r="F529" s="104" t="str">
        <f>VLOOKUP(C529,'[2]Acha Air Sales Price List'!$B$1:$D$65536,3,FALSE)</f>
        <v>Exchange rate :</v>
      </c>
      <c r="G529" s="103">
        <f>ROUND(IF(ISBLANK(C529),0,VLOOKUP(C529,'[2]Acha Air Sales Price List'!$B$1:$X$65536,12,FALSE)*$L$14),2)</f>
        <v>0</v>
      </c>
      <c r="H529" s="102">
        <f t="shared" si="9"/>
        <v>0</v>
      </c>
      <c r="I529" s="89"/>
    </row>
    <row r="530" spans="1:9" ht="12.4" hidden="1" customHeight="1">
      <c r="A530" s="91"/>
      <c r="B530" s="106"/>
      <c r="C530" s="105"/>
      <c r="D530" s="186"/>
      <c r="E530" s="187"/>
      <c r="F530" s="104" t="str">
        <f>VLOOKUP(C530,'[2]Acha Air Sales Price List'!$B$1:$D$65536,3,FALSE)</f>
        <v>Exchange rate :</v>
      </c>
      <c r="G530" s="103">
        <f>ROUND(IF(ISBLANK(C530),0,VLOOKUP(C530,'[2]Acha Air Sales Price List'!$B$1:$X$65536,12,FALSE)*$L$14),2)</f>
        <v>0</v>
      </c>
      <c r="H530" s="102">
        <f t="shared" si="9"/>
        <v>0</v>
      </c>
      <c r="I530" s="89"/>
    </row>
    <row r="531" spans="1:9" ht="12" hidden="1" customHeight="1">
      <c r="A531" s="91"/>
      <c r="B531" s="106"/>
      <c r="C531" s="108"/>
      <c r="D531" s="186"/>
      <c r="E531" s="187"/>
      <c r="F531" s="104" t="str">
        <f>VLOOKUP(C531,'[2]Acha Air Sales Price List'!$B$1:$D$65536,3,FALSE)</f>
        <v>Exchange rate :</v>
      </c>
      <c r="G531" s="103">
        <f>ROUND(IF(ISBLANK(C531),0,VLOOKUP(C531,'[2]Acha Air Sales Price List'!$B$1:$X$65536,12,FALSE)*$L$14),2)</f>
        <v>0</v>
      </c>
      <c r="H531" s="102">
        <f t="shared" si="9"/>
        <v>0</v>
      </c>
      <c r="I531" s="89"/>
    </row>
    <row r="532" spans="1:9" ht="12.4" hidden="1" customHeight="1">
      <c r="A532" s="91"/>
      <c r="B532" s="106"/>
      <c r="C532" s="108"/>
      <c r="D532" s="186"/>
      <c r="E532" s="187"/>
      <c r="F532" s="104" t="str">
        <f>VLOOKUP(C532,'[2]Acha Air Sales Price List'!$B$1:$D$65536,3,FALSE)</f>
        <v>Exchange rate :</v>
      </c>
      <c r="G532" s="103">
        <f>ROUND(IF(ISBLANK(C532),0,VLOOKUP(C532,'[2]Acha Air Sales Price List'!$B$1:$X$65536,12,FALSE)*$L$14),2)</f>
        <v>0</v>
      </c>
      <c r="H532" s="102">
        <f t="shared" si="9"/>
        <v>0</v>
      </c>
      <c r="I532" s="89"/>
    </row>
    <row r="533" spans="1:9" ht="12.4" hidden="1" customHeight="1">
      <c r="A533" s="91"/>
      <c r="B533" s="106"/>
      <c r="C533" s="108"/>
      <c r="D533" s="186"/>
      <c r="E533" s="187"/>
      <c r="F533" s="104" t="str">
        <f>VLOOKUP(C533,'[2]Acha Air Sales Price List'!$B$1:$D$65536,3,FALSE)</f>
        <v>Exchange rate :</v>
      </c>
      <c r="G533" s="103">
        <f>ROUND(IF(ISBLANK(C533),0,VLOOKUP(C533,'[2]Acha Air Sales Price List'!$B$1:$X$65536,12,FALSE)*$L$14),2)</f>
        <v>0</v>
      </c>
      <c r="H533" s="102">
        <f t="shared" si="9"/>
        <v>0</v>
      </c>
      <c r="I533" s="89"/>
    </row>
    <row r="534" spans="1:9" ht="12.4" hidden="1" customHeight="1">
      <c r="A534" s="91"/>
      <c r="B534" s="106"/>
      <c r="C534" s="108"/>
      <c r="D534" s="186"/>
      <c r="E534" s="187"/>
      <c r="F534" s="104" t="str">
        <f>VLOOKUP(C534,'[2]Acha Air Sales Price List'!$B$1:$D$65536,3,FALSE)</f>
        <v>Exchange rate :</v>
      </c>
      <c r="G534" s="103">
        <f>ROUND(IF(ISBLANK(C534),0,VLOOKUP(C534,'[2]Acha Air Sales Price List'!$B$1:$X$65536,12,FALSE)*$L$14),2)</f>
        <v>0</v>
      </c>
      <c r="H534" s="102">
        <f t="shared" si="9"/>
        <v>0</v>
      </c>
      <c r="I534" s="89"/>
    </row>
    <row r="535" spans="1:9" ht="12.4" hidden="1" customHeight="1">
      <c r="A535" s="91"/>
      <c r="B535" s="106"/>
      <c r="C535" s="108"/>
      <c r="D535" s="186"/>
      <c r="E535" s="187"/>
      <c r="F535" s="104" t="str">
        <f>VLOOKUP(C535,'[2]Acha Air Sales Price List'!$B$1:$D$65536,3,FALSE)</f>
        <v>Exchange rate :</v>
      </c>
      <c r="G535" s="103">
        <f>ROUND(IF(ISBLANK(C535),0,VLOOKUP(C535,'[2]Acha Air Sales Price List'!$B$1:$X$65536,12,FALSE)*$L$14),2)</f>
        <v>0</v>
      </c>
      <c r="H535" s="102">
        <f t="shared" ref="H535:H598" si="10">ROUND(IF(ISNUMBER(B535), G535*B535, 0),5)</f>
        <v>0</v>
      </c>
      <c r="I535" s="89"/>
    </row>
    <row r="536" spans="1:9" ht="12.4" hidden="1" customHeight="1">
      <c r="A536" s="91"/>
      <c r="B536" s="106"/>
      <c r="C536" s="108"/>
      <c r="D536" s="186"/>
      <c r="E536" s="187"/>
      <c r="F536" s="104" t="str">
        <f>VLOOKUP(C536,'[2]Acha Air Sales Price List'!$B$1:$D$65536,3,FALSE)</f>
        <v>Exchange rate :</v>
      </c>
      <c r="G536" s="103">
        <f>ROUND(IF(ISBLANK(C536),0,VLOOKUP(C536,'[2]Acha Air Sales Price List'!$B$1:$X$65536,12,FALSE)*$L$14),2)</f>
        <v>0</v>
      </c>
      <c r="H536" s="102">
        <f t="shared" si="10"/>
        <v>0</v>
      </c>
      <c r="I536" s="89"/>
    </row>
    <row r="537" spans="1:9" ht="12.4" hidden="1" customHeight="1">
      <c r="A537" s="91"/>
      <c r="B537" s="106"/>
      <c r="C537" s="108"/>
      <c r="D537" s="186"/>
      <c r="E537" s="187"/>
      <c r="F537" s="104" t="str">
        <f>VLOOKUP(C537,'[2]Acha Air Sales Price List'!$B$1:$D$65536,3,FALSE)</f>
        <v>Exchange rate :</v>
      </c>
      <c r="G537" s="103">
        <f>ROUND(IF(ISBLANK(C537),0,VLOOKUP(C537,'[2]Acha Air Sales Price List'!$B$1:$X$65536,12,FALSE)*$L$14),2)</f>
        <v>0</v>
      </c>
      <c r="H537" s="102">
        <f t="shared" si="10"/>
        <v>0</v>
      </c>
      <c r="I537" s="89"/>
    </row>
    <row r="538" spans="1:9" ht="12.4" hidden="1" customHeight="1">
      <c r="A538" s="91"/>
      <c r="B538" s="106"/>
      <c r="C538" s="108"/>
      <c r="D538" s="186"/>
      <c r="E538" s="187"/>
      <c r="F538" s="104" t="str">
        <f>VLOOKUP(C538,'[2]Acha Air Sales Price List'!$B$1:$D$65536,3,FALSE)</f>
        <v>Exchange rate :</v>
      </c>
      <c r="G538" s="103">
        <f>ROUND(IF(ISBLANK(C538),0,VLOOKUP(C538,'[2]Acha Air Sales Price List'!$B$1:$X$65536,12,FALSE)*$L$14),2)</f>
        <v>0</v>
      </c>
      <c r="H538" s="102">
        <f t="shared" si="10"/>
        <v>0</v>
      </c>
      <c r="I538" s="89"/>
    </row>
    <row r="539" spans="1:9" ht="12.4" hidden="1" customHeight="1">
      <c r="A539" s="91"/>
      <c r="B539" s="106"/>
      <c r="C539" s="108"/>
      <c r="D539" s="186"/>
      <c r="E539" s="187"/>
      <c r="F539" s="104" t="str">
        <f>VLOOKUP(C539,'[2]Acha Air Sales Price List'!$B$1:$D$65536,3,FALSE)</f>
        <v>Exchange rate :</v>
      </c>
      <c r="G539" s="103">
        <f>ROUND(IF(ISBLANK(C539),0,VLOOKUP(C539,'[2]Acha Air Sales Price List'!$B$1:$X$65536,12,FALSE)*$L$14),2)</f>
        <v>0</v>
      </c>
      <c r="H539" s="102">
        <f t="shared" si="10"/>
        <v>0</v>
      </c>
      <c r="I539" s="89"/>
    </row>
    <row r="540" spans="1:9" ht="12.4" hidden="1" customHeight="1">
      <c r="A540" s="91"/>
      <c r="B540" s="106"/>
      <c r="C540" s="108"/>
      <c r="D540" s="186"/>
      <c r="E540" s="187"/>
      <c r="F540" s="104" t="str">
        <f>VLOOKUP(C540,'[2]Acha Air Sales Price List'!$B$1:$D$65536,3,FALSE)</f>
        <v>Exchange rate :</v>
      </c>
      <c r="G540" s="103">
        <f>ROUND(IF(ISBLANK(C540),0,VLOOKUP(C540,'[2]Acha Air Sales Price List'!$B$1:$X$65536,12,FALSE)*$L$14),2)</f>
        <v>0</v>
      </c>
      <c r="H540" s="102">
        <f t="shared" si="10"/>
        <v>0</v>
      </c>
      <c r="I540" s="89"/>
    </row>
    <row r="541" spans="1:9" ht="12.4" hidden="1" customHeight="1">
      <c r="A541" s="91"/>
      <c r="B541" s="106"/>
      <c r="C541" s="108"/>
      <c r="D541" s="186"/>
      <c r="E541" s="187"/>
      <c r="F541" s="104" t="str">
        <f>VLOOKUP(C541,'[2]Acha Air Sales Price List'!$B$1:$D$65536,3,FALSE)</f>
        <v>Exchange rate :</v>
      </c>
      <c r="G541" s="103">
        <f>ROUND(IF(ISBLANK(C541),0,VLOOKUP(C541,'[2]Acha Air Sales Price List'!$B$1:$X$65536,12,FALSE)*$L$14),2)</f>
        <v>0</v>
      </c>
      <c r="H541" s="102">
        <f t="shared" si="10"/>
        <v>0</v>
      </c>
      <c r="I541" s="89"/>
    </row>
    <row r="542" spans="1:9" ht="12.4" hidden="1" customHeight="1">
      <c r="A542" s="91"/>
      <c r="B542" s="106"/>
      <c r="C542" s="108"/>
      <c r="D542" s="186"/>
      <c r="E542" s="187"/>
      <c r="F542" s="104" t="str">
        <f>VLOOKUP(C542,'[2]Acha Air Sales Price List'!$B$1:$D$65536,3,FALSE)</f>
        <v>Exchange rate :</v>
      </c>
      <c r="G542" s="103">
        <f>ROUND(IF(ISBLANK(C542),0,VLOOKUP(C542,'[2]Acha Air Sales Price List'!$B$1:$X$65536,12,FALSE)*$L$14),2)</f>
        <v>0</v>
      </c>
      <c r="H542" s="102">
        <f t="shared" si="10"/>
        <v>0</v>
      </c>
      <c r="I542" s="89"/>
    </row>
    <row r="543" spans="1:9" ht="12.4" hidden="1" customHeight="1">
      <c r="A543" s="91"/>
      <c r="B543" s="106"/>
      <c r="C543" s="108"/>
      <c r="D543" s="186"/>
      <c r="E543" s="187"/>
      <c r="F543" s="104" t="str">
        <f>VLOOKUP(C543,'[2]Acha Air Sales Price List'!$B$1:$D$65536,3,FALSE)</f>
        <v>Exchange rate :</v>
      </c>
      <c r="G543" s="103">
        <f>ROUND(IF(ISBLANK(C543),0,VLOOKUP(C543,'[2]Acha Air Sales Price List'!$B$1:$X$65536,12,FALSE)*$L$14),2)</f>
        <v>0</v>
      </c>
      <c r="H543" s="102">
        <f t="shared" si="10"/>
        <v>0</v>
      </c>
      <c r="I543" s="89"/>
    </row>
    <row r="544" spans="1:9" ht="12.4" hidden="1" customHeight="1">
      <c r="A544" s="91"/>
      <c r="B544" s="106"/>
      <c r="C544" s="108"/>
      <c r="D544" s="186"/>
      <c r="E544" s="187"/>
      <c r="F544" s="104" t="str">
        <f>VLOOKUP(C544,'[2]Acha Air Sales Price List'!$B$1:$D$65536,3,FALSE)</f>
        <v>Exchange rate :</v>
      </c>
      <c r="G544" s="103">
        <f>ROUND(IF(ISBLANK(C544),0,VLOOKUP(C544,'[2]Acha Air Sales Price List'!$B$1:$X$65536,12,FALSE)*$L$14),2)</f>
        <v>0</v>
      </c>
      <c r="H544" s="102">
        <f t="shared" si="10"/>
        <v>0</v>
      </c>
      <c r="I544" s="89"/>
    </row>
    <row r="545" spans="1:9" ht="12.4" hidden="1" customHeight="1">
      <c r="A545" s="91"/>
      <c r="B545" s="106"/>
      <c r="C545" s="108"/>
      <c r="D545" s="186"/>
      <c r="E545" s="187"/>
      <c r="F545" s="104" t="str">
        <f>VLOOKUP(C545,'[2]Acha Air Sales Price List'!$B$1:$D$65536,3,FALSE)</f>
        <v>Exchange rate :</v>
      </c>
      <c r="G545" s="103">
        <f>ROUND(IF(ISBLANK(C545),0,VLOOKUP(C545,'[2]Acha Air Sales Price List'!$B$1:$X$65536,12,FALSE)*$L$14),2)</f>
        <v>0</v>
      </c>
      <c r="H545" s="102">
        <f t="shared" si="10"/>
        <v>0</v>
      </c>
      <c r="I545" s="89"/>
    </row>
    <row r="546" spans="1:9" ht="12.4" hidden="1" customHeight="1">
      <c r="A546" s="91"/>
      <c r="B546" s="106"/>
      <c r="C546" s="108"/>
      <c r="D546" s="186"/>
      <c r="E546" s="187"/>
      <c r="F546" s="104" t="str">
        <f>VLOOKUP(C546,'[2]Acha Air Sales Price List'!$B$1:$D$65536,3,FALSE)</f>
        <v>Exchange rate :</v>
      </c>
      <c r="G546" s="103">
        <f>ROUND(IF(ISBLANK(C546),0,VLOOKUP(C546,'[2]Acha Air Sales Price List'!$B$1:$X$65536,12,FALSE)*$L$14),2)</f>
        <v>0</v>
      </c>
      <c r="H546" s="102">
        <f t="shared" si="10"/>
        <v>0</v>
      </c>
      <c r="I546" s="89"/>
    </row>
    <row r="547" spans="1:9" ht="12.4" hidden="1" customHeight="1">
      <c r="A547" s="91"/>
      <c r="B547" s="106"/>
      <c r="C547" s="108"/>
      <c r="D547" s="186"/>
      <c r="E547" s="187"/>
      <c r="F547" s="104" t="str">
        <f>VLOOKUP(C547,'[2]Acha Air Sales Price List'!$B$1:$D$65536,3,FALSE)</f>
        <v>Exchange rate :</v>
      </c>
      <c r="G547" s="103">
        <f>ROUND(IF(ISBLANK(C547),0,VLOOKUP(C547,'[2]Acha Air Sales Price List'!$B$1:$X$65536,12,FALSE)*$L$14),2)</f>
        <v>0</v>
      </c>
      <c r="H547" s="102">
        <f t="shared" si="10"/>
        <v>0</v>
      </c>
      <c r="I547" s="89"/>
    </row>
    <row r="548" spans="1:9" ht="12.4" hidden="1" customHeight="1">
      <c r="A548" s="91"/>
      <c r="B548" s="106"/>
      <c r="C548" s="108"/>
      <c r="D548" s="186"/>
      <c r="E548" s="187"/>
      <c r="F548" s="104" t="str">
        <f>VLOOKUP(C548,'[2]Acha Air Sales Price List'!$B$1:$D$65536,3,FALSE)</f>
        <v>Exchange rate :</v>
      </c>
      <c r="G548" s="103">
        <f>ROUND(IF(ISBLANK(C548),0,VLOOKUP(C548,'[2]Acha Air Sales Price List'!$B$1:$X$65536,12,FALSE)*$L$14),2)</f>
        <v>0</v>
      </c>
      <c r="H548" s="102">
        <f t="shared" si="10"/>
        <v>0</v>
      </c>
      <c r="I548" s="89"/>
    </row>
    <row r="549" spans="1:9" ht="12.4" hidden="1" customHeight="1">
      <c r="A549" s="91"/>
      <c r="B549" s="106"/>
      <c r="C549" s="108"/>
      <c r="D549" s="186"/>
      <c r="E549" s="187"/>
      <c r="F549" s="104" t="str">
        <f>VLOOKUP(C549,'[2]Acha Air Sales Price List'!$B$1:$D$65536,3,FALSE)</f>
        <v>Exchange rate :</v>
      </c>
      <c r="G549" s="103">
        <f>ROUND(IF(ISBLANK(C549),0,VLOOKUP(C549,'[2]Acha Air Sales Price List'!$B$1:$X$65536,12,FALSE)*$L$14),2)</f>
        <v>0</v>
      </c>
      <c r="H549" s="102">
        <f t="shared" si="10"/>
        <v>0</v>
      </c>
      <c r="I549" s="89"/>
    </row>
    <row r="550" spans="1:9" ht="12.4" hidden="1" customHeight="1">
      <c r="A550" s="91"/>
      <c r="B550" s="106"/>
      <c r="C550" s="108"/>
      <c r="D550" s="186"/>
      <c r="E550" s="187"/>
      <c r="F550" s="104" t="str">
        <f>VLOOKUP(C550,'[2]Acha Air Sales Price List'!$B$1:$D$65536,3,FALSE)</f>
        <v>Exchange rate :</v>
      </c>
      <c r="G550" s="103">
        <f>ROUND(IF(ISBLANK(C550),0,VLOOKUP(C550,'[2]Acha Air Sales Price List'!$B$1:$X$65536,12,FALSE)*$L$14),2)</f>
        <v>0</v>
      </c>
      <c r="H550" s="102">
        <f t="shared" si="10"/>
        <v>0</v>
      </c>
      <c r="I550" s="89"/>
    </row>
    <row r="551" spans="1:9" ht="12.4" hidden="1" customHeight="1">
      <c r="A551" s="91"/>
      <c r="B551" s="106"/>
      <c r="C551" s="108"/>
      <c r="D551" s="186"/>
      <c r="E551" s="187"/>
      <c r="F551" s="104" t="str">
        <f>VLOOKUP(C551,'[2]Acha Air Sales Price List'!$B$1:$D$65536,3,FALSE)</f>
        <v>Exchange rate :</v>
      </c>
      <c r="G551" s="103">
        <f>ROUND(IF(ISBLANK(C551),0,VLOOKUP(C551,'[2]Acha Air Sales Price List'!$B$1:$X$65536,12,FALSE)*$L$14),2)</f>
        <v>0</v>
      </c>
      <c r="H551" s="102">
        <f t="shared" si="10"/>
        <v>0</v>
      </c>
      <c r="I551" s="89"/>
    </row>
    <row r="552" spans="1:9" ht="12.4" hidden="1" customHeight="1">
      <c r="A552" s="91"/>
      <c r="B552" s="106"/>
      <c r="C552" s="108"/>
      <c r="D552" s="186"/>
      <c r="E552" s="187"/>
      <c r="F552" s="104" t="str">
        <f>VLOOKUP(C552,'[2]Acha Air Sales Price List'!$B$1:$D$65536,3,FALSE)</f>
        <v>Exchange rate :</v>
      </c>
      <c r="G552" s="103">
        <f>ROUND(IF(ISBLANK(C552),0,VLOOKUP(C552,'[2]Acha Air Sales Price List'!$B$1:$X$65536,12,FALSE)*$L$14),2)</f>
        <v>0</v>
      </c>
      <c r="H552" s="102">
        <f t="shared" si="10"/>
        <v>0</v>
      </c>
      <c r="I552" s="89"/>
    </row>
    <row r="553" spans="1:9" ht="12.4" hidden="1" customHeight="1">
      <c r="A553" s="91"/>
      <c r="B553" s="106"/>
      <c r="C553" s="108"/>
      <c r="D553" s="186"/>
      <c r="E553" s="187"/>
      <c r="F553" s="104" t="str">
        <f>VLOOKUP(C553,'[2]Acha Air Sales Price List'!$B$1:$D$65536,3,FALSE)</f>
        <v>Exchange rate :</v>
      </c>
      <c r="G553" s="103">
        <f>ROUND(IF(ISBLANK(C553),0,VLOOKUP(C553,'[2]Acha Air Sales Price List'!$B$1:$X$65536,12,FALSE)*$L$14),2)</f>
        <v>0</v>
      </c>
      <c r="H553" s="102">
        <f t="shared" si="10"/>
        <v>0</v>
      </c>
      <c r="I553" s="89"/>
    </row>
    <row r="554" spans="1:9" ht="12.4" hidden="1" customHeight="1">
      <c r="A554" s="91"/>
      <c r="B554" s="106"/>
      <c r="C554" s="108"/>
      <c r="D554" s="186"/>
      <c r="E554" s="187"/>
      <c r="F554" s="104" t="str">
        <f>VLOOKUP(C554,'[2]Acha Air Sales Price List'!$B$1:$D$65536,3,FALSE)</f>
        <v>Exchange rate :</v>
      </c>
      <c r="G554" s="103">
        <f>ROUND(IF(ISBLANK(C554),0,VLOOKUP(C554,'[2]Acha Air Sales Price List'!$B$1:$X$65536,12,FALSE)*$L$14),2)</f>
        <v>0</v>
      </c>
      <c r="H554" s="102">
        <f t="shared" si="10"/>
        <v>0</v>
      </c>
      <c r="I554" s="89"/>
    </row>
    <row r="555" spans="1:9" ht="12.4" hidden="1" customHeight="1">
      <c r="A555" s="91"/>
      <c r="B555" s="106"/>
      <c r="C555" s="108"/>
      <c r="D555" s="186"/>
      <c r="E555" s="187"/>
      <c r="F555" s="104" t="str">
        <f>VLOOKUP(C555,'[2]Acha Air Sales Price List'!$B$1:$D$65536,3,FALSE)</f>
        <v>Exchange rate :</v>
      </c>
      <c r="G555" s="103">
        <f>ROUND(IF(ISBLANK(C555),0,VLOOKUP(C555,'[2]Acha Air Sales Price List'!$B$1:$X$65536,12,FALSE)*$L$14),2)</f>
        <v>0</v>
      </c>
      <c r="H555" s="102">
        <f t="shared" si="10"/>
        <v>0</v>
      </c>
      <c r="I555" s="89"/>
    </row>
    <row r="556" spans="1:9" ht="12.4" hidden="1" customHeight="1">
      <c r="A556" s="91"/>
      <c r="B556" s="106"/>
      <c r="C556" s="108"/>
      <c r="D556" s="186"/>
      <c r="E556" s="187"/>
      <c r="F556" s="104" t="str">
        <f>VLOOKUP(C556,'[2]Acha Air Sales Price List'!$B$1:$D$65536,3,FALSE)</f>
        <v>Exchange rate :</v>
      </c>
      <c r="G556" s="103">
        <f>ROUND(IF(ISBLANK(C556),0,VLOOKUP(C556,'[2]Acha Air Sales Price List'!$B$1:$X$65536,12,FALSE)*$L$14),2)</f>
        <v>0</v>
      </c>
      <c r="H556" s="102">
        <f t="shared" si="10"/>
        <v>0</v>
      </c>
      <c r="I556" s="89"/>
    </row>
    <row r="557" spans="1:9" ht="12.4" hidden="1" customHeight="1">
      <c r="A557" s="91"/>
      <c r="B557" s="106"/>
      <c r="C557" s="108"/>
      <c r="D557" s="186"/>
      <c r="E557" s="187"/>
      <c r="F557" s="104" t="str">
        <f>VLOOKUP(C557,'[2]Acha Air Sales Price List'!$B$1:$D$65536,3,FALSE)</f>
        <v>Exchange rate :</v>
      </c>
      <c r="G557" s="103">
        <f>ROUND(IF(ISBLANK(C557),0,VLOOKUP(C557,'[2]Acha Air Sales Price List'!$B$1:$X$65536,12,FALSE)*$L$14),2)</f>
        <v>0</v>
      </c>
      <c r="H557" s="102">
        <f t="shared" si="10"/>
        <v>0</v>
      </c>
      <c r="I557" s="89"/>
    </row>
    <row r="558" spans="1:9" ht="12.4" hidden="1" customHeight="1">
      <c r="A558" s="91"/>
      <c r="B558" s="106"/>
      <c r="C558" s="105"/>
      <c r="D558" s="186"/>
      <c r="E558" s="187"/>
      <c r="F558" s="104" t="str">
        <f>VLOOKUP(C558,'[2]Acha Air Sales Price List'!$B$1:$D$65536,3,FALSE)</f>
        <v>Exchange rate :</v>
      </c>
      <c r="G558" s="103">
        <f>ROUND(IF(ISBLANK(C558),0,VLOOKUP(C558,'[2]Acha Air Sales Price List'!$B$1:$X$65536,12,FALSE)*$L$14),2)</f>
        <v>0</v>
      </c>
      <c r="H558" s="102">
        <f t="shared" si="10"/>
        <v>0</v>
      </c>
      <c r="I558" s="89"/>
    </row>
    <row r="559" spans="1:9" ht="12" hidden="1" customHeight="1">
      <c r="A559" s="91"/>
      <c r="B559" s="106"/>
      <c r="C559" s="108"/>
      <c r="D559" s="186"/>
      <c r="E559" s="187"/>
      <c r="F559" s="104" t="str">
        <f>VLOOKUP(C559,'[2]Acha Air Sales Price List'!$B$1:$D$65536,3,FALSE)</f>
        <v>Exchange rate :</v>
      </c>
      <c r="G559" s="103">
        <f>ROUND(IF(ISBLANK(C559),0,VLOOKUP(C559,'[2]Acha Air Sales Price List'!$B$1:$X$65536,12,FALSE)*$L$14),2)</f>
        <v>0</v>
      </c>
      <c r="H559" s="102">
        <f t="shared" si="10"/>
        <v>0</v>
      </c>
      <c r="I559" s="89"/>
    </row>
    <row r="560" spans="1:9" ht="12.4" hidden="1" customHeight="1">
      <c r="A560" s="91"/>
      <c r="B560" s="106"/>
      <c r="C560" s="108"/>
      <c r="D560" s="186"/>
      <c r="E560" s="187"/>
      <c r="F560" s="104" t="str">
        <f>VLOOKUP(C560,'[2]Acha Air Sales Price List'!$B$1:$D$65536,3,FALSE)</f>
        <v>Exchange rate :</v>
      </c>
      <c r="G560" s="103">
        <f>ROUND(IF(ISBLANK(C560),0,VLOOKUP(C560,'[2]Acha Air Sales Price List'!$B$1:$X$65536,12,FALSE)*$L$14),2)</f>
        <v>0</v>
      </c>
      <c r="H560" s="102">
        <f t="shared" si="10"/>
        <v>0</v>
      </c>
      <c r="I560" s="89"/>
    </row>
    <row r="561" spans="1:9" ht="12.4" hidden="1" customHeight="1">
      <c r="A561" s="91"/>
      <c r="B561" s="106"/>
      <c r="C561" s="108"/>
      <c r="D561" s="186"/>
      <c r="E561" s="187"/>
      <c r="F561" s="104" t="str">
        <f>VLOOKUP(C561,'[2]Acha Air Sales Price List'!$B$1:$D$65536,3,FALSE)</f>
        <v>Exchange rate :</v>
      </c>
      <c r="G561" s="103">
        <f>ROUND(IF(ISBLANK(C561),0,VLOOKUP(C561,'[2]Acha Air Sales Price List'!$B$1:$X$65536,12,FALSE)*$L$14),2)</f>
        <v>0</v>
      </c>
      <c r="H561" s="102">
        <f t="shared" si="10"/>
        <v>0</v>
      </c>
      <c r="I561" s="89"/>
    </row>
    <row r="562" spans="1:9" ht="12.4" hidden="1" customHeight="1">
      <c r="A562" s="91"/>
      <c r="B562" s="106"/>
      <c r="C562" s="108"/>
      <c r="D562" s="186"/>
      <c r="E562" s="187"/>
      <c r="F562" s="104" t="str">
        <f>VLOOKUP(C562,'[2]Acha Air Sales Price List'!$B$1:$D$65536,3,FALSE)</f>
        <v>Exchange rate :</v>
      </c>
      <c r="G562" s="103">
        <f>ROUND(IF(ISBLANK(C562),0,VLOOKUP(C562,'[2]Acha Air Sales Price List'!$B$1:$X$65536,12,FALSE)*$L$14),2)</f>
        <v>0</v>
      </c>
      <c r="H562" s="102">
        <f t="shared" si="10"/>
        <v>0</v>
      </c>
      <c r="I562" s="89"/>
    </row>
    <row r="563" spans="1:9" ht="12.4" hidden="1" customHeight="1">
      <c r="A563" s="91"/>
      <c r="B563" s="106"/>
      <c r="C563" s="108"/>
      <c r="D563" s="186"/>
      <c r="E563" s="187"/>
      <c r="F563" s="104" t="str">
        <f>VLOOKUP(C563,'[2]Acha Air Sales Price List'!$B$1:$D$65536,3,FALSE)</f>
        <v>Exchange rate :</v>
      </c>
      <c r="G563" s="103">
        <f>ROUND(IF(ISBLANK(C563),0,VLOOKUP(C563,'[2]Acha Air Sales Price List'!$B$1:$X$65536,12,FALSE)*$L$14),2)</f>
        <v>0</v>
      </c>
      <c r="H563" s="102">
        <f t="shared" si="10"/>
        <v>0</v>
      </c>
      <c r="I563" s="89"/>
    </row>
    <row r="564" spans="1:9" ht="12.4" hidden="1" customHeight="1">
      <c r="A564" s="91"/>
      <c r="B564" s="106"/>
      <c r="C564" s="108"/>
      <c r="D564" s="186"/>
      <c r="E564" s="187"/>
      <c r="F564" s="104" t="str">
        <f>VLOOKUP(C564,'[2]Acha Air Sales Price List'!$B$1:$D$65536,3,FALSE)</f>
        <v>Exchange rate :</v>
      </c>
      <c r="G564" s="103">
        <f>ROUND(IF(ISBLANK(C564),0,VLOOKUP(C564,'[2]Acha Air Sales Price List'!$B$1:$X$65536,12,FALSE)*$L$14),2)</f>
        <v>0</v>
      </c>
      <c r="H564" s="102">
        <f t="shared" si="10"/>
        <v>0</v>
      </c>
      <c r="I564" s="89"/>
    </row>
    <row r="565" spans="1:9" ht="12.4" hidden="1" customHeight="1">
      <c r="A565" s="91"/>
      <c r="B565" s="106"/>
      <c r="C565" s="108"/>
      <c r="D565" s="186"/>
      <c r="E565" s="187"/>
      <c r="F565" s="104" t="str">
        <f>VLOOKUP(C565,'[2]Acha Air Sales Price List'!$B$1:$D$65536,3,FALSE)</f>
        <v>Exchange rate :</v>
      </c>
      <c r="G565" s="103">
        <f>ROUND(IF(ISBLANK(C565),0,VLOOKUP(C565,'[2]Acha Air Sales Price List'!$B$1:$X$65536,12,FALSE)*$L$14),2)</f>
        <v>0</v>
      </c>
      <c r="H565" s="102">
        <f t="shared" si="10"/>
        <v>0</v>
      </c>
      <c r="I565" s="89"/>
    </row>
    <row r="566" spans="1:9" ht="12.4" hidden="1" customHeight="1">
      <c r="A566" s="91"/>
      <c r="B566" s="106"/>
      <c r="C566" s="108"/>
      <c r="D566" s="186"/>
      <c r="E566" s="187"/>
      <c r="F566" s="104" t="str">
        <f>VLOOKUP(C566,'[2]Acha Air Sales Price List'!$B$1:$D$65536,3,FALSE)</f>
        <v>Exchange rate :</v>
      </c>
      <c r="G566" s="103">
        <f>ROUND(IF(ISBLANK(C566),0,VLOOKUP(C566,'[2]Acha Air Sales Price List'!$B$1:$X$65536,12,FALSE)*$L$14),2)</f>
        <v>0</v>
      </c>
      <c r="H566" s="102">
        <f t="shared" si="10"/>
        <v>0</v>
      </c>
      <c r="I566" s="89"/>
    </row>
    <row r="567" spans="1:9" ht="12.4" hidden="1" customHeight="1">
      <c r="A567" s="91"/>
      <c r="B567" s="106"/>
      <c r="C567" s="108"/>
      <c r="D567" s="186"/>
      <c r="E567" s="187"/>
      <c r="F567" s="104" t="str">
        <f>VLOOKUP(C567,'[2]Acha Air Sales Price List'!$B$1:$D$65536,3,FALSE)</f>
        <v>Exchange rate :</v>
      </c>
      <c r="G567" s="103">
        <f>ROUND(IF(ISBLANK(C567),0,VLOOKUP(C567,'[2]Acha Air Sales Price List'!$B$1:$X$65536,12,FALSE)*$L$14),2)</f>
        <v>0</v>
      </c>
      <c r="H567" s="102">
        <f t="shared" si="10"/>
        <v>0</v>
      </c>
      <c r="I567" s="89"/>
    </row>
    <row r="568" spans="1:9" ht="12.4" hidden="1" customHeight="1">
      <c r="A568" s="91"/>
      <c r="B568" s="106"/>
      <c r="C568" s="108"/>
      <c r="D568" s="186"/>
      <c r="E568" s="187"/>
      <c r="F568" s="104" t="str">
        <f>VLOOKUP(C568,'[2]Acha Air Sales Price List'!$B$1:$D$65536,3,FALSE)</f>
        <v>Exchange rate :</v>
      </c>
      <c r="G568" s="103">
        <f>ROUND(IF(ISBLANK(C568),0,VLOOKUP(C568,'[2]Acha Air Sales Price List'!$B$1:$X$65536,12,FALSE)*$L$14),2)</f>
        <v>0</v>
      </c>
      <c r="H568" s="102">
        <f t="shared" si="10"/>
        <v>0</v>
      </c>
      <c r="I568" s="89"/>
    </row>
    <row r="569" spans="1:9" ht="12.4" hidden="1" customHeight="1">
      <c r="A569" s="91"/>
      <c r="B569" s="106"/>
      <c r="C569" s="108"/>
      <c r="D569" s="186"/>
      <c r="E569" s="187"/>
      <c r="F569" s="104" t="str">
        <f>VLOOKUP(C569,'[2]Acha Air Sales Price List'!$B$1:$D$65536,3,FALSE)</f>
        <v>Exchange rate :</v>
      </c>
      <c r="G569" s="103">
        <f>ROUND(IF(ISBLANK(C569),0,VLOOKUP(C569,'[2]Acha Air Sales Price List'!$B$1:$X$65536,12,FALSE)*$L$14),2)</f>
        <v>0</v>
      </c>
      <c r="H569" s="102">
        <f t="shared" si="10"/>
        <v>0</v>
      </c>
      <c r="I569" s="89"/>
    </row>
    <row r="570" spans="1:9" ht="12.4" hidden="1" customHeight="1">
      <c r="A570" s="91"/>
      <c r="B570" s="106"/>
      <c r="C570" s="108"/>
      <c r="D570" s="186"/>
      <c r="E570" s="187"/>
      <c r="F570" s="104" t="str">
        <f>VLOOKUP(C570,'[2]Acha Air Sales Price List'!$B$1:$D$65536,3,FALSE)</f>
        <v>Exchange rate :</v>
      </c>
      <c r="G570" s="103">
        <f>ROUND(IF(ISBLANK(C570),0,VLOOKUP(C570,'[2]Acha Air Sales Price List'!$B$1:$X$65536,12,FALSE)*$L$14),2)</f>
        <v>0</v>
      </c>
      <c r="H570" s="102">
        <f t="shared" si="10"/>
        <v>0</v>
      </c>
      <c r="I570" s="89"/>
    </row>
    <row r="571" spans="1:9" ht="12.4" hidden="1" customHeight="1">
      <c r="A571" s="91"/>
      <c r="B571" s="106"/>
      <c r="C571" s="108"/>
      <c r="D571" s="186"/>
      <c r="E571" s="187"/>
      <c r="F571" s="104" t="str">
        <f>VLOOKUP(C571,'[2]Acha Air Sales Price List'!$B$1:$D$65536,3,FALSE)</f>
        <v>Exchange rate :</v>
      </c>
      <c r="G571" s="103">
        <f>ROUND(IF(ISBLANK(C571),0,VLOOKUP(C571,'[2]Acha Air Sales Price List'!$B$1:$X$65536,12,FALSE)*$L$14),2)</f>
        <v>0</v>
      </c>
      <c r="H571" s="102">
        <f t="shared" si="10"/>
        <v>0</v>
      </c>
      <c r="I571" s="89"/>
    </row>
    <row r="572" spans="1:9" ht="12.4" hidden="1" customHeight="1">
      <c r="A572" s="91"/>
      <c r="B572" s="106"/>
      <c r="C572" s="108"/>
      <c r="D572" s="186"/>
      <c r="E572" s="187"/>
      <c r="F572" s="104" t="str">
        <f>VLOOKUP(C572,'[2]Acha Air Sales Price List'!$B$1:$D$65536,3,FALSE)</f>
        <v>Exchange rate :</v>
      </c>
      <c r="G572" s="103">
        <f>ROUND(IF(ISBLANK(C572),0,VLOOKUP(C572,'[2]Acha Air Sales Price List'!$B$1:$X$65536,12,FALSE)*$L$14),2)</f>
        <v>0</v>
      </c>
      <c r="H572" s="102">
        <f t="shared" si="10"/>
        <v>0</v>
      </c>
      <c r="I572" s="89"/>
    </row>
    <row r="573" spans="1:9" ht="12.4" hidden="1" customHeight="1">
      <c r="A573" s="91"/>
      <c r="B573" s="106"/>
      <c r="C573" s="108"/>
      <c r="D573" s="186"/>
      <c r="E573" s="187"/>
      <c r="F573" s="104" t="str">
        <f>VLOOKUP(C573,'[2]Acha Air Sales Price List'!$B$1:$D$65536,3,FALSE)</f>
        <v>Exchange rate :</v>
      </c>
      <c r="G573" s="103">
        <f>ROUND(IF(ISBLANK(C573),0,VLOOKUP(C573,'[2]Acha Air Sales Price List'!$B$1:$X$65536,12,FALSE)*$L$14),2)</f>
        <v>0</v>
      </c>
      <c r="H573" s="102">
        <f t="shared" si="10"/>
        <v>0</v>
      </c>
      <c r="I573" s="89"/>
    </row>
    <row r="574" spans="1:9" ht="12.4" hidden="1" customHeight="1">
      <c r="A574" s="91"/>
      <c r="B574" s="106"/>
      <c r="C574" s="108"/>
      <c r="D574" s="186"/>
      <c r="E574" s="187"/>
      <c r="F574" s="104" t="str">
        <f>VLOOKUP(C574,'[2]Acha Air Sales Price List'!$B$1:$D$65536,3,FALSE)</f>
        <v>Exchange rate :</v>
      </c>
      <c r="G574" s="103">
        <f>ROUND(IF(ISBLANK(C574),0,VLOOKUP(C574,'[2]Acha Air Sales Price List'!$B$1:$X$65536,12,FALSE)*$L$14),2)</f>
        <v>0</v>
      </c>
      <c r="H574" s="102">
        <f t="shared" si="10"/>
        <v>0</v>
      </c>
      <c r="I574" s="89"/>
    </row>
    <row r="575" spans="1:9" ht="12.4" hidden="1" customHeight="1">
      <c r="A575" s="91"/>
      <c r="B575" s="106"/>
      <c r="C575" s="108"/>
      <c r="D575" s="186"/>
      <c r="E575" s="187"/>
      <c r="F575" s="104" t="str">
        <f>VLOOKUP(C575,'[2]Acha Air Sales Price List'!$B$1:$D$65536,3,FALSE)</f>
        <v>Exchange rate :</v>
      </c>
      <c r="G575" s="103">
        <f>ROUND(IF(ISBLANK(C575),0,VLOOKUP(C575,'[2]Acha Air Sales Price List'!$B$1:$X$65536,12,FALSE)*$L$14),2)</f>
        <v>0</v>
      </c>
      <c r="H575" s="102">
        <f t="shared" si="10"/>
        <v>0</v>
      </c>
      <c r="I575" s="89"/>
    </row>
    <row r="576" spans="1:9" ht="12.4" hidden="1" customHeight="1">
      <c r="A576" s="91"/>
      <c r="B576" s="106"/>
      <c r="C576" s="108"/>
      <c r="D576" s="186"/>
      <c r="E576" s="187"/>
      <c r="F576" s="104" t="str">
        <f>VLOOKUP(C576,'[2]Acha Air Sales Price List'!$B$1:$D$65536,3,FALSE)</f>
        <v>Exchange rate :</v>
      </c>
      <c r="G576" s="103">
        <f>ROUND(IF(ISBLANK(C576),0,VLOOKUP(C576,'[2]Acha Air Sales Price List'!$B$1:$X$65536,12,FALSE)*$L$14),2)</f>
        <v>0</v>
      </c>
      <c r="H576" s="102">
        <f t="shared" si="10"/>
        <v>0</v>
      </c>
      <c r="I576" s="89"/>
    </row>
    <row r="577" spans="1:9" ht="12.4" hidden="1" customHeight="1">
      <c r="A577" s="91"/>
      <c r="B577" s="106"/>
      <c r="C577" s="108"/>
      <c r="D577" s="186"/>
      <c r="E577" s="187"/>
      <c r="F577" s="104" t="str">
        <f>VLOOKUP(C577,'[2]Acha Air Sales Price List'!$B$1:$D$65536,3,FALSE)</f>
        <v>Exchange rate :</v>
      </c>
      <c r="G577" s="103">
        <f>ROUND(IF(ISBLANK(C577),0,VLOOKUP(C577,'[2]Acha Air Sales Price List'!$B$1:$X$65536,12,FALSE)*$L$14),2)</f>
        <v>0</v>
      </c>
      <c r="H577" s="102">
        <f t="shared" si="10"/>
        <v>0</v>
      </c>
      <c r="I577" s="89"/>
    </row>
    <row r="578" spans="1:9" ht="12.4" hidden="1" customHeight="1">
      <c r="A578" s="91"/>
      <c r="B578" s="106"/>
      <c r="C578" s="108"/>
      <c r="D578" s="186"/>
      <c r="E578" s="187"/>
      <c r="F578" s="104" t="str">
        <f>VLOOKUP(C578,'[2]Acha Air Sales Price List'!$B$1:$D$65536,3,FALSE)</f>
        <v>Exchange rate :</v>
      </c>
      <c r="G578" s="103">
        <f>ROUND(IF(ISBLANK(C578),0,VLOOKUP(C578,'[2]Acha Air Sales Price List'!$B$1:$X$65536,12,FALSE)*$L$14),2)</f>
        <v>0</v>
      </c>
      <c r="H578" s="102">
        <f t="shared" si="10"/>
        <v>0</v>
      </c>
      <c r="I578" s="89"/>
    </row>
    <row r="579" spans="1:9" ht="12.4" hidden="1" customHeight="1">
      <c r="A579" s="91"/>
      <c r="B579" s="106"/>
      <c r="C579" s="108"/>
      <c r="D579" s="186"/>
      <c r="E579" s="187"/>
      <c r="F579" s="104" t="str">
        <f>VLOOKUP(C579,'[2]Acha Air Sales Price List'!$B$1:$D$65536,3,FALSE)</f>
        <v>Exchange rate :</v>
      </c>
      <c r="G579" s="103">
        <f>ROUND(IF(ISBLANK(C579),0,VLOOKUP(C579,'[2]Acha Air Sales Price List'!$B$1:$X$65536,12,FALSE)*$L$14),2)</f>
        <v>0</v>
      </c>
      <c r="H579" s="102">
        <f t="shared" si="10"/>
        <v>0</v>
      </c>
      <c r="I579" s="89"/>
    </row>
    <row r="580" spans="1:9" ht="12.4" hidden="1" customHeight="1">
      <c r="A580" s="91"/>
      <c r="B580" s="106"/>
      <c r="C580" s="108"/>
      <c r="D580" s="186"/>
      <c r="E580" s="187"/>
      <c r="F580" s="104" t="str">
        <f>VLOOKUP(C580,'[2]Acha Air Sales Price List'!$B$1:$D$65536,3,FALSE)</f>
        <v>Exchange rate :</v>
      </c>
      <c r="G580" s="103">
        <f>ROUND(IF(ISBLANK(C580),0,VLOOKUP(C580,'[2]Acha Air Sales Price List'!$B$1:$X$65536,12,FALSE)*$L$14),2)</f>
        <v>0</v>
      </c>
      <c r="H580" s="102">
        <f t="shared" si="10"/>
        <v>0</v>
      </c>
      <c r="I580" s="89"/>
    </row>
    <row r="581" spans="1:9" ht="12.4" hidden="1" customHeight="1">
      <c r="A581" s="91"/>
      <c r="B581" s="106"/>
      <c r="C581" s="108"/>
      <c r="D581" s="186"/>
      <c r="E581" s="187"/>
      <c r="F581" s="104" t="str">
        <f>VLOOKUP(C581,'[2]Acha Air Sales Price List'!$B$1:$D$65536,3,FALSE)</f>
        <v>Exchange rate :</v>
      </c>
      <c r="G581" s="103">
        <f>ROUND(IF(ISBLANK(C581),0,VLOOKUP(C581,'[2]Acha Air Sales Price List'!$B$1:$X$65536,12,FALSE)*$L$14),2)</f>
        <v>0</v>
      </c>
      <c r="H581" s="102">
        <f t="shared" si="10"/>
        <v>0</v>
      </c>
      <c r="I581" s="89"/>
    </row>
    <row r="582" spans="1:9" ht="12.4" hidden="1" customHeight="1">
      <c r="A582" s="91"/>
      <c r="B582" s="106"/>
      <c r="C582" s="105"/>
      <c r="D582" s="186"/>
      <c r="E582" s="187"/>
      <c r="F582" s="104" t="str">
        <f>VLOOKUP(C582,'[2]Acha Air Sales Price List'!$B$1:$D$65536,3,FALSE)</f>
        <v>Exchange rate :</v>
      </c>
      <c r="G582" s="103">
        <f>ROUND(IF(ISBLANK(C582),0,VLOOKUP(C582,'[2]Acha Air Sales Price List'!$B$1:$X$65536,12,FALSE)*$L$14),2)</f>
        <v>0</v>
      </c>
      <c r="H582" s="102">
        <f t="shared" si="10"/>
        <v>0</v>
      </c>
      <c r="I582" s="89"/>
    </row>
    <row r="583" spans="1:9" ht="12" hidden="1" customHeight="1">
      <c r="A583" s="91"/>
      <c r="B583" s="106"/>
      <c r="C583" s="108"/>
      <c r="D583" s="186"/>
      <c r="E583" s="187"/>
      <c r="F583" s="104" t="str">
        <f>VLOOKUP(C583,'[2]Acha Air Sales Price List'!$B$1:$D$65536,3,FALSE)</f>
        <v>Exchange rate :</v>
      </c>
      <c r="G583" s="103">
        <f>ROUND(IF(ISBLANK(C583),0,VLOOKUP(C583,'[2]Acha Air Sales Price List'!$B$1:$X$65536,12,FALSE)*$L$14),2)</f>
        <v>0</v>
      </c>
      <c r="H583" s="102">
        <f t="shared" si="10"/>
        <v>0</v>
      </c>
      <c r="I583" s="89"/>
    </row>
    <row r="584" spans="1:9" ht="12.4" hidden="1" customHeight="1">
      <c r="A584" s="91"/>
      <c r="B584" s="106"/>
      <c r="C584" s="108"/>
      <c r="D584" s="186"/>
      <c r="E584" s="187"/>
      <c r="F584" s="104" t="str">
        <f>VLOOKUP(C584,'[2]Acha Air Sales Price List'!$B$1:$D$65536,3,FALSE)</f>
        <v>Exchange rate :</v>
      </c>
      <c r="G584" s="103">
        <f>ROUND(IF(ISBLANK(C584),0,VLOOKUP(C584,'[2]Acha Air Sales Price List'!$B$1:$X$65536,12,FALSE)*$L$14),2)</f>
        <v>0</v>
      </c>
      <c r="H584" s="102">
        <f t="shared" si="10"/>
        <v>0</v>
      </c>
      <c r="I584" s="89"/>
    </row>
    <row r="585" spans="1:9" ht="12.4" hidden="1" customHeight="1">
      <c r="A585" s="91"/>
      <c r="B585" s="106"/>
      <c r="C585" s="108"/>
      <c r="D585" s="186"/>
      <c r="E585" s="187"/>
      <c r="F585" s="104" t="str">
        <f>VLOOKUP(C585,'[2]Acha Air Sales Price List'!$B$1:$D$65536,3,FALSE)</f>
        <v>Exchange rate :</v>
      </c>
      <c r="G585" s="103">
        <f>ROUND(IF(ISBLANK(C585),0,VLOOKUP(C585,'[2]Acha Air Sales Price List'!$B$1:$X$65536,12,FALSE)*$L$14),2)</f>
        <v>0</v>
      </c>
      <c r="H585" s="102">
        <f t="shared" si="10"/>
        <v>0</v>
      </c>
      <c r="I585" s="89"/>
    </row>
    <row r="586" spans="1:9" ht="12.4" hidden="1" customHeight="1">
      <c r="A586" s="91"/>
      <c r="B586" s="106"/>
      <c r="C586" s="108"/>
      <c r="D586" s="186"/>
      <c r="E586" s="187"/>
      <c r="F586" s="104" t="str">
        <f>VLOOKUP(C586,'[2]Acha Air Sales Price List'!$B$1:$D$65536,3,FALSE)</f>
        <v>Exchange rate :</v>
      </c>
      <c r="G586" s="103">
        <f>ROUND(IF(ISBLANK(C586),0,VLOOKUP(C586,'[2]Acha Air Sales Price List'!$B$1:$X$65536,12,FALSE)*$L$14),2)</f>
        <v>0</v>
      </c>
      <c r="H586" s="102">
        <f t="shared" si="10"/>
        <v>0</v>
      </c>
      <c r="I586" s="89"/>
    </row>
    <row r="587" spans="1:9" ht="12.4" hidden="1" customHeight="1">
      <c r="A587" s="91"/>
      <c r="B587" s="106"/>
      <c r="C587" s="108"/>
      <c r="D587" s="186"/>
      <c r="E587" s="187"/>
      <c r="F587" s="104" t="str">
        <f>VLOOKUP(C587,'[2]Acha Air Sales Price List'!$B$1:$D$65536,3,FALSE)</f>
        <v>Exchange rate :</v>
      </c>
      <c r="G587" s="103">
        <f>ROUND(IF(ISBLANK(C587),0,VLOOKUP(C587,'[2]Acha Air Sales Price List'!$B$1:$X$65536,12,FALSE)*$L$14),2)</f>
        <v>0</v>
      </c>
      <c r="H587" s="102">
        <f t="shared" si="10"/>
        <v>0</v>
      </c>
      <c r="I587" s="89"/>
    </row>
    <row r="588" spans="1:9" ht="12.4" hidden="1" customHeight="1">
      <c r="A588" s="91"/>
      <c r="B588" s="106"/>
      <c r="C588" s="108"/>
      <c r="D588" s="186"/>
      <c r="E588" s="187"/>
      <c r="F588" s="104" t="str">
        <f>VLOOKUP(C588,'[2]Acha Air Sales Price List'!$B$1:$D$65536,3,FALSE)</f>
        <v>Exchange rate :</v>
      </c>
      <c r="G588" s="103">
        <f>ROUND(IF(ISBLANK(C588),0,VLOOKUP(C588,'[2]Acha Air Sales Price List'!$B$1:$X$65536,12,FALSE)*$L$14),2)</f>
        <v>0</v>
      </c>
      <c r="H588" s="102">
        <f t="shared" si="10"/>
        <v>0</v>
      </c>
      <c r="I588" s="89"/>
    </row>
    <row r="589" spans="1:9" ht="12.4" hidden="1" customHeight="1">
      <c r="A589" s="91"/>
      <c r="B589" s="106"/>
      <c r="C589" s="108"/>
      <c r="D589" s="186"/>
      <c r="E589" s="187"/>
      <c r="F589" s="104" t="str">
        <f>VLOOKUP(C589,'[2]Acha Air Sales Price List'!$B$1:$D$65536,3,FALSE)</f>
        <v>Exchange rate :</v>
      </c>
      <c r="G589" s="103">
        <f>ROUND(IF(ISBLANK(C589),0,VLOOKUP(C589,'[2]Acha Air Sales Price List'!$B$1:$X$65536,12,FALSE)*$L$14),2)</f>
        <v>0</v>
      </c>
      <c r="H589" s="102">
        <f t="shared" si="10"/>
        <v>0</v>
      </c>
      <c r="I589" s="89"/>
    </row>
    <row r="590" spans="1:9" ht="12.4" hidden="1" customHeight="1">
      <c r="A590" s="91"/>
      <c r="B590" s="106"/>
      <c r="C590" s="108"/>
      <c r="D590" s="186"/>
      <c r="E590" s="187"/>
      <c r="F590" s="104" t="str">
        <f>VLOOKUP(C590,'[2]Acha Air Sales Price List'!$B$1:$D$65536,3,FALSE)</f>
        <v>Exchange rate :</v>
      </c>
      <c r="G590" s="103">
        <f>ROUND(IF(ISBLANK(C590),0,VLOOKUP(C590,'[2]Acha Air Sales Price List'!$B$1:$X$65536,12,FALSE)*$L$14),2)</f>
        <v>0</v>
      </c>
      <c r="H590" s="102">
        <f t="shared" si="10"/>
        <v>0</v>
      </c>
      <c r="I590" s="89"/>
    </row>
    <row r="591" spans="1:9" ht="12.4" hidden="1" customHeight="1">
      <c r="A591" s="91"/>
      <c r="B591" s="106"/>
      <c r="C591" s="108"/>
      <c r="D591" s="186"/>
      <c r="E591" s="187"/>
      <c r="F591" s="104" t="str">
        <f>VLOOKUP(C591,'[2]Acha Air Sales Price List'!$B$1:$D$65536,3,FALSE)</f>
        <v>Exchange rate :</v>
      </c>
      <c r="G591" s="103">
        <f>ROUND(IF(ISBLANK(C591),0,VLOOKUP(C591,'[2]Acha Air Sales Price List'!$B$1:$X$65536,12,FALSE)*$L$14),2)</f>
        <v>0</v>
      </c>
      <c r="H591" s="102">
        <f t="shared" si="10"/>
        <v>0</v>
      </c>
      <c r="I591" s="89"/>
    </row>
    <row r="592" spans="1:9" ht="12.4" hidden="1" customHeight="1">
      <c r="A592" s="91"/>
      <c r="B592" s="106"/>
      <c r="C592" s="108"/>
      <c r="D592" s="186"/>
      <c r="E592" s="187"/>
      <c r="F592" s="104" t="str">
        <f>VLOOKUP(C592,'[2]Acha Air Sales Price List'!$B$1:$D$65536,3,FALSE)</f>
        <v>Exchange rate :</v>
      </c>
      <c r="G592" s="103">
        <f>ROUND(IF(ISBLANK(C592),0,VLOOKUP(C592,'[2]Acha Air Sales Price List'!$B$1:$X$65536,12,FALSE)*$L$14),2)</f>
        <v>0</v>
      </c>
      <c r="H592" s="102">
        <f t="shared" si="10"/>
        <v>0</v>
      </c>
      <c r="I592" s="89"/>
    </row>
    <row r="593" spans="1:9" ht="12.4" hidden="1" customHeight="1">
      <c r="A593" s="91"/>
      <c r="B593" s="106"/>
      <c r="C593" s="108"/>
      <c r="D593" s="186"/>
      <c r="E593" s="187"/>
      <c r="F593" s="104" t="str">
        <f>VLOOKUP(C593,'[2]Acha Air Sales Price List'!$B$1:$D$65536,3,FALSE)</f>
        <v>Exchange rate :</v>
      </c>
      <c r="G593" s="103">
        <f>ROUND(IF(ISBLANK(C593),0,VLOOKUP(C593,'[2]Acha Air Sales Price List'!$B$1:$X$65536,12,FALSE)*$L$14),2)</f>
        <v>0</v>
      </c>
      <c r="H593" s="102">
        <f t="shared" si="10"/>
        <v>0</v>
      </c>
      <c r="I593" s="89"/>
    </row>
    <row r="594" spans="1:9" ht="12.4" hidden="1" customHeight="1">
      <c r="A594" s="91"/>
      <c r="B594" s="106"/>
      <c r="C594" s="108"/>
      <c r="D594" s="186"/>
      <c r="E594" s="187"/>
      <c r="F594" s="104" t="str">
        <f>VLOOKUP(C594,'[2]Acha Air Sales Price List'!$B$1:$D$65536,3,FALSE)</f>
        <v>Exchange rate :</v>
      </c>
      <c r="G594" s="103">
        <f>ROUND(IF(ISBLANK(C594),0,VLOOKUP(C594,'[2]Acha Air Sales Price List'!$B$1:$X$65536,12,FALSE)*$L$14),2)</f>
        <v>0</v>
      </c>
      <c r="H594" s="102">
        <f t="shared" si="10"/>
        <v>0</v>
      </c>
      <c r="I594" s="89"/>
    </row>
    <row r="595" spans="1:9" ht="12.4" hidden="1" customHeight="1">
      <c r="A595" s="91"/>
      <c r="B595" s="106"/>
      <c r="C595" s="108"/>
      <c r="D595" s="186"/>
      <c r="E595" s="187"/>
      <c r="F595" s="104" t="str">
        <f>VLOOKUP(C595,'[2]Acha Air Sales Price List'!$B$1:$D$65536,3,FALSE)</f>
        <v>Exchange rate :</v>
      </c>
      <c r="G595" s="103">
        <f>ROUND(IF(ISBLANK(C595),0,VLOOKUP(C595,'[2]Acha Air Sales Price List'!$B$1:$X$65536,12,FALSE)*$L$14),2)</f>
        <v>0</v>
      </c>
      <c r="H595" s="102">
        <f t="shared" si="10"/>
        <v>0</v>
      </c>
      <c r="I595" s="89"/>
    </row>
    <row r="596" spans="1:9" ht="12.4" hidden="1" customHeight="1">
      <c r="A596" s="91"/>
      <c r="B596" s="106"/>
      <c r="C596" s="108"/>
      <c r="D596" s="186"/>
      <c r="E596" s="187"/>
      <c r="F596" s="104" t="str">
        <f>VLOOKUP(C596,'[2]Acha Air Sales Price List'!$B$1:$D$65536,3,FALSE)</f>
        <v>Exchange rate :</v>
      </c>
      <c r="G596" s="103">
        <f>ROUND(IF(ISBLANK(C596),0,VLOOKUP(C596,'[2]Acha Air Sales Price List'!$B$1:$X$65536,12,FALSE)*$L$14),2)</f>
        <v>0</v>
      </c>
      <c r="H596" s="102">
        <f t="shared" si="10"/>
        <v>0</v>
      </c>
      <c r="I596" s="89"/>
    </row>
    <row r="597" spans="1:9" ht="12.4" hidden="1" customHeight="1">
      <c r="A597" s="91"/>
      <c r="B597" s="106"/>
      <c r="C597" s="108"/>
      <c r="D597" s="186"/>
      <c r="E597" s="187"/>
      <c r="F597" s="104" t="str">
        <f>VLOOKUP(C597,'[2]Acha Air Sales Price List'!$B$1:$D$65536,3,FALSE)</f>
        <v>Exchange rate :</v>
      </c>
      <c r="G597" s="103">
        <f>ROUND(IF(ISBLANK(C597),0,VLOOKUP(C597,'[2]Acha Air Sales Price List'!$B$1:$X$65536,12,FALSE)*$L$14),2)</f>
        <v>0</v>
      </c>
      <c r="H597" s="102">
        <f t="shared" si="10"/>
        <v>0</v>
      </c>
      <c r="I597" s="89"/>
    </row>
    <row r="598" spans="1:9" ht="12.4" hidden="1" customHeight="1">
      <c r="A598" s="91"/>
      <c r="B598" s="106"/>
      <c r="C598" s="108"/>
      <c r="D598" s="186"/>
      <c r="E598" s="187"/>
      <c r="F598" s="104" t="str">
        <f>VLOOKUP(C598,'[2]Acha Air Sales Price List'!$B$1:$D$65536,3,FALSE)</f>
        <v>Exchange rate :</v>
      </c>
      <c r="G598" s="103">
        <f>ROUND(IF(ISBLANK(C598),0,VLOOKUP(C598,'[2]Acha Air Sales Price List'!$B$1:$X$65536,12,FALSE)*$L$14),2)</f>
        <v>0</v>
      </c>
      <c r="H598" s="102">
        <f t="shared" si="10"/>
        <v>0</v>
      </c>
      <c r="I598" s="89"/>
    </row>
    <row r="599" spans="1:9" ht="12.4" hidden="1" customHeight="1">
      <c r="A599" s="91"/>
      <c r="B599" s="106"/>
      <c r="C599" s="108"/>
      <c r="D599" s="186"/>
      <c r="E599" s="187"/>
      <c r="F599" s="104" t="str">
        <f>VLOOKUP(C599,'[2]Acha Air Sales Price List'!$B$1:$D$65536,3,FALSE)</f>
        <v>Exchange rate :</v>
      </c>
      <c r="G599" s="103">
        <f>ROUND(IF(ISBLANK(C599),0,VLOOKUP(C599,'[2]Acha Air Sales Price List'!$B$1:$X$65536,12,FALSE)*$L$14),2)</f>
        <v>0</v>
      </c>
      <c r="H599" s="102">
        <f t="shared" ref="H599:H662" si="11">ROUND(IF(ISNUMBER(B599), G599*B599, 0),5)</f>
        <v>0</v>
      </c>
      <c r="I599" s="89"/>
    </row>
    <row r="600" spans="1:9" ht="12.4" hidden="1" customHeight="1">
      <c r="A600" s="91"/>
      <c r="B600" s="106"/>
      <c r="C600" s="108"/>
      <c r="D600" s="186"/>
      <c r="E600" s="187"/>
      <c r="F600" s="104" t="str">
        <f>VLOOKUP(C600,'[2]Acha Air Sales Price List'!$B$1:$D$65536,3,FALSE)</f>
        <v>Exchange rate :</v>
      </c>
      <c r="G600" s="103">
        <f>ROUND(IF(ISBLANK(C600),0,VLOOKUP(C600,'[2]Acha Air Sales Price List'!$B$1:$X$65536,12,FALSE)*$L$14),2)</f>
        <v>0</v>
      </c>
      <c r="H600" s="102">
        <f t="shared" si="11"/>
        <v>0</v>
      </c>
      <c r="I600" s="89"/>
    </row>
    <row r="601" spans="1:9" ht="12.4" hidden="1" customHeight="1">
      <c r="A601" s="91"/>
      <c r="B601" s="106"/>
      <c r="C601" s="108"/>
      <c r="D601" s="186"/>
      <c r="E601" s="187"/>
      <c r="F601" s="104" t="str">
        <f>VLOOKUP(C601,'[2]Acha Air Sales Price List'!$B$1:$D$65536,3,FALSE)</f>
        <v>Exchange rate :</v>
      </c>
      <c r="G601" s="103">
        <f>ROUND(IF(ISBLANK(C601),0,VLOOKUP(C601,'[2]Acha Air Sales Price List'!$B$1:$X$65536,12,FALSE)*$L$14),2)</f>
        <v>0</v>
      </c>
      <c r="H601" s="102">
        <f t="shared" si="11"/>
        <v>0</v>
      </c>
      <c r="I601" s="89"/>
    </row>
    <row r="602" spans="1:9" ht="12.4" hidden="1" customHeight="1">
      <c r="A602" s="91"/>
      <c r="B602" s="106"/>
      <c r="C602" s="108"/>
      <c r="D602" s="186"/>
      <c r="E602" s="187"/>
      <c r="F602" s="104" t="str">
        <f>VLOOKUP(C602,'[2]Acha Air Sales Price List'!$B$1:$D$65536,3,FALSE)</f>
        <v>Exchange rate :</v>
      </c>
      <c r="G602" s="103">
        <f>ROUND(IF(ISBLANK(C602),0,VLOOKUP(C602,'[2]Acha Air Sales Price List'!$B$1:$X$65536,12,FALSE)*$L$14),2)</f>
        <v>0</v>
      </c>
      <c r="H602" s="102">
        <f t="shared" si="11"/>
        <v>0</v>
      </c>
      <c r="I602" s="89"/>
    </row>
    <row r="603" spans="1:9" ht="12.4" hidden="1" customHeight="1">
      <c r="A603" s="91"/>
      <c r="B603" s="106"/>
      <c r="C603" s="108"/>
      <c r="D603" s="186"/>
      <c r="E603" s="187"/>
      <c r="F603" s="104" t="str">
        <f>VLOOKUP(C603,'[2]Acha Air Sales Price List'!$B$1:$D$65536,3,FALSE)</f>
        <v>Exchange rate :</v>
      </c>
      <c r="G603" s="103">
        <f>ROUND(IF(ISBLANK(C603),0,VLOOKUP(C603,'[2]Acha Air Sales Price List'!$B$1:$X$65536,12,FALSE)*$L$14),2)</f>
        <v>0</v>
      </c>
      <c r="H603" s="102">
        <f t="shared" si="11"/>
        <v>0</v>
      </c>
      <c r="I603" s="89"/>
    </row>
    <row r="604" spans="1:9" ht="12.4" hidden="1" customHeight="1">
      <c r="A604" s="91"/>
      <c r="B604" s="106"/>
      <c r="C604" s="108"/>
      <c r="D604" s="186"/>
      <c r="E604" s="187"/>
      <c r="F604" s="104" t="str">
        <f>VLOOKUP(C604,'[2]Acha Air Sales Price List'!$B$1:$D$65536,3,FALSE)</f>
        <v>Exchange rate :</v>
      </c>
      <c r="G604" s="103">
        <f>ROUND(IF(ISBLANK(C604),0,VLOOKUP(C604,'[2]Acha Air Sales Price List'!$B$1:$X$65536,12,FALSE)*$L$14),2)</f>
        <v>0</v>
      </c>
      <c r="H604" s="102">
        <f t="shared" si="11"/>
        <v>0</v>
      </c>
      <c r="I604" s="89"/>
    </row>
    <row r="605" spans="1:9" ht="12.4" hidden="1" customHeight="1">
      <c r="A605" s="91"/>
      <c r="B605" s="106"/>
      <c r="C605" s="108"/>
      <c r="D605" s="186"/>
      <c r="E605" s="187"/>
      <c r="F605" s="104" t="str">
        <f>VLOOKUP(C605,'[2]Acha Air Sales Price List'!$B$1:$D$65536,3,FALSE)</f>
        <v>Exchange rate :</v>
      </c>
      <c r="G605" s="103">
        <f>ROUND(IF(ISBLANK(C605),0,VLOOKUP(C605,'[2]Acha Air Sales Price List'!$B$1:$X$65536,12,FALSE)*$L$14),2)</f>
        <v>0</v>
      </c>
      <c r="H605" s="102">
        <f t="shared" si="11"/>
        <v>0</v>
      </c>
      <c r="I605" s="89"/>
    </row>
    <row r="606" spans="1:9" ht="12.4" hidden="1" customHeight="1">
      <c r="A606" s="91"/>
      <c r="B606" s="106"/>
      <c r="C606" s="108"/>
      <c r="D606" s="186"/>
      <c r="E606" s="187"/>
      <c r="F606" s="104" t="str">
        <f>VLOOKUP(C606,'[2]Acha Air Sales Price List'!$B$1:$D$65536,3,FALSE)</f>
        <v>Exchange rate :</v>
      </c>
      <c r="G606" s="103">
        <f>ROUND(IF(ISBLANK(C606),0,VLOOKUP(C606,'[2]Acha Air Sales Price List'!$B$1:$X$65536,12,FALSE)*$L$14),2)</f>
        <v>0</v>
      </c>
      <c r="H606" s="102">
        <f t="shared" si="11"/>
        <v>0</v>
      </c>
      <c r="I606" s="89"/>
    </row>
    <row r="607" spans="1:9" ht="12.4" hidden="1" customHeight="1">
      <c r="A607" s="91"/>
      <c r="B607" s="106"/>
      <c r="C607" s="108"/>
      <c r="D607" s="186"/>
      <c r="E607" s="187"/>
      <c r="F607" s="104" t="str">
        <f>VLOOKUP(C607,'[2]Acha Air Sales Price List'!$B$1:$D$65536,3,FALSE)</f>
        <v>Exchange rate :</v>
      </c>
      <c r="G607" s="103">
        <f>ROUND(IF(ISBLANK(C607),0,VLOOKUP(C607,'[2]Acha Air Sales Price List'!$B$1:$X$65536,12,FALSE)*$L$14),2)</f>
        <v>0</v>
      </c>
      <c r="H607" s="102">
        <f t="shared" si="11"/>
        <v>0</v>
      </c>
      <c r="I607" s="89"/>
    </row>
    <row r="608" spans="1:9" ht="12.4" hidden="1" customHeight="1">
      <c r="A608" s="91"/>
      <c r="B608" s="106"/>
      <c r="C608" s="108"/>
      <c r="D608" s="186"/>
      <c r="E608" s="187"/>
      <c r="F608" s="104" t="str">
        <f>VLOOKUP(C608,'[2]Acha Air Sales Price List'!$B$1:$D$65536,3,FALSE)</f>
        <v>Exchange rate :</v>
      </c>
      <c r="G608" s="103">
        <f>ROUND(IF(ISBLANK(C608),0,VLOOKUP(C608,'[2]Acha Air Sales Price List'!$B$1:$X$65536,12,FALSE)*$L$14),2)</f>
        <v>0</v>
      </c>
      <c r="H608" s="102">
        <f t="shared" si="11"/>
        <v>0</v>
      </c>
      <c r="I608" s="89"/>
    </row>
    <row r="609" spans="1:9" ht="12.4" hidden="1" customHeight="1">
      <c r="A609" s="91"/>
      <c r="B609" s="106"/>
      <c r="C609" s="108"/>
      <c r="D609" s="186"/>
      <c r="E609" s="187"/>
      <c r="F609" s="104" t="str">
        <f>VLOOKUP(C609,'[2]Acha Air Sales Price List'!$B$1:$D$65536,3,FALSE)</f>
        <v>Exchange rate :</v>
      </c>
      <c r="G609" s="103">
        <f>ROUND(IF(ISBLANK(C609),0,VLOOKUP(C609,'[2]Acha Air Sales Price List'!$B$1:$X$65536,12,FALSE)*$L$14),2)</f>
        <v>0</v>
      </c>
      <c r="H609" s="102">
        <f t="shared" si="11"/>
        <v>0</v>
      </c>
      <c r="I609" s="89"/>
    </row>
    <row r="610" spans="1:9" ht="12.4" hidden="1" customHeight="1">
      <c r="A610" s="91"/>
      <c r="B610" s="106"/>
      <c r="C610" s="105"/>
      <c r="D610" s="186"/>
      <c r="E610" s="187"/>
      <c r="F610" s="104" t="str">
        <f>VLOOKUP(C610,'[2]Acha Air Sales Price List'!$B$1:$D$65536,3,FALSE)</f>
        <v>Exchange rate :</v>
      </c>
      <c r="G610" s="103">
        <f>ROUND(IF(ISBLANK(C610),0,VLOOKUP(C610,'[2]Acha Air Sales Price List'!$B$1:$X$65536,12,FALSE)*$L$14),2)</f>
        <v>0</v>
      </c>
      <c r="H610" s="102">
        <f t="shared" si="11"/>
        <v>0</v>
      </c>
      <c r="I610" s="89"/>
    </row>
    <row r="611" spans="1:9" ht="12" hidden="1" customHeight="1">
      <c r="A611" s="91"/>
      <c r="B611" s="106"/>
      <c r="C611" s="108"/>
      <c r="D611" s="186"/>
      <c r="E611" s="187"/>
      <c r="F611" s="104" t="str">
        <f>VLOOKUP(C611,'[2]Acha Air Sales Price List'!$B$1:$D$65536,3,FALSE)</f>
        <v>Exchange rate :</v>
      </c>
      <c r="G611" s="103">
        <f>ROUND(IF(ISBLANK(C611),0,VLOOKUP(C611,'[2]Acha Air Sales Price List'!$B$1:$X$65536,12,FALSE)*$L$14),2)</f>
        <v>0</v>
      </c>
      <c r="H611" s="102">
        <f t="shared" si="11"/>
        <v>0</v>
      </c>
      <c r="I611" s="89"/>
    </row>
    <row r="612" spans="1:9" ht="12.4" hidden="1" customHeight="1">
      <c r="A612" s="91"/>
      <c r="B612" s="106"/>
      <c r="C612" s="108"/>
      <c r="D612" s="186"/>
      <c r="E612" s="187"/>
      <c r="F612" s="104" t="str">
        <f>VLOOKUP(C612,'[2]Acha Air Sales Price List'!$B$1:$D$65536,3,FALSE)</f>
        <v>Exchange rate :</v>
      </c>
      <c r="G612" s="103">
        <f>ROUND(IF(ISBLANK(C612),0,VLOOKUP(C612,'[2]Acha Air Sales Price List'!$B$1:$X$65536,12,FALSE)*$L$14),2)</f>
        <v>0</v>
      </c>
      <c r="H612" s="102">
        <f t="shared" si="11"/>
        <v>0</v>
      </c>
      <c r="I612" s="89"/>
    </row>
    <row r="613" spans="1:9" ht="12.4" hidden="1" customHeight="1">
      <c r="A613" s="91"/>
      <c r="B613" s="106"/>
      <c r="C613" s="108"/>
      <c r="D613" s="186"/>
      <c r="E613" s="187"/>
      <c r="F613" s="104" t="str">
        <f>VLOOKUP(C613,'[2]Acha Air Sales Price List'!$B$1:$D$65536,3,FALSE)</f>
        <v>Exchange rate :</v>
      </c>
      <c r="G613" s="103">
        <f>ROUND(IF(ISBLANK(C613),0,VLOOKUP(C613,'[2]Acha Air Sales Price List'!$B$1:$X$65536,12,FALSE)*$L$14),2)</f>
        <v>0</v>
      </c>
      <c r="H613" s="102">
        <f t="shared" si="11"/>
        <v>0</v>
      </c>
      <c r="I613" s="89"/>
    </row>
    <row r="614" spans="1:9" ht="12.4" hidden="1" customHeight="1">
      <c r="A614" s="91"/>
      <c r="B614" s="106"/>
      <c r="C614" s="108"/>
      <c r="D614" s="186"/>
      <c r="E614" s="187"/>
      <c r="F614" s="104" t="str">
        <f>VLOOKUP(C614,'[2]Acha Air Sales Price List'!$B$1:$D$65536,3,FALSE)</f>
        <v>Exchange rate :</v>
      </c>
      <c r="G614" s="103">
        <f>ROUND(IF(ISBLANK(C614),0,VLOOKUP(C614,'[2]Acha Air Sales Price List'!$B$1:$X$65536,12,FALSE)*$L$14),2)</f>
        <v>0</v>
      </c>
      <c r="H614" s="102">
        <f t="shared" si="11"/>
        <v>0</v>
      </c>
      <c r="I614" s="89"/>
    </row>
    <row r="615" spans="1:9" ht="12.4" hidden="1" customHeight="1">
      <c r="A615" s="91"/>
      <c r="B615" s="106"/>
      <c r="C615" s="108"/>
      <c r="D615" s="186"/>
      <c r="E615" s="187"/>
      <c r="F615" s="104" t="str">
        <f>VLOOKUP(C615,'[2]Acha Air Sales Price List'!$B$1:$D$65536,3,FALSE)</f>
        <v>Exchange rate :</v>
      </c>
      <c r="G615" s="103">
        <f>ROUND(IF(ISBLANK(C615),0,VLOOKUP(C615,'[2]Acha Air Sales Price List'!$B$1:$X$65536,12,FALSE)*$L$14),2)</f>
        <v>0</v>
      </c>
      <c r="H615" s="102">
        <f t="shared" si="11"/>
        <v>0</v>
      </c>
      <c r="I615" s="89"/>
    </row>
    <row r="616" spans="1:9" ht="12.4" hidden="1" customHeight="1">
      <c r="A616" s="91"/>
      <c r="B616" s="106"/>
      <c r="C616" s="108"/>
      <c r="D616" s="186"/>
      <c r="E616" s="187"/>
      <c r="F616" s="104" t="str">
        <f>VLOOKUP(C616,'[2]Acha Air Sales Price List'!$B$1:$D$65536,3,FALSE)</f>
        <v>Exchange rate :</v>
      </c>
      <c r="G616" s="103">
        <f>ROUND(IF(ISBLANK(C616),0,VLOOKUP(C616,'[2]Acha Air Sales Price List'!$B$1:$X$65536,12,FALSE)*$L$14),2)</f>
        <v>0</v>
      </c>
      <c r="H616" s="102">
        <f t="shared" si="11"/>
        <v>0</v>
      </c>
      <c r="I616" s="89"/>
    </row>
    <row r="617" spans="1:9" ht="12.4" hidden="1" customHeight="1">
      <c r="A617" s="91"/>
      <c r="B617" s="106"/>
      <c r="C617" s="108"/>
      <c r="D617" s="186"/>
      <c r="E617" s="187"/>
      <c r="F617" s="104" t="str">
        <f>VLOOKUP(C617,'[2]Acha Air Sales Price List'!$B$1:$D$65536,3,FALSE)</f>
        <v>Exchange rate :</v>
      </c>
      <c r="G617" s="103">
        <f>ROUND(IF(ISBLANK(C617),0,VLOOKUP(C617,'[2]Acha Air Sales Price List'!$B$1:$X$65536,12,FALSE)*$L$14),2)</f>
        <v>0</v>
      </c>
      <c r="H617" s="102">
        <f t="shared" si="11"/>
        <v>0</v>
      </c>
      <c r="I617" s="89"/>
    </row>
    <row r="618" spans="1:9" ht="12.4" hidden="1" customHeight="1">
      <c r="A618" s="91"/>
      <c r="B618" s="106"/>
      <c r="C618" s="108"/>
      <c r="D618" s="186"/>
      <c r="E618" s="187"/>
      <c r="F618" s="104" t="str">
        <f>VLOOKUP(C618,'[2]Acha Air Sales Price List'!$B$1:$D$65536,3,FALSE)</f>
        <v>Exchange rate :</v>
      </c>
      <c r="G618" s="103">
        <f>ROUND(IF(ISBLANK(C618),0,VLOOKUP(C618,'[2]Acha Air Sales Price List'!$B$1:$X$65536,12,FALSE)*$L$14),2)</f>
        <v>0</v>
      </c>
      <c r="H618" s="102">
        <f t="shared" si="11"/>
        <v>0</v>
      </c>
      <c r="I618" s="89"/>
    </row>
    <row r="619" spans="1:9" ht="12.4" hidden="1" customHeight="1">
      <c r="A619" s="91"/>
      <c r="B619" s="106"/>
      <c r="C619" s="108"/>
      <c r="D619" s="186"/>
      <c r="E619" s="187"/>
      <c r="F619" s="104" t="str">
        <f>VLOOKUP(C619,'[2]Acha Air Sales Price List'!$B$1:$D$65536,3,FALSE)</f>
        <v>Exchange rate :</v>
      </c>
      <c r="G619" s="103">
        <f>ROUND(IF(ISBLANK(C619),0,VLOOKUP(C619,'[2]Acha Air Sales Price List'!$B$1:$X$65536,12,FALSE)*$L$14),2)</f>
        <v>0</v>
      </c>
      <c r="H619" s="102">
        <f t="shared" si="11"/>
        <v>0</v>
      </c>
      <c r="I619" s="89"/>
    </row>
    <row r="620" spans="1:9" ht="12.4" hidden="1" customHeight="1">
      <c r="A620" s="91"/>
      <c r="B620" s="106"/>
      <c r="C620" s="108"/>
      <c r="D620" s="186"/>
      <c r="E620" s="187"/>
      <c r="F620" s="104" t="str">
        <f>VLOOKUP(C620,'[2]Acha Air Sales Price List'!$B$1:$D$65536,3,FALSE)</f>
        <v>Exchange rate :</v>
      </c>
      <c r="G620" s="103">
        <f>ROUND(IF(ISBLANK(C620),0,VLOOKUP(C620,'[2]Acha Air Sales Price List'!$B$1:$X$65536,12,FALSE)*$L$14),2)</f>
        <v>0</v>
      </c>
      <c r="H620" s="102">
        <f t="shared" si="11"/>
        <v>0</v>
      </c>
      <c r="I620" s="89"/>
    </row>
    <row r="621" spans="1:9" ht="12.4" hidden="1" customHeight="1">
      <c r="A621" s="91"/>
      <c r="B621" s="106"/>
      <c r="C621" s="108"/>
      <c r="D621" s="186"/>
      <c r="E621" s="187"/>
      <c r="F621" s="104" t="str">
        <f>VLOOKUP(C621,'[2]Acha Air Sales Price List'!$B$1:$D$65536,3,FALSE)</f>
        <v>Exchange rate :</v>
      </c>
      <c r="G621" s="103">
        <f>ROUND(IF(ISBLANK(C621),0,VLOOKUP(C621,'[2]Acha Air Sales Price List'!$B$1:$X$65536,12,FALSE)*$L$14),2)</f>
        <v>0</v>
      </c>
      <c r="H621" s="102">
        <f t="shared" si="11"/>
        <v>0</v>
      </c>
      <c r="I621" s="89"/>
    </row>
    <row r="622" spans="1:9" ht="12.4" hidden="1" customHeight="1">
      <c r="A622" s="91"/>
      <c r="B622" s="106"/>
      <c r="C622" s="108"/>
      <c r="D622" s="186"/>
      <c r="E622" s="187"/>
      <c r="F622" s="104" t="str">
        <f>VLOOKUP(C622,'[2]Acha Air Sales Price List'!$B$1:$D$65536,3,FALSE)</f>
        <v>Exchange rate :</v>
      </c>
      <c r="G622" s="103">
        <f>ROUND(IF(ISBLANK(C622),0,VLOOKUP(C622,'[2]Acha Air Sales Price List'!$B$1:$X$65536,12,FALSE)*$L$14),2)</f>
        <v>0</v>
      </c>
      <c r="H622" s="102">
        <f t="shared" si="11"/>
        <v>0</v>
      </c>
      <c r="I622" s="89"/>
    </row>
    <row r="623" spans="1:9" ht="12.4" hidden="1" customHeight="1">
      <c r="A623" s="91"/>
      <c r="B623" s="106"/>
      <c r="C623" s="108"/>
      <c r="D623" s="186"/>
      <c r="E623" s="187"/>
      <c r="F623" s="104" t="str">
        <f>VLOOKUP(C623,'[2]Acha Air Sales Price List'!$B$1:$D$65536,3,FALSE)</f>
        <v>Exchange rate :</v>
      </c>
      <c r="G623" s="103">
        <f>ROUND(IF(ISBLANK(C623),0,VLOOKUP(C623,'[2]Acha Air Sales Price List'!$B$1:$X$65536,12,FALSE)*$L$14),2)</f>
        <v>0</v>
      </c>
      <c r="H623" s="102">
        <f t="shared" si="11"/>
        <v>0</v>
      </c>
      <c r="I623" s="89"/>
    </row>
    <row r="624" spans="1:9" ht="12.4" hidden="1" customHeight="1">
      <c r="A624" s="91"/>
      <c r="B624" s="106"/>
      <c r="C624" s="108"/>
      <c r="D624" s="186"/>
      <c r="E624" s="187"/>
      <c r="F624" s="104" t="str">
        <f>VLOOKUP(C624,'[2]Acha Air Sales Price List'!$B$1:$D$65536,3,FALSE)</f>
        <v>Exchange rate :</v>
      </c>
      <c r="G624" s="103">
        <f>ROUND(IF(ISBLANK(C624),0,VLOOKUP(C624,'[2]Acha Air Sales Price List'!$B$1:$X$65536,12,FALSE)*$L$14),2)</f>
        <v>0</v>
      </c>
      <c r="H624" s="102">
        <f t="shared" si="11"/>
        <v>0</v>
      </c>
      <c r="I624" s="89"/>
    </row>
    <row r="625" spans="1:9" ht="12.4" hidden="1" customHeight="1">
      <c r="A625" s="91"/>
      <c r="B625" s="106"/>
      <c r="C625" s="108"/>
      <c r="D625" s="186"/>
      <c r="E625" s="187"/>
      <c r="F625" s="104" t="str">
        <f>VLOOKUP(C625,'[2]Acha Air Sales Price List'!$B$1:$D$65536,3,FALSE)</f>
        <v>Exchange rate :</v>
      </c>
      <c r="G625" s="103">
        <f>ROUND(IF(ISBLANK(C625),0,VLOOKUP(C625,'[2]Acha Air Sales Price List'!$B$1:$X$65536,12,FALSE)*$L$14),2)</f>
        <v>0</v>
      </c>
      <c r="H625" s="102">
        <f t="shared" si="11"/>
        <v>0</v>
      </c>
      <c r="I625" s="89"/>
    </row>
    <row r="626" spans="1:9" ht="12.4" hidden="1" customHeight="1">
      <c r="A626" s="91"/>
      <c r="B626" s="106"/>
      <c r="C626" s="105"/>
      <c r="D626" s="186"/>
      <c r="E626" s="187"/>
      <c r="F626" s="104" t="str">
        <f>VLOOKUP(C626,'[2]Acha Air Sales Price List'!$B$1:$D$65536,3,FALSE)</f>
        <v>Exchange rate :</v>
      </c>
      <c r="G626" s="103">
        <f>ROUND(IF(ISBLANK(C626),0,VLOOKUP(C626,'[2]Acha Air Sales Price List'!$B$1:$X$65536,12,FALSE)*$L$14),2)</f>
        <v>0</v>
      </c>
      <c r="H626" s="102">
        <f t="shared" si="11"/>
        <v>0</v>
      </c>
      <c r="I626" s="89"/>
    </row>
    <row r="627" spans="1:9" ht="12.4" hidden="1" customHeight="1">
      <c r="A627" s="91"/>
      <c r="B627" s="106"/>
      <c r="C627" s="105"/>
      <c r="D627" s="186"/>
      <c r="E627" s="187"/>
      <c r="F627" s="104" t="str">
        <f>VLOOKUP(C627,'[2]Acha Air Sales Price List'!$B$1:$D$65536,3,FALSE)</f>
        <v>Exchange rate :</v>
      </c>
      <c r="G627" s="103">
        <f>ROUND(IF(ISBLANK(C627),0,VLOOKUP(C627,'[2]Acha Air Sales Price List'!$B$1:$X$65536,12,FALSE)*$L$14),2)</f>
        <v>0</v>
      </c>
      <c r="H627" s="102">
        <f t="shared" si="11"/>
        <v>0</v>
      </c>
      <c r="I627" s="89"/>
    </row>
    <row r="628" spans="1:9" ht="12.4" hidden="1" customHeight="1">
      <c r="A628" s="91"/>
      <c r="B628" s="106"/>
      <c r="C628" s="108"/>
      <c r="D628" s="186"/>
      <c r="E628" s="187"/>
      <c r="F628" s="104" t="str">
        <f>VLOOKUP(C628,'[2]Acha Air Sales Price List'!$B$1:$D$65536,3,FALSE)</f>
        <v>Exchange rate :</v>
      </c>
      <c r="G628" s="103">
        <f>ROUND(IF(ISBLANK(C628),0,VLOOKUP(C628,'[2]Acha Air Sales Price List'!$B$1:$X$65536,12,FALSE)*$L$14),2)</f>
        <v>0</v>
      </c>
      <c r="H628" s="102">
        <f t="shared" si="11"/>
        <v>0</v>
      </c>
      <c r="I628" s="89"/>
    </row>
    <row r="629" spans="1:9" ht="12.4" hidden="1" customHeight="1">
      <c r="A629" s="91"/>
      <c r="B629" s="106"/>
      <c r="C629" s="108"/>
      <c r="D629" s="186"/>
      <c r="E629" s="187"/>
      <c r="F629" s="104" t="str">
        <f>VLOOKUP(C629,'[2]Acha Air Sales Price List'!$B$1:$D$65536,3,FALSE)</f>
        <v>Exchange rate :</v>
      </c>
      <c r="G629" s="103">
        <f>ROUND(IF(ISBLANK(C629),0,VLOOKUP(C629,'[2]Acha Air Sales Price List'!$B$1:$X$65536,12,FALSE)*$L$14),2)</f>
        <v>0</v>
      </c>
      <c r="H629" s="102">
        <f t="shared" si="11"/>
        <v>0</v>
      </c>
      <c r="I629" s="89"/>
    </row>
    <row r="630" spans="1:9" ht="12.4" hidden="1" customHeight="1">
      <c r="A630" s="91"/>
      <c r="B630" s="106"/>
      <c r="C630" s="108"/>
      <c r="D630" s="186"/>
      <c r="E630" s="187"/>
      <c r="F630" s="104" t="str">
        <f>VLOOKUP(C630,'[2]Acha Air Sales Price List'!$B$1:$D$65536,3,FALSE)</f>
        <v>Exchange rate :</v>
      </c>
      <c r="G630" s="103">
        <f>ROUND(IF(ISBLANK(C630),0,VLOOKUP(C630,'[2]Acha Air Sales Price List'!$B$1:$X$65536,12,FALSE)*$L$14),2)</f>
        <v>0</v>
      </c>
      <c r="H630" s="102">
        <f t="shared" si="11"/>
        <v>0</v>
      </c>
      <c r="I630" s="89"/>
    </row>
    <row r="631" spans="1:9" ht="12.4" hidden="1" customHeight="1">
      <c r="A631" s="91"/>
      <c r="B631" s="106"/>
      <c r="C631" s="108"/>
      <c r="D631" s="186"/>
      <c r="E631" s="187"/>
      <c r="F631" s="104" t="str">
        <f>VLOOKUP(C631,'[2]Acha Air Sales Price List'!$B$1:$D$65536,3,FALSE)</f>
        <v>Exchange rate :</v>
      </c>
      <c r="G631" s="103">
        <f>ROUND(IF(ISBLANK(C631),0,VLOOKUP(C631,'[2]Acha Air Sales Price List'!$B$1:$X$65536,12,FALSE)*$L$14),2)</f>
        <v>0</v>
      </c>
      <c r="H631" s="102">
        <f t="shared" si="11"/>
        <v>0</v>
      </c>
      <c r="I631" s="89"/>
    </row>
    <row r="632" spans="1:9" ht="12.4" hidden="1" customHeight="1">
      <c r="A632" s="91"/>
      <c r="B632" s="106"/>
      <c r="C632" s="108"/>
      <c r="D632" s="186"/>
      <c r="E632" s="187"/>
      <c r="F632" s="104" t="str">
        <f>VLOOKUP(C632,'[2]Acha Air Sales Price List'!$B$1:$D$65536,3,FALSE)</f>
        <v>Exchange rate :</v>
      </c>
      <c r="G632" s="103">
        <f>ROUND(IF(ISBLANK(C632),0,VLOOKUP(C632,'[2]Acha Air Sales Price List'!$B$1:$X$65536,12,FALSE)*$L$14),2)</f>
        <v>0</v>
      </c>
      <c r="H632" s="102">
        <f t="shared" si="11"/>
        <v>0</v>
      </c>
      <c r="I632" s="89"/>
    </row>
    <row r="633" spans="1:9" ht="12.4" hidden="1" customHeight="1">
      <c r="A633" s="91"/>
      <c r="B633" s="106"/>
      <c r="C633" s="108"/>
      <c r="D633" s="186"/>
      <c r="E633" s="187"/>
      <c r="F633" s="104" t="str">
        <f>VLOOKUP(C633,'[2]Acha Air Sales Price List'!$B$1:$D$65536,3,FALSE)</f>
        <v>Exchange rate :</v>
      </c>
      <c r="G633" s="103">
        <f>ROUND(IF(ISBLANK(C633),0,VLOOKUP(C633,'[2]Acha Air Sales Price List'!$B$1:$X$65536,12,FALSE)*$L$14),2)</f>
        <v>0</v>
      </c>
      <c r="H633" s="102">
        <f t="shared" si="11"/>
        <v>0</v>
      </c>
      <c r="I633" s="89"/>
    </row>
    <row r="634" spans="1:9" ht="12.4" hidden="1" customHeight="1">
      <c r="A634" s="91"/>
      <c r="B634" s="106"/>
      <c r="C634" s="108"/>
      <c r="D634" s="186"/>
      <c r="E634" s="187"/>
      <c r="F634" s="104" t="str">
        <f>VLOOKUP(C634,'[2]Acha Air Sales Price List'!$B$1:$D$65536,3,FALSE)</f>
        <v>Exchange rate :</v>
      </c>
      <c r="G634" s="103">
        <f>ROUND(IF(ISBLANK(C634),0,VLOOKUP(C634,'[2]Acha Air Sales Price List'!$B$1:$X$65536,12,FALSE)*$L$14),2)</f>
        <v>0</v>
      </c>
      <c r="H634" s="102">
        <f t="shared" si="11"/>
        <v>0</v>
      </c>
      <c r="I634" s="89"/>
    </row>
    <row r="635" spans="1:9" ht="12.4" hidden="1" customHeight="1">
      <c r="A635" s="91"/>
      <c r="B635" s="106"/>
      <c r="C635" s="108"/>
      <c r="D635" s="186"/>
      <c r="E635" s="187"/>
      <c r="F635" s="104" t="str">
        <f>VLOOKUP(C635,'[2]Acha Air Sales Price List'!$B$1:$D$65536,3,FALSE)</f>
        <v>Exchange rate :</v>
      </c>
      <c r="G635" s="103">
        <f>ROUND(IF(ISBLANK(C635),0,VLOOKUP(C635,'[2]Acha Air Sales Price List'!$B$1:$X$65536,12,FALSE)*$L$14),2)</f>
        <v>0</v>
      </c>
      <c r="H635" s="102">
        <f t="shared" si="11"/>
        <v>0</v>
      </c>
      <c r="I635" s="89"/>
    </row>
    <row r="636" spans="1:9" ht="12.4" hidden="1" customHeight="1">
      <c r="A636" s="91"/>
      <c r="B636" s="106"/>
      <c r="C636" s="108"/>
      <c r="D636" s="186"/>
      <c r="E636" s="187"/>
      <c r="F636" s="104" t="str">
        <f>VLOOKUP(C636,'[2]Acha Air Sales Price List'!$B$1:$D$65536,3,FALSE)</f>
        <v>Exchange rate :</v>
      </c>
      <c r="G636" s="103">
        <f>ROUND(IF(ISBLANK(C636),0,VLOOKUP(C636,'[2]Acha Air Sales Price List'!$B$1:$X$65536,12,FALSE)*$L$14),2)</f>
        <v>0</v>
      </c>
      <c r="H636" s="102">
        <f t="shared" si="11"/>
        <v>0</v>
      </c>
      <c r="I636" s="89"/>
    </row>
    <row r="637" spans="1:9" ht="12.4" hidden="1" customHeight="1">
      <c r="A637" s="91"/>
      <c r="B637" s="106"/>
      <c r="C637" s="108"/>
      <c r="D637" s="186"/>
      <c r="E637" s="187"/>
      <c r="F637" s="104" t="str">
        <f>VLOOKUP(C637,'[2]Acha Air Sales Price List'!$B$1:$D$65536,3,FALSE)</f>
        <v>Exchange rate :</v>
      </c>
      <c r="G637" s="103">
        <f>ROUND(IF(ISBLANK(C637),0,VLOOKUP(C637,'[2]Acha Air Sales Price List'!$B$1:$X$65536,12,FALSE)*$L$14),2)</f>
        <v>0</v>
      </c>
      <c r="H637" s="102">
        <f t="shared" si="11"/>
        <v>0</v>
      </c>
      <c r="I637" s="89"/>
    </row>
    <row r="638" spans="1:9" ht="12.4" hidden="1" customHeight="1">
      <c r="A638" s="91"/>
      <c r="B638" s="106"/>
      <c r="C638" s="105"/>
      <c r="D638" s="186"/>
      <c r="E638" s="187"/>
      <c r="F638" s="104" t="str">
        <f>VLOOKUP(C638,'[2]Acha Air Sales Price List'!$B$1:$D$65536,3,FALSE)</f>
        <v>Exchange rate :</v>
      </c>
      <c r="G638" s="103">
        <f>ROUND(IF(ISBLANK(C638),0,VLOOKUP(C638,'[2]Acha Air Sales Price List'!$B$1:$X$65536,12,FALSE)*$L$14),2)</f>
        <v>0</v>
      </c>
      <c r="H638" s="102">
        <f t="shared" si="11"/>
        <v>0</v>
      </c>
      <c r="I638" s="89"/>
    </row>
    <row r="639" spans="1:9" ht="12" hidden="1" customHeight="1">
      <c r="A639" s="91"/>
      <c r="B639" s="106"/>
      <c r="C639" s="108"/>
      <c r="D639" s="186"/>
      <c r="E639" s="187"/>
      <c r="F639" s="104" t="str">
        <f>VLOOKUP(C639,'[2]Acha Air Sales Price List'!$B$1:$D$65536,3,FALSE)</f>
        <v>Exchange rate :</v>
      </c>
      <c r="G639" s="103">
        <f>ROUND(IF(ISBLANK(C639),0,VLOOKUP(C639,'[2]Acha Air Sales Price List'!$B$1:$X$65536,12,FALSE)*$L$14),2)</f>
        <v>0</v>
      </c>
      <c r="H639" s="102">
        <f t="shared" si="11"/>
        <v>0</v>
      </c>
      <c r="I639" s="89"/>
    </row>
    <row r="640" spans="1:9" ht="12.4" hidden="1" customHeight="1">
      <c r="A640" s="91"/>
      <c r="B640" s="106"/>
      <c r="C640" s="108"/>
      <c r="D640" s="186"/>
      <c r="E640" s="187"/>
      <c r="F640" s="104" t="str">
        <f>VLOOKUP(C640,'[2]Acha Air Sales Price List'!$B$1:$D$65536,3,FALSE)</f>
        <v>Exchange rate :</v>
      </c>
      <c r="G640" s="103">
        <f>ROUND(IF(ISBLANK(C640),0,VLOOKUP(C640,'[2]Acha Air Sales Price List'!$B$1:$X$65536,12,FALSE)*$L$14),2)</f>
        <v>0</v>
      </c>
      <c r="H640" s="102">
        <f t="shared" si="11"/>
        <v>0</v>
      </c>
      <c r="I640" s="89"/>
    </row>
    <row r="641" spans="1:9" ht="12.4" hidden="1" customHeight="1">
      <c r="A641" s="91"/>
      <c r="B641" s="106"/>
      <c r="C641" s="108"/>
      <c r="D641" s="186"/>
      <c r="E641" s="187"/>
      <c r="F641" s="104" t="str">
        <f>VLOOKUP(C641,'[2]Acha Air Sales Price List'!$B$1:$D$65536,3,FALSE)</f>
        <v>Exchange rate :</v>
      </c>
      <c r="G641" s="103">
        <f>ROUND(IF(ISBLANK(C641),0,VLOOKUP(C641,'[2]Acha Air Sales Price List'!$B$1:$X$65536,12,FALSE)*$L$14),2)</f>
        <v>0</v>
      </c>
      <c r="H641" s="102">
        <f t="shared" si="11"/>
        <v>0</v>
      </c>
      <c r="I641" s="89"/>
    </row>
    <row r="642" spans="1:9" ht="12.4" hidden="1" customHeight="1">
      <c r="A642" s="91"/>
      <c r="B642" s="106"/>
      <c r="C642" s="108"/>
      <c r="D642" s="186"/>
      <c r="E642" s="187"/>
      <c r="F642" s="104" t="str">
        <f>VLOOKUP(C642,'[2]Acha Air Sales Price List'!$B$1:$D$65536,3,FALSE)</f>
        <v>Exchange rate :</v>
      </c>
      <c r="G642" s="103">
        <f>ROUND(IF(ISBLANK(C642),0,VLOOKUP(C642,'[2]Acha Air Sales Price List'!$B$1:$X$65536,12,FALSE)*$L$14),2)</f>
        <v>0</v>
      </c>
      <c r="H642" s="102">
        <f t="shared" si="11"/>
        <v>0</v>
      </c>
      <c r="I642" s="89"/>
    </row>
    <row r="643" spans="1:9" ht="12.4" hidden="1" customHeight="1">
      <c r="A643" s="91"/>
      <c r="B643" s="106"/>
      <c r="C643" s="108"/>
      <c r="D643" s="186"/>
      <c r="E643" s="187"/>
      <c r="F643" s="104" t="str">
        <f>VLOOKUP(C643,'[2]Acha Air Sales Price List'!$B$1:$D$65536,3,FALSE)</f>
        <v>Exchange rate :</v>
      </c>
      <c r="G643" s="103">
        <f>ROUND(IF(ISBLANK(C643),0,VLOOKUP(C643,'[2]Acha Air Sales Price List'!$B$1:$X$65536,12,FALSE)*$L$14),2)</f>
        <v>0</v>
      </c>
      <c r="H643" s="102">
        <f t="shared" si="11"/>
        <v>0</v>
      </c>
      <c r="I643" s="89"/>
    </row>
    <row r="644" spans="1:9" ht="12.4" hidden="1" customHeight="1">
      <c r="A644" s="91"/>
      <c r="B644" s="106"/>
      <c r="C644" s="108"/>
      <c r="D644" s="186"/>
      <c r="E644" s="187"/>
      <c r="F644" s="104" t="str">
        <f>VLOOKUP(C644,'[2]Acha Air Sales Price List'!$B$1:$D$65536,3,FALSE)</f>
        <v>Exchange rate :</v>
      </c>
      <c r="G644" s="103">
        <f>ROUND(IF(ISBLANK(C644),0,VLOOKUP(C644,'[2]Acha Air Sales Price List'!$B$1:$X$65536,12,FALSE)*$L$14),2)</f>
        <v>0</v>
      </c>
      <c r="H644" s="102">
        <f t="shared" si="11"/>
        <v>0</v>
      </c>
      <c r="I644" s="89"/>
    </row>
    <row r="645" spans="1:9" ht="12.4" hidden="1" customHeight="1">
      <c r="A645" s="91"/>
      <c r="B645" s="106"/>
      <c r="C645" s="108"/>
      <c r="D645" s="186"/>
      <c r="E645" s="187"/>
      <c r="F645" s="104" t="str">
        <f>VLOOKUP(C645,'[2]Acha Air Sales Price List'!$B$1:$D$65536,3,FALSE)</f>
        <v>Exchange rate :</v>
      </c>
      <c r="G645" s="103">
        <f>ROUND(IF(ISBLANK(C645),0,VLOOKUP(C645,'[2]Acha Air Sales Price List'!$B$1:$X$65536,12,FALSE)*$L$14),2)</f>
        <v>0</v>
      </c>
      <c r="H645" s="102">
        <f t="shared" si="11"/>
        <v>0</v>
      </c>
      <c r="I645" s="89"/>
    </row>
    <row r="646" spans="1:9" ht="12.4" hidden="1" customHeight="1">
      <c r="A646" s="91"/>
      <c r="B646" s="106"/>
      <c r="C646" s="108"/>
      <c r="D646" s="186"/>
      <c r="E646" s="187"/>
      <c r="F646" s="104" t="str">
        <f>VLOOKUP(C646,'[2]Acha Air Sales Price List'!$B$1:$D$65536,3,FALSE)</f>
        <v>Exchange rate :</v>
      </c>
      <c r="G646" s="103">
        <f>ROUND(IF(ISBLANK(C646),0,VLOOKUP(C646,'[2]Acha Air Sales Price List'!$B$1:$X$65536,12,FALSE)*$L$14),2)</f>
        <v>0</v>
      </c>
      <c r="H646" s="102">
        <f t="shared" si="11"/>
        <v>0</v>
      </c>
      <c r="I646" s="89"/>
    </row>
    <row r="647" spans="1:9" ht="12.4" hidden="1" customHeight="1">
      <c r="A647" s="91"/>
      <c r="B647" s="106"/>
      <c r="C647" s="108"/>
      <c r="D647" s="186"/>
      <c r="E647" s="187"/>
      <c r="F647" s="104" t="str">
        <f>VLOOKUP(C647,'[2]Acha Air Sales Price List'!$B$1:$D$65536,3,FALSE)</f>
        <v>Exchange rate :</v>
      </c>
      <c r="G647" s="103">
        <f>ROUND(IF(ISBLANK(C647),0,VLOOKUP(C647,'[2]Acha Air Sales Price List'!$B$1:$X$65536,12,FALSE)*$L$14),2)</f>
        <v>0</v>
      </c>
      <c r="H647" s="102">
        <f t="shared" si="11"/>
        <v>0</v>
      </c>
      <c r="I647" s="89"/>
    </row>
    <row r="648" spans="1:9" ht="12.4" hidden="1" customHeight="1">
      <c r="A648" s="91"/>
      <c r="B648" s="106"/>
      <c r="C648" s="108"/>
      <c r="D648" s="186"/>
      <c r="E648" s="187"/>
      <c r="F648" s="104" t="str">
        <f>VLOOKUP(C648,'[2]Acha Air Sales Price List'!$B$1:$D$65536,3,FALSE)</f>
        <v>Exchange rate :</v>
      </c>
      <c r="G648" s="103">
        <f>ROUND(IF(ISBLANK(C648),0,VLOOKUP(C648,'[2]Acha Air Sales Price List'!$B$1:$X$65536,12,FALSE)*$L$14),2)</f>
        <v>0</v>
      </c>
      <c r="H648" s="102">
        <f t="shared" si="11"/>
        <v>0</v>
      </c>
      <c r="I648" s="89"/>
    </row>
    <row r="649" spans="1:9" ht="12.4" hidden="1" customHeight="1">
      <c r="A649" s="91"/>
      <c r="B649" s="106"/>
      <c r="C649" s="108"/>
      <c r="D649" s="186"/>
      <c r="E649" s="187"/>
      <c r="F649" s="104" t="str">
        <f>VLOOKUP(C649,'[2]Acha Air Sales Price List'!$B$1:$D$65536,3,FALSE)</f>
        <v>Exchange rate :</v>
      </c>
      <c r="G649" s="103">
        <f>ROUND(IF(ISBLANK(C649),0,VLOOKUP(C649,'[2]Acha Air Sales Price List'!$B$1:$X$65536,12,FALSE)*$L$14),2)</f>
        <v>0</v>
      </c>
      <c r="H649" s="102">
        <f t="shared" si="11"/>
        <v>0</v>
      </c>
      <c r="I649" s="89"/>
    </row>
    <row r="650" spans="1:9" ht="12.4" hidden="1" customHeight="1">
      <c r="A650" s="91"/>
      <c r="B650" s="106"/>
      <c r="C650" s="108"/>
      <c r="D650" s="186"/>
      <c r="E650" s="187"/>
      <c r="F650" s="104" t="str">
        <f>VLOOKUP(C650,'[2]Acha Air Sales Price List'!$B$1:$D$65536,3,FALSE)</f>
        <v>Exchange rate :</v>
      </c>
      <c r="G650" s="103">
        <f>ROUND(IF(ISBLANK(C650),0,VLOOKUP(C650,'[2]Acha Air Sales Price List'!$B$1:$X$65536,12,FALSE)*$L$14),2)</f>
        <v>0</v>
      </c>
      <c r="H650" s="102">
        <f t="shared" si="11"/>
        <v>0</v>
      </c>
      <c r="I650" s="89"/>
    </row>
    <row r="651" spans="1:9" ht="12.4" hidden="1" customHeight="1">
      <c r="A651" s="91"/>
      <c r="B651" s="106"/>
      <c r="C651" s="108"/>
      <c r="D651" s="186"/>
      <c r="E651" s="187"/>
      <c r="F651" s="104" t="str">
        <f>VLOOKUP(C651,'[2]Acha Air Sales Price List'!$B$1:$D$65536,3,FALSE)</f>
        <v>Exchange rate :</v>
      </c>
      <c r="G651" s="103">
        <f>ROUND(IF(ISBLANK(C651),0,VLOOKUP(C651,'[2]Acha Air Sales Price List'!$B$1:$X$65536,12,FALSE)*$L$14),2)</f>
        <v>0</v>
      </c>
      <c r="H651" s="102">
        <f t="shared" si="11"/>
        <v>0</v>
      </c>
      <c r="I651" s="89"/>
    </row>
    <row r="652" spans="1:9" ht="12.4" hidden="1" customHeight="1">
      <c r="A652" s="91"/>
      <c r="B652" s="106"/>
      <c r="C652" s="108"/>
      <c r="D652" s="186"/>
      <c r="E652" s="187"/>
      <c r="F652" s="104" t="str">
        <f>VLOOKUP(C652,'[2]Acha Air Sales Price List'!$B$1:$D$65536,3,FALSE)</f>
        <v>Exchange rate :</v>
      </c>
      <c r="G652" s="103">
        <f>ROUND(IF(ISBLANK(C652),0,VLOOKUP(C652,'[2]Acha Air Sales Price List'!$B$1:$X$65536,12,FALSE)*$L$14),2)</f>
        <v>0</v>
      </c>
      <c r="H652" s="102">
        <f t="shared" si="11"/>
        <v>0</v>
      </c>
      <c r="I652" s="89"/>
    </row>
    <row r="653" spans="1:9" ht="12.4" hidden="1" customHeight="1">
      <c r="A653" s="91"/>
      <c r="B653" s="106"/>
      <c r="C653" s="108"/>
      <c r="D653" s="186"/>
      <c r="E653" s="187"/>
      <c r="F653" s="104" t="str">
        <f>VLOOKUP(C653,'[2]Acha Air Sales Price List'!$B$1:$D$65536,3,FALSE)</f>
        <v>Exchange rate :</v>
      </c>
      <c r="G653" s="103">
        <f>ROUND(IF(ISBLANK(C653),0,VLOOKUP(C653,'[2]Acha Air Sales Price List'!$B$1:$X$65536,12,FALSE)*$L$14),2)</f>
        <v>0</v>
      </c>
      <c r="H653" s="102">
        <f t="shared" si="11"/>
        <v>0</v>
      </c>
      <c r="I653" s="89"/>
    </row>
    <row r="654" spans="1:9" ht="12.4" hidden="1" customHeight="1">
      <c r="A654" s="91"/>
      <c r="B654" s="106"/>
      <c r="C654" s="108"/>
      <c r="D654" s="186"/>
      <c r="E654" s="187"/>
      <c r="F654" s="104" t="str">
        <f>VLOOKUP(C654,'[2]Acha Air Sales Price List'!$B$1:$D$65536,3,FALSE)</f>
        <v>Exchange rate :</v>
      </c>
      <c r="G654" s="103">
        <f>ROUND(IF(ISBLANK(C654),0,VLOOKUP(C654,'[2]Acha Air Sales Price List'!$B$1:$X$65536,12,FALSE)*$L$14),2)</f>
        <v>0</v>
      </c>
      <c r="H654" s="102">
        <f t="shared" si="11"/>
        <v>0</v>
      </c>
      <c r="I654" s="89"/>
    </row>
    <row r="655" spans="1:9" ht="12.4" hidden="1" customHeight="1">
      <c r="A655" s="91"/>
      <c r="B655" s="106"/>
      <c r="C655" s="108"/>
      <c r="D655" s="186"/>
      <c r="E655" s="187"/>
      <c r="F655" s="104" t="str">
        <f>VLOOKUP(C655,'[2]Acha Air Sales Price List'!$B$1:$D$65536,3,FALSE)</f>
        <v>Exchange rate :</v>
      </c>
      <c r="G655" s="103">
        <f>ROUND(IF(ISBLANK(C655),0,VLOOKUP(C655,'[2]Acha Air Sales Price List'!$B$1:$X$65536,12,FALSE)*$L$14),2)</f>
        <v>0</v>
      </c>
      <c r="H655" s="102">
        <f t="shared" si="11"/>
        <v>0</v>
      </c>
      <c r="I655" s="89"/>
    </row>
    <row r="656" spans="1:9" ht="12.4" hidden="1" customHeight="1">
      <c r="A656" s="91"/>
      <c r="B656" s="106"/>
      <c r="C656" s="108"/>
      <c r="D656" s="186"/>
      <c r="E656" s="187"/>
      <c r="F656" s="104" t="str">
        <f>VLOOKUP(C656,'[2]Acha Air Sales Price List'!$B$1:$D$65536,3,FALSE)</f>
        <v>Exchange rate :</v>
      </c>
      <c r="G656" s="103">
        <f>ROUND(IF(ISBLANK(C656),0,VLOOKUP(C656,'[2]Acha Air Sales Price List'!$B$1:$X$65536,12,FALSE)*$L$14),2)</f>
        <v>0</v>
      </c>
      <c r="H656" s="102">
        <f t="shared" si="11"/>
        <v>0</v>
      </c>
      <c r="I656" s="89"/>
    </row>
    <row r="657" spans="1:9" ht="12.4" hidden="1" customHeight="1">
      <c r="A657" s="91"/>
      <c r="B657" s="106"/>
      <c r="C657" s="108"/>
      <c r="D657" s="186"/>
      <c r="E657" s="187"/>
      <c r="F657" s="104" t="str">
        <f>VLOOKUP(C657,'[2]Acha Air Sales Price List'!$B$1:$D$65536,3,FALSE)</f>
        <v>Exchange rate :</v>
      </c>
      <c r="G657" s="103">
        <f>ROUND(IF(ISBLANK(C657),0,VLOOKUP(C657,'[2]Acha Air Sales Price List'!$B$1:$X$65536,12,FALSE)*$L$14),2)</f>
        <v>0</v>
      </c>
      <c r="H657" s="102">
        <f t="shared" si="11"/>
        <v>0</v>
      </c>
      <c r="I657" s="89"/>
    </row>
    <row r="658" spans="1:9" ht="12.4" hidden="1" customHeight="1">
      <c r="A658" s="91"/>
      <c r="B658" s="106"/>
      <c r="C658" s="108"/>
      <c r="D658" s="186"/>
      <c r="E658" s="187"/>
      <c r="F658" s="104" t="str">
        <f>VLOOKUP(C658,'[2]Acha Air Sales Price List'!$B$1:$D$65536,3,FALSE)</f>
        <v>Exchange rate :</v>
      </c>
      <c r="G658" s="103">
        <f>ROUND(IF(ISBLANK(C658),0,VLOOKUP(C658,'[2]Acha Air Sales Price List'!$B$1:$X$65536,12,FALSE)*$L$14),2)</f>
        <v>0</v>
      </c>
      <c r="H658" s="102">
        <f t="shared" si="11"/>
        <v>0</v>
      </c>
      <c r="I658" s="89"/>
    </row>
    <row r="659" spans="1:9" ht="12.4" hidden="1" customHeight="1">
      <c r="A659" s="91"/>
      <c r="B659" s="106"/>
      <c r="C659" s="108"/>
      <c r="D659" s="186"/>
      <c r="E659" s="187"/>
      <c r="F659" s="104" t="str">
        <f>VLOOKUP(C659,'[2]Acha Air Sales Price List'!$B$1:$D$65536,3,FALSE)</f>
        <v>Exchange rate :</v>
      </c>
      <c r="G659" s="103">
        <f>ROUND(IF(ISBLANK(C659),0,VLOOKUP(C659,'[2]Acha Air Sales Price List'!$B$1:$X$65536,12,FALSE)*$L$14),2)</f>
        <v>0</v>
      </c>
      <c r="H659" s="102">
        <f t="shared" si="11"/>
        <v>0</v>
      </c>
      <c r="I659" s="89"/>
    </row>
    <row r="660" spans="1:9" ht="12.4" hidden="1" customHeight="1">
      <c r="A660" s="91"/>
      <c r="B660" s="106"/>
      <c r="C660" s="108"/>
      <c r="D660" s="186"/>
      <c r="E660" s="187"/>
      <c r="F660" s="104" t="str">
        <f>VLOOKUP(C660,'[2]Acha Air Sales Price List'!$B$1:$D$65536,3,FALSE)</f>
        <v>Exchange rate :</v>
      </c>
      <c r="G660" s="103">
        <f>ROUND(IF(ISBLANK(C660),0,VLOOKUP(C660,'[2]Acha Air Sales Price List'!$B$1:$X$65536,12,FALSE)*$L$14),2)</f>
        <v>0</v>
      </c>
      <c r="H660" s="102">
        <f t="shared" si="11"/>
        <v>0</v>
      </c>
      <c r="I660" s="89"/>
    </row>
    <row r="661" spans="1:9" ht="12.4" hidden="1" customHeight="1">
      <c r="A661" s="91"/>
      <c r="B661" s="106"/>
      <c r="C661" s="108"/>
      <c r="D661" s="186"/>
      <c r="E661" s="187"/>
      <c r="F661" s="104" t="str">
        <f>VLOOKUP(C661,'[2]Acha Air Sales Price List'!$B$1:$D$65536,3,FALSE)</f>
        <v>Exchange rate :</v>
      </c>
      <c r="G661" s="103">
        <f>ROUND(IF(ISBLANK(C661),0,VLOOKUP(C661,'[2]Acha Air Sales Price List'!$B$1:$X$65536,12,FALSE)*$L$14),2)</f>
        <v>0</v>
      </c>
      <c r="H661" s="102">
        <f t="shared" si="11"/>
        <v>0</v>
      </c>
      <c r="I661" s="89"/>
    </row>
    <row r="662" spans="1:9" ht="12.4" hidden="1" customHeight="1">
      <c r="A662" s="91"/>
      <c r="B662" s="106"/>
      <c r="C662" s="108"/>
      <c r="D662" s="186"/>
      <c r="E662" s="187"/>
      <c r="F662" s="104" t="str">
        <f>VLOOKUP(C662,'[2]Acha Air Sales Price List'!$B$1:$D$65536,3,FALSE)</f>
        <v>Exchange rate :</v>
      </c>
      <c r="G662" s="103">
        <f>ROUND(IF(ISBLANK(C662),0,VLOOKUP(C662,'[2]Acha Air Sales Price List'!$B$1:$X$65536,12,FALSE)*$L$14),2)</f>
        <v>0</v>
      </c>
      <c r="H662" s="102">
        <f t="shared" si="11"/>
        <v>0</v>
      </c>
      <c r="I662" s="89"/>
    </row>
    <row r="663" spans="1:9" ht="12.4" hidden="1" customHeight="1">
      <c r="A663" s="91"/>
      <c r="B663" s="106"/>
      <c r="C663" s="108"/>
      <c r="D663" s="186"/>
      <c r="E663" s="187"/>
      <c r="F663" s="104" t="str">
        <f>VLOOKUP(C663,'[2]Acha Air Sales Price List'!$B$1:$D$65536,3,FALSE)</f>
        <v>Exchange rate :</v>
      </c>
      <c r="G663" s="103">
        <f>ROUND(IF(ISBLANK(C663),0,VLOOKUP(C663,'[2]Acha Air Sales Price List'!$B$1:$X$65536,12,FALSE)*$L$14),2)</f>
        <v>0</v>
      </c>
      <c r="H663" s="102">
        <f t="shared" ref="H663:H726" si="12">ROUND(IF(ISNUMBER(B663), G663*B663, 0),5)</f>
        <v>0</v>
      </c>
      <c r="I663" s="89"/>
    </row>
    <row r="664" spans="1:9" ht="12.4" hidden="1" customHeight="1">
      <c r="A664" s="91"/>
      <c r="B664" s="106"/>
      <c r="C664" s="108"/>
      <c r="D664" s="186"/>
      <c r="E664" s="187"/>
      <c r="F664" s="104" t="str">
        <f>VLOOKUP(C664,'[2]Acha Air Sales Price List'!$B$1:$D$65536,3,FALSE)</f>
        <v>Exchange rate :</v>
      </c>
      <c r="G664" s="103">
        <f>ROUND(IF(ISBLANK(C664),0,VLOOKUP(C664,'[2]Acha Air Sales Price List'!$B$1:$X$65536,12,FALSE)*$L$14),2)</f>
        <v>0</v>
      </c>
      <c r="H664" s="102">
        <f t="shared" si="12"/>
        <v>0</v>
      </c>
      <c r="I664" s="89"/>
    </row>
    <row r="665" spans="1:9" ht="12.4" hidden="1" customHeight="1">
      <c r="A665" s="91"/>
      <c r="B665" s="106"/>
      <c r="C665" s="108"/>
      <c r="D665" s="186"/>
      <c r="E665" s="187"/>
      <c r="F665" s="104" t="str">
        <f>VLOOKUP(C665,'[2]Acha Air Sales Price List'!$B$1:$D$65536,3,FALSE)</f>
        <v>Exchange rate :</v>
      </c>
      <c r="G665" s="103">
        <f>ROUND(IF(ISBLANK(C665),0,VLOOKUP(C665,'[2]Acha Air Sales Price List'!$B$1:$X$65536,12,FALSE)*$L$14),2)</f>
        <v>0</v>
      </c>
      <c r="H665" s="102">
        <f t="shared" si="12"/>
        <v>0</v>
      </c>
      <c r="I665" s="89"/>
    </row>
    <row r="666" spans="1:9" ht="12.4" hidden="1" customHeight="1">
      <c r="A666" s="91"/>
      <c r="B666" s="106"/>
      <c r="C666" s="105"/>
      <c r="D666" s="186"/>
      <c r="E666" s="187"/>
      <c r="F666" s="104" t="str">
        <f>VLOOKUP(C666,'[2]Acha Air Sales Price List'!$B$1:$D$65536,3,FALSE)</f>
        <v>Exchange rate :</v>
      </c>
      <c r="G666" s="103">
        <f>ROUND(IF(ISBLANK(C666),0,VLOOKUP(C666,'[2]Acha Air Sales Price List'!$B$1:$X$65536,12,FALSE)*$L$14),2)</f>
        <v>0</v>
      </c>
      <c r="H666" s="102">
        <f t="shared" si="12"/>
        <v>0</v>
      </c>
      <c r="I666" s="89"/>
    </row>
    <row r="667" spans="1:9" ht="12" hidden="1" customHeight="1">
      <c r="A667" s="91"/>
      <c r="B667" s="106"/>
      <c r="C667" s="108"/>
      <c r="D667" s="186"/>
      <c r="E667" s="187"/>
      <c r="F667" s="104" t="str">
        <f>VLOOKUP(C667,'[2]Acha Air Sales Price List'!$B$1:$D$65536,3,FALSE)</f>
        <v>Exchange rate :</v>
      </c>
      <c r="G667" s="103">
        <f>ROUND(IF(ISBLANK(C667),0,VLOOKUP(C667,'[2]Acha Air Sales Price List'!$B$1:$X$65536,12,FALSE)*$L$14),2)</f>
        <v>0</v>
      </c>
      <c r="H667" s="102">
        <f t="shared" si="12"/>
        <v>0</v>
      </c>
      <c r="I667" s="89"/>
    </row>
    <row r="668" spans="1:9" ht="12.4" hidden="1" customHeight="1">
      <c r="A668" s="91"/>
      <c r="B668" s="106"/>
      <c r="C668" s="108"/>
      <c r="D668" s="186"/>
      <c r="E668" s="187"/>
      <c r="F668" s="104" t="str">
        <f>VLOOKUP(C668,'[2]Acha Air Sales Price List'!$B$1:$D$65536,3,FALSE)</f>
        <v>Exchange rate :</v>
      </c>
      <c r="G668" s="103">
        <f>ROUND(IF(ISBLANK(C668),0,VLOOKUP(C668,'[2]Acha Air Sales Price List'!$B$1:$X$65536,12,FALSE)*$L$14),2)</f>
        <v>0</v>
      </c>
      <c r="H668" s="102">
        <f t="shared" si="12"/>
        <v>0</v>
      </c>
      <c r="I668" s="89"/>
    </row>
    <row r="669" spans="1:9" ht="12.4" hidden="1" customHeight="1">
      <c r="A669" s="91"/>
      <c r="B669" s="106"/>
      <c r="C669" s="108"/>
      <c r="D669" s="186"/>
      <c r="E669" s="187"/>
      <c r="F669" s="104" t="str">
        <f>VLOOKUP(C669,'[2]Acha Air Sales Price List'!$B$1:$D$65536,3,FALSE)</f>
        <v>Exchange rate :</v>
      </c>
      <c r="G669" s="103">
        <f>ROUND(IF(ISBLANK(C669),0,VLOOKUP(C669,'[2]Acha Air Sales Price List'!$B$1:$X$65536,12,FALSE)*$L$14),2)</f>
        <v>0</v>
      </c>
      <c r="H669" s="102">
        <f t="shared" si="12"/>
        <v>0</v>
      </c>
      <c r="I669" s="89"/>
    </row>
    <row r="670" spans="1:9" ht="12.4" hidden="1" customHeight="1">
      <c r="A670" s="91"/>
      <c r="B670" s="106"/>
      <c r="C670" s="108"/>
      <c r="D670" s="186"/>
      <c r="E670" s="187"/>
      <c r="F670" s="104" t="str">
        <f>VLOOKUP(C670,'[2]Acha Air Sales Price List'!$B$1:$D$65536,3,FALSE)</f>
        <v>Exchange rate :</v>
      </c>
      <c r="G670" s="103">
        <f>ROUND(IF(ISBLANK(C670),0,VLOOKUP(C670,'[2]Acha Air Sales Price List'!$B$1:$X$65536,12,FALSE)*$L$14),2)</f>
        <v>0</v>
      </c>
      <c r="H670" s="102">
        <f t="shared" si="12"/>
        <v>0</v>
      </c>
      <c r="I670" s="89"/>
    </row>
    <row r="671" spans="1:9" ht="12.4" hidden="1" customHeight="1">
      <c r="A671" s="91"/>
      <c r="B671" s="106"/>
      <c r="C671" s="108"/>
      <c r="D671" s="186"/>
      <c r="E671" s="187"/>
      <c r="F671" s="104" t="str">
        <f>VLOOKUP(C671,'[2]Acha Air Sales Price List'!$B$1:$D$65536,3,FALSE)</f>
        <v>Exchange rate :</v>
      </c>
      <c r="G671" s="103">
        <f>ROUND(IF(ISBLANK(C671),0,VLOOKUP(C671,'[2]Acha Air Sales Price List'!$B$1:$X$65536,12,FALSE)*$L$14),2)</f>
        <v>0</v>
      </c>
      <c r="H671" s="102">
        <f t="shared" si="12"/>
        <v>0</v>
      </c>
      <c r="I671" s="89"/>
    </row>
    <row r="672" spans="1:9" ht="12.4" hidden="1" customHeight="1">
      <c r="A672" s="91"/>
      <c r="B672" s="106"/>
      <c r="C672" s="108"/>
      <c r="D672" s="186"/>
      <c r="E672" s="187"/>
      <c r="F672" s="104" t="str">
        <f>VLOOKUP(C672,'[2]Acha Air Sales Price List'!$B$1:$D$65536,3,FALSE)</f>
        <v>Exchange rate :</v>
      </c>
      <c r="G672" s="103">
        <f>ROUND(IF(ISBLANK(C672),0,VLOOKUP(C672,'[2]Acha Air Sales Price List'!$B$1:$X$65536,12,FALSE)*$L$14),2)</f>
        <v>0</v>
      </c>
      <c r="H672" s="102">
        <f t="shared" si="12"/>
        <v>0</v>
      </c>
      <c r="I672" s="89"/>
    </row>
    <row r="673" spans="1:9" ht="12.4" hidden="1" customHeight="1">
      <c r="A673" s="91"/>
      <c r="B673" s="106"/>
      <c r="C673" s="108"/>
      <c r="D673" s="186"/>
      <c r="E673" s="187"/>
      <c r="F673" s="104" t="str">
        <f>VLOOKUP(C673,'[2]Acha Air Sales Price List'!$B$1:$D$65536,3,FALSE)</f>
        <v>Exchange rate :</v>
      </c>
      <c r="G673" s="103">
        <f>ROUND(IF(ISBLANK(C673),0,VLOOKUP(C673,'[2]Acha Air Sales Price List'!$B$1:$X$65536,12,FALSE)*$L$14),2)</f>
        <v>0</v>
      </c>
      <c r="H673" s="102">
        <f t="shared" si="12"/>
        <v>0</v>
      </c>
      <c r="I673" s="89"/>
    </row>
    <row r="674" spans="1:9" ht="12.4" hidden="1" customHeight="1">
      <c r="A674" s="91"/>
      <c r="B674" s="106"/>
      <c r="C674" s="108"/>
      <c r="D674" s="186"/>
      <c r="E674" s="187"/>
      <c r="F674" s="104" t="str">
        <f>VLOOKUP(C674,'[2]Acha Air Sales Price List'!$B$1:$D$65536,3,FALSE)</f>
        <v>Exchange rate :</v>
      </c>
      <c r="G674" s="103">
        <f>ROUND(IF(ISBLANK(C674),0,VLOOKUP(C674,'[2]Acha Air Sales Price List'!$B$1:$X$65536,12,FALSE)*$L$14),2)</f>
        <v>0</v>
      </c>
      <c r="H674" s="102">
        <f t="shared" si="12"/>
        <v>0</v>
      </c>
      <c r="I674" s="89"/>
    </row>
    <row r="675" spans="1:9" ht="12.4" hidden="1" customHeight="1">
      <c r="A675" s="91"/>
      <c r="B675" s="106"/>
      <c r="C675" s="108"/>
      <c r="D675" s="186"/>
      <c r="E675" s="187"/>
      <c r="F675" s="104" t="str">
        <f>VLOOKUP(C675,'[2]Acha Air Sales Price List'!$B$1:$D$65536,3,FALSE)</f>
        <v>Exchange rate :</v>
      </c>
      <c r="G675" s="103">
        <f>ROUND(IF(ISBLANK(C675),0,VLOOKUP(C675,'[2]Acha Air Sales Price List'!$B$1:$X$65536,12,FALSE)*$L$14),2)</f>
        <v>0</v>
      </c>
      <c r="H675" s="102">
        <f t="shared" si="12"/>
        <v>0</v>
      </c>
      <c r="I675" s="89"/>
    </row>
    <row r="676" spans="1:9" ht="12.4" hidden="1" customHeight="1">
      <c r="A676" s="91"/>
      <c r="B676" s="106"/>
      <c r="C676" s="108"/>
      <c r="D676" s="186"/>
      <c r="E676" s="187"/>
      <c r="F676" s="104" t="str">
        <f>VLOOKUP(C676,'[2]Acha Air Sales Price List'!$B$1:$D$65536,3,FALSE)</f>
        <v>Exchange rate :</v>
      </c>
      <c r="G676" s="103">
        <f>ROUND(IF(ISBLANK(C676),0,VLOOKUP(C676,'[2]Acha Air Sales Price List'!$B$1:$X$65536,12,FALSE)*$L$14),2)</f>
        <v>0</v>
      </c>
      <c r="H676" s="102">
        <f t="shared" si="12"/>
        <v>0</v>
      </c>
      <c r="I676" s="89"/>
    </row>
    <row r="677" spans="1:9" ht="12.4" hidden="1" customHeight="1">
      <c r="A677" s="91"/>
      <c r="B677" s="106"/>
      <c r="C677" s="108"/>
      <c r="D677" s="186"/>
      <c r="E677" s="187"/>
      <c r="F677" s="104" t="str">
        <f>VLOOKUP(C677,'[2]Acha Air Sales Price List'!$B$1:$D$65536,3,FALSE)</f>
        <v>Exchange rate :</v>
      </c>
      <c r="G677" s="103">
        <f>ROUND(IF(ISBLANK(C677),0,VLOOKUP(C677,'[2]Acha Air Sales Price List'!$B$1:$X$65536,12,FALSE)*$L$14),2)</f>
        <v>0</v>
      </c>
      <c r="H677" s="102">
        <f t="shared" si="12"/>
        <v>0</v>
      </c>
      <c r="I677" s="89"/>
    </row>
    <row r="678" spans="1:9" ht="12.4" hidden="1" customHeight="1">
      <c r="A678" s="91"/>
      <c r="B678" s="106"/>
      <c r="C678" s="108"/>
      <c r="D678" s="186"/>
      <c r="E678" s="187"/>
      <c r="F678" s="104" t="str">
        <f>VLOOKUP(C678,'[2]Acha Air Sales Price List'!$B$1:$D$65536,3,FALSE)</f>
        <v>Exchange rate :</v>
      </c>
      <c r="G678" s="103">
        <f>ROUND(IF(ISBLANK(C678),0,VLOOKUP(C678,'[2]Acha Air Sales Price List'!$B$1:$X$65536,12,FALSE)*$L$14),2)</f>
        <v>0</v>
      </c>
      <c r="H678" s="102">
        <f t="shared" si="12"/>
        <v>0</v>
      </c>
      <c r="I678" s="89"/>
    </row>
    <row r="679" spans="1:9" ht="12.4" hidden="1" customHeight="1">
      <c r="A679" s="91"/>
      <c r="B679" s="106"/>
      <c r="C679" s="108"/>
      <c r="D679" s="186"/>
      <c r="E679" s="187"/>
      <c r="F679" s="104" t="str">
        <f>VLOOKUP(C679,'[2]Acha Air Sales Price List'!$B$1:$D$65536,3,FALSE)</f>
        <v>Exchange rate :</v>
      </c>
      <c r="G679" s="103">
        <f>ROUND(IF(ISBLANK(C679),0,VLOOKUP(C679,'[2]Acha Air Sales Price List'!$B$1:$X$65536,12,FALSE)*$L$14),2)</f>
        <v>0</v>
      </c>
      <c r="H679" s="102">
        <f t="shared" si="12"/>
        <v>0</v>
      </c>
      <c r="I679" s="89"/>
    </row>
    <row r="680" spans="1:9" ht="12.4" hidden="1" customHeight="1">
      <c r="A680" s="91"/>
      <c r="B680" s="106"/>
      <c r="C680" s="108"/>
      <c r="D680" s="186"/>
      <c r="E680" s="187"/>
      <c r="F680" s="104" t="str">
        <f>VLOOKUP(C680,'[2]Acha Air Sales Price List'!$B$1:$D$65536,3,FALSE)</f>
        <v>Exchange rate :</v>
      </c>
      <c r="G680" s="103">
        <f>ROUND(IF(ISBLANK(C680),0,VLOOKUP(C680,'[2]Acha Air Sales Price List'!$B$1:$X$65536,12,FALSE)*$L$14),2)</f>
        <v>0</v>
      </c>
      <c r="H680" s="102">
        <f t="shared" si="12"/>
        <v>0</v>
      </c>
      <c r="I680" s="89"/>
    </row>
    <row r="681" spans="1:9" ht="12.4" hidden="1" customHeight="1">
      <c r="A681" s="91"/>
      <c r="B681" s="106"/>
      <c r="C681" s="108"/>
      <c r="D681" s="186"/>
      <c r="E681" s="187"/>
      <c r="F681" s="104" t="str">
        <f>VLOOKUP(C681,'[2]Acha Air Sales Price List'!$B$1:$D$65536,3,FALSE)</f>
        <v>Exchange rate :</v>
      </c>
      <c r="G681" s="103">
        <f>ROUND(IF(ISBLANK(C681),0,VLOOKUP(C681,'[2]Acha Air Sales Price List'!$B$1:$X$65536,12,FALSE)*$L$14),2)</f>
        <v>0</v>
      </c>
      <c r="H681" s="102">
        <f t="shared" si="12"/>
        <v>0</v>
      </c>
      <c r="I681" s="89"/>
    </row>
    <row r="682" spans="1:9" ht="12.4" hidden="1" customHeight="1">
      <c r="A682" s="91"/>
      <c r="B682" s="106"/>
      <c r="C682" s="108"/>
      <c r="D682" s="186"/>
      <c r="E682" s="187"/>
      <c r="F682" s="104" t="str">
        <f>VLOOKUP(C682,'[2]Acha Air Sales Price List'!$B$1:$D$65536,3,FALSE)</f>
        <v>Exchange rate :</v>
      </c>
      <c r="G682" s="103">
        <f>ROUND(IF(ISBLANK(C682),0,VLOOKUP(C682,'[2]Acha Air Sales Price List'!$B$1:$X$65536,12,FALSE)*$L$14),2)</f>
        <v>0</v>
      </c>
      <c r="H682" s="102">
        <f t="shared" si="12"/>
        <v>0</v>
      </c>
      <c r="I682" s="89"/>
    </row>
    <row r="683" spans="1:9" ht="12.4" hidden="1" customHeight="1">
      <c r="A683" s="91"/>
      <c r="B683" s="106"/>
      <c r="C683" s="108"/>
      <c r="D683" s="186"/>
      <c r="E683" s="187"/>
      <c r="F683" s="104" t="str">
        <f>VLOOKUP(C683,'[2]Acha Air Sales Price List'!$B$1:$D$65536,3,FALSE)</f>
        <v>Exchange rate :</v>
      </c>
      <c r="G683" s="103">
        <f>ROUND(IF(ISBLANK(C683),0,VLOOKUP(C683,'[2]Acha Air Sales Price List'!$B$1:$X$65536,12,FALSE)*$L$14),2)</f>
        <v>0</v>
      </c>
      <c r="H683" s="102">
        <f t="shared" si="12"/>
        <v>0</v>
      </c>
      <c r="I683" s="89"/>
    </row>
    <row r="684" spans="1:9" ht="12.4" hidden="1" customHeight="1">
      <c r="A684" s="91"/>
      <c r="B684" s="106"/>
      <c r="C684" s="108"/>
      <c r="D684" s="186"/>
      <c r="E684" s="187"/>
      <c r="F684" s="104" t="str">
        <f>VLOOKUP(C684,'[2]Acha Air Sales Price List'!$B$1:$D$65536,3,FALSE)</f>
        <v>Exchange rate :</v>
      </c>
      <c r="G684" s="103">
        <f>ROUND(IF(ISBLANK(C684),0,VLOOKUP(C684,'[2]Acha Air Sales Price List'!$B$1:$X$65536,12,FALSE)*$L$14),2)</f>
        <v>0</v>
      </c>
      <c r="H684" s="102">
        <f t="shared" si="12"/>
        <v>0</v>
      </c>
      <c r="I684" s="89"/>
    </row>
    <row r="685" spans="1:9" ht="12.4" hidden="1" customHeight="1">
      <c r="A685" s="91"/>
      <c r="B685" s="106"/>
      <c r="C685" s="108"/>
      <c r="D685" s="186"/>
      <c r="E685" s="187"/>
      <c r="F685" s="104" t="str">
        <f>VLOOKUP(C685,'[2]Acha Air Sales Price List'!$B$1:$D$65536,3,FALSE)</f>
        <v>Exchange rate :</v>
      </c>
      <c r="G685" s="103">
        <f>ROUND(IF(ISBLANK(C685),0,VLOOKUP(C685,'[2]Acha Air Sales Price List'!$B$1:$X$65536,12,FALSE)*$L$14),2)</f>
        <v>0</v>
      </c>
      <c r="H685" s="102">
        <f t="shared" si="12"/>
        <v>0</v>
      </c>
      <c r="I685" s="89"/>
    </row>
    <row r="686" spans="1:9" ht="12.4" hidden="1" customHeight="1">
      <c r="A686" s="91"/>
      <c r="B686" s="106"/>
      <c r="C686" s="108"/>
      <c r="D686" s="186"/>
      <c r="E686" s="187"/>
      <c r="F686" s="104" t="str">
        <f>VLOOKUP(C686,'[2]Acha Air Sales Price List'!$B$1:$D$65536,3,FALSE)</f>
        <v>Exchange rate :</v>
      </c>
      <c r="G686" s="103">
        <f>ROUND(IF(ISBLANK(C686),0,VLOOKUP(C686,'[2]Acha Air Sales Price List'!$B$1:$X$65536,12,FALSE)*$L$14),2)</f>
        <v>0</v>
      </c>
      <c r="H686" s="102">
        <f t="shared" si="12"/>
        <v>0</v>
      </c>
      <c r="I686" s="89"/>
    </row>
    <row r="687" spans="1:9" ht="12.4" hidden="1" customHeight="1">
      <c r="A687" s="91"/>
      <c r="B687" s="106"/>
      <c r="C687" s="108"/>
      <c r="D687" s="186"/>
      <c r="E687" s="187"/>
      <c r="F687" s="104" t="str">
        <f>VLOOKUP(C687,'[2]Acha Air Sales Price List'!$B$1:$D$65536,3,FALSE)</f>
        <v>Exchange rate :</v>
      </c>
      <c r="G687" s="103">
        <f>ROUND(IF(ISBLANK(C687),0,VLOOKUP(C687,'[2]Acha Air Sales Price List'!$B$1:$X$65536,12,FALSE)*$L$14),2)</f>
        <v>0</v>
      </c>
      <c r="H687" s="102">
        <f t="shared" si="12"/>
        <v>0</v>
      </c>
      <c r="I687" s="89"/>
    </row>
    <row r="688" spans="1:9" ht="12.4" hidden="1" customHeight="1">
      <c r="A688" s="91"/>
      <c r="B688" s="106"/>
      <c r="C688" s="108"/>
      <c r="D688" s="186"/>
      <c r="E688" s="187"/>
      <c r="F688" s="104" t="str">
        <f>VLOOKUP(C688,'[2]Acha Air Sales Price List'!$B$1:$D$65536,3,FALSE)</f>
        <v>Exchange rate :</v>
      </c>
      <c r="G688" s="103">
        <f>ROUND(IF(ISBLANK(C688),0,VLOOKUP(C688,'[2]Acha Air Sales Price List'!$B$1:$X$65536,12,FALSE)*$L$14),2)</f>
        <v>0</v>
      </c>
      <c r="H688" s="102">
        <f t="shared" si="12"/>
        <v>0</v>
      </c>
      <c r="I688" s="89"/>
    </row>
    <row r="689" spans="1:9" ht="12.4" hidden="1" customHeight="1">
      <c r="A689" s="91"/>
      <c r="B689" s="106"/>
      <c r="C689" s="108"/>
      <c r="D689" s="186"/>
      <c r="E689" s="187"/>
      <c r="F689" s="104" t="str">
        <f>VLOOKUP(C689,'[2]Acha Air Sales Price List'!$B$1:$D$65536,3,FALSE)</f>
        <v>Exchange rate :</v>
      </c>
      <c r="G689" s="103">
        <f>ROUND(IF(ISBLANK(C689),0,VLOOKUP(C689,'[2]Acha Air Sales Price List'!$B$1:$X$65536,12,FALSE)*$L$14),2)</f>
        <v>0</v>
      </c>
      <c r="H689" s="102">
        <f t="shared" si="12"/>
        <v>0</v>
      </c>
      <c r="I689" s="89"/>
    </row>
    <row r="690" spans="1:9" ht="12.4" hidden="1" customHeight="1">
      <c r="A690" s="91"/>
      <c r="B690" s="106"/>
      <c r="C690" s="105"/>
      <c r="D690" s="186"/>
      <c r="E690" s="187"/>
      <c r="F690" s="104" t="str">
        <f>VLOOKUP(C690,'[2]Acha Air Sales Price List'!$B$1:$D$65536,3,FALSE)</f>
        <v>Exchange rate :</v>
      </c>
      <c r="G690" s="103">
        <f>ROUND(IF(ISBLANK(C690),0,VLOOKUP(C690,'[2]Acha Air Sales Price List'!$B$1:$X$65536,12,FALSE)*$L$14),2)</f>
        <v>0</v>
      </c>
      <c r="H690" s="102">
        <f t="shared" si="12"/>
        <v>0</v>
      </c>
      <c r="I690" s="89"/>
    </row>
    <row r="691" spans="1:9" ht="12" hidden="1" customHeight="1">
      <c r="A691" s="91"/>
      <c r="B691" s="106"/>
      <c r="C691" s="108"/>
      <c r="D691" s="186"/>
      <c r="E691" s="187"/>
      <c r="F691" s="104" t="str">
        <f>VLOOKUP(C691,'[2]Acha Air Sales Price List'!$B$1:$D$65536,3,FALSE)</f>
        <v>Exchange rate :</v>
      </c>
      <c r="G691" s="103">
        <f>ROUND(IF(ISBLANK(C691),0,VLOOKUP(C691,'[2]Acha Air Sales Price List'!$B$1:$X$65536,12,FALSE)*$L$14),2)</f>
        <v>0</v>
      </c>
      <c r="H691" s="102">
        <f t="shared" si="12"/>
        <v>0</v>
      </c>
      <c r="I691" s="89"/>
    </row>
    <row r="692" spans="1:9" ht="12.4" hidden="1" customHeight="1">
      <c r="A692" s="91"/>
      <c r="B692" s="106"/>
      <c r="C692" s="108"/>
      <c r="D692" s="186"/>
      <c r="E692" s="187"/>
      <c r="F692" s="104" t="str">
        <f>VLOOKUP(C692,'[2]Acha Air Sales Price List'!$B$1:$D$65536,3,FALSE)</f>
        <v>Exchange rate :</v>
      </c>
      <c r="G692" s="103">
        <f>ROUND(IF(ISBLANK(C692),0,VLOOKUP(C692,'[2]Acha Air Sales Price List'!$B$1:$X$65536,12,FALSE)*$L$14),2)</f>
        <v>0</v>
      </c>
      <c r="H692" s="102">
        <f t="shared" si="12"/>
        <v>0</v>
      </c>
      <c r="I692" s="89"/>
    </row>
    <row r="693" spans="1:9" ht="12.4" hidden="1" customHeight="1">
      <c r="A693" s="91"/>
      <c r="B693" s="106"/>
      <c r="C693" s="108"/>
      <c r="D693" s="186"/>
      <c r="E693" s="187"/>
      <c r="F693" s="104" t="str">
        <f>VLOOKUP(C693,'[2]Acha Air Sales Price List'!$B$1:$D$65536,3,FALSE)</f>
        <v>Exchange rate :</v>
      </c>
      <c r="G693" s="103">
        <f>ROUND(IF(ISBLANK(C693),0,VLOOKUP(C693,'[2]Acha Air Sales Price List'!$B$1:$X$65536,12,FALSE)*$L$14),2)</f>
        <v>0</v>
      </c>
      <c r="H693" s="102">
        <f t="shared" si="12"/>
        <v>0</v>
      </c>
      <c r="I693" s="89"/>
    </row>
    <row r="694" spans="1:9" ht="12.4" hidden="1" customHeight="1">
      <c r="A694" s="91"/>
      <c r="B694" s="106"/>
      <c r="C694" s="108"/>
      <c r="D694" s="186"/>
      <c r="E694" s="187"/>
      <c r="F694" s="104" t="str">
        <f>VLOOKUP(C694,'[2]Acha Air Sales Price List'!$B$1:$D$65536,3,FALSE)</f>
        <v>Exchange rate :</v>
      </c>
      <c r="G694" s="103">
        <f>ROUND(IF(ISBLANK(C694),0,VLOOKUP(C694,'[2]Acha Air Sales Price List'!$B$1:$X$65536,12,FALSE)*$L$14),2)</f>
        <v>0</v>
      </c>
      <c r="H694" s="102">
        <f t="shared" si="12"/>
        <v>0</v>
      </c>
      <c r="I694" s="89"/>
    </row>
    <row r="695" spans="1:9" ht="12.4" hidden="1" customHeight="1">
      <c r="A695" s="91"/>
      <c r="B695" s="106"/>
      <c r="C695" s="108"/>
      <c r="D695" s="186"/>
      <c r="E695" s="187"/>
      <c r="F695" s="104" t="str">
        <f>VLOOKUP(C695,'[2]Acha Air Sales Price List'!$B$1:$D$65536,3,FALSE)</f>
        <v>Exchange rate :</v>
      </c>
      <c r="G695" s="103">
        <f>ROUND(IF(ISBLANK(C695),0,VLOOKUP(C695,'[2]Acha Air Sales Price List'!$B$1:$X$65536,12,FALSE)*$L$14),2)</f>
        <v>0</v>
      </c>
      <c r="H695" s="102">
        <f t="shared" si="12"/>
        <v>0</v>
      </c>
      <c r="I695" s="89"/>
    </row>
    <row r="696" spans="1:9" ht="12.4" hidden="1" customHeight="1">
      <c r="A696" s="91"/>
      <c r="B696" s="106"/>
      <c r="C696" s="108"/>
      <c r="D696" s="186"/>
      <c r="E696" s="187"/>
      <c r="F696" s="104" t="str">
        <f>VLOOKUP(C696,'[2]Acha Air Sales Price List'!$B$1:$D$65536,3,FALSE)</f>
        <v>Exchange rate :</v>
      </c>
      <c r="G696" s="103">
        <f>ROUND(IF(ISBLANK(C696),0,VLOOKUP(C696,'[2]Acha Air Sales Price List'!$B$1:$X$65536,12,FALSE)*$L$14),2)</f>
        <v>0</v>
      </c>
      <c r="H696" s="102">
        <f t="shared" si="12"/>
        <v>0</v>
      </c>
      <c r="I696" s="89"/>
    </row>
    <row r="697" spans="1:9" ht="12.4" hidden="1" customHeight="1">
      <c r="A697" s="91"/>
      <c r="B697" s="106"/>
      <c r="C697" s="108"/>
      <c r="D697" s="186"/>
      <c r="E697" s="187"/>
      <c r="F697" s="104" t="str">
        <f>VLOOKUP(C697,'[2]Acha Air Sales Price List'!$B$1:$D$65536,3,FALSE)</f>
        <v>Exchange rate :</v>
      </c>
      <c r="G697" s="103">
        <f>ROUND(IF(ISBLANK(C697),0,VLOOKUP(C697,'[2]Acha Air Sales Price List'!$B$1:$X$65536,12,FALSE)*$L$14),2)</f>
        <v>0</v>
      </c>
      <c r="H697" s="102">
        <f t="shared" si="12"/>
        <v>0</v>
      </c>
      <c r="I697" s="89"/>
    </row>
    <row r="698" spans="1:9" ht="12.4" hidden="1" customHeight="1">
      <c r="A698" s="91"/>
      <c r="B698" s="106"/>
      <c r="C698" s="108"/>
      <c r="D698" s="186"/>
      <c r="E698" s="187"/>
      <c r="F698" s="104" t="str">
        <f>VLOOKUP(C698,'[2]Acha Air Sales Price List'!$B$1:$D$65536,3,FALSE)</f>
        <v>Exchange rate :</v>
      </c>
      <c r="G698" s="103">
        <f>ROUND(IF(ISBLANK(C698),0,VLOOKUP(C698,'[2]Acha Air Sales Price List'!$B$1:$X$65536,12,FALSE)*$L$14),2)</f>
        <v>0</v>
      </c>
      <c r="H698" s="102">
        <f t="shared" si="12"/>
        <v>0</v>
      </c>
      <c r="I698" s="89"/>
    </row>
    <row r="699" spans="1:9" ht="12.4" hidden="1" customHeight="1">
      <c r="A699" s="91"/>
      <c r="B699" s="106"/>
      <c r="C699" s="108"/>
      <c r="D699" s="186"/>
      <c r="E699" s="187"/>
      <c r="F699" s="104" t="str">
        <f>VLOOKUP(C699,'[2]Acha Air Sales Price List'!$B$1:$D$65536,3,FALSE)</f>
        <v>Exchange rate :</v>
      </c>
      <c r="G699" s="103">
        <f>ROUND(IF(ISBLANK(C699),0,VLOOKUP(C699,'[2]Acha Air Sales Price List'!$B$1:$X$65536,12,FALSE)*$L$14),2)</f>
        <v>0</v>
      </c>
      <c r="H699" s="102">
        <f t="shared" si="12"/>
        <v>0</v>
      </c>
      <c r="I699" s="89"/>
    </row>
    <row r="700" spans="1:9" ht="12.4" hidden="1" customHeight="1">
      <c r="A700" s="91"/>
      <c r="B700" s="106"/>
      <c r="C700" s="108"/>
      <c r="D700" s="186"/>
      <c r="E700" s="187"/>
      <c r="F700" s="104" t="str">
        <f>VLOOKUP(C700,'[2]Acha Air Sales Price List'!$B$1:$D$65536,3,FALSE)</f>
        <v>Exchange rate :</v>
      </c>
      <c r="G700" s="103">
        <f>ROUND(IF(ISBLANK(C700),0,VLOOKUP(C700,'[2]Acha Air Sales Price List'!$B$1:$X$65536,12,FALSE)*$L$14),2)</f>
        <v>0</v>
      </c>
      <c r="H700" s="102">
        <f t="shared" si="12"/>
        <v>0</v>
      </c>
      <c r="I700" s="89"/>
    </row>
    <row r="701" spans="1:9" ht="12.4" hidden="1" customHeight="1">
      <c r="A701" s="91"/>
      <c r="B701" s="106"/>
      <c r="C701" s="108"/>
      <c r="D701" s="186"/>
      <c r="E701" s="187"/>
      <c r="F701" s="104" t="str">
        <f>VLOOKUP(C701,'[2]Acha Air Sales Price List'!$B$1:$D$65536,3,FALSE)</f>
        <v>Exchange rate :</v>
      </c>
      <c r="G701" s="103">
        <f>ROUND(IF(ISBLANK(C701),0,VLOOKUP(C701,'[2]Acha Air Sales Price List'!$B$1:$X$65536,12,FALSE)*$L$14),2)</f>
        <v>0</v>
      </c>
      <c r="H701" s="102">
        <f t="shared" si="12"/>
        <v>0</v>
      </c>
      <c r="I701" s="89"/>
    </row>
    <row r="702" spans="1:9" ht="12.4" hidden="1" customHeight="1">
      <c r="A702" s="91"/>
      <c r="B702" s="106"/>
      <c r="C702" s="108"/>
      <c r="D702" s="186"/>
      <c r="E702" s="187"/>
      <c r="F702" s="104" t="str">
        <f>VLOOKUP(C702,'[2]Acha Air Sales Price List'!$B$1:$D$65536,3,FALSE)</f>
        <v>Exchange rate :</v>
      </c>
      <c r="G702" s="103">
        <f>ROUND(IF(ISBLANK(C702),0,VLOOKUP(C702,'[2]Acha Air Sales Price List'!$B$1:$X$65536,12,FALSE)*$L$14),2)</f>
        <v>0</v>
      </c>
      <c r="H702" s="102">
        <f t="shared" si="12"/>
        <v>0</v>
      </c>
      <c r="I702" s="89"/>
    </row>
    <row r="703" spans="1:9" ht="12.4" hidden="1" customHeight="1">
      <c r="A703" s="91"/>
      <c r="B703" s="106"/>
      <c r="C703" s="108"/>
      <c r="D703" s="186"/>
      <c r="E703" s="187"/>
      <c r="F703" s="104" t="str">
        <f>VLOOKUP(C703,'[2]Acha Air Sales Price List'!$B$1:$D$65536,3,FALSE)</f>
        <v>Exchange rate :</v>
      </c>
      <c r="G703" s="103">
        <f>ROUND(IF(ISBLANK(C703),0,VLOOKUP(C703,'[2]Acha Air Sales Price List'!$B$1:$X$65536,12,FALSE)*$L$14),2)</f>
        <v>0</v>
      </c>
      <c r="H703" s="102">
        <f t="shared" si="12"/>
        <v>0</v>
      </c>
      <c r="I703" s="89"/>
    </row>
    <row r="704" spans="1:9" ht="12.4" hidden="1" customHeight="1">
      <c r="A704" s="91"/>
      <c r="B704" s="106"/>
      <c r="C704" s="108"/>
      <c r="D704" s="186"/>
      <c r="E704" s="187"/>
      <c r="F704" s="104" t="str">
        <f>VLOOKUP(C704,'[2]Acha Air Sales Price List'!$B$1:$D$65536,3,FALSE)</f>
        <v>Exchange rate :</v>
      </c>
      <c r="G704" s="103">
        <f>ROUND(IF(ISBLANK(C704),0,VLOOKUP(C704,'[2]Acha Air Sales Price List'!$B$1:$X$65536,12,FALSE)*$L$14),2)</f>
        <v>0</v>
      </c>
      <c r="H704" s="102">
        <f t="shared" si="12"/>
        <v>0</v>
      </c>
      <c r="I704" s="89"/>
    </row>
    <row r="705" spans="1:9" ht="12.4" hidden="1" customHeight="1">
      <c r="A705" s="91"/>
      <c r="B705" s="106"/>
      <c r="C705" s="108"/>
      <c r="D705" s="186"/>
      <c r="E705" s="187"/>
      <c r="F705" s="104" t="str">
        <f>VLOOKUP(C705,'[2]Acha Air Sales Price List'!$B$1:$D$65536,3,FALSE)</f>
        <v>Exchange rate :</v>
      </c>
      <c r="G705" s="103">
        <f>ROUND(IF(ISBLANK(C705),0,VLOOKUP(C705,'[2]Acha Air Sales Price List'!$B$1:$X$65536,12,FALSE)*$L$14),2)</f>
        <v>0</v>
      </c>
      <c r="H705" s="102">
        <f t="shared" si="12"/>
        <v>0</v>
      </c>
      <c r="I705" s="89"/>
    </row>
    <row r="706" spans="1:9" ht="12.4" hidden="1" customHeight="1">
      <c r="A706" s="91"/>
      <c r="B706" s="106"/>
      <c r="C706" s="108"/>
      <c r="D706" s="186"/>
      <c r="E706" s="187"/>
      <c r="F706" s="104" t="str">
        <f>VLOOKUP(C706,'[2]Acha Air Sales Price List'!$B$1:$D$65536,3,FALSE)</f>
        <v>Exchange rate :</v>
      </c>
      <c r="G706" s="103">
        <f>ROUND(IF(ISBLANK(C706),0,VLOOKUP(C706,'[2]Acha Air Sales Price List'!$B$1:$X$65536,12,FALSE)*$L$14),2)</f>
        <v>0</v>
      </c>
      <c r="H706" s="102">
        <f t="shared" si="12"/>
        <v>0</v>
      </c>
      <c r="I706" s="89"/>
    </row>
    <row r="707" spans="1:9" ht="12.4" hidden="1" customHeight="1">
      <c r="A707" s="91"/>
      <c r="B707" s="106"/>
      <c r="C707" s="108"/>
      <c r="D707" s="186"/>
      <c r="E707" s="187"/>
      <c r="F707" s="104" t="str">
        <f>VLOOKUP(C707,'[2]Acha Air Sales Price List'!$B$1:$D$65536,3,FALSE)</f>
        <v>Exchange rate :</v>
      </c>
      <c r="G707" s="103">
        <f>ROUND(IF(ISBLANK(C707),0,VLOOKUP(C707,'[2]Acha Air Sales Price List'!$B$1:$X$65536,12,FALSE)*$L$14),2)</f>
        <v>0</v>
      </c>
      <c r="H707" s="102">
        <f t="shared" si="12"/>
        <v>0</v>
      </c>
      <c r="I707" s="89"/>
    </row>
    <row r="708" spans="1:9" ht="12.4" hidden="1" customHeight="1">
      <c r="A708" s="91"/>
      <c r="B708" s="106"/>
      <c r="C708" s="108"/>
      <c r="D708" s="186"/>
      <c r="E708" s="187"/>
      <c r="F708" s="104" t="str">
        <f>VLOOKUP(C708,'[2]Acha Air Sales Price List'!$B$1:$D$65536,3,FALSE)</f>
        <v>Exchange rate :</v>
      </c>
      <c r="G708" s="103">
        <f>ROUND(IF(ISBLANK(C708),0,VLOOKUP(C708,'[2]Acha Air Sales Price List'!$B$1:$X$65536,12,FALSE)*$L$14),2)</f>
        <v>0</v>
      </c>
      <c r="H708" s="102">
        <f t="shared" si="12"/>
        <v>0</v>
      </c>
      <c r="I708" s="89"/>
    </row>
    <row r="709" spans="1:9" ht="12.4" hidden="1" customHeight="1">
      <c r="A709" s="91"/>
      <c r="B709" s="106"/>
      <c r="C709" s="108"/>
      <c r="D709" s="186"/>
      <c r="E709" s="187"/>
      <c r="F709" s="104" t="str">
        <f>VLOOKUP(C709,'[2]Acha Air Sales Price List'!$B$1:$D$65536,3,FALSE)</f>
        <v>Exchange rate :</v>
      </c>
      <c r="G709" s="103">
        <f>ROUND(IF(ISBLANK(C709),0,VLOOKUP(C709,'[2]Acha Air Sales Price List'!$B$1:$X$65536,12,FALSE)*$L$14),2)</f>
        <v>0</v>
      </c>
      <c r="H709" s="102">
        <f t="shared" si="12"/>
        <v>0</v>
      </c>
      <c r="I709" s="89"/>
    </row>
    <row r="710" spans="1:9" ht="12.4" hidden="1" customHeight="1">
      <c r="A710" s="91"/>
      <c r="B710" s="106"/>
      <c r="C710" s="108"/>
      <c r="D710" s="186"/>
      <c r="E710" s="187"/>
      <c r="F710" s="104" t="str">
        <f>VLOOKUP(C710,'[2]Acha Air Sales Price List'!$B$1:$D$65536,3,FALSE)</f>
        <v>Exchange rate :</v>
      </c>
      <c r="G710" s="103">
        <f>ROUND(IF(ISBLANK(C710),0,VLOOKUP(C710,'[2]Acha Air Sales Price List'!$B$1:$X$65536,12,FALSE)*$L$14),2)</f>
        <v>0</v>
      </c>
      <c r="H710" s="102">
        <f t="shared" si="12"/>
        <v>0</v>
      </c>
      <c r="I710" s="89"/>
    </row>
    <row r="711" spans="1:9" ht="12.4" hidden="1" customHeight="1">
      <c r="A711" s="91"/>
      <c r="B711" s="106"/>
      <c r="C711" s="108"/>
      <c r="D711" s="186"/>
      <c r="E711" s="187"/>
      <c r="F711" s="104" t="str">
        <f>VLOOKUP(C711,'[2]Acha Air Sales Price List'!$B$1:$D$65536,3,FALSE)</f>
        <v>Exchange rate :</v>
      </c>
      <c r="G711" s="103">
        <f>ROUND(IF(ISBLANK(C711),0,VLOOKUP(C711,'[2]Acha Air Sales Price List'!$B$1:$X$65536,12,FALSE)*$L$14),2)</f>
        <v>0</v>
      </c>
      <c r="H711" s="102">
        <f t="shared" si="12"/>
        <v>0</v>
      </c>
      <c r="I711" s="89"/>
    </row>
    <row r="712" spans="1:9" ht="12.4" hidden="1" customHeight="1">
      <c r="A712" s="91"/>
      <c r="B712" s="106"/>
      <c r="C712" s="108"/>
      <c r="D712" s="186"/>
      <c r="E712" s="187"/>
      <c r="F712" s="104" t="str">
        <f>VLOOKUP(C712,'[2]Acha Air Sales Price List'!$B$1:$D$65536,3,FALSE)</f>
        <v>Exchange rate :</v>
      </c>
      <c r="G712" s="103">
        <f>ROUND(IF(ISBLANK(C712),0,VLOOKUP(C712,'[2]Acha Air Sales Price List'!$B$1:$X$65536,12,FALSE)*$L$14),2)</f>
        <v>0</v>
      </c>
      <c r="H712" s="102">
        <f t="shared" si="12"/>
        <v>0</v>
      </c>
      <c r="I712" s="89"/>
    </row>
    <row r="713" spans="1:9" ht="12.4" hidden="1" customHeight="1">
      <c r="A713" s="91"/>
      <c r="B713" s="106"/>
      <c r="C713" s="108"/>
      <c r="D713" s="186"/>
      <c r="E713" s="187"/>
      <c r="F713" s="104" t="str">
        <f>VLOOKUP(C713,'[2]Acha Air Sales Price List'!$B$1:$D$65536,3,FALSE)</f>
        <v>Exchange rate :</v>
      </c>
      <c r="G713" s="103">
        <f>ROUND(IF(ISBLANK(C713),0,VLOOKUP(C713,'[2]Acha Air Sales Price List'!$B$1:$X$65536,12,FALSE)*$L$14),2)</f>
        <v>0</v>
      </c>
      <c r="H713" s="102">
        <f t="shared" si="12"/>
        <v>0</v>
      </c>
      <c r="I713" s="89"/>
    </row>
    <row r="714" spans="1:9" ht="12.4" hidden="1" customHeight="1">
      <c r="A714" s="91"/>
      <c r="B714" s="106"/>
      <c r="C714" s="108"/>
      <c r="D714" s="186"/>
      <c r="E714" s="187"/>
      <c r="F714" s="104" t="str">
        <f>VLOOKUP(C714,'[2]Acha Air Sales Price List'!$B$1:$D$65536,3,FALSE)</f>
        <v>Exchange rate :</v>
      </c>
      <c r="G714" s="103">
        <f>ROUND(IF(ISBLANK(C714),0,VLOOKUP(C714,'[2]Acha Air Sales Price List'!$B$1:$X$65536,12,FALSE)*$L$14),2)</f>
        <v>0</v>
      </c>
      <c r="H714" s="102">
        <f t="shared" si="12"/>
        <v>0</v>
      </c>
      <c r="I714" s="89"/>
    </row>
    <row r="715" spans="1:9" ht="12.4" hidden="1" customHeight="1">
      <c r="A715" s="91"/>
      <c r="B715" s="106"/>
      <c r="C715" s="108"/>
      <c r="D715" s="186"/>
      <c r="E715" s="187"/>
      <c r="F715" s="104" t="str">
        <f>VLOOKUP(C715,'[2]Acha Air Sales Price List'!$B$1:$D$65536,3,FALSE)</f>
        <v>Exchange rate :</v>
      </c>
      <c r="G715" s="103">
        <f>ROUND(IF(ISBLANK(C715),0,VLOOKUP(C715,'[2]Acha Air Sales Price List'!$B$1:$X$65536,12,FALSE)*$L$14),2)</f>
        <v>0</v>
      </c>
      <c r="H715" s="102">
        <f t="shared" si="12"/>
        <v>0</v>
      </c>
      <c r="I715" s="89"/>
    </row>
    <row r="716" spans="1:9" ht="12.4" hidden="1" customHeight="1">
      <c r="A716" s="91"/>
      <c r="B716" s="106"/>
      <c r="C716" s="108"/>
      <c r="D716" s="186"/>
      <c r="E716" s="187"/>
      <c r="F716" s="104" t="str">
        <f>VLOOKUP(C716,'[2]Acha Air Sales Price List'!$B$1:$D$65536,3,FALSE)</f>
        <v>Exchange rate :</v>
      </c>
      <c r="G716" s="103">
        <f>ROUND(IF(ISBLANK(C716),0,VLOOKUP(C716,'[2]Acha Air Sales Price List'!$B$1:$X$65536,12,FALSE)*$L$14),2)</f>
        <v>0</v>
      </c>
      <c r="H716" s="102">
        <f t="shared" si="12"/>
        <v>0</v>
      </c>
      <c r="I716" s="89"/>
    </row>
    <row r="717" spans="1:9" ht="12.4" hidden="1" customHeight="1">
      <c r="A717" s="91"/>
      <c r="B717" s="106"/>
      <c r="C717" s="108"/>
      <c r="D717" s="186"/>
      <c r="E717" s="187"/>
      <c r="F717" s="104" t="str">
        <f>VLOOKUP(C717,'[2]Acha Air Sales Price List'!$B$1:$D$65536,3,FALSE)</f>
        <v>Exchange rate :</v>
      </c>
      <c r="G717" s="103">
        <f>ROUND(IF(ISBLANK(C717),0,VLOOKUP(C717,'[2]Acha Air Sales Price List'!$B$1:$X$65536,12,FALSE)*$L$14),2)</f>
        <v>0</v>
      </c>
      <c r="H717" s="102">
        <f t="shared" si="12"/>
        <v>0</v>
      </c>
      <c r="I717" s="89"/>
    </row>
    <row r="718" spans="1:9" ht="12.4" hidden="1" customHeight="1">
      <c r="A718" s="91"/>
      <c r="B718" s="106"/>
      <c r="C718" s="105"/>
      <c r="D718" s="186"/>
      <c r="E718" s="187"/>
      <c r="F718" s="104" t="str">
        <f>VLOOKUP(C718,'[2]Acha Air Sales Price List'!$B$1:$D$65536,3,FALSE)</f>
        <v>Exchange rate :</v>
      </c>
      <c r="G718" s="103">
        <f>ROUND(IF(ISBLANK(C718),0,VLOOKUP(C718,'[2]Acha Air Sales Price List'!$B$1:$X$65536,12,FALSE)*$L$14),2)</f>
        <v>0</v>
      </c>
      <c r="H718" s="102">
        <f t="shared" si="12"/>
        <v>0</v>
      </c>
      <c r="I718" s="89"/>
    </row>
    <row r="719" spans="1:9" ht="12" hidden="1" customHeight="1">
      <c r="A719" s="91"/>
      <c r="B719" s="106"/>
      <c r="C719" s="108"/>
      <c r="D719" s="186"/>
      <c r="E719" s="187"/>
      <c r="F719" s="104" t="str">
        <f>VLOOKUP(C719,'[2]Acha Air Sales Price List'!$B$1:$D$65536,3,FALSE)</f>
        <v>Exchange rate :</v>
      </c>
      <c r="G719" s="103">
        <f>ROUND(IF(ISBLANK(C719),0,VLOOKUP(C719,'[2]Acha Air Sales Price List'!$B$1:$X$65536,12,FALSE)*$L$14),2)</f>
        <v>0</v>
      </c>
      <c r="H719" s="102">
        <f t="shared" si="12"/>
        <v>0</v>
      </c>
      <c r="I719" s="89"/>
    </row>
    <row r="720" spans="1:9" ht="12.4" hidden="1" customHeight="1">
      <c r="A720" s="91"/>
      <c r="B720" s="106"/>
      <c r="C720" s="108"/>
      <c r="D720" s="186"/>
      <c r="E720" s="187"/>
      <c r="F720" s="104" t="str">
        <f>VLOOKUP(C720,'[2]Acha Air Sales Price List'!$B$1:$D$65536,3,FALSE)</f>
        <v>Exchange rate :</v>
      </c>
      <c r="G720" s="103">
        <f>ROUND(IF(ISBLANK(C720),0,VLOOKUP(C720,'[2]Acha Air Sales Price List'!$B$1:$X$65536,12,FALSE)*$L$14),2)</f>
        <v>0</v>
      </c>
      <c r="H720" s="102">
        <f t="shared" si="12"/>
        <v>0</v>
      </c>
      <c r="I720" s="89"/>
    </row>
    <row r="721" spans="1:9" ht="12.4" hidden="1" customHeight="1">
      <c r="A721" s="91"/>
      <c r="B721" s="106"/>
      <c r="C721" s="108"/>
      <c r="D721" s="186"/>
      <c r="E721" s="187"/>
      <c r="F721" s="104" t="str">
        <f>VLOOKUP(C721,'[2]Acha Air Sales Price List'!$B$1:$D$65536,3,FALSE)</f>
        <v>Exchange rate :</v>
      </c>
      <c r="G721" s="103">
        <f>ROUND(IF(ISBLANK(C721),0,VLOOKUP(C721,'[2]Acha Air Sales Price List'!$B$1:$X$65536,12,FALSE)*$L$14),2)</f>
        <v>0</v>
      </c>
      <c r="H721" s="102">
        <f t="shared" si="12"/>
        <v>0</v>
      </c>
      <c r="I721" s="89"/>
    </row>
    <row r="722" spans="1:9" ht="12.4" hidden="1" customHeight="1">
      <c r="A722" s="91"/>
      <c r="B722" s="106"/>
      <c r="C722" s="108"/>
      <c r="D722" s="186"/>
      <c r="E722" s="187"/>
      <c r="F722" s="104" t="str">
        <f>VLOOKUP(C722,'[2]Acha Air Sales Price List'!$B$1:$D$65536,3,FALSE)</f>
        <v>Exchange rate :</v>
      </c>
      <c r="G722" s="103">
        <f>ROUND(IF(ISBLANK(C722),0,VLOOKUP(C722,'[2]Acha Air Sales Price List'!$B$1:$X$65536,12,FALSE)*$L$14),2)</f>
        <v>0</v>
      </c>
      <c r="H722" s="102">
        <f t="shared" si="12"/>
        <v>0</v>
      </c>
      <c r="I722" s="89"/>
    </row>
    <row r="723" spans="1:9" ht="12.4" hidden="1" customHeight="1">
      <c r="A723" s="91"/>
      <c r="B723" s="106"/>
      <c r="C723" s="108"/>
      <c r="D723" s="186"/>
      <c r="E723" s="187"/>
      <c r="F723" s="104" t="str">
        <f>VLOOKUP(C723,'[2]Acha Air Sales Price List'!$B$1:$D$65536,3,FALSE)</f>
        <v>Exchange rate :</v>
      </c>
      <c r="G723" s="103">
        <f>ROUND(IF(ISBLANK(C723),0,VLOOKUP(C723,'[2]Acha Air Sales Price List'!$B$1:$X$65536,12,FALSE)*$L$14),2)</f>
        <v>0</v>
      </c>
      <c r="H723" s="102">
        <f t="shared" si="12"/>
        <v>0</v>
      </c>
      <c r="I723" s="89"/>
    </row>
    <row r="724" spans="1:9" ht="12.4" hidden="1" customHeight="1">
      <c r="A724" s="91"/>
      <c r="B724" s="106"/>
      <c r="C724" s="108"/>
      <c r="D724" s="186"/>
      <c r="E724" s="187"/>
      <c r="F724" s="104" t="str">
        <f>VLOOKUP(C724,'[2]Acha Air Sales Price List'!$B$1:$D$65536,3,FALSE)</f>
        <v>Exchange rate :</v>
      </c>
      <c r="G724" s="103">
        <f>ROUND(IF(ISBLANK(C724),0,VLOOKUP(C724,'[2]Acha Air Sales Price List'!$B$1:$X$65536,12,FALSE)*$L$14),2)</f>
        <v>0</v>
      </c>
      <c r="H724" s="102">
        <f t="shared" si="12"/>
        <v>0</v>
      </c>
      <c r="I724" s="89"/>
    </row>
    <row r="725" spans="1:9" ht="12.4" hidden="1" customHeight="1">
      <c r="A725" s="91"/>
      <c r="B725" s="106"/>
      <c r="C725" s="108"/>
      <c r="D725" s="186"/>
      <c r="E725" s="187"/>
      <c r="F725" s="104" t="str">
        <f>VLOOKUP(C725,'[2]Acha Air Sales Price List'!$B$1:$D$65536,3,FALSE)</f>
        <v>Exchange rate :</v>
      </c>
      <c r="G725" s="103">
        <f>ROUND(IF(ISBLANK(C725),0,VLOOKUP(C725,'[2]Acha Air Sales Price List'!$B$1:$X$65536,12,FALSE)*$L$14),2)</f>
        <v>0</v>
      </c>
      <c r="H725" s="102">
        <f t="shared" si="12"/>
        <v>0</v>
      </c>
      <c r="I725" s="89"/>
    </row>
    <row r="726" spans="1:9" ht="12.4" hidden="1" customHeight="1">
      <c r="A726" s="91"/>
      <c r="B726" s="106"/>
      <c r="C726" s="108"/>
      <c r="D726" s="186"/>
      <c r="E726" s="187"/>
      <c r="F726" s="104" t="str">
        <f>VLOOKUP(C726,'[2]Acha Air Sales Price List'!$B$1:$D$65536,3,FALSE)</f>
        <v>Exchange rate :</v>
      </c>
      <c r="G726" s="103">
        <f>ROUND(IF(ISBLANK(C726),0,VLOOKUP(C726,'[2]Acha Air Sales Price List'!$B$1:$X$65536,12,FALSE)*$L$14),2)</f>
        <v>0</v>
      </c>
      <c r="H726" s="102">
        <f t="shared" si="12"/>
        <v>0</v>
      </c>
      <c r="I726" s="89"/>
    </row>
    <row r="727" spans="1:9" ht="12.4" hidden="1" customHeight="1">
      <c r="A727" s="91"/>
      <c r="B727" s="106"/>
      <c r="C727" s="108"/>
      <c r="D727" s="186"/>
      <c r="E727" s="187"/>
      <c r="F727" s="104" t="str">
        <f>VLOOKUP(C727,'[2]Acha Air Sales Price List'!$B$1:$D$65536,3,FALSE)</f>
        <v>Exchange rate :</v>
      </c>
      <c r="G727" s="103">
        <f>ROUND(IF(ISBLANK(C727),0,VLOOKUP(C727,'[2]Acha Air Sales Price List'!$B$1:$X$65536,12,FALSE)*$L$14),2)</f>
        <v>0</v>
      </c>
      <c r="H727" s="102">
        <f t="shared" ref="H727:H790" si="13">ROUND(IF(ISNUMBER(B727), G727*B727, 0),5)</f>
        <v>0</v>
      </c>
      <c r="I727" s="89"/>
    </row>
    <row r="728" spans="1:9" ht="12.4" hidden="1" customHeight="1">
      <c r="A728" s="91"/>
      <c r="B728" s="106"/>
      <c r="C728" s="108"/>
      <c r="D728" s="186"/>
      <c r="E728" s="187"/>
      <c r="F728" s="104" t="str">
        <f>VLOOKUP(C728,'[2]Acha Air Sales Price List'!$B$1:$D$65536,3,FALSE)</f>
        <v>Exchange rate :</v>
      </c>
      <c r="G728" s="103">
        <f>ROUND(IF(ISBLANK(C728),0,VLOOKUP(C728,'[2]Acha Air Sales Price List'!$B$1:$X$65536,12,FALSE)*$L$14),2)</f>
        <v>0</v>
      </c>
      <c r="H728" s="102">
        <f t="shared" si="13"/>
        <v>0</v>
      </c>
      <c r="I728" s="89"/>
    </row>
    <row r="729" spans="1:9" ht="12.4" hidden="1" customHeight="1">
      <c r="A729" s="91"/>
      <c r="B729" s="106"/>
      <c r="C729" s="108"/>
      <c r="D729" s="186"/>
      <c r="E729" s="187"/>
      <c r="F729" s="104" t="str">
        <f>VLOOKUP(C729,'[2]Acha Air Sales Price List'!$B$1:$D$65536,3,FALSE)</f>
        <v>Exchange rate :</v>
      </c>
      <c r="G729" s="103">
        <f>ROUND(IF(ISBLANK(C729),0,VLOOKUP(C729,'[2]Acha Air Sales Price List'!$B$1:$X$65536,12,FALSE)*$L$14),2)</f>
        <v>0</v>
      </c>
      <c r="H729" s="102">
        <f t="shared" si="13"/>
        <v>0</v>
      </c>
      <c r="I729" s="89"/>
    </row>
    <row r="730" spans="1:9" ht="12.4" hidden="1" customHeight="1">
      <c r="A730" s="91"/>
      <c r="B730" s="106"/>
      <c r="C730" s="108"/>
      <c r="D730" s="186"/>
      <c r="E730" s="187"/>
      <c r="F730" s="104" t="str">
        <f>VLOOKUP(C730,'[2]Acha Air Sales Price List'!$B$1:$D$65536,3,FALSE)</f>
        <v>Exchange rate :</v>
      </c>
      <c r="G730" s="103">
        <f>ROUND(IF(ISBLANK(C730),0,VLOOKUP(C730,'[2]Acha Air Sales Price List'!$B$1:$X$65536,12,FALSE)*$L$14),2)</f>
        <v>0</v>
      </c>
      <c r="H730" s="102">
        <f t="shared" si="13"/>
        <v>0</v>
      </c>
      <c r="I730" s="89"/>
    </row>
    <row r="731" spans="1:9" ht="12.4" hidden="1" customHeight="1">
      <c r="A731" s="91"/>
      <c r="B731" s="106"/>
      <c r="C731" s="108"/>
      <c r="D731" s="186"/>
      <c r="E731" s="187"/>
      <c r="F731" s="104" t="str">
        <f>VLOOKUP(C731,'[2]Acha Air Sales Price List'!$B$1:$D$65536,3,FALSE)</f>
        <v>Exchange rate :</v>
      </c>
      <c r="G731" s="103">
        <f>ROUND(IF(ISBLANK(C731),0,VLOOKUP(C731,'[2]Acha Air Sales Price List'!$B$1:$X$65536,12,FALSE)*$L$14),2)</f>
        <v>0</v>
      </c>
      <c r="H731" s="102">
        <f t="shared" si="13"/>
        <v>0</v>
      </c>
      <c r="I731" s="89"/>
    </row>
    <row r="732" spans="1:9" ht="12.4" hidden="1" customHeight="1">
      <c r="A732" s="91"/>
      <c r="B732" s="106"/>
      <c r="C732" s="108"/>
      <c r="D732" s="186"/>
      <c r="E732" s="187"/>
      <c r="F732" s="104" t="str">
        <f>VLOOKUP(C732,'[2]Acha Air Sales Price List'!$B$1:$D$65536,3,FALSE)</f>
        <v>Exchange rate :</v>
      </c>
      <c r="G732" s="103">
        <f>ROUND(IF(ISBLANK(C732),0,VLOOKUP(C732,'[2]Acha Air Sales Price List'!$B$1:$X$65536,12,FALSE)*$L$14),2)</f>
        <v>0</v>
      </c>
      <c r="H732" s="102">
        <f t="shared" si="13"/>
        <v>0</v>
      </c>
      <c r="I732" s="89"/>
    </row>
    <row r="733" spans="1:9" ht="12.4" hidden="1" customHeight="1">
      <c r="A733" s="91"/>
      <c r="B733" s="106"/>
      <c r="C733" s="108"/>
      <c r="D733" s="186"/>
      <c r="E733" s="187"/>
      <c r="F733" s="104" t="str">
        <f>VLOOKUP(C733,'[2]Acha Air Sales Price List'!$B$1:$D$65536,3,FALSE)</f>
        <v>Exchange rate :</v>
      </c>
      <c r="G733" s="103">
        <f>ROUND(IF(ISBLANK(C733),0,VLOOKUP(C733,'[2]Acha Air Sales Price List'!$B$1:$X$65536,12,FALSE)*$L$14),2)</f>
        <v>0</v>
      </c>
      <c r="H733" s="102">
        <f t="shared" si="13"/>
        <v>0</v>
      </c>
      <c r="I733" s="89"/>
    </row>
    <row r="734" spans="1:9" ht="12.4" hidden="1" customHeight="1">
      <c r="A734" s="91"/>
      <c r="B734" s="106"/>
      <c r="C734" s="105"/>
      <c r="D734" s="186"/>
      <c r="E734" s="187"/>
      <c r="F734" s="104" t="str">
        <f>VLOOKUP(C734,'[2]Acha Air Sales Price List'!$B$1:$D$65536,3,FALSE)</f>
        <v>Exchange rate :</v>
      </c>
      <c r="G734" s="103">
        <f>ROUND(IF(ISBLANK(C734),0,VLOOKUP(C734,'[2]Acha Air Sales Price List'!$B$1:$X$65536,12,FALSE)*$L$14),2)</f>
        <v>0</v>
      </c>
      <c r="H734" s="102">
        <f t="shared" si="13"/>
        <v>0</v>
      </c>
      <c r="I734" s="89"/>
    </row>
    <row r="735" spans="1:9" ht="12.4" hidden="1" customHeight="1">
      <c r="A735" s="91"/>
      <c r="B735" s="106"/>
      <c r="C735" s="105"/>
      <c r="D735" s="186"/>
      <c r="E735" s="187"/>
      <c r="F735" s="104" t="str">
        <f>VLOOKUP(C735,'[2]Acha Air Sales Price List'!$B$1:$D$65536,3,FALSE)</f>
        <v>Exchange rate :</v>
      </c>
      <c r="G735" s="103">
        <f>ROUND(IF(ISBLANK(C735),0,VLOOKUP(C735,'[2]Acha Air Sales Price List'!$B$1:$X$65536,12,FALSE)*$L$14),2)</f>
        <v>0</v>
      </c>
      <c r="H735" s="102">
        <f t="shared" si="13"/>
        <v>0</v>
      </c>
      <c r="I735" s="89"/>
    </row>
    <row r="736" spans="1:9" ht="12.4" hidden="1" customHeight="1">
      <c r="A736" s="91"/>
      <c r="B736" s="106"/>
      <c r="C736" s="108"/>
      <c r="D736" s="186"/>
      <c r="E736" s="187"/>
      <c r="F736" s="104" t="str">
        <f>VLOOKUP(C736,'[2]Acha Air Sales Price List'!$B$1:$D$65536,3,FALSE)</f>
        <v>Exchange rate :</v>
      </c>
      <c r="G736" s="103">
        <f>ROUND(IF(ISBLANK(C736),0,VLOOKUP(C736,'[2]Acha Air Sales Price List'!$B$1:$X$65536,12,FALSE)*$L$14),2)</f>
        <v>0</v>
      </c>
      <c r="H736" s="102">
        <f t="shared" si="13"/>
        <v>0</v>
      </c>
      <c r="I736" s="89"/>
    </row>
    <row r="737" spans="1:9" ht="12.4" hidden="1" customHeight="1">
      <c r="A737" s="91"/>
      <c r="B737" s="106"/>
      <c r="C737" s="108"/>
      <c r="D737" s="186"/>
      <c r="E737" s="187"/>
      <c r="F737" s="104" t="str">
        <f>VLOOKUP(C737,'[2]Acha Air Sales Price List'!$B$1:$D$65536,3,FALSE)</f>
        <v>Exchange rate :</v>
      </c>
      <c r="G737" s="103">
        <f>ROUND(IF(ISBLANK(C737),0,VLOOKUP(C737,'[2]Acha Air Sales Price List'!$B$1:$X$65536,12,FALSE)*$L$14),2)</f>
        <v>0</v>
      </c>
      <c r="H737" s="102">
        <f t="shared" si="13"/>
        <v>0</v>
      </c>
      <c r="I737" s="89"/>
    </row>
    <row r="738" spans="1:9" ht="12.4" hidden="1" customHeight="1">
      <c r="A738" s="91"/>
      <c r="B738" s="106"/>
      <c r="C738" s="108"/>
      <c r="D738" s="186"/>
      <c r="E738" s="187"/>
      <c r="F738" s="104" t="str">
        <f>VLOOKUP(C738,'[2]Acha Air Sales Price List'!$B$1:$D$65536,3,FALSE)</f>
        <v>Exchange rate :</v>
      </c>
      <c r="G738" s="103">
        <f>ROUND(IF(ISBLANK(C738),0,VLOOKUP(C738,'[2]Acha Air Sales Price List'!$B$1:$X$65536,12,FALSE)*$L$14),2)</f>
        <v>0</v>
      </c>
      <c r="H738" s="102">
        <f t="shared" si="13"/>
        <v>0</v>
      </c>
      <c r="I738" s="89"/>
    </row>
    <row r="739" spans="1:9" ht="12.4" hidden="1" customHeight="1">
      <c r="A739" s="91"/>
      <c r="B739" s="106"/>
      <c r="C739" s="108"/>
      <c r="D739" s="186"/>
      <c r="E739" s="187"/>
      <c r="F739" s="104" t="str">
        <f>VLOOKUP(C739,'[2]Acha Air Sales Price List'!$B$1:$D$65536,3,FALSE)</f>
        <v>Exchange rate :</v>
      </c>
      <c r="G739" s="103">
        <f>ROUND(IF(ISBLANK(C739),0,VLOOKUP(C739,'[2]Acha Air Sales Price List'!$B$1:$X$65536,12,FALSE)*$L$14),2)</f>
        <v>0</v>
      </c>
      <c r="H739" s="102">
        <f t="shared" si="13"/>
        <v>0</v>
      </c>
      <c r="I739" s="89"/>
    </row>
    <row r="740" spans="1:9" ht="12.4" hidden="1" customHeight="1">
      <c r="A740" s="91"/>
      <c r="B740" s="106"/>
      <c r="C740" s="108"/>
      <c r="D740" s="186"/>
      <c r="E740" s="187"/>
      <c r="F740" s="104" t="str">
        <f>VLOOKUP(C740,'[2]Acha Air Sales Price List'!$B$1:$D$65536,3,FALSE)</f>
        <v>Exchange rate :</v>
      </c>
      <c r="G740" s="103">
        <f>ROUND(IF(ISBLANK(C740),0,VLOOKUP(C740,'[2]Acha Air Sales Price List'!$B$1:$X$65536,12,FALSE)*$L$14),2)</f>
        <v>0</v>
      </c>
      <c r="H740" s="102">
        <f t="shared" si="13"/>
        <v>0</v>
      </c>
      <c r="I740" s="89"/>
    </row>
    <row r="741" spans="1:9" ht="12.4" hidden="1" customHeight="1">
      <c r="A741" s="91"/>
      <c r="B741" s="106"/>
      <c r="C741" s="108"/>
      <c r="D741" s="186"/>
      <c r="E741" s="187"/>
      <c r="F741" s="104" t="str">
        <f>VLOOKUP(C741,'[2]Acha Air Sales Price List'!$B$1:$D$65536,3,FALSE)</f>
        <v>Exchange rate :</v>
      </c>
      <c r="G741" s="103">
        <f>ROUND(IF(ISBLANK(C741),0,VLOOKUP(C741,'[2]Acha Air Sales Price List'!$B$1:$X$65536,12,FALSE)*$L$14),2)</f>
        <v>0</v>
      </c>
      <c r="H741" s="102">
        <f t="shared" si="13"/>
        <v>0</v>
      </c>
      <c r="I741" s="89"/>
    </row>
    <row r="742" spans="1:9" ht="12.4" hidden="1" customHeight="1">
      <c r="A742" s="91"/>
      <c r="B742" s="106"/>
      <c r="C742" s="108"/>
      <c r="D742" s="186"/>
      <c r="E742" s="187"/>
      <c r="F742" s="104" t="str">
        <f>VLOOKUP(C742,'[2]Acha Air Sales Price List'!$B$1:$D$65536,3,FALSE)</f>
        <v>Exchange rate :</v>
      </c>
      <c r="G742" s="103">
        <f>ROUND(IF(ISBLANK(C742),0,VLOOKUP(C742,'[2]Acha Air Sales Price List'!$B$1:$X$65536,12,FALSE)*$L$14),2)</f>
        <v>0</v>
      </c>
      <c r="H742" s="102">
        <f t="shared" si="13"/>
        <v>0</v>
      </c>
      <c r="I742" s="89"/>
    </row>
    <row r="743" spans="1:9" ht="12.4" hidden="1" customHeight="1">
      <c r="A743" s="91"/>
      <c r="B743" s="106"/>
      <c r="C743" s="108"/>
      <c r="D743" s="186"/>
      <c r="E743" s="187"/>
      <c r="F743" s="104" t="str">
        <f>VLOOKUP(C743,'[2]Acha Air Sales Price List'!$B$1:$D$65536,3,FALSE)</f>
        <v>Exchange rate :</v>
      </c>
      <c r="G743" s="103">
        <f>ROUND(IF(ISBLANK(C743),0,VLOOKUP(C743,'[2]Acha Air Sales Price List'!$B$1:$X$65536,12,FALSE)*$L$14),2)</f>
        <v>0</v>
      </c>
      <c r="H743" s="102">
        <f t="shared" si="13"/>
        <v>0</v>
      </c>
      <c r="I743" s="89"/>
    </row>
    <row r="744" spans="1:9" ht="12.4" hidden="1" customHeight="1">
      <c r="A744" s="91"/>
      <c r="B744" s="106"/>
      <c r="C744" s="108"/>
      <c r="D744" s="186"/>
      <c r="E744" s="187"/>
      <c r="F744" s="104" t="str">
        <f>VLOOKUP(C744,'[2]Acha Air Sales Price List'!$B$1:$D$65536,3,FALSE)</f>
        <v>Exchange rate :</v>
      </c>
      <c r="G744" s="103">
        <f>ROUND(IF(ISBLANK(C744),0,VLOOKUP(C744,'[2]Acha Air Sales Price List'!$B$1:$X$65536,12,FALSE)*$L$14),2)</f>
        <v>0</v>
      </c>
      <c r="H744" s="102">
        <f t="shared" si="13"/>
        <v>0</v>
      </c>
      <c r="I744" s="89"/>
    </row>
    <row r="745" spans="1:9" ht="12.4" hidden="1" customHeight="1">
      <c r="A745" s="91"/>
      <c r="B745" s="106"/>
      <c r="C745" s="108"/>
      <c r="D745" s="186"/>
      <c r="E745" s="187"/>
      <c r="F745" s="104" t="str">
        <f>VLOOKUP(C745,'[2]Acha Air Sales Price List'!$B$1:$D$65536,3,FALSE)</f>
        <v>Exchange rate :</v>
      </c>
      <c r="G745" s="103">
        <f>ROUND(IF(ISBLANK(C745),0,VLOOKUP(C745,'[2]Acha Air Sales Price List'!$B$1:$X$65536,12,FALSE)*$L$14),2)</f>
        <v>0</v>
      </c>
      <c r="H745" s="102">
        <f t="shared" si="13"/>
        <v>0</v>
      </c>
      <c r="I745" s="89"/>
    </row>
    <row r="746" spans="1:9" ht="12.4" hidden="1" customHeight="1">
      <c r="A746" s="91"/>
      <c r="B746" s="106"/>
      <c r="C746" s="108"/>
      <c r="D746" s="186"/>
      <c r="E746" s="187"/>
      <c r="F746" s="104" t="str">
        <f>VLOOKUP(C746,'[2]Acha Air Sales Price List'!$B$1:$D$65536,3,FALSE)</f>
        <v>Exchange rate :</v>
      </c>
      <c r="G746" s="103">
        <f>ROUND(IF(ISBLANK(C746),0,VLOOKUP(C746,'[2]Acha Air Sales Price List'!$B$1:$X$65536,12,FALSE)*$L$14),2)</f>
        <v>0</v>
      </c>
      <c r="H746" s="102">
        <f t="shared" si="13"/>
        <v>0</v>
      </c>
      <c r="I746" s="89"/>
    </row>
    <row r="747" spans="1:9" ht="12.4" hidden="1" customHeight="1">
      <c r="A747" s="91"/>
      <c r="B747" s="106"/>
      <c r="C747" s="105"/>
      <c r="D747" s="186"/>
      <c r="E747" s="187"/>
      <c r="F747" s="104" t="str">
        <f>VLOOKUP(C747,'[2]Acha Air Sales Price List'!$B$1:$D$65536,3,FALSE)</f>
        <v>Exchange rate :</v>
      </c>
      <c r="G747" s="103">
        <f>ROUND(IF(ISBLANK(C747),0,VLOOKUP(C747,'[2]Acha Air Sales Price List'!$B$1:$X$65536,12,FALSE)*$L$14),2)</f>
        <v>0</v>
      </c>
      <c r="H747" s="102">
        <f t="shared" si="13"/>
        <v>0</v>
      </c>
      <c r="I747" s="89"/>
    </row>
    <row r="748" spans="1:9" ht="12" hidden="1" customHeight="1">
      <c r="A748" s="91"/>
      <c r="B748" s="106"/>
      <c r="C748" s="108"/>
      <c r="D748" s="186"/>
      <c r="E748" s="187"/>
      <c r="F748" s="104" t="str">
        <f>VLOOKUP(C748,'[2]Acha Air Sales Price List'!$B$1:$D$65536,3,FALSE)</f>
        <v>Exchange rate :</v>
      </c>
      <c r="G748" s="103">
        <f>ROUND(IF(ISBLANK(C748),0,VLOOKUP(C748,'[2]Acha Air Sales Price List'!$B$1:$X$65536,12,FALSE)*$L$14),2)</f>
        <v>0</v>
      </c>
      <c r="H748" s="102">
        <f t="shared" si="13"/>
        <v>0</v>
      </c>
      <c r="I748" s="89"/>
    </row>
    <row r="749" spans="1:9" ht="12.4" hidden="1" customHeight="1">
      <c r="A749" s="91"/>
      <c r="B749" s="106"/>
      <c r="C749" s="108"/>
      <c r="D749" s="186"/>
      <c r="E749" s="187"/>
      <c r="F749" s="104" t="str">
        <f>VLOOKUP(C749,'[2]Acha Air Sales Price List'!$B$1:$D$65536,3,FALSE)</f>
        <v>Exchange rate :</v>
      </c>
      <c r="G749" s="103">
        <f>ROUND(IF(ISBLANK(C749),0,VLOOKUP(C749,'[2]Acha Air Sales Price List'!$B$1:$X$65536,12,FALSE)*$L$14),2)</f>
        <v>0</v>
      </c>
      <c r="H749" s="102">
        <f t="shared" si="13"/>
        <v>0</v>
      </c>
      <c r="I749" s="89"/>
    </row>
    <row r="750" spans="1:9" ht="12.4" hidden="1" customHeight="1">
      <c r="A750" s="91"/>
      <c r="B750" s="106"/>
      <c r="C750" s="108"/>
      <c r="D750" s="186"/>
      <c r="E750" s="187"/>
      <c r="F750" s="104" t="str">
        <f>VLOOKUP(C750,'[2]Acha Air Sales Price List'!$B$1:$D$65536,3,FALSE)</f>
        <v>Exchange rate :</v>
      </c>
      <c r="G750" s="103">
        <f>ROUND(IF(ISBLANK(C750),0,VLOOKUP(C750,'[2]Acha Air Sales Price List'!$B$1:$X$65536,12,FALSE)*$L$14),2)</f>
        <v>0</v>
      </c>
      <c r="H750" s="102">
        <f t="shared" si="13"/>
        <v>0</v>
      </c>
      <c r="I750" s="89"/>
    </row>
    <row r="751" spans="1:9" ht="12.4" hidden="1" customHeight="1">
      <c r="A751" s="91"/>
      <c r="B751" s="106"/>
      <c r="C751" s="108"/>
      <c r="D751" s="186"/>
      <c r="E751" s="187"/>
      <c r="F751" s="104" t="str">
        <f>VLOOKUP(C751,'[2]Acha Air Sales Price List'!$B$1:$D$65536,3,FALSE)</f>
        <v>Exchange rate :</v>
      </c>
      <c r="G751" s="103">
        <f>ROUND(IF(ISBLANK(C751),0,VLOOKUP(C751,'[2]Acha Air Sales Price List'!$B$1:$X$65536,12,FALSE)*$L$14),2)</f>
        <v>0</v>
      </c>
      <c r="H751" s="102">
        <f t="shared" si="13"/>
        <v>0</v>
      </c>
      <c r="I751" s="89"/>
    </row>
    <row r="752" spans="1:9" ht="12.4" hidden="1" customHeight="1">
      <c r="A752" s="91"/>
      <c r="B752" s="106"/>
      <c r="C752" s="108"/>
      <c r="D752" s="186"/>
      <c r="E752" s="187"/>
      <c r="F752" s="104" t="str">
        <f>VLOOKUP(C752,'[2]Acha Air Sales Price List'!$B$1:$D$65536,3,FALSE)</f>
        <v>Exchange rate :</v>
      </c>
      <c r="G752" s="103">
        <f>ROUND(IF(ISBLANK(C752),0,VLOOKUP(C752,'[2]Acha Air Sales Price List'!$B$1:$X$65536,12,FALSE)*$L$14),2)</f>
        <v>0</v>
      </c>
      <c r="H752" s="102">
        <f t="shared" si="13"/>
        <v>0</v>
      </c>
      <c r="I752" s="89"/>
    </row>
    <row r="753" spans="1:9" ht="12.4" hidden="1" customHeight="1">
      <c r="A753" s="91"/>
      <c r="B753" s="106"/>
      <c r="C753" s="108"/>
      <c r="D753" s="186"/>
      <c r="E753" s="187"/>
      <c r="F753" s="104" t="str">
        <f>VLOOKUP(C753,'[2]Acha Air Sales Price List'!$B$1:$D$65536,3,FALSE)</f>
        <v>Exchange rate :</v>
      </c>
      <c r="G753" s="103">
        <f>ROUND(IF(ISBLANK(C753),0,VLOOKUP(C753,'[2]Acha Air Sales Price List'!$B$1:$X$65536,12,FALSE)*$L$14),2)</f>
        <v>0</v>
      </c>
      <c r="H753" s="102">
        <f t="shared" si="13"/>
        <v>0</v>
      </c>
      <c r="I753" s="89"/>
    </row>
    <row r="754" spans="1:9" ht="12.4" hidden="1" customHeight="1">
      <c r="A754" s="91"/>
      <c r="B754" s="106"/>
      <c r="C754" s="108"/>
      <c r="D754" s="186"/>
      <c r="E754" s="187"/>
      <c r="F754" s="104" t="str">
        <f>VLOOKUP(C754,'[2]Acha Air Sales Price List'!$B$1:$D$65536,3,FALSE)</f>
        <v>Exchange rate :</v>
      </c>
      <c r="G754" s="103">
        <f>ROUND(IF(ISBLANK(C754),0,VLOOKUP(C754,'[2]Acha Air Sales Price List'!$B$1:$X$65536,12,FALSE)*$L$14),2)</f>
        <v>0</v>
      </c>
      <c r="H754" s="102">
        <f t="shared" si="13"/>
        <v>0</v>
      </c>
      <c r="I754" s="89"/>
    </row>
    <row r="755" spans="1:9" ht="12.4" hidden="1" customHeight="1">
      <c r="A755" s="91"/>
      <c r="B755" s="106"/>
      <c r="C755" s="108"/>
      <c r="D755" s="186"/>
      <c r="E755" s="187"/>
      <c r="F755" s="104" t="str">
        <f>VLOOKUP(C755,'[2]Acha Air Sales Price List'!$B$1:$D$65536,3,FALSE)</f>
        <v>Exchange rate :</v>
      </c>
      <c r="G755" s="103">
        <f>ROUND(IF(ISBLANK(C755),0,VLOOKUP(C755,'[2]Acha Air Sales Price List'!$B$1:$X$65536,12,FALSE)*$L$14),2)</f>
        <v>0</v>
      </c>
      <c r="H755" s="102">
        <f t="shared" si="13"/>
        <v>0</v>
      </c>
      <c r="I755" s="89"/>
    </row>
    <row r="756" spans="1:9" ht="12.4" hidden="1" customHeight="1">
      <c r="A756" s="91"/>
      <c r="B756" s="106"/>
      <c r="C756" s="108"/>
      <c r="D756" s="186"/>
      <c r="E756" s="187"/>
      <c r="F756" s="104" t="str">
        <f>VLOOKUP(C756,'[2]Acha Air Sales Price List'!$B$1:$D$65536,3,FALSE)</f>
        <v>Exchange rate :</v>
      </c>
      <c r="G756" s="103">
        <f>ROUND(IF(ISBLANK(C756),0,VLOOKUP(C756,'[2]Acha Air Sales Price List'!$B$1:$X$65536,12,FALSE)*$L$14),2)</f>
        <v>0</v>
      </c>
      <c r="H756" s="102">
        <f t="shared" si="13"/>
        <v>0</v>
      </c>
      <c r="I756" s="89"/>
    </row>
    <row r="757" spans="1:9" ht="12.4" hidden="1" customHeight="1">
      <c r="A757" s="91"/>
      <c r="B757" s="106"/>
      <c r="C757" s="108"/>
      <c r="D757" s="186"/>
      <c r="E757" s="187"/>
      <c r="F757" s="104" t="str">
        <f>VLOOKUP(C757,'[2]Acha Air Sales Price List'!$B$1:$D$65536,3,FALSE)</f>
        <v>Exchange rate :</v>
      </c>
      <c r="G757" s="103">
        <f>ROUND(IF(ISBLANK(C757),0,VLOOKUP(C757,'[2]Acha Air Sales Price List'!$B$1:$X$65536,12,FALSE)*$L$14),2)</f>
        <v>0</v>
      </c>
      <c r="H757" s="102">
        <f t="shared" si="13"/>
        <v>0</v>
      </c>
      <c r="I757" s="89"/>
    </row>
    <row r="758" spans="1:9" ht="12.4" hidden="1" customHeight="1">
      <c r="A758" s="91"/>
      <c r="B758" s="106"/>
      <c r="C758" s="108"/>
      <c r="D758" s="186"/>
      <c r="E758" s="187"/>
      <c r="F758" s="104" t="str">
        <f>VLOOKUP(C758,'[2]Acha Air Sales Price List'!$B$1:$D$65536,3,FALSE)</f>
        <v>Exchange rate :</v>
      </c>
      <c r="G758" s="103">
        <f>ROUND(IF(ISBLANK(C758),0,VLOOKUP(C758,'[2]Acha Air Sales Price List'!$B$1:$X$65536,12,FALSE)*$L$14),2)</f>
        <v>0</v>
      </c>
      <c r="H758" s="102">
        <f t="shared" si="13"/>
        <v>0</v>
      </c>
      <c r="I758" s="89"/>
    </row>
    <row r="759" spans="1:9" ht="12.4" hidden="1" customHeight="1">
      <c r="A759" s="91"/>
      <c r="B759" s="106"/>
      <c r="C759" s="108"/>
      <c r="D759" s="186"/>
      <c r="E759" s="187"/>
      <c r="F759" s="104" t="str">
        <f>VLOOKUP(C759,'[2]Acha Air Sales Price List'!$B$1:$D$65536,3,FALSE)</f>
        <v>Exchange rate :</v>
      </c>
      <c r="G759" s="103">
        <f>ROUND(IF(ISBLANK(C759),0,VLOOKUP(C759,'[2]Acha Air Sales Price List'!$B$1:$X$65536,12,FALSE)*$L$14),2)</f>
        <v>0</v>
      </c>
      <c r="H759" s="102">
        <f t="shared" si="13"/>
        <v>0</v>
      </c>
      <c r="I759" s="89"/>
    </row>
    <row r="760" spans="1:9" ht="12.4" hidden="1" customHeight="1">
      <c r="A760" s="91"/>
      <c r="B760" s="106"/>
      <c r="C760" s="108"/>
      <c r="D760" s="186"/>
      <c r="E760" s="187"/>
      <c r="F760" s="104" t="str">
        <f>VLOOKUP(C760,'[2]Acha Air Sales Price List'!$B$1:$D$65536,3,FALSE)</f>
        <v>Exchange rate :</v>
      </c>
      <c r="G760" s="103">
        <f>ROUND(IF(ISBLANK(C760),0,VLOOKUP(C760,'[2]Acha Air Sales Price List'!$B$1:$X$65536,12,FALSE)*$L$14),2)</f>
        <v>0</v>
      </c>
      <c r="H760" s="102">
        <f t="shared" si="13"/>
        <v>0</v>
      </c>
      <c r="I760" s="89"/>
    </row>
    <row r="761" spans="1:9" ht="12.4" hidden="1" customHeight="1">
      <c r="A761" s="91"/>
      <c r="B761" s="106"/>
      <c r="C761" s="108"/>
      <c r="D761" s="186"/>
      <c r="E761" s="187"/>
      <c r="F761" s="104" t="str">
        <f>VLOOKUP(C761,'[2]Acha Air Sales Price List'!$B$1:$D$65536,3,FALSE)</f>
        <v>Exchange rate :</v>
      </c>
      <c r="G761" s="103">
        <f>ROUND(IF(ISBLANK(C761),0,VLOOKUP(C761,'[2]Acha Air Sales Price List'!$B$1:$X$65536,12,FALSE)*$L$14),2)</f>
        <v>0</v>
      </c>
      <c r="H761" s="102">
        <f t="shared" si="13"/>
        <v>0</v>
      </c>
      <c r="I761" s="89"/>
    </row>
    <row r="762" spans="1:9" ht="12.4" hidden="1" customHeight="1">
      <c r="A762" s="91"/>
      <c r="B762" s="106"/>
      <c r="C762" s="108"/>
      <c r="D762" s="186"/>
      <c r="E762" s="187"/>
      <c r="F762" s="104" t="str">
        <f>VLOOKUP(C762,'[2]Acha Air Sales Price List'!$B$1:$D$65536,3,FALSE)</f>
        <v>Exchange rate :</v>
      </c>
      <c r="G762" s="103">
        <f>ROUND(IF(ISBLANK(C762),0,VLOOKUP(C762,'[2]Acha Air Sales Price List'!$B$1:$X$65536,12,FALSE)*$L$14),2)</f>
        <v>0</v>
      </c>
      <c r="H762" s="102">
        <f t="shared" si="13"/>
        <v>0</v>
      </c>
      <c r="I762" s="89"/>
    </row>
    <row r="763" spans="1:9" ht="12.4" hidden="1" customHeight="1">
      <c r="A763" s="91"/>
      <c r="B763" s="106"/>
      <c r="C763" s="108"/>
      <c r="D763" s="186"/>
      <c r="E763" s="187"/>
      <c r="F763" s="104" t="str">
        <f>VLOOKUP(C763,'[2]Acha Air Sales Price List'!$B$1:$D$65536,3,FALSE)</f>
        <v>Exchange rate :</v>
      </c>
      <c r="G763" s="103">
        <f>ROUND(IF(ISBLANK(C763),0,VLOOKUP(C763,'[2]Acha Air Sales Price List'!$B$1:$X$65536,12,FALSE)*$L$14),2)</f>
        <v>0</v>
      </c>
      <c r="H763" s="102">
        <f t="shared" si="13"/>
        <v>0</v>
      </c>
      <c r="I763" s="89"/>
    </row>
    <row r="764" spans="1:9" ht="12.4" hidden="1" customHeight="1">
      <c r="A764" s="91"/>
      <c r="B764" s="106"/>
      <c r="C764" s="108"/>
      <c r="D764" s="186"/>
      <c r="E764" s="187"/>
      <c r="F764" s="104" t="str">
        <f>VLOOKUP(C764,'[2]Acha Air Sales Price List'!$B$1:$D$65536,3,FALSE)</f>
        <v>Exchange rate :</v>
      </c>
      <c r="G764" s="103">
        <f>ROUND(IF(ISBLANK(C764),0,VLOOKUP(C764,'[2]Acha Air Sales Price List'!$B$1:$X$65536,12,FALSE)*$L$14),2)</f>
        <v>0</v>
      </c>
      <c r="H764" s="102">
        <f t="shared" si="13"/>
        <v>0</v>
      </c>
      <c r="I764" s="89"/>
    </row>
    <row r="765" spans="1:9" ht="12.4" hidden="1" customHeight="1">
      <c r="A765" s="91"/>
      <c r="B765" s="106"/>
      <c r="C765" s="108"/>
      <c r="D765" s="186"/>
      <c r="E765" s="187"/>
      <c r="F765" s="104" t="str">
        <f>VLOOKUP(C765,'[2]Acha Air Sales Price List'!$B$1:$D$65536,3,FALSE)</f>
        <v>Exchange rate :</v>
      </c>
      <c r="G765" s="103">
        <f>ROUND(IF(ISBLANK(C765),0,VLOOKUP(C765,'[2]Acha Air Sales Price List'!$B$1:$X$65536,12,FALSE)*$L$14),2)</f>
        <v>0</v>
      </c>
      <c r="H765" s="102">
        <f t="shared" si="13"/>
        <v>0</v>
      </c>
      <c r="I765" s="89"/>
    </row>
    <row r="766" spans="1:9" ht="12.4" hidden="1" customHeight="1">
      <c r="A766" s="91"/>
      <c r="B766" s="106"/>
      <c r="C766" s="108"/>
      <c r="D766" s="186"/>
      <c r="E766" s="187"/>
      <c r="F766" s="104" t="str">
        <f>VLOOKUP(C766,'[2]Acha Air Sales Price List'!$B$1:$D$65536,3,FALSE)</f>
        <v>Exchange rate :</v>
      </c>
      <c r="G766" s="103">
        <f>ROUND(IF(ISBLANK(C766),0,VLOOKUP(C766,'[2]Acha Air Sales Price List'!$B$1:$X$65536,12,FALSE)*$L$14),2)</f>
        <v>0</v>
      </c>
      <c r="H766" s="102">
        <f t="shared" si="13"/>
        <v>0</v>
      </c>
      <c r="I766" s="89"/>
    </row>
    <row r="767" spans="1:9" ht="12.4" hidden="1" customHeight="1">
      <c r="A767" s="91"/>
      <c r="B767" s="106"/>
      <c r="C767" s="108"/>
      <c r="D767" s="186"/>
      <c r="E767" s="187"/>
      <c r="F767" s="104" t="str">
        <f>VLOOKUP(C767,'[2]Acha Air Sales Price List'!$B$1:$D$65536,3,FALSE)</f>
        <v>Exchange rate :</v>
      </c>
      <c r="G767" s="103">
        <f>ROUND(IF(ISBLANK(C767),0,VLOOKUP(C767,'[2]Acha Air Sales Price List'!$B$1:$X$65536,12,FALSE)*$L$14),2)</f>
        <v>0</v>
      </c>
      <c r="H767" s="102">
        <f t="shared" si="13"/>
        <v>0</v>
      </c>
      <c r="I767" s="89"/>
    </row>
    <row r="768" spans="1:9" ht="12.4" hidden="1" customHeight="1">
      <c r="A768" s="91"/>
      <c r="B768" s="106"/>
      <c r="C768" s="108"/>
      <c r="D768" s="186"/>
      <c r="E768" s="187"/>
      <c r="F768" s="104" t="str">
        <f>VLOOKUP(C768,'[2]Acha Air Sales Price List'!$B$1:$D$65536,3,FALSE)</f>
        <v>Exchange rate :</v>
      </c>
      <c r="G768" s="103">
        <f>ROUND(IF(ISBLANK(C768),0,VLOOKUP(C768,'[2]Acha Air Sales Price List'!$B$1:$X$65536,12,FALSE)*$L$14),2)</f>
        <v>0</v>
      </c>
      <c r="H768" s="102">
        <f t="shared" si="13"/>
        <v>0</v>
      </c>
      <c r="I768" s="89"/>
    </row>
    <row r="769" spans="1:9" ht="12.4" hidden="1" customHeight="1">
      <c r="A769" s="91"/>
      <c r="B769" s="106"/>
      <c r="C769" s="108"/>
      <c r="D769" s="186"/>
      <c r="E769" s="187"/>
      <c r="F769" s="104" t="str">
        <f>VLOOKUP(C769,'[2]Acha Air Sales Price List'!$B$1:$D$65536,3,FALSE)</f>
        <v>Exchange rate :</v>
      </c>
      <c r="G769" s="103">
        <f>ROUND(IF(ISBLANK(C769),0,VLOOKUP(C769,'[2]Acha Air Sales Price List'!$B$1:$X$65536,12,FALSE)*$L$14),2)</f>
        <v>0</v>
      </c>
      <c r="H769" s="102">
        <f t="shared" si="13"/>
        <v>0</v>
      </c>
      <c r="I769" s="89"/>
    </row>
    <row r="770" spans="1:9" ht="12.4" hidden="1" customHeight="1">
      <c r="A770" s="91"/>
      <c r="B770" s="106"/>
      <c r="C770" s="108"/>
      <c r="D770" s="186"/>
      <c r="E770" s="187"/>
      <c r="F770" s="104" t="str">
        <f>VLOOKUP(C770,'[2]Acha Air Sales Price List'!$B$1:$D$65536,3,FALSE)</f>
        <v>Exchange rate :</v>
      </c>
      <c r="G770" s="103">
        <f>ROUND(IF(ISBLANK(C770),0,VLOOKUP(C770,'[2]Acha Air Sales Price List'!$B$1:$X$65536,12,FALSE)*$L$14),2)</f>
        <v>0</v>
      </c>
      <c r="H770" s="102">
        <f t="shared" si="13"/>
        <v>0</v>
      </c>
      <c r="I770" s="89"/>
    </row>
    <row r="771" spans="1:9" ht="12.4" hidden="1" customHeight="1">
      <c r="A771" s="91"/>
      <c r="B771" s="106"/>
      <c r="C771" s="108"/>
      <c r="D771" s="186"/>
      <c r="E771" s="187"/>
      <c r="F771" s="104" t="str">
        <f>VLOOKUP(C771,'[2]Acha Air Sales Price List'!$B$1:$D$65536,3,FALSE)</f>
        <v>Exchange rate :</v>
      </c>
      <c r="G771" s="103">
        <f>ROUND(IF(ISBLANK(C771),0,VLOOKUP(C771,'[2]Acha Air Sales Price List'!$B$1:$X$65536,12,FALSE)*$L$14),2)</f>
        <v>0</v>
      </c>
      <c r="H771" s="102">
        <f t="shared" si="13"/>
        <v>0</v>
      </c>
      <c r="I771" s="89"/>
    </row>
    <row r="772" spans="1:9" ht="12.4" hidden="1" customHeight="1">
      <c r="A772" s="91"/>
      <c r="B772" s="106"/>
      <c r="C772" s="108"/>
      <c r="D772" s="186"/>
      <c r="E772" s="187"/>
      <c r="F772" s="104" t="str">
        <f>VLOOKUP(C772,'[2]Acha Air Sales Price List'!$B$1:$D$65536,3,FALSE)</f>
        <v>Exchange rate :</v>
      </c>
      <c r="G772" s="103">
        <f>ROUND(IF(ISBLANK(C772),0,VLOOKUP(C772,'[2]Acha Air Sales Price List'!$B$1:$X$65536,12,FALSE)*$L$14),2)</f>
        <v>0</v>
      </c>
      <c r="H772" s="102">
        <f t="shared" si="13"/>
        <v>0</v>
      </c>
      <c r="I772" s="89"/>
    </row>
    <row r="773" spans="1:9" ht="12.4" hidden="1" customHeight="1">
      <c r="A773" s="91"/>
      <c r="B773" s="106"/>
      <c r="C773" s="108"/>
      <c r="D773" s="186"/>
      <c r="E773" s="187"/>
      <c r="F773" s="104" t="str">
        <f>VLOOKUP(C773,'[2]Acha Air Sales Price List'!$B$1:$D$65536,3,FALSE)</f>
        <v>Exchange rate :</v>
      </c>
      <c r="G773" s="103">
        <f>ROUND(IF(ISBLANK(C773),0,VLOOKUP(C773,'[2]Acha Air Sales Price List'!$B$1:$X$65536,12,FALSE)*$L$14),2)</f>
        <v>0</v>
      </c>
      <c r="H773" s="102">
        <f t="shared" si="13"/>
        <v>0</v>
      </c>
      <c r="I773" s="89"/>
    </row>
    <row r="774" spans="1:9" ht="12.4" hidden="1" customHeight="1">
      <c r="A774" s="91"/>
      <c r="B774" s="106"/>
      <c r="C774" s="108"/>
      <c r="D774" s="186"/>
      <c r="E774" s="187"/>
      <c r="F774" s="104" t="str">
        <f>VLOOKUP(C774,'[2]Acha Air Sales Price List'!$B$1:$D$65536,3,FALSE)</f>
        <v>Exchange rate :</v>
      </c>
      <c r="G774" s="103">
        <f>ROUND(IF(ISBLANK(C774),0,VLOOKUP(C774,'[2]Acha Air Sales Price List'!$B$1:$X$65536,12,FALSE)*$L$14),2)</f>
        <v>0</v>
      </c>
      <c r="H774" s="102">
        <f t="shared" si="13"/>
        <v>0</v>
      </c>
      <c r="I774" s="89"/>
    </row>
    <row r="775" spans="1:9" ht="12.4" hidden="1" customHeight="1">
      <c r="A775" s="91"/>
      <c r="B775" s="106"/>
      <c r="C775" s="105"/>
      <c r="D775" s="186"/>
      <c r="E775" s="187"/>
      <c r="F775" s="104" t="str">
        <f>VLOOKUP(C775,'[2]Acha Air Sales Price List'!$B$1:$D$65536,3,FALSE)</f>
        <v>Exchange rate :</v>
      </c>
      <c r="G775" s="103">
        <f>ROUND(IF(ISBLANK(C775),0,VLOOKUP(C775,'[2]Acha Air Sales Price List'!$B$1:$X$65536,12,FALSE)*$L$14),2)</f>
        <v>0</v>
      </c>
      <c r="H775" s="102">
        <f t="shared" si="13"/>
        <v>0</v>
      </c>
      <c r="I775" s="89"/>
    </row>
    <row r="776" spans="1:9" ht="12" hidden="1" customHeight="1">
      <c r="A776" s="91"/>
      <c r="B776" s="106"/>
      <c r="C776" s="108"/>
      <c r="D776" s="186"/>
      <c r="E776" s="187"/>
      <c r="F776" s="104" t="str">
        <f>VLOOKUP(C776,'[2]Acha Air Sales Price List'!$B$1:$D$65536,3,FALSE)</f>
        <v>Exchange rate :</v>
      </c>
      <c r="G776" s="103">
        <f>ROUND(IF(ISBLANK(C776),0,VLOOKUP(C776,'[2]Acha Air Sales Price List'!$B$1:$X$65536,12,FALSE)*$L$14),2)</f>
        <v>0</v>
      </c>
      <c r="H776" s="102">
        <f t="shared" si="13"/>
        <v>0</v>
      </c>
      <c r="I776" s="89"/>
    </row>
    <row r="777" spans="1:9" ht="12.4" hidden="1" customHeight="1">
      <c r="A777" s="91"/>
      <c r="B777" s="106"/>
      <c r="C777" s="108"/>
      <c r="D777" s="186"/>
      <c r="E777" s="187"/>
      <c r="F777" s="104" t="str">
        <f>VLOOKUP(C777,'[2]Acha Air Sales Price List'!$B$1:$D$65536,3,FALSE)</f>
        <v>Exchange rate :</v>
      </c>
      <c r="G777" s="103">
        <f>ROUND(IF(ISBLANK(C777),0,VLOOKUP(C777,'[2]Acha Air Sales Price List'!$B$1:$X$65536,12,FALSE)*$L$14),2)</f>
        <v>0</v>
      </c>
      <c r="H777" s="102">
        <f t="shared" si="13"/>
        <v>0</v>
      </c>
      <c r="I777" s="89"/>
    </row>
    <row r="778" spans="1:9" ht="12.4" hidden="1" customHeight="1">
      <c r="A778" s="91"/>
      <c r="B778" s="106"/>
      <c r="C778" s="108"/>
      <c r="D778" s="186"/>
      <c r="E778" s="187"/>
      <c r="F778" s="104" t="str">
        <f>VLOOKUP(C778,'[2]Acha Air Sales Price List'!$B$1:$D$65536,3,FALSE)</f>
        <v>Exchange rate :</v>
      </c>
      <c r="G778" s="103">
        <f>ROUND(IF(ISBLANK(C778),0,VLOOKUP(C778,'[2]Acha Air Sales Price List'!$B$1:$X$65536,12,FALSE)*$L$14),2)</f>
        <v>0</v>
      </c>
      <c r="H778" s="102">
        <f t="shared" si="13"/>
        <v>0</v>
      </c>
      <c r="I778" s="89"/>
    </row>
    <row r="779" spans="1:9" ht="12.4" hidden="1" customHeight="1">
      <c r="A779" s="91"/>
      <c r="B779" s="106"/>
      <c r="C779" s="108"/>
      <c r="D779" s="186"/>
      <c r="E779" s="187"/>
      <c r="F779" s="104" t="str">
        <f>VLOOKUP(C779,'[2]Acha Air Sales Price List'!$B$1:$D$65536,3,FALSE)</f>
        <v>Exchange rate :</v>
      </c>
      <c r="G779" s="103">
        <f>ROUND(IF(ISBLANK(C779),0,VLOOKUP(C779,'[2]Acha Air Sales Price List'!$B$1:$X$65536,12,FALSE)*$L$14),2)</f>
        <v>0</v>
      </c>
      <c r="H779" s="102">
        <f t="shared" si="13"/>
        <v>0</v>
      </c>
      <c r="I779" s="89"/>
    </row>
    <row r="780" spans="1:9" ht="12.4" hidden="1" customHeight="1">
      <c r="A780" s="91"/>
      <c r="B780" s="106"/>
      <c r="C780" s="108"/>
      <c r="D780" s="186"/>
      <c r="E780" s="187"/>
      <c r="F780" s="104" t="str">
        <f>VLOOKUP(C780,'[2]Acha Air Sales Price List'!$B$1:$D$65536,3,FALSE)</f>
        <v>Exchange rate :</v>
      </c>
      <c r="G780" s="103">
        <f>ROUND(IF(ISBLANK(C780),0,VLOOKUP(C780,'[2]Acha Air Sales Price List'!$B$1:$X$65536,12,FALSE)*$L$14),2)</f>
        <v>0</v>
      </c>
      <c r="H780" s="102">
        <f t="shared" si="13"/>
        <v>0</v>
      </c>
      <c r="I780" s="89"/>
    </row>
    <row r="781" spans="1:9" ht="12.4" hidden="1" customHeight="1">
      <c r="A781" s="91"/>
      <c r="B781" s="106"/>
      <c r="C781" s="108"/>
      <c r="D781" s="186"/>
      <c r="E781" s="187"/>
      <c r="F781" s="104" t="str">
        <f>VLOOKUP(C781,'[2]Acha Air Sales Price List'!$B$1:$D$65536,3,FALSE)</f>
        <v>Exchange rate :</v>
      </c>
      <c r="G781" s="103">
        <f>ROUND(IF(ISBLANK(C781),0,VLOOKUP(C781,'[2]Acha Air Sales Price List'!$B$1:$X$65536,12,FALSE)*$L$14),2)</f>
        <v>0</v>
      </c>
      <c r="H781" s="102">
        <f t="shared" si="13"/>
        <v>0</v>
      </c>
      <c r="I781" s="89"/>
    </row>
    <row r="782" spans="1:9" ht="12.4" hidden="1" customHeight="1">
      <c r="A782" s="91"/>
      <c r="B782" s="106"/>
      <c r="C782" s="108"/>
      <c r="D782" s="186"/>
      <c r="E782" s="187"/>
      <c r="F782" s="104" t="str">
        <f>VLOOKUP(C782,'[2]Acha Air Sales Price List'!$B$1:$D$65536,3,FALSE)</f>
        <v>Exchange rate :</v>
      </c>
      <c r="G782" s="103">
        <f>ROUND(IF(ISBLANK(C782),0,VLOOKUP(C782,'[2]Acha Air Sales Price List'!$B$1:$X$65536,12,FALSE)*$L$14),2)</f>
        <v>0</v>
      </c>
      <c r="H782" s="102">
        <f t="shared" si="13"/>
        <v>0</v>
      </c>
      <c r="I782" s="89"/>
    </row>
    <row r="783" spans="1:9" ht="12.4" hidden="1" customHeight="1">
      <c r="A783" s="91"/>
      <c r="B783" s="106"/>
      <c r="C783" s="108"/>
      <c r="D783" s="186"/>
      <c r="E783" s="187"/>
      <c r="F783" s="104" t="str">
        <f>VLOOKUP(C783,'[2]Acha Air Sales Price List'!$B$1:$D$65536,3,FALSE)</f>
        <v>Exchange rate :</v>
      </c>
      <c r="G783" s="103">
        <f>ROUND(IF(ISBLANK(C783),0,VLOOKUP(C783,'[2]Acha Air Sales Price List'!$B$1:$X$65536,12,FALSE)*$L$14),2)</f>
        <v>0</v>
      </c>
      <c r="H783" s="102">
        <f t="shared" si="13"/>
        <v>0</v>
      </c>
      <c r="I783" s="89"/>
    </row>
    <row r="784" spans="1:9" ht="12.4" hidden="1" customHeight="1">
      <c r="A784" s="91"/>
      <c r="B784" s="106"/>
      <c r="C784" s="108"/>
      <c r="D784" s="186"/>
      <c r="E784" s="187"/>
      <c r="F784" s="104" t="str">
        <f>VLOOKUP(C784,'[2]Acha Air Sales Price List'!$B$1:$D$65536,3,FALSE)</f>
        <v>Exchange rate :</v>
      </c>
      <c r="G784" s="103">
        <f>ROUND(IF(ISBLANK(C784),0,VLOOKUP(C784,'[2]Acha Air Sales Price List'!$B$1:$X$65536,12,FALSE)*$L$14),2)</f>
        <v>0</v>
      </c>
      <c r="H784" s="102">
        <f t="shared" si="13"/>
        <v>0</v>
      </c>
      <c r="I784" s="89"/>
    </row>
    <row r="785" spans="1:9" ht="12.4" hidden="1" customHeight="1">
      <c r="A785" s="91"/>
      <c r="B785" s="106"/>
      <c r="C785" s="108"/>
      <c r="D785" s="186"/>
      <c r="E785" s="187"/>
      <c r="F785" s="104" t="str">
        <f>VLOOKUP(C785,'[2]Acha Air Sales Price List'!$B$1:$D$65536,3,FALSE)</f>
        <v>Exchange rate :</v>
      </c>
      <c r="G785" s="103">
        <f>ROUND(IF(ISBLANK(C785),0,VLOOKUP(C785,'[2]Acha Air Sales Price List'!$B$1:$X$65536,12,FALSE)*$L$14),2)</f>
        <v>0</v>
      </c>
      <c r="H785" s="102">
        <f t="shared" si="13"/>
        <v>0</v>
      </c>
      <c r="I785" s="89"/>
    </row>
    <row r="786" spans="1:9" ht="12.4" hidden="1" customHeight="1">
      <c r="A786" s="91"/>
      <c r="B786" s="106"/>
      <c r="C786" s="108"/>
      <c r="D786" s="186"/>
      <c r="E786" s="187"/>
      <c r="F786" s="104" t="str">
        <f>VLOOKUP(C786,'[2]Acha Air Sales Price List'!$B$1:$D$65536,3,FALSE)</f>
        <v>Exchange rate :</v>
      </c>
      <c r="G786" s="103">
        <f>ROUND(IF(ISBLANK(C786),0,VLOOKUP(C786,'[2]Acha Air Sales Price List'!$B$1:$X$65536,12,FALSE)*$L$14),2)</f>
        <v>0</v>
      </c>
      <c r="H786" s="102">
        <f t="shared" si="13"/>
        <v>0</v>
      </c>
      <c r="I786" s="89"/>
    </row>
    <row r="787" spans="1:9" ht="12.4" hidden="1" customHeight="1">
      <c r="A787" s="91"/>
      <c r="B787" s="106"/>
      <c r="C787" s="108"/>
      <c r="D787" s="186"/>
      <c r="E787" s="187"/>
      <c r="F787" s="104" t="str">
        <f>VLOOKUP(C787,'[2]Acha Air Sales Price List'!$B$1:$D$65536,3,FALSE)</f>
        <v>Exchange rate :</v>
      </c>
      <c r="G787" s="103">
        <f>ROUND(IF(ISBLANK(C787),0,VLOOKUP(C787,'[2]Acha Air Sales Price List'!$B$1:$X$65536,12,FALSE)*$L$14),2)</f>
        <v>0</v>
      </c>
      <c r="H787" s="102">
        <f t="shared" si="13"/>
        <v>0</v>
      </c>
      <c r="I787" s="89"/>
    </row>
    <row r="788" spans="1:9" ht="12.4" hidden="1" customHeight="1">
      <c r="A788" s="91"/>
      <c r="B788" s="106"/>
      <c r="C788" s="108"/>
      <c r="D788" s="186"/>
      <c r="E788" s="187"/>
      <c r="F788" s="104" t="str">
        <f>VLOOKUP(C788,'[2]Acha Air Sales Price List'!$B$1:$D$65536,3,FALSE)</f>
        <v>Exchange rate :</v>
      </c>
      <c r="G788" s="103">
        <f>ROUND(IF(ISBLANK(C788),0,VLOOKUP(C788,'[2]Acha Air Sales Price List'!$B$1:$X$65536,12,FALSE)*$L$14),2)</f>
        <v>0</v>
      </c>
      <c r="H788" s="102">
        <f t="shared" si="13"/>
        <v>0</v>
      </c>
      <c r="I788" s="89"/>
    </row>
    <row r="789" spans="1:9" ht="12.4" hidden="1" customHeight="1">
      <c r="A789" s="91"/>
      <c r="B789" s="106"/>
      <c r="C789" s="108"/>
      <c r="D789" s="186"/>
      <c r="E789" s="187"/>
      <c r="F789" s="104" t="str">
        <f>VLOOKUP(C789,'[2]Acha Air Sales Price List'!$B$1:$D$65536,3,FALSE)</f>
        <v>Exchange rate :</v>
      </c>
      <c r="G789" s="103">
        <f>ROUND(IF(ISBLANK(C789),0,VLOOKUP(C789,'[2]Acha Air Sales Price List'!$B$1:$X$65536,12,FALSE)*$L$14),2)</f>
        <v>0</v>
      </c>
      <c r="H789" s="102">
        <f t="shared" si="13"/>
        <v>0</v>
      </c>
      <c r="I789" s="89"/>
    </row>
    <row r="790" spans="1:9" ht="12.4" hidden="1" customHeight="1">
      <c r="A790" s="91"/>
      <c r="B790" s="106"/>
      <c r="C790" s="108"/>
      <c r="D790" s="186"/>
      <c r="E790" s="187"/>
      <c r="F790" s="104" t="str">
        <f>VLOOKUP(C790,'[2]Acha Air Sales Price List'!$B$1:$D$65536,3,FALSE)</f>
        <v>Exchange rate :</v>
      </c>
      <c r="G790" s="103">
        <f>ROUND(IF(ISBLANK(C790),0,VLOOKUP(C790,'[2]Acha Air Sales Price List'!$B$1:$X$65536,12,FALSE)*$L$14),2)</f>
        <v>0</v>
      </c>
      <c r="H790" s="102">
        <f t="shared" si="13"/>
        <v>0</v>
      </c>
      <c r="I790" s="89"/>
    </row>
    <row r="791" spans="1:9" ht="12.4" hidden="1" customHeight="1">
      <c r="A791" s="91"/>
      <c r="B791" s="106"/>
      <c r="C791" s="108"/>
      <c r="D791" s="186"/>
      <c r="E791" s="187"/>
      <c r="F791" s="104" t="str">
        <f>VLOOKUP(C791,'[2]Acha Air Sales Price List'!$B$1:$D$65536,3,FALSE)</f>
        <v>Exchange rate :</v>
      </c>
      <c r="G791" s="103">
        <f>ROUND(IF(ISBLANK(C791),0,VLOOKUP(C791,'[2]Acha Air Sales Price List'!$B$1:$X$65536,12,FALSE)*$L$14),2)</f>
        <v>0</v>
      </c>
      <c r="H791" s="102">
        <f t="shared" ref="H791:H854" si="14">ROUND(IF(ISNUMBER(B791), G791*B791, 0),5)</f>
        <v>0</v>
      </c>
      <c r="I791" s="89"/>
    </row>
    <row r="792" spans="1:9" ht="12.4" hidden="1" customHeight="1">
      <c r="A792" s="91"/>
      <c r="B792" s="106"/>
      <c r="C792" s="108"/>
      <c r="D792" s="186"/>
      <c r="E792" s="187"/>
      <c r="F792" s="104" t="str">
        <f>VLOOKUP(C792,'[2]Acha Air Sales Price List'!$B$1:$D$65536,3,FALSE)</f>
        <v>Exchange rate :</v>
      </c>
      <c r="G792" s="103">
        <f>ROUND(IF(ISBLANK(C792),0,VLOOKUP(C792,'[2]Acha Air Sales Price List'!$B$1:$X$65536,12,FALSE)*$L$14),2)</f>
        <v>0</v>
      </c>
      <c r="H792" s="102">
        <f t="shared" si="14"/>
        <v>0</v>
      </c>
      <c r="I792" s="89"/>
    </row>
    <row r="793" spans="1:9" ht="12.4" hidden="1" customHeight="1">
      <c r="A793" s="91"/>
      <c r="B793" s="106"/>
      <c r="C793" s="108"/>
      <c r="D793" s="186"/>
      <c r="E793" s="187"/>
      <c r="F793" s="104" t="str">
        <f>VLOOKUP(C793,'[2]Acha Air Sales Price List'!$B$1:$D$65536,3,FALSE)</f>
        <v>Exchange rate :</v>
      </c>
      <c r="G793" s="103">
        <f>ROUND(IF(ISBLANK(C793),0,VLOOKUP(C793,'[2]Acha Air Sales Price List'!$B$1:$X$65536,12,FALSE)*$L$14),2)</f>
        <v>0</v>
      </c>
      <c r="H793" s="102">
        <f t="shared" si="14"/>
        <v>0</v>
      </c>
      <c r="I793" s="89"/>
    </row>
    <row r="794" spans="1:9" ht="12.4" hidden="1" customHeight="1">
      <c r="A794" s="91"/>
      <c r="B794" s="106"/>
      <c r="C794" s="108"/>
      <c r="D794" s="186"/>
      <c r="E794" s="187"/>
      <c r="F794" s="104" t="str">
        <f>VLOOKUP(C794,'[2]Acha Air Sales Price List'!$B$1:$D$65536,3,FALSE)</f>
        <v>Exchange rate :</v>
      </c>
      <c r="G794" s="103">
        <f>ROUND(IF(ISBLANK(C794),0,VLOOKUP(C794,'[2]Acha Air Sales Price List'!$B$1:$X$65536,12,FALSE)*$L$14),2)</f>
        <v>0</v>
      </c>
      <c r="H794" s="102">
        <f t="shared" si="14"/>
        <v>0</v>
      </c>
      <c r="I794" s="89"/>
    </row>
    <row r="795" spans="1:9" ht="12.4" hidden="1" customHeight="1">
      <c r="A795" s="91"/>
      <c r="B795" s="106"/>
      <c r="C795" s="108"/>
      <c r="D795" s="186"/>
      <c r="E795" s="187"/>
      <c r="F795" s="104" t="str">
        <f>VLOOKUP(C795,'[2]Acha Air Sales Price List'!$B$1:$D$65536,3,FALSE)</f>
        <v>Exchange rate :</v>
      </c>
      <c r="G795" s="103">
        <f>ROUND(IF(ISBLANK(C795),0,VLOOKUP(C795,'[2]Acha Air Sales Price List'!$B$1:$X$65536,12,FALSE)*$L$14),2)</f>
        <v>0</v>
      </c>
      <c r="H795" s="102">
        <f t="shared" si="14"/>
        <v>0</v>
      </c>
      <c r="I795" s="89"/>
    </row>
    <row r="796" spans="1:9" ht="12.4" hidden="1" customHeight="1">
      <c r="A796" s="91"/>
      <c r="B796" s="106"/>
      <c r="C796" s="108"/>
      <c r="D796" s="186"/>
      <c r="E796" s="187"/>
      <c r="F796" s="104" t="str">
        <f>VLOOKUP(C796,'[2]Acha Air Sales Price List'!$B$1:$D$65536,3,FALSE)</f>
        <v>Exchange rate :</v>
      </c>
      <c r="G796" s="103">
        <f>ROUND(IF(ISBLANK(C796),0,VLOOKUP(C796,'[2]Acha Air Sales Price List'!$B$1:$X$65536,12,FALSE)*$L$14),2)</f>
        <v>0</v>
      </c>
      <c r="H796" s="102">
        <f t="shared" si="14"/>
        <v>0</v>
      </c>
      <c r="I796" s="89"/>
    </row>
    <row r="797" spans="1:9" ht="12.4" hidden="1" customHeight="1">
      <c r="A797" s="91"/>
      <c r="B797" s="106"/>
      <c r="C797" s="108"/>
      <c r="D797" s="186"/>
      <c r="E797" s="187"/>
      <c r="F797" s="104" t="str">
        <f>VLOOKUP(C797,'[2]Acha Air Sales Price List'!$B$1:$D$65536,3,FALSE)</f>
        <v>Exchange rate :</v>
      </c>
      <c r="G797" s="103">
        <f>ROUND(IF(ISBLANK(C797),0,VLOOKUP(C797,'[2]Acha Air Sales Price List'!$B$1:$X$65536,12,FALSE)*$L$14),2)</f>
        <v>0</v>
      </c>
      <c r="H797" s="102">
        <f t="shared" si="14"/>
        <v>0</v>
      </c>
      <c r="I797" s="89"/>
    </row>
    <row r="798" spans="1:9" ht="12.4" hidden="1" customHeight="1">
      <c r="A798" s="91"/>
      <c r="B798" s="106"/>
      <c r="C798" s="108"/>
      <c r="D798" s="186"/>
      <c r="E798" s="187"/>
      <c r="F798" s="104" t="str">
        <f>VLOOKUP(C798,'[2]Acha Air Sales Price List'!$B$1:$D$65536,3,FALSE)</f>
        <v>Exchange rate :</v>
      </c>
      <c r="G798" s="103">
        <f>ROUND(IF(ISBLANK(C798),0,VLOOKUP(C798,'[2]Acha Air Sales Price List'!$B$1:$X$65536,12,FALSE)*$L$14),2)</f>
        <v>0</v>
      </c>
      <c r="H798" s="102">
        <f t="shared" si="14"/>
        <v>0</v>
      </c>
      <c r="I798" s="89"/>
    </row>
    <row r="799" spans="1:9" ht="12.4" hidden="1" customHeight="1">
      <c r="A799" s="91"/>
      <c r="B799" s="106"/>
      <c r="C799" s="105"/>
      <c r="D799" s="186"/>
      <c r="E799" s="187"/>
      <c r="F799" s="104" t="str">
        <f>VLOOKUP(C799,'[2]Acha Air Sales Price List'!$B$1:$D$65536,3,FALSE)</f>
        <v>Exchange rate :</v>
      </c>
      <c r="G799" s="103">
        <f>ROUND(IF(ISBLANK(C799),0,VLOOKUP(C799,'[2]Acha Air Sales Price List'!$B$1:$X$65536,12,FALSE)*$L$14),2)</f>
        <v>0</v>
      </c>
      <c r="H799" s="102">
        <f t="shared" si="14"/>
        <v>0</v>
      </c>
      <c r="I799" s="89"/>
    </row>
    <row r="800" spans="1:9" ht="12" hidden="1" customHeight="1">
      <c r="A800" s="91"/>
      <c r="B800" s="106"/>
      <c r="C800" s="108"/>
      <c r="D800" s="186"/>
      <c r="E800" s="187"/>
      <c r="F800" s="104" t="str">
        <f>VLOOKUP(C800,'[2]Acha Air Sales Price List'!$B$1:$D$65536,3,FALSE)</f>
        <v>Exchange rate :</v>
      </c>
      <c r="G800" s="103">
        <f>ROUND(IF(ISBLANK(C800),0,VLOOKUP(C800,'[2]Acha Air Sales Price List'!$B$1:$X$65536,12,FALSE)*$L$14),2)</f>
        <v>0</v>
      </c>
      <c r="H800" s="102">
        <f t="shared" si="14"/>
        <v>0</v>
      </c>
      <c r="I800" s="89"/>
    </row>
    <row r="801" spans="1:9" ht="12.4" hidden="1" customHeight="1">
      <c r="A801" s="91"/>
      <c r="B801" s="106"/>
      <c r="C801" s="108"/>
      <c r="D801" s="186"/>
      <c r="E801" s="187"/>
      <c r="F801" s="104" t="str">
        <f>VLOOKUP(C801,'[2]Acha Air Sales Price List'!$B$1:$D$65536,3,FALSE)</f>
        <v>Exchange rate :</v>
      </c>
      <c r="G801" s="103">
        <f>ROUND(IF(ISBLANK(C801),0,VLOOKUP(C801,'[2]Acha Air Sales Price List'!$B$1:$X$65536,12,FALSE)*$L$14),2)</f>
        <v>0</v>
      </c>
      <c r="H801" s="102">
        <f t="shared" si="14"/>
        <v>0</v>
      </c>
      <c r="I801" s="89"/>
    </row>
    <row r="802" spans="1:9" ht="12.4" hidden="1" customHeight="1">
      <c r="A802" s="91"/>
      <c r="B802" s="106"/>
      <c r="C802" s="108"/>
      <c r="D802" s="186"/>
      <c r="E802" s="187"/>
      <c r="F802" s="104" t="str">
        <f>VLOOKUP(C802,'[2]Acha Air Sales Price List'!$B$1:$D$65536,3,FALSE)</f>
        <v>Exchange rate :</v>
      </c>
      <c r="G802" s="103">
        <f>ROUND(IF(ISBLANK(C802),0,VLOOKUP(C802,'[2]Acha Air Sales Price List'!$B$1:$X$65536,12,FALSE)*$L$14),2)</f>
        <v>0</v>
      </c>
      <c r="H802" s="102">
        <f t="shared" si="14"/>
        <v>0</v>
      </c>
      <c r="I802" s="89"/>
    </row>
    <row r="803" spans="1:9" ht="12.4" hidden="1" customHeight="1">
      <c r="A803" s="91"/>
      <c r="B803" s="106"/>
      <c r="C803" s="108"/>
      <c r="D803" s="186"/>
      <c r="E803" s="187"/>
      <c r="F803" s="104" t="str">
        <f>VLOOKUP(C803,'[2]Acha Air Sales Price List'!$B$1:$D$65536,3,FALSE)</f>
        <v>Exchange rate :</v>
      </c>
      <c r="G803" s="103">
        <f>ROUND(IF(ISBLANK(C803),0,VLOOKUP(C803,'[2]Acha Air Sales Price List'!$B$1:$X$65536,12,FALSE)*$L$14),2)</f>
        <v>0</v>
      </c>
      <c r="H803" s="102">
        <f t="shared" si="14"/>
        <v>0</v>
      </c>
      <c r="I803" s="89"/>
    </row>
    <row r="804" spans="1:9" ht="12.4" hidden="1" customHeight="1">
      <c r="A804" s="91"/>
      <c r="B804" s="106"/>
      <c r="C804" s="108"/>
      <c r="D804" s="186"/>
      <c r="E804" s="187"/>
      <c r="F804" s="104" t="str">
        <f>VLOOKUP(C804,'[2]Acha Air Sales Price List'!$B$1:$D$65536,3,FALSE)</f>
        <v>Exchange rate :</v>
      </c>
      <c r="G804" s="103">
        <f>ROUND(IF(ISBLANK(C804),0,VLOOKUP(C804,'[2]Acha Air Sales Price List'!$B$1:$X$65536,12,FALSE)*$L$14),2)</f>
        <v>0</v>
      </c>
      <c r="H804" s="102">
        <f t="shared" si="14"/>
        <v>0</v>
      </c>
      <c r="I804" s="89"/>
    </row>
    <row r="805" spans="1:9" ht="12.4" hidden="1" customHeight="1">
      <c r="A805" s="91"/>
      <c r="B805" s="106"/>
      <c r="C805" s="108"/>
      <c r="D805" s="186"/>
      <c r="E805" s="187"/>
      <c r="F805" s="104" t="str">
        <f>VLOOKUP(C805,'[2]Acha Air Sales Price List'!$B$1:$D$65536,3,FALSE)</f>
        <v>Exchange rate :</v>
      </c>
      <c r="G805" s="103">
        <f>ROUND(IF(ISBLANK(C805),0,VLOOKUP(C805,'[2]Acha Air Sales Price List'!$B$1:$X$65536,12,FALSE)*$L$14),2)</f>
        <v>0</v>
      </c>
      <c r="H805" s="102">
        <f t="shared" si="14"/>
        <v>0</v>
      </c>
      <c r="I805" s="89"/>
    </row>
    <row r="806" spans="1:9" ht="12.4" hidden="1" customHeight="1">
      <c r="A806" s="91"/>
      <c r="B806" s="106"/>
      <c r="C806" s="108"/>
      <c r="D806" s="186"/>
      <c r="E806" s="187"/>
      <c r="F806" s="104" t="str">
        <f>VLOOKUP(C806,'[2]Acha Air Sales Price List'!$B$1:$D$65536,3,FALSE)</f>
        <v>Exchange rate :</v>
      </c>
      <c r="G806" s="103">
        <f>ROUND(IF(ISBLANK(C806),0,VLOOKUP(C806,'[2]Acha Air Sales Price List'!$B$1:$X$65536,12,FALSE)*$L$14),2)</f>
        <v>0</v>
      </c>
      <c r="H806" s="102">
        <f t="shared" si="14"/>
        <v>0</v>
      </c>
      <c r="I806" s="89"/>
    </row>
    <row r="807" spans="1:9" ht="12.4" hidden="1" customHeight="1">
      <c r="A807" s="91"/>
      <c r="B807" s="106"/>
      <c r="C807" s="108"/>
      <c r="D807" s="186"/>
      <c r="E807" s="187"/>
      <c r="F807" s="104" t="str">
        <f>VLOOKUP(C807,'[2]Acha Air Sales Price List'!$B$1:$D$65536,3,FALSE)</f>
        <v>Exchange rate :</v>
      </c>
      <c r="G807" s="103">
        <f>ROUND(IF(ISBLANK(C807),0,VLOOKUP(C807,'[2]Acha Air Sales Price List'!$B$1:$X$65536,12,FALSE)*$L$14),2)</f>
        <v>0</v>
      </c>
      <c r="H807" s="102">
        <f t="shared" si="14"/>
        <v>0</v>
      </c>
      <c r="I807" s="89"/>
    </row>
    <row r="808" spans="1:9" ht="12.4" hidden="1" customHeight="1">
      <c r="A808" s="91"/>
      <c r="B808" s="106"/>
      <c r="C808" s="108"/>
      <c r="D808" s="186"/>
      <c r="E808" s="187"/>
      <c r="F808" s="104" t="str">
        <f>VLOOKUP(C808,'[2]Acha Air Sales Price List'!$B$1:$D$65536,3,FALSE)</f>
        <v>Exchange rate :</v>
      </c>
      <c r="G808" s="103">
        <f>ROUND(IF(ISBLANK(C808),0,VLOOKUP(C808,'[2]Acha Air Sales Price List'!$B$1:$X$65536,12,FALSE)*$L$14),2)</f>
        <v>0</v>
      </c>
      <c r="H808" s="102">
        <f t="shared" si="14"/>
        <v>0</v>
      </c>
      <c r="I808" s="89"/>
    </row>
    <row r="809" spans="1:9" ht="12.4" hidden="1" customHeight="1">
      <c r="A809" s="91"/>
      <c r="B809" s="106"/>
      <c r="C809" s="108"/>
      <c r="D809" s="186"/>
      <c r="E809" s="187"/>
      <c r="F809" s="104" t="str">
        <f>VLOOKUP(C809,'[2]Acha Air Sales Price List'!$B$1:$D$65536,3,FALSE)</f>
        <v>Exchange rate :</v>
      </c>
      <c r="G809" s="103">
        <f>ROUND(IF(ISBLANK(C809),0,VLOOKUP(C809,'[2]Acha Air Sales Price List'!$B$1:$X$65536,12,FALSE)*$L$14),2)</f>
        <v>0</v>
      </c>
      <c r="H809" s="102">
        <f t="shared" si="14"/>
        <v>0</v>
      </c>
      <c r="I809" s="89"/>
    </row>
    <row r="810" spans="1:9" ht="12.4" hidden="1" customHeight="1">
      <c r="A810" s="91"/>
      <c r="B810" s="106"/>
      <c r="C810" s="108"/>
      <c r="D810" s="186"/>
      <c r="E810" s="187"/>
      <c r="F810" s="104" t="str">
        <f>VLOOKUP(C810,'[2]Acha Air Sales Price List'!$B$1:$D$65536,3,FALSE)</f>
        <v>Exchange rate :</v>
      </c>
      <c r="G810" s="103">
        <f>ROUND(IF(ISBLANK(C810),0,VLOOKUP(C810,'[2]Acha Air Sales Price List'!$B$1:$X$65536,12,FALSE)*$L$14),2)</f>
        <v>0</v>
      </c>
      <c r="H810" s="102">
        <f t="shared" si="14"/>
        <v>0</v>
      </c>
      <c r="I810" s="89"/>
    </row>
    <row r="811" spans="1:9" ht="12.4" hidden="1" customHeight="1">
      <c r="A811" s="91"/>
      <c r="B811" s="106"/>
      <c r="C811" s="108"/>
      <c r="D811" s="186"/>
      <c r="E811" s="187"/>
      <c r="F811" s="104" t="str">
        <f>VLOOKUP(C811,'[2]Acha Air Sales Price List'!$B$1:$D$65536,3,FALSE)</f>
        <v>Exchange rate :</v>
      </c>
      <c r="G811" s="103">
        <f>ROUND(IF(ISBLANK(C811),0,VLOOKUP(C811,'[2]Acha Air Sales Price List'!$B$1:$X$65536,12,FALSE)*$L$14),2)</f>
        <v>0</v>
      </c>
      <c r="H811" s="102">
        <f t="shared" si="14"/>
        <v>0</v>
      </c>
      <c r="I811" s="89"/>
    </row>
    <row r="812" spans="1:9" ht="12.4" hidden="1" customHeight="1">
      <c r="A812" s="91"/>
      <c r="B812" s="106"/>
      <c r="C812" s="108"/>
      <c r="D812" s="186"/>
      <c r="E812" s="187"/>
      <c r="F812" s="104" t="str">
        <f>VLOOKUP(C812,'[2]Acha Air Sales Price List'!$B$1:$D$65536,3,FALSE)</f>
        <v>Exchange rate :</v>
      </c>
      <c r="G812" s="103">
        <f>ROUND(IF(ISBLANK(C812),0,VLOOKUP(C812,'[2]Acha Air Sales Price List'!$B$1:$X$65536,12,FALSE)*$L$14),2)</f>
        <v>0</v>
      </c>
      <c r="H812" s="102">
        <f t="shared" si="14"/>
        <v>0</v>
      </c>
      <c r="I812" s="89"/>
    </row>
    <row r="813" spans="1:9" ht="12.4" hidden="1" customHeight="1">
      <c r="A813" s="91"/>
      <c r="B813" s="106"/>
      <c r="C813" s="108"/>
      <c r="D813" s="186"/>
      <c r="E813" s="187"/>
      <c r="F813" s="104" t="str">
        <f>VLOOKUP(C813,'[2]Acha Air Sales Price List'!$B$1:$D$65536,3,FALSE)</f>
        <v>Exchange rate :</v>
      </c>
      <c r="G813" s="103">
        <f>ROUND(IF(ISBLANK(C813),0,VLOOKUP(C813,'[2]Acha Air Sales Price List'!$B$1:$X$65536,12,FALSE)*$L$14),2)</f>
        <v>0</v>
      </c>
      <c r="H813" s="102">
        <f t="shared" si="14"/>
        <v>0</v>
      </c>
      <c r="I813" s="89"/>
    </row>
    <row r="814" spans="1:9" ht="12.4" hidden="1" customHeight="1">
      <c r="A814" s="91"/>
      <c r="B814" s="106"/>
      <c r="C814" s="108"/>
      <c r="D814" s="186"/>
      <c r="E814" s="187"/>
      <c r="F814" s="104" t="str">
        <f>VLOOKUP(C814,'[2]Acha Air Sales Price List'!$B$1:$D$65536,3,FALSE)</f>
        <v>Exchange rate :</v>
      </c>
      <c r="G814" s="103">
        <f>ROUND(IF(ISBLANK(C814),0,VLOOKUP(C814,'[2]Acha Air Sales Price List'!$B$1:$X$65536,12,FALSE)*$L$14),2)</f>
        <v>0</v>
      </c>
      <c r="H814" s="102">
        <f t="shared" si="14"/>
        <v>0</v>
      </c>
      <c r="I814" s="89"/>
    </row>
    <row r="815" spans="1:9" ht="12.4" hidden="1" customHeight="1">
      <c r="A815" s="91"/>
      <c r="B815" s="106"/>
      <c r="C815" s="108"/>
      <c r="D815" s="186"/>
      <c r="E815" s="187"/>
      <c r="F815" s="104" t="str">
        <f>VLOOKUP(C815,'[2]Acha Air Sales Price List'!$B$1:$D$65536,3,FALSE)</f>
        <v>Exchange rate :</v>
      </c>
      <c r="G815" s="103">
        <f>ROUND(IF(ISBLANK(C815),0,VLOOKUP(C815,'[2]Acha Air Sales Price List'!$B$1:$X$65536,12,FALSE)*$L$14),2)</f>
        <v>0</v>
      </c>
      <c r="H815" s="102">
        <f t="shared" si="14"/>
        <v>0</v>
      </c>
      <c r="I815" s="89"/>
    </row>
    <row r="816" spans="1:9" ht="12.4" hidden="1" customHeight="1">
      <c r="A816" s="91"/>
      <c r="B816" s="106"/>
      <c r="C816" s="108"/>
      <c r="D816" s="186"/>
      <c r="E816" s="187"/>
      <c r="F816" s="104" t="str">
        <f>VLOOKUP(C816,'[2]Acha Air Sales Price List'!$B$1:$D$65536,3,FALSE)</f>
        <v>Exchange rate :</v>
      </c>
      <c r="G816" s="103">
        <f>ROUND(IF(ISBLANK(C816),0,VLOOKUP(C816,'[2]Acha Air Sales Price List'!$B$1:$X$65536,12,FALSE)*$L$14),2)</f>
        <v>0</v>
      </c>
      <c r="H816" s="102">
        <f t="shared" si="14"/>
        <v>0</v>
      </c>
      <c r="I816" s="89"/>
    </row>
    <row r="817" spans="1:9" ht="12.4" hidden="1" customHeight="1">
      <c r="A817" s="91"/>
      <c r="B817" s="106"/>
      <c r="C817" s="108"/>
      <c r="D817" s="186"/>
      <c r="E817" s="187"/>
      <c r="F817" s="104" t="str">
        <f>VLOOKUP(C817,'[2]Acha Air Sales Price List'!$B$1:$D$65536,3,FALSE)</f>
        <v>Exchange rate :</v>
      </c>
      <c r="G817" s="103">
        <f>ROUND(IF(ISBLANK(C817),0,VLOOKUP(C817,'[2]Acha Air Sales Price List'!$B$1:$X$65536,12,FALSE)*$L$14),2)</f>
        <v>0</v>
      </c>
      <c r="H817" s="102">
        <f t="shared" si="14"/>
        <v>0</v>
      </c>
      <c r="I817" s="89"/>
    </row>
    <row r="818" spans="1:9" ht="12.4" hidden="1" customHeight="1">
      <c r="A818" s="91"/>
      <c r="B818" s="106"/>
      <c r="C818" s="108"/>
      <c r="D818" s="186"/>
      <c r="E818" s="187"/>
      <c r="F818" s="104" t="str">
        <f>VLOOKUP(C818,'[2]Acha Air Sales Price List'!$B$1:$D$65536,3,FALSE)</f>
        <v>Exchange rate :</v>
      </c>
      <c r="G818" s="103">
        <f>ROUND(IF(ISBLANK(C818),0,VLOOKUP(C818,'[2]Acha Air Sales Price List'!$B$1:$X$65536,12,FALSE)*$L$14),2)</f>
        <v>0</v>
      </c>
      <c r="H818" s="102">
        <f t="shared" si="14"/>
        <v>0</v>
      </c>
      <c r="I818" s="89"/>
    </row>
    <row r="819" spans="1:9" ht="12.4" hidden="1" customHeight="1">
      <c r="A819" s="91"/>
      <c r="B819" s="106"/>
      <c r="C819" s="108"/>
      <c r="D819" s="186"/>
      <c r="E819" s="187"/>
      <c r="F819" s="104" t="str">
        <f>VLOOKUP(C819,'[2]Acha Air Sales Price List'!$B$1:$D$65536,3,FALSE)</f>
        <v>Exchange rate :</v>
      </c>
      <c r="G819" s="103">
        <f>ROUND(IF(ISBLANK(C819),0,VLOOKUP(C819,'[2]Acha Air Sales Price List'!$B$1:$X$65536,12,FALSE)*$L$14),2)</f>
        <v>0</v>
      </c>
      <c r="H819" s="102">
        <f t="shared" si="14"/>
        <v>0</v>
      </c>
      <c r="I819" s="89"/>
    </row>
    <row r="820" spans="1:9" ht="12.4" hidden="1" customHeight="1">
      <c r="A820" s="91"/>
      <c r="B820" s="106"/>
      <c r="C820" s="108"/>
      <c r="D820" s="186"/>
      <c r="E820" s="187"/>
      <c r="F820" s="104" t="str">
        <f>VLOOKUP(C820,'[2]Acha Air Sales Price List'!$B$1:$D$65536,3,FALSE)</f>
        <v>Exchange rate :</v>
      </c>
      <c r="G820" s="103">
        <f>ROUND(IF(ISBLANK(C820),0,VLOOKUP(C820,'[2]Acha Air Sales Price List'!$B$1:$X$65536,12,FALSE)*$L$14),2)</f>
        <v>0</v>
      </c>
      <c r="H820" s="102">
        <f t="shared" si="14"/>
        <v>0</v>
      </c>
      <c r="I820" s="89"/>
    </row>
    <row r="821" spans="1:9" ht="12.4" hidden="1" customHeight="1">
      <c r="A821" s="91"/>
      <c r="B821" s="106"/>
      <c r="C821" s="108"/>
      <c r="D821" s="186"/>
      <c r="E821" s="187"/>
      <c r="F821" s="104" t="str">
        <f>VLOOKUP(C821,'[2]Acha Air Sales Price List'!$B$1:$D$65536,3,FALSE)</f>
        <v>Exchange rate :</v>
      </c>
      <c r="G821" s="103">
        <f>ROUND(IF(ISBLANK(C821),0,VLOOKUP(C821,'[2]Acha Air Sales Price List'!$B$1:$X$65536,12,FALSE)*$L$14),2)</f>
        <v>0</v>
      </c>
      <c r="H821" s="102">
        <f t="shared" si="14"/>
        <v>0</v>
      </c>
      <c r="I821" s="89"/>
    </row>
    <row r="822" spans="1:9" ht="12.4" hidden="1" customHeight="1">
      <c r="A822" s="91"/>
      <c r="B822" s="106"/>
      <c r="C822" s="108"/>
      <c r="D822" s="186"/>
      <c r="E822" s="187"/>
      <c r="F822" s="104" t="str">
        <f>VLOOKUP(C822,'[2]Acha Air Sales Price List'!$B$1:$D$65536,3,FALSE)</f>
        <v>Exchange rate :</v>
      </c>
      <c r="G822" s="103">
        <f>ROUND(IF(ISBLANK(C822),0,VLOOKUP(C822,'[2]Acha Air Sales Price List'!$B$1:$X$65536,12,FALSE)*$L$14),2)</f>
        <v>0</v>
      </c>
      <c r="H822" s="102">
        <f t="shared" si="14"/>
        <v>0</v>
      </c>
      <c r="I822" s="89"/>
    </row>
    <row r="823" spans="1:9" ht="12.4" hidden="1" customHeight="1">
      <c r="A823" s="91"/>
      <c r="B823" s="106"/>
      <c r="C823" s="108"/>
      <c r="D823" s="186"/>
      <c r="E823" s="187"/>
      <c r="F823" s="104" t="str">
        <f>VLOOKUP(C823,'[2]Acha Air Sales Price List'!$B$1:$D$65536,3,FALSE)</f>
        <v>Exchange rate :</v>
      </c>
      <c r="G823" s="103">
        <f>ROUND(IF(ISBLANK(C823),0,VLOOKUP(C823,'[2]Acha Air Sales Price List'!$B$1:$X$65536,12,FALSE)*$L$14),2)</f>
        <v>0</v>
      </c>
      <c r="H823" s="102">
        <f t="shared" si="14"/>
        <v>0</v>
      </c>
      <c r="I823" s="89"/>
    </row>
    <row r="824" spans="1:9" ht="12.4" hidden="1" customHeight="1">
      <c r="A824" s="91"/>
      <c r="B824" s="106"/>
      <c r="C824" s="108"/>
      <c r="D824" s="186"/>
      <c r="E824" s="187"/>
      <c r="F824" s="104" t="str">
        <f>VLOOKUP(C824,'[2]Acha Air Sales Price List'!$B$1:$D$65536,3,FALSE)</f>
        <v>Exchange rate :</v>
      </c>
      <c r="G824" s="103">
        <f>ROUND(IF(ISBLANK(C824),0,VLOOKUP(C824,'[2]Acha Air Sales Price List'!$B$1:$X$65536,12,FALSE)*$L$14),2)</f>
        <v>0</v>
      </c>
      <c r="H824" s="102">
        <f t="shared" si="14"/>
        <v>0</v>
      </c>
      <c r="I824" s="89"/>
    </row>
    <row r="825" spans="1:9" ht="12.4" hidden="1" customHeight="1">
      <c r="A825" s="91"/>
      <c r="B825" s="106"/>
      <c r="C825" s="108"/>
      <c r="D825" s="186"/>
      <c r="E825" s="187"/>
      <c r="F825" s="104" t="str">
        <f>VLOOKUP(C825,'[2]Acha Air Sales Price List'!$B$1:$D$65536,3,FALSE)</f>
        <v>Exchange rate :</v>
      </c>
      <c r="G825" s="103">
        <f>ROUND(IF(ISBLANK(C825),0,VLOOKUP(C825,'[2]Acha Air Sales Price List'!$B$1:$X$65536,12,FALSE)*$L$14),2)</f>
        <v>0</v>
      </c>
      <c r="H825" s="102">
        <f t="shared" si="14"/>
        <v>0</v>
      </c>
      <c r="I825" s="89"/>
    </row>
    <row r="826" spans="1:9" ht="12.4" hidden="1" customHeight="1">
      <c r="A826" s="91"/>
      <c r="B826" s="106"/>
      <c r="C826" s="108"/>
      <c r="D826" s="186"/>
      <c r="E826" s="187"/>
      <c r="F826" s="104" t="str">
        <f>VLOOKUP(C826,'[2]Acha Air Sales Price List'!$B$1:$D$65536,3,FALSE)</f>
        <v>Exchange rate :</v>
      </c>
      <c r="G826" s="103">
        <f>ROUND(IF(ISBLANK(C826),0,VLOOKUP(C826,'[2]Acha Air Sales Price List'!$B$1:$X$65536,12,FALSE)*$L$14),2)</f>
        <v>0</v>
      </c>
      <c r="H826" s="102">
        <f t="shared" si="14"/>
        <v>0</v>
      </c>
      <c r="I826" s="89"/>
    </row>
    <row r="827" spans="1:9" ht="12.4" hidden="1" customHeight="1">
      <c r="A827" s="91"/>
      <c r="B827" s="106"/>
      <c r="C827" s="105"/>
      <c r="D827" s="186"/>
      <c r="E827" s="187"/>
      <c r="F827" s="104" t="str">
        <f>VLOOKUP(C827,'[2]Acha Air Sales Price List'!$B$1:$D$65536,3,FALSE)</f>
        <v>Exchange rate :</v>
      </c>
      <c r="G827" s="103">
        <f>ROUND(IF(ISBLANK(C827),0,VLOOKUP(C827,'[2]Acha Air Sales Price List'!$B$1:$X$65536,12,FALSE)*$L$14),2)</f>
        <v>0</v>
      </c>
      <c r="H827" s="102">
        <f t="shared" si="14"/>
        <v>0</v>
      </c>
      <c r="I827" s="89"/>
    </row>
    <row r="828" spans="1:9" ht="12" hidden="1" customHeight="1">
      <c r="A828" s="91"/>
      <c r="B828" s="106"/>
      <c r="C828" s="108"/>
      <c r="D828" s="186"/>
      <c r="E828" s="187"/>
      <c r="F828" s="104" t="str">
        <f>VLOOKUP(C828,'[2]Acha Air Sales Price List'!$B$1:$D$65536,3,FALSE)</f>
        <v>Exchange rate :</v>
      </c>
      <c r="G828" s="103">
        <f>ROUND(IF(ISBLANK(C828),0,VLOOKUP(C828,'[2]Acha Air Sales Price List'!$B$1:$X$65536,12,FALSE)*$L$14),2)</f>
        <v>0</v>
      </c>
      <c r="H828" s="102">
        <f t="shared" si="14"/>
        <v>0</v>
      </c>
      <c r="I828" s="89"/>
    </row>
    <row r="829" spans="1:9" ht="12.4" hidden="1" customHeight="1">
      <c r="A829" s="91"/>
      <c r="B829" s="106"/>
      <c r="C829" s="108"/>
      <c r="D829" s="186"/>
      <c r="E829" s="187"/>
      <c r="F829" s="104" t="str">
        <f>VLOOKUP(C829,'[2]Acha Air Sales Price List'!$B$1:$D$65536,3,FALSE)</f>
        <v>Exchange rate :</v>
      </c>
      <c r="G829" s="103">
        <f>ROUND(IF(ISBLANK(C829),0,VLOOKUP(C829,'[2]Acha Air Sales Price List'!$B$1:$X$65536,12,FALSE)*$L$14),2)</f>
        <v>0</v>
      </c>
      <c r="H829" s="102">
        <f t="shared" si="14"/>
        <v>0</v>
      </c>
      <c r="I829" s="89"/>
    </row>
    <row r="830" spans="1:9" ht="12.4" hidden="1" customHeight="1">
      <c r="A830" s="91"/>
      <c r="B830" s="106"/>
      <c r="C830" s="108"/>
      <c r="D830" s="186"/>
      <c r="E830" s="187"/>
      <c r="F830" s="104" t="str">
        <f>VLOOKUP(C830,'[2]Acha Air Sales Price List'!$B$1:$D$65536,3,FALSE)</f>
        <v>Exchange rate :</v>
      </c>
      <c r="G830" s="103">
        <f>ROUND(IF(ISBLANK(C830),0,VLOOKUP(C830,'[2]Acha Air Sales Price List'!$B$1:$X$65536,12,FALSE)*$L$14),2)</f>
        <v>0</v>
      </c>
      <c r="H830" s="102">
        <f t="shared" si="14"/>
        <v>0</v>
      </c>
      <c r="I830" s="89"/>
    </row>
    <row r="831" spans="1:9" ht="12.4" hidden="1" customHeight="1">
      <c r="A831" s="91"/>
      <c r="B831" s="106"/>
      <c r="C831" s="108"/>
      <c r="D831" s="186"/>
      <c r="E831" s="187"/>
      <c r="F831" s="104" t="str">
        <f>VLOOKUP(C831,'[2]Acha Air Sales Price List'!$B$1:$D$65536,3,FALSE)</f>
        <v>Exchange rate :</v>
      </c>
      <c r="G831" s="103">
        <f>ROUND(IF(ISBLANK(C831),0,VLOOKUP(C831,'[2]Acha Air Sales Price List'!$B$1:$X$65536,12,FALSE)*$L$14),2)</f>
        <v>0</v>
      </c>
      <c r="H831" s="102">
        <f t="shared" si="14"/>
        <v>0</v>
      </c>
      <c r="I831" s="89"/>
    </row>
    <row r="832" spans="1:9" ht="12.4" hidden="1" customHeight="1">
      <c r="A832" s="91"/>
      <c r="B832" s="106"/>
      <c r="C832" s="108"/>
      <c r="D832" s="186"/>
      <c r="E832" s="187"/>
      <c r="F832" s="104" t="str">
        <f>VLOOKUP(C832,'[2]Acha Air Sales Price List'!$B$1:$D$65536,3,FALSE)</f>
        <v>Exchange rate :</v>
      </c>
      <c r="G832" s="103">
        <f>ROUND(IF(ISBLANK(C832),0,VLOOKUP(C832,'[2]Acha Air Sales Price List'!$B$1:$X$65536,12,FALSE)*$L$14),2)</f>
        <v>0</v>
      </c>
      <c r="H832" s="102">
        <f t="shared" si="14"/>
        <v>0</v>
      </c>
      <c r="I832" s="89"/>
    </row>
    <row r="833" spans="1:9" ht="12.4" hidden="1" customHeight="1">
      <c r="A833" s="91"/>
      <c r="B833" s="106"/>
      <c r="C833" s="108"/>
      <c r="D833" s="186"/>
      <c r="E833" s="187"/>
      <c r="F833" s="104" t="str">
        <f>VLOOKUP(C833,'[2]Acha Air Sales Price List'!$B$1:$D$65536,3,FALSE)</f>
        <v>Exchange rate :</v>
      </c>
      <c r="G833" s="103">
        <f>ROUND(IF(ISBLANK(C833),0,VLOOKUP(C833,'[2]Acha Air Sales Price List'!$B$1:$X$65536,12,FALSE)*$L$14),2)</f>
        <v>0</v>
      </c>
      <c r="H833" s="102">
        <f t="shared" si="14"/>
        <v>0</v>
      </c>
      <c r="I833" s="89"/>
    </row>
    <row r="834" spans="1:9" ht="12.4" hidden="1" customHeight="1">
      <c r="A834" s="91"/>
      <c r="B834" s="106"/>
      <c r="C834" s="108"/>
      <c r="D834" s="186"/>
      <c r="E834" s="187"/>
      <c r="F834" s="104" t="str">
        <f>VLOOKUP(C834,'[2]Acha Air Sales Price List'!$B$1:$D$65536,3,FALSE)</f>
        <v>Exchange rate :</v>
      </c>
      <c r="G834" s="103">
        <f>ROUND(IF(ISBLANK(C834),0,VLOOKUP(C834,'[2]Acha Air Sales Price List'!$B$1:$X$65536,12,FALSE)*$L$14),2)</f>
        <v>0</v>
      </c>
      <c r="H834" s="102">
        <f t="shared" si="14"/>
        <v>0</v>
      </c>
      <c r="I834" s="89"/>
    </row>
    <row r="835" spans="1:9" ht="12.4" hidden="1" customHeight="1">
      <c r="A835" s="91"/>
      <c r="B835" s="106"/>
      <c r="C835" s="108"/>
      <c r="D835" s="186"/>
      <c r="E835" s="187"/>
      <c r="F835" s="104" t="str">
        <f>VLOOKUP(C835,'[2]Acha Air Sales Price List'!$B$1:$D$65536,3,FALSE)</f>
        <v>Exchange rate :</v>
      </c>
      <c r="G835" s="103">
        <f>ROUND(IF(ISBLANK(C835),0,VLOOKUP(C835,'[2]Acha Air Sales Price List'!$B$1:$X$65536,12,FALSE)*$L$14),2)</f>
        <v>0</v>
      </c>
      <c r="H835" s="102">
        <f t="shared" si="14"/>
        <v>0</v>
      </c>
      <c r="I835" s="89"/>
    </row>
    <row r="836" spans="1:9" ht="12.4" hidden="1" customHeight="1">
      <c r="A836" s="91"/>
      <c r="B836" s="106"/>
      <c r="C836" s="108"/>
      <c r="D836" s="186"/>
      <c r="E836" s="187"/>
      <c r="F836" s="104" t="str">
        <f>VLOOKUP(C836,'[2]Acha Air Sales Price List'!$B$1:$D$65536,3,FALSE)</f>
        <v>Exchange rate :</v>
      </c>
      <c r="G836" s="103">
        <f>ROUND(IF(ISBLANK(C836),0,VLOOKUP(C836,'[2]Acha Air Sales Price List'!$B$1:$X$65536,12,FALSE)*$L$14),2)</f>
        <v>0</v>
      </c>
      <c r="H836" s="102">
        <f t="shared" si="14"/>
        <v>0</v>
      </c>
      <c r="I836" s="89"/>
    </row>
    <row r="837" spans="1:9" ht="12.4" hidden="1" customHeight="1">
      <c r="A837" s="91"/>
      <c r="B837" s="106"/>
      <c r="C837" s="108"/>
      <c r="D837" s="186"/>
      <c r="E837" s="187"/>
      <c r="F837" s="104" t="str">
        <f>VLOOKUP(C837,'[2]Acha Air Sales Price List'!$B$1:$D$65536,3,FALSE)</f>
        <v>Exchange rate :</v>
      </c>
      <c r="G837" s="103">
        <f>ROUND(IF(ISBLANK(C837),0,VLOOKUP(C837,'[2]Acha Air Sales Price List'!$B$1:$X$65536,12,FALSE)*$L$14),2)</f>
        <v>0</v>
      </c>
      <c r="H837" s="102">
        <f t="shared" si="14"/>
        <v>0</v>
      </c>
      <c r="I837" s="89"/>
    </row>
    <row r="838" spans="1:9" ht="12.4" hidden="1" customHeight="1">
      <c r="A838" s="91"/>
      <c r="B838" s="106"/>
      <c r="C838" s="108"/>
      <c r="D838" s="186"/>
      <c r="E838" s="187"/>
      <c r="F838" s="104" t="str">
        <f>VLOOKUP(C838,'[2]Acha Air Sales Price List'!$B$1:$D$65536,3,FALSE)</f>
        <v>Exchange rate :</v>
      </c>
      <c r="G838" s="103">
        <f>ROUND(IF(ISBLANK(C838),0,VLOOKUP(C838,'[2]Acha Air Sales Price List'!$B$1:$X$65536,12,FALSE)*$L$14),2)</f>
        <v>0</v>
      </c>
      <c r="H838" s="102">
        <f t="shared" si="14"/>
        <v>0</v>
      </c>
      <c r="I838" s="89"/>
    </row>
    <row r="839" spans="1:9" ht="12.4" hidden="1" customHeight="1">
      <c r="A839" s="91"/>
      <c r="B839" s="106"/>
      <c r="C839" s="108"/>
      <c r="D839" s="186"/>
      <c r="E839" s="187"/>
      <c r="F839" s="104" t="str">
        <f>VLOOKUP(C839,'[2]Acha Air Sales Price List'!$B$1:$D$65536,3,FALSE)</f>
        <v>Exchange rate :</v>
      </c>
      <c r="G839" s="103">
        <f>ROUND(IF(ISBLANK(C839),0,VLOOKUP(C839,'[2]Acha Air Sales Price List'!$B$1:$X$65536,12,FALSE)*$L$14),2)</f>
        <v>0</v>
      </c>
      <c r="H839" s="102">
        <f t="shared" si="14"/>
        <v>0</v>
      </c>
      <c r="I839" s="89"/>
    </row>
    <row r="840" spans="1:9" ht="12.4" hidden="1" customHeight="1">
      <c r="A840" s="91"/>
      <c r="B840" s="106"/>
      <c r="C840" s="108"/>
      <c r="D840" s="186"/>
      <c r="E840" s="187"/>
      <c r="F840" s="104" t="str">
        <f>VLOOKUP(C840,'[2]Acha Air Sales Price List'!$B$1:$D$65536,3,FALSE)</f>
        <v>Exchange rate :</v>
      </c>
      <c r="G840" s="103">
        <f>ROUND(IF(ISBLANK(C840),0,VLOOKUP(C840,'[2]Acha Air Sales Price List'!$B$1:$X$65536,12,FALSE)*$L$14),2)</f>
        <v>0</v>
      </c>
      <c r="H840" s="102">
        <f t="shared" si="14"/>
        <v>0</v>
      </c>
      <c r="I840" s="89"/>
    </row>
    <row r="841" spans="1:9" ht="12.4" hidden="1" customHeight="1">
      <c r="A841" s="91"/>
      <c r="B841" s="106"/>
      <c r="C841" s="108"/>
      <c r="D841" s="186"/>
      <c r="E841" s="187"/>
      <c r="F841" s="104" t="str">
        <f>VLOOKUP(C841,'[2]Acha Air Sales Price List'!$B$1:$D$65536,3,FALSE)</f>
        <v>Exchange rate :</v>
      </c>
      <c r="G841" s="103">
        <f>ROUND(IF(ISBLANK(C841),0,VLOOKUP(C841,'[2]Acha Air Sales Price List'!$B$1:$X$65536,12,FALSE)*$L$14),2)</f>
        <v>0</v>
      </c>
      <c r="H841" s="102">
        <f t="shared" si="14"/>
        <v>0</v>
      </c>
      <c r="I841" s="89"/>
    </row>
    <row r="842" spans="1:9" ht="12.4" hidden="1" customHeight="1">
      <c r="A842" s="91"/>
      <c r="B842" s="106"/>
      <c r="C842" s="108"/>
      <c r="D842" s="186"/>
      <c r="E842" s="187"/>
      <c r="F842" s="104" t="str">
        <f>VLOOKUP(C842,'[2]Acha Air Sales Price List'!$B$1:$D$65536,3,FALSE)</f>
        <v>Exchange rate :</v>
      </c>
      <c r="G842" s="103">
        <f>ROUND(IF(ISBLANK(C842),0,VLOOKUP(C842,'[2]Acha Air Sales Price List'!$B$1:$X$65536,12,FALSE)*$L$14),2)</f>
        <v>0</v>
      </c>
      <c r="H842" s="102">
        <f t="shared" si="14"/>
        <v>0</v>
      </c>
      <c r="I842" s="89"/>
    </row>
    <row r="843" spans="1:9" ht="12.4" hidden="1" customHeight="1">
      <c r="A843" s="91"/>
      <c r="B843" s="106"/>
      <c r="C843" s="105"/>
      <c r="D843" s="186"/>
      <c r="E843" s="187"/>
      <c r="F843" s="104" t="str">
        <f>VLOOKUP(C843,'[2]Acha Air Sales Price List'!$B$1:$D$65536,3,FALSE)</f>
        <v>Exchange rate :</v>
      </c>
      <c r="G843" s="103">
        <f>ROUND(IF(ISBLANK(C843),0,VLOOKUP(C843,'[2]Acha Air Sales Price List'!$B$1:$X$65536,12,FALSE)*$L$14),2)</f>
        <v>0</v>
      </c>
      <c r="H843" s="102">
        <f t="shared" si="14"/>
        <v>0</v>
      </c>
      <c r="I843" s="89"/>
    </row>
    <row r="844" spans="1:9" ht="12.4" hidden="1" customHeight="1">
      <c r="A844" s="91"/>
      <c r="B844" s="106"/>
      <c r="C844" s="105"/>
      <c r="D844" s="186"/>
      <c r="E844" s="187"/>
      <c r="F844" s="104" t="str">
        <f>VLOOKUP(C844,'[2]Acha Air Sales Price List'!$B$1:$D$65536,3,FALSE)</f>
        <v>Exchange rate :</v>
      </c>
      <c r="G844" s="103">
        <f>ROUND(IF(ISBLANK(C844),0,VLOOKUP(C844,'[2]Acha Air Sales Price List'!$B$1:$X$65536,12,FALSE)*$L$14),2)</f>
        <v>0</v>
      </c>
      <c r="H844" s="102">
        <f t="shared" si="14"/>
        <v>0</v>
      </c>
      <c r="I844" s="89"/>
    </row>
    <row r="845" spans="1:9" ht="12.4" hidden="1" customHeight="1">
      <c r="A845" s="91"/>
      <c r="B845" s="106"/>
      <c r="C845" s="108"/>
      <c r="D845" s="186"/>
      <c r="E845" s="187"/>
      <c r="F845" s="104" t="str">
        <f>VLOOKUP(C845,'[2]Acha Air Sales Price List'!$B$1:$D$65536,3,FALSE)</f>
        <v>Exchange rate :</v>
      </c>
      <c r="G845" s="103">
        <f>ROUND(IF(ISBLANK(C845),0,VLOOKUP(C845,'[2]Acha Air Sales Price List'!$B$1:$X$65536,12,FALSE)*$L$14),2)</f>
        <v>0</v>
      </c>
      <c r="H845" s="102">
        <f t="shared" si="14"/>
        <v>0</v>
      </c>
      <c r="I845" s="89"/>
    </row>
    <row r="846" spans="1:9" ht="12.4" hidden="1" customHeight="1">
      <c r="A846" s="91"/>
      <c r="B846" s="106"/>
      <c r="C846" s="108"/>
      <c r="D846" s="186"/>
      <c r="E846" s="187"/>
      <c r="F846" s="104" t="str">
        <f>VLOOKUP(C846,'[2]Acha Air Sales Price List'!$B$1:$D$65536,3,FALSE)</f>
        <v>Exchange rate :</v>
      </c>
      <c r="G846" s="103">
        <f>ROUND(IF(ISBLANK(C846),0,VLOOKUP(C846,'[2]Acha Air Sales Price List'!$B$1:$X$65536,12,FALSE)*$L$14),2)</f>
        <v>0</v>
      </c>
      <c r="H846" s="102">
        <f t="shared" si="14"/>
        <v>0</v>
      </c>
      <c r="I846" s="89"/>
    </row>
    <row r="847" spans="1:9" ht="12.4" hidden="1" customHeight="1">
      <c r="A847" s="91"/>
      <c r="B847" s="106"/>
      <c r="C847" s="108"/>
      <c r="D847" s="186"/>
      <c r="E847" s="187"/>
      <c r="F847" s="104" t="str">
        <f>VLOOKUP(C847,'[2]Acha Air Sales Price List'!$B$1:$D$65536,3,FALSE)</f>
        <v>Exchange rate :</v>
      </c>
      <c r="G847" s="103">
        <f>ROUND(IF(ISBLANK(C847),0,VLOOKUP(C847,'[2]Acha Air Sales Price List'!$B$1:$X$65536,12,FALSE)*$L$14),2)</f>
        <v>0</v>
      </c>
      <c r="H847" s="102">
        <f t="shared" si="14"/>
        <v>0</v>
      </c>
      <c r="I847" s="89"/>
    </row>
    <row r="848" spans="1:9" ht="12.4" hidden="1" customHeight="1">
      <c r="A848" s="91"/>
      <c r="B848" s="106"/>
      <c r="C848" s="108"/>
      <c r="D848" s="186"/>
      <c r="E848" s="187"/>
      <c r="F848" s="104" t="str">
        <f>VLOOKUP(C848,'[2]Acha Air Sales Price List'!$B$1:$D$65536,3,FALSE)</f>
        <v>Exchange rate :</v>
      </c>
      <c r="G848" s="103">
        <f>ROUND(IF(ISBLANK(C848),0,VLOOKUP(C848,'[2]Acha Air Sales Price List'!$B$1:$X$65536,12,FALSE)*$L$14),2)</f>
        <v>0</v>
      </c>
      <c r="H848" s="102">
        <f t="shared" si="14"/>
        <v>0</v>
      </c>
      <c r="I848" s="89"/>
    </row>
    <row r="849" spans="1:9" ht="12.4" hidden="1" customHeight="1">
      <c r="A849" s="91"/>
      <c r="B849" s="106"/>
      <c r="C849" s="108"/>
      <c r="D849" s="186"/>
      <c r="E849" s="187"/>
      <c r="F849" s="104" t="str">
        <f>VLOOKUP(C849,'[2]Acha Air Sales Price List'!$B$1:$D$65536,3,FALSE)</f>
        <v>Exchange rate :</v>
      </c>
      <c r="G849" s="103">
        <f>ROUND(IF(ISBLANK(C849),0,VLOOKUP(C849,'[2]Acha Air Sales Price List'!$B$1:$X$65536,12,FALSE)*$L$14),2)</f>
        <v>0</v>
      </c>
      <c r="H849" s="102">
        <f t="shared" si="14"/>
        <v>0</v>
      </c>
      <c r="I849" s="89"/>
    </row>
    <row r="850" spans="1:9" ht="12.4" hidden="1" customHeight="1">
      <c r="A850" s="91"/>
      <c r="B850" s="106"/>
      <c r="C850" s="108"/>
      <c r="D850" s="186"/>
      <c r="E850" s="187"/>
      <c r="F850" s="104" t="str">
        <f>VLOOKUP(C850,'[2]Acha Air Sales Price List'!$B$1:$D$65536,3,FALSE)</f>
        <v>Exchange rate :</v>
      </c>
      <c r="G850" s="103">
        <f>ROUND(IF(ISBLANK(C850),0,VLOOKUP(C850,'[2]Acha Air Sales Price List'!$B$1:$X$65536,12,FALSE)*$L$14),2)</f>
        <v>0</v>
      </c>
      <c r="H850" s="102">
        <f t="shared" si="14"/>
        <v>0</v>
      </c>
      <c r="I850" s="89"/>
    </row>
    <row r="851" spans="1:9" ht="12.4" hidden="1" customHeight="1">
      <c r="A851" s="91"/>
      <c r="B851" s="106"/>
      <c r="C851" s="108"/>
      <c r="D851" s="186"/>
      <c r="E851" s="187"/>
      <c r="F851" s="104" t="str">
        <f>VLOOKUP(C851,'[2]Acha Air Sales Price List'!$B$1:$D$65536,3,FALSE)</f>
        <v>Exchange rate :</v>
      </c>
      <c r="G851" s="103">
        <f>ROUND(IF(ISBLANK(C851),0,VLOOKUP(C851,'[2]Acha Air Sales Price List'!$B$1:$X$65536,12,FALSE)*$L$14),2)</f>
        <v>0</v>
      </c>
      <c r="H851" s="102">
        <f t="shared" si="14"/>
        <v>0</v>
      </c>
      <c r="I851" s="89"/>
    </row>
    <row r="852" spans="1:9" ht="12.4" hidden="1" customHeight="1">
      <c r="A852" s="91"/>
      <c r="B852" s="106"/>
      <c r="C852" s="108"/>
      <c r="D852" s="186"/>
      <c r="E852" s="187"/>
      <c r="F852" s="104" t="str">
        <f>VLOOKUP(C852,'[2]Acha Air Sales Price List'!$B$1:$D$65536,3,FALSE)</f>
        <v>Exchange rate :</v>
      </c>
      <c r="G852" s="103">
        <f>ROUND(IF(ISBLANK(C852),0,VLOOKUP(C852,'[2]Acha Air Sales Price List'!$B$1:$X$65536,12,FALSE)*$L$14),2)</f>
        <v>0</v>
      </c>
      <c r="H852" s="102">
        <f t="shared" si="14"/>
        <v>0</v>
      </c>
      <c r="I852" s="89"/>
    </row>
    <row r="853" spans="1:9" ht="12.4" hidden="1" customHeight="1">
      <c r="A853" s="91"/>
      <c r="B853" s="106"/>
      <c r="C853" s="108"/>
      <c r="D853" s="186"/>
      <c r="E853" s="187"/>
      <c r="F853" s="104" t="str">
        <f>VLOOKUP(C853,'[2]Acha Air Sales Price List'!$B$1:$D$65536,3,FALSE)</f>
        <v>Exchange rate :</v>
      </c>
      <c r="G853" s="103">
        <f>ROUND(IF(ISBLANK(C853),0,VLOOKUP(C853,'[2]Acha Air Sales Price List'!$B$1:$X$65536,12,FALSE)*$L$14),2)</f>
        <v>0</v>
      </c>
      <c r="H853" s="102">
        <f t="shared" si="14"/>
        <v>0</v>
      </c>
      <c r="I853" s="89"/>
    </row>
    <row r="854" spans="1:9" ht="12.4" hidden="1" customHeight="1">
      <c r="A854" s="91"/>
      <c r="B854" s="106"/>
      <c r="C854" s="108"/>
      <c r="D854" s="186"/>
      <c r="E854" s="187"/>
      <c r="F854" s="104" t="str">
        <f>VLOOKUP(C854,'[2]Acha Air Sales Price List'!$B$1:$D$65536,3,FALSE)</f>
        <v>Exchange rate :</v>
      </c>
      <c r="G854" s="103">
        <f>ROUND(IF(ISBLANK(C854),0,VLOOKUP(C854,'[2]Acha Air Sales Price List'!$B$1:$X$65536,12,FALSE)*$L$14),2)</f>
        <v>0</v>
      </c>
      <c r="H854" s="102">
        <f t="shared" si="14"/>
        <v>0</v>
      </c>
      <c r="I854" s="89"/>
    </row>
    <row r="855" spans="1:9" ht="12.4" hidden="1" customHeight="1">
      <c r="A855" s="91"/>
      <c r="B855" s="106"/>
      <c r="C855" s="105"/>
      <c r="D855" s="186"/>
      <c r="E855" s="187"/>
      <c r="F855" s="104" t="str">
        <f>VLOOKUP(C855,'[2]Acha Air Sales Price List'!$B$1:$D$65536,3,FALSE)</f>
        <v>Exchange rate :</v>
      </c>
      <c r="G855" s="103">
        <f>ROUND(IF(ISBLANK(C855),0,VLOOKUP(C855,'[2]Acha Air Sales Price List'!$B$1:$X$65536,12,FALSE)*$L$14),2)</f>
        <v>0</v>
      </c>
      <c r="H855" s="102">
        <f t="shared" ref="H855:H918" si="15">ROUND(IF(ISNUMBER(B855), G855*B855, 0),5)</f>
        <v>0</v>
      </c>
      <c r="I855" s="89"/>
    </row>
    <row r="856" spans="1:9" ht="12" hidden="1" customHeight="1">
      <c r="A856" s="91"/>
      <c r="B856" s="106"/>
      <c r="C856" s="108"/>
      <c r="D856" s="186"/>
      <c r="E856" s="187"/>
      <c r="F856" s="104" t="str">
        <f>VLOOKUP(C856,'[2]Acha Air Sales Price List'!$B$1:$D$65536,3,FALSE)</f>
        <v>Exchange rate :</v>
      </c>
      <c r="G856" s="103">
        <f>ROUND(IF(ISBLANK(C856),0,VLOOKUP(C856,'[2]Acha Air Sales Price List'!$B$1:$X$65536,12,FALSE)*$L$14),2)</f>
        <v>0</v>
      </c>
      <c r="H856" s="102">
        <f t="shared" si="15"/>
        <v>0</v>
      </c>
      <c r="I856" s="89"/>
    </row>
    <row r="857" spans="1:9" ht="12.4" hidden="1" customHeight="1">
      <c r="A857" s="91"/>
      <c r="B857" s="106"/>
      <c r="C857" s="108"/>
      <c r="D857" s="186"/>
      <c r="E857" s="187"/>
      <c r="F857" s="104" t="str">
        <f>VLOOKUP(C857,'[2]Acha Air Sales Price List'!$B$1:$D$65536,3,FALSE)</f>
        <v>Exchange rate :</v>
      </c>
      <c r="G857" s="103">
        <f>ROUND(IF(ISBLANK(C857),0,VLOOKUP(C857,'[2]Acha Air Sales Price List'!$B$1:$X$65536,12,FALSE)*$L$14),2)</f>
        <v>0</v>
      </c>
      <c r="H857" s="102">
        <f t="shared" si="15"/>
        <v>0</v>
      </c>
      <c r="I857" s="89"/>
    </row>
    <row r="858" spans="1:9" ht="12.4" hidden="1" customHeight="1">
      <c r="A858" s="91"/>
      <c r="B858" s="106"/>
      <c r="C858" s="108"/>
      <c r="D858" s="186"/>
      <c r="E858" s="187"/>
      <c r="F858" s="104" t="str">
        <f>VLOOKUP(C858,'[2]Acha Air Sales Price List'!$B$1:$D$65536,3,FALSE)</f>
        <v>Exchange rate :</v>
      </c>
      <c r="G858" s="103">
        <f>ROUND(IF(ISBLANK(C858),0,VLOOKUP(C858,'[2]Acha Air Sales Price List'!$B$1:$X$65536,12,FALSE)*$L$14),2)</f>
        <v>0</v>
      </c>
      <c r="H858" s="102">
        <f t="shared" si="15"/>
        <v>0</v>
      </c>
      <c r="I858" s="89"/>
    </row>
    <row r="859" spans="1:9" ht="12.4" hidden="1" customHeight="1">
      <c r="A859" s="91"/>
      <c r="B859" s="106"/>
      <c r="C859" s="108"/>
      <c r="D859" s="186"/>
      <c r="E859" s="187"/>
      <c r="F859" s="104" t="str">
        <f>VLOOKUP(C859,'[2]Acha Air Sales Price List'!$B$1:$D$65536,3,FALSE)</f>
        <v>Exchange rate :</v>
      </c>
      <c r="G859" s="103">
        <f>ROUND(IF(ISBLANK(C859),0,VLOOKUP(C859,'[2]Acha Air Sales Price List'!$B$1:$X$65536,12,FALSE)*$L$14),2)</f>
        <v>0</v>
      </c>
      <c r="H859" s="102">
        <f t="shared" si="15"/>
        <v>0</v>
      </c>
      <c r="I859" s="89"/>
    </row>
    <row r="860" spans="1:9" ht="12.4" hidden="1" customHeight="1">
      <c r="A860" s="91"/>
      <c r="B860" s="106"/>
      <c r="C860" s="108"/>
      <c r="D860" s="186"/>
      <c r="E860" s="187"/>
      <c r="F860" s="104" t="str">
        <f>VLOOKUP(C860,'[2]Acha Air Sales Price List'!$B$1:$D$65536,3,FALSE)</f>
        <v>Exchange rate :</v>
      </c>
      <c r="G860" s="103">
        <f>ROUND(IF(ISBLANK(C860),0,VLOOKUP(C860,'[2]Acha Air Sales Price List'!$B$1:$X$65536,12,FALSE)*$L$14),2)</f>
        <v>0</v>
      </c>
      <c r="H860" s="102">
        <f t="shared" si="15"/>
        <v>0</v>
      </c>
      <c r="I860" s="89"/>
    </row>
    <row r="861" spans="1:9" ht="12.4" hidden="1" customHeight="1">
      <c r="A861" s="91"/>
      <c r="B861" s="106"/>
      <c r="C861" s="108"/>
      <c r="D861" s="186"/>
      <c r="E861" s="187"/>
      <c r="F861" s="104" t="str">
        <f>VLOOKUP(C861,'[2]Acha Air Sales Price List'!$B$1:$D$65536,3,FALSE)</f>
        <v>Exchange rate :</v>
      </c>
      <c r="G861" s="103">
        <f>ROUND(IF(ISBLANK(C861),0,VLOOKUP(C861,'[2]Acha Air Sales Price List'!$B$1:$X$65536,12,FALSE)*$L$14),2)</f>
        <v>0</v>
      </c>
      <c r="H861" s="102">
        <f t="shared" si="15"/>
        <v>0</v>
      </c>
      <c r="I861" s="89"/>
    </row>
    <row r="862" spans="1:9" ht="12.4" hidden="1" customHeight="1">
      <c r="A862" s="91"/>
      <c r="B862" s="106"/>
      <c r="C862" s="108"/>
      <c r="D862" s="186"/>
      <c r="E862" s="187"/>
      <c r="F862" s="104" t="str">
        <f>VLOOKUP(C862,'[2]Acha Air Sales Price List'!$B$1:$D$65536,3,FALSE)</f>
        <v>Exchange rate :</v>
      </c>
      <c r="G862" s="103">
        <f>ROUND(IF(ISBLANK(C862),0,VLOOKUP(C862,'[2]Acha Air Sales Price List'!$B$1:$X$65536,12,FALSE)*$L$14),2)</f>
        <v>0</v>
      </c>
      <c r="H862" s="102">
        <f t="shared" si="15"/>
        <v>0</v>
      </c>
      <c r="I862" s="89"/>
    </row>
    <row r="863" spans="1:9" ht="12.4" hidden="1" customHeight="1">
      <c r="A863" s="91"/>
      <c r="B863" s="106"/>
      <c r="C863" s="108"/>
      <c r="D863" s="186"/>
      <c r="E863" s="187"/>
      <c r="F863" s="104" t="str">
        <f>VLOOKUP(C863,'[2]Acha Air Sales Price List'!$B$1:$D$65536,3,FALSE)</f>
        <v>Exchange rate :</v>
      </c>
      <c r="G863" s="103">
        <f>ROUND(IF(ISBLANK(C863),0,VLOOKUP(C863,'[2]Acha Air Sales Price List'!$B$1:$X$65536,12,FALSE)*$L$14),2)</f>
        <v>0</v>
      </c>
      <c r="H863" s="102">
        <f t="shared" si="15"/>
        <v>0</v>
      </c>
      <c r="I863" s="89"/>
    </row>
    <row r="864" spans="1:9" ht="12.4" hidden="1" customHeight="1">
      <c r="A864" s="91"/>
      <c r="B864" s="106"/>
      <c r="C864" s="108"/>
      <c r="D864" s="186"/>
      <c r="E864" s="187"/>
      <c r="F864" s="104" t="str">
        <f>VLOOKUP(C864,'[2]Acha Air Sales Price List'!$B$1:$D$65536,3,FALSE)</f>
        <v>Exchange rate :</v>
      </c>
      <c r="G864" s="103">
        <f>ROUND(IF(ISBLANK(C864),0,VLOOKUP(C864,'[2]Acha Air Sales Price List'!$B$1:$X$65536,12,FALSE)*$L$14),2)</f>
        <v>0</v>
      </c>
      <c r="H864" s="102">
        <f t="shared" si="15"/>
        <v>0</v>
      </c>
      <c r="I864" s="89"/>
    </row>
    <row r="865" spans="1:9" ht="12.4" hidden="1" customHeight="1">
      <c r="A865" s="91"/>
      <c r="B865" s="106"/>
      <c r="C865" s="108"/>
      <c r="D865" s="186"/>
      <c r="E865" s="187"/>
      <c r="F865" s="104" t="str">
        <f>VLOOKUP(C865,'[2]Acha Air Sales Price List'!$B$1:$D$65536,3,FALSE)</f>
        <v>Exchange rate :</v>
      </c>
      <c r="G865" s="103">
        <f>ROUND(IF(ISBLANK(C865),0,VLOOKUP(C865,'[2]Acha Air Sales Price List'!$B$1:$X$65536,12,FALSE)*$L$14),2)</f>
        <v>0</v>
      </c>
      <c r="H865" s="102">
        <f t="shared" si="15"/>
        <v>0</v>
      </c>
      <c r="I865" s="89"/>
    </row>
    <row r="866" spans="1:9" ht="12.4" hidden="1" customHeight="1">
      <c r="A866" s="91"/>
      <c r="B866" s="106"/>
      <c r="C866" s="108"/>
      <c r="D866" s="186"/>
      <c r="E866" s="187"/>
      <c r="F866" s="104" t="str">
        <f>VLOOKUP(C866,'[2]Acha Air Sales Price List'!$B$1:$D$65536,3,FALSE)</f>
        <v>Exchange rate :</v>
      </c>
      <c r="G866" s="103">
        <f>ROUND(IF(ISBLANK(C866),0,VLOOKUP(C866,'[2]Acha Air Sales Price List'!$B$1:$X$65536,12,FALSE)*$L$14),2)</f>
        <v>0</v>
      </c>
      <c r="H866" s="102">
        <f t="shared" si="15"/>
        <v>0</v>
      </c>
      <c r="I866" s="89"/>
    </row>
    <row r="867" spans="1:9" ht="12.4" hidden="1" customHeight="1">
      <c r="A867" s="91"/>
      <c r="B867" s="106"/>
      <c r="C867" s="108"/>
      <c r="D867" s="186"/>
      <c r="E867" s="187"/>
      <c r="F867" s="104" t="str">
        <f>VLOOKUP(C867,'[2]Acha Air Sales Price List'!$B$1:$D$65536,3,FALSE)</f>
        <v>Exchange rate :</v>
      </c>
      <c r="G867" s="103">
        <f>ROUND(IF(ISBLANK(C867),0,VLOOKUP(C867,'[2]Acha Air Sales Price List'!$B$1:$X$65536,12,FALSE)*$L$14),2)</f>
        <v>0</v>
      </c>
      <c r="H867" s="102">
        <f t="shared" si="15"/>
        <v>0</v>
      </c>
      <c r="I867" s="89"/>
    </row>
    <row r="868" spans="1:9" ht="12.4" hidden="1" customHeight="1">
      <c r="A868" s="91"/>
      <c r="B868" s="106"/>
      <c r="C868" s="108"/>
      <c r="D868" s="186"/>
      <c r="E868" s="187"/>
      <c r="F868" s="104" t="str">
        <f>VLOOKUP(C868,'[2]Acha Air Sales Price List'!$B$1:$D$65536,3,FALSE)</f>
        <v>Exchange rate :</v>
      </c>
      <c r="G868" s="103">
        <f>ROUND(IF(ISBLANK(C868),0,VLOOKUP(C868,'[2]Acha Air Sales Price List'!$B$1:$X$65536,12,FALSE)*$L$14),2)</f>
        <v>0</v>
      </c>
      <c r="H868" s="102">
        <f t="shared" si="15"/>
        <v>0</v>
      </c>
      <c r="I868" s="89"/>
    </row>
    <row r="869" spans="1:9" ht="12.4" hidden="1" customHeight="1">
      <c r="A869" s="91"/>
      <c r="B869" s="106"/>
      <c r="C869" s="108"/>
      <c r="D869" s="186"/>
      <c r="E869" s="187"/>
      <c r="F869" s="104" t="str">
        <f>VLOOKUP(C869,'[2]Acha Air Sales Price List'!$B$1:$D$65536,3,FALSE)</f>
        <v>Exchange rate :</v>
      </c>
      <c r="G869" s="103">
        <f>ROUND(IF(ISBLANK(C869),0,VLOOKUP(C869,'[2]Acha Air Sales Price List'!$B$1:$X$65536,12,FALSE)*$L$14),2)</f>
        <v>0</v>
      </c>
      <c r="H869" s="102">
        <f t="shared" si="15"/>
        <v>0</v>
      </c>
      <c r="I869" s="89"/>
    </row>
    <row r="870" spans="1:9" ht="12.4" hidden="1" customHeight="1">
      <c r="A870" s="91"/>
      <c r="B870" s="106"/>
      <c r="C870" s="108"/>
      <c r="D870" s="186"/>
      <c r="E870" s="187"/>
      <c r="F870" s="104" t="str">
        <f>VLOOKUP(C870,'[2]Acha Air Sales Price List'!$B$1:$D$65536,3,FALSE)</f>
        <v>Exchange rate :</v>
      </c>
      <c r="G870" s="103">
        <f>ROUND(IF(ISBLANK(C870),0,VLOOKUP(C870,'[2]Acha Air Sales Price List'!$B$1:$X$65536,12,FALSE)*$L$14),2)</f>
        <v>0</v>
      </c>
      <c r="H870" s="102">
        <f t="shared" si="15"/>
        <v>0</v>
      </c>
      <c r="I870" s="89"/>
    </row>
    <row r="871" spans="1:9" ht="12.4" hidden="1" customHeight="1">
      <c r="A871" s="91"/>
      <c r="B871" s="106"/>
      <c r="C871" s="108"/>
      <c r="D871" s="186"/>
      <c r="E871" s="187"/>
      <c r="F871" s="104" t="str">
        <f>VLOOKUP(C871,'[2]Acha Air Sales Price List'!$B$1:$D$65536,3,FALSE)</f>
        <v>Exchange rate :</v>
      </c>
      <c r="G871" s="103">
        <f>ROUND(IF(ISBLANK(C871),0,VLOOKUP(C871,'[2]Acha Air Sales Price List'!$B$1:$X$65536,12,FALSE)*$L$14),2)</f>
        <v>0</v>
      </c>
      <c r="H871" s="102">
        <f t="shared" si="15"/>
        <v>0</v>
      </c>
      <c r="I871" s="89"/>
    </row>
    <row r="872" spans="1:9" ht="12.4" hidden="1" customHeight="1">
      <c r="A872" s="91"/>
      <c r="B872" s="106"/>
      <c r="C872" s="108"/>
      <c r="D872" s="186"/>
      <c r="E872" s="187"/>
      <c r="F872" s="104" t="str">
        <f>VLOOKUP(C872,'[2]Acha Air Sales Price List'!$B$1:$D$65536,3,FALSE)</f>
        <v>Exchange rate :</v>
      </c>
      <c r="G872" s="103">
        <f>ROUND(IF(ISBLANK(C872),0,VLOOKUP(C872,'[2]Acha Air Sales Price List'!$B$1:$X$65536,12,FALSE)*$L$14),2)</f>
        <v>0</v>
      </c>
      <c r="H872" s="102">
        <f t="shared" si="15"/>
        <v>0</v>
      </c>
      <c r="I872" s="89"/>
    </row>
    <row r="873" spans="1:9" ht="12.4" hidden="1" customHeight="1">
      <c r="A873" s="91"/>
      <c r="B873" s="106"/>
      <c r="C873" s="108"/>
      <c r="D873" s="186"/>
      <c r="E873" s="187"/>
      <c r="F873" s="104" t="str">
        <f>VLOOKUP(C873,'[2]Acha Air Sales Price List'!$B$1:$D$65536,3,FALSE)</f>
        <v>Exchange rate :</v>
      </c>
      <c r="G873" s="103">
        <f>ROUND(IF(ISBLANK(C873),0,VLOOKUP(C873,'[2]Acha Air Sales Price List'!$B$1:$X$65536,12,FALSE)*$L$14),2)</f>
        <v>0</v>
      </c>
      <c r="H873" s="102">
        <f t="shared" si="15"/>
        <v>0</v>
      </c>
      <c r="I873" s="89"/>
    </row>
    <row r="874" spans="1:9" ht="12.4" hidden="1" customHeight="1">
      <c r="A874" s="91"/>
      <c r="B874" s="106"/>
      <c r="C874" s="108"/>
      <c r="D874" s="186"/>
      <c r="E874" s="187"/>
      <c r="F874" s="104" t="str">
        <f>VLOOKUP(C874,'[2]Acha Air Sales Price List'!$B$1:$D$65536,3,FALSE)</f>
        <v>Exchange rate :</v>
      </c>
      <c r="G874" s="103">
        <f>ROUND(IF(ISBLANK(C874),0,VLOOKUP(C874,'[2]Acha Air Sales Price List'!$B$1:$X$65536,12,FALSE)*$L$14),2)</f>
        <v>0</v>
      </c>
      <c r="H874" s="102">
        <f t="shared" si="15"/>
        <v>0</v>
      </c>
      <c r="I874" s="89"/>
    </row>
    <row r="875" spans="1:9" ht="12.4" hidden="1" customHeight="1">
      <c r="A875" s="91"/>
      <c r="B875" s="106"/>
      <c r="C875" s="108"/>
      <c r="D875" s="186"/>
      <c r="E875" s="187"/>
      <c r="F875" s="104" t="str">
        <f>VLOOKUP(C875,'[2]Acha Air Sales Price List'!$B$1:$D$65536,3,FALSE)</f>
        <v>Exchange rate :</v>
      </c>
      <c r="G875" s="103">
        <f>ROUND(IF(ISBLANK(C875),0,VLOOKUP(C875,'[2]Acha Air Sales Price List'!$B$1:$X$65536,12,FALSE)*$L$14),2)</f>
        <v>0</v>
      </c>
      <c r="H875" s="102">
        <f t="shared" si="15"/>
        <v>0</v>
      </c>
      <c r="I875" s="89"/>
    </row>
    <row r="876" spans="1:9" ht="12.4" hidden="1" customHeight="1">
      <c r="A876" s="91"/>
      <c r="B876" s="106"/>
      <c r="C876" s="108"/>
      <c r="D876" s="186"/>
      <c r="E876" s="187"/>
      <c r="F876" s="104" t="str">
        <f>VLOOKUP(C876,'[2]Acha Air Sales Price List'!$B$1:$D$65536,3,FALSE)</f>
        <v>Exchange rate :</v>
      </c>
      <c r="G876" s="103">
        <f>ROUND(IF(ISBLANK(C876),0,VLOOKUP(C876,'[2]Acha Air Sales Price List'!$B$1:$X$65536,12,FALSE)*$L$14),2)</f>
        <v>0</v>
      </c>
      <c r="H876" s="102">
        <f t="shared" si="15"/>
        <v>0</v>
      </c>
      <c r="I876" s="89"/>
    </row>
    <row r="877" spans="1:9" ht="12.4" hidden="1" customHeight="1">
      <c r="A877" s="91"/>
      <c r="B877" s="106"/>
      <c r="C877" s="108"/>
      <c r="D877" s="186"/>
      <c r="E877" s="187"/>
      <c r="F877" s="104" t="str">
        <f>VLOOKUP(C877,'[2]Acha Air Sales Price List'!$B$1:$D$65536,3,FALSE)</f>
        <v>Exchange rate :</v>
      </c>
      <c r="G877" s="103">
        <f>ROUND(IF(ISBLANK(C877),0,VLOOKUP(C877,'[2]Acha Air Sales Price List'!$B$1:$X$65536,12,FALSE)*$L$14),2)</f>
        <v>0</v>
      </c>
      <c r="H877" s="102">
        <f t="shared" si="15"/>
        <v>0</v>
      </c>
      <c r="I877" s="89"/>
    </row>
    <row r="878" spans="1:9" ht="12.4" hidden="1" customHeight="1">
      <c r="A878" s="91"/>
      <c r="B878" s="106"/>
      <c r="C878" s="108"/>
      <c r="D878" s="186"/>
      <c r="E878" s="187"/>
      <c r="F878" s="104" t="str">
        <f>VLOOKUP(C878,'[2]Acha Air Sales Price List'!$B$1:$D$65536,3,FALSE)</f>
        <v>Exchange rate :</v>
      </c>
      <c r="G878" s="103">
        <f>ROUND(IF(ISBLANK(C878),0,VLOOKUP(C878,'[2]Acha Air Sales Price List'!$B$1:$X$65536,12,FALSE)*$L$14),2)</f>
        <v>0</v>
      </c>
      <c r="H878" s="102">
        <f t="shared" si="15"/>
        <v>0</v>
      </c>
      <c r="I878" s="89"/>
    </row>
    <row r="879" spans="1:9" ht="12.4" hidden="1" customHeight="1">
      <c r="A879" s="91"/>
      <c r="B879" s="106"/>
      <c r="C879" s="108"/>
      <c r="D879" s="186"/>
      <c r="E879" s="187"/>
      <c r="F879" s="104" t="str">
        <f>VLOOKUP(C879,'[2]Acha Air Sales Price List'!$B$1:$D$65536,3,FALSE)</f>
        <v>Exchange rate :</v>
      </c>
      <c r="G879" s="103">
        <f>ROUND(IF(ISBLANK(C879),0,VLOOKUP(C879,'[2]Acha Air Sales Price List'!$B$1:$X$65536,12,FALSE)*$L$14),2)</f>
        <v>0</v>
      </c>
      <c r="H879" s="102">
        <f t="shared" si="15"/>
        <v>0</v>
      </c>
      <c r="I879" s="89"/>
    </row>
    <row r="880" spans="1:9" ht="12.4" hidden="1" customHeight="1">
      <c r="A880" s="91"/>
      <c r="B880" s="106"/>
      <c r="C880" s="108"/>
      <c r="D880" s="186"/>
      <c r="E880" s="187"/>
      <c r="F880" s="104" t="str">
        <f>VLOOKUP(C880,'[2]Acha Air Sales Price List'!$B$1:$D$65536,3,FALSE)</f>
        <v>Exchange rate :</v>
      </c>
      <c r="G880" s="103">
        <f>ROUND(IF(ISBLANK(C880),0,VLOOKUP(C880,'[2]Acha Air Sales Price List'!$B$1:$X$65536,12,FALSE)*$L$14),2)</f>
        <v>0</v>
      </c>
      <c r="H880" s="102">
        <f t="shared" si="15"/>
        <v>0</v>
      </c>
      <c r="I880" s="89"/>
    </row>
    <row r="881" spans="1:9" ht="12.4" hidden="1" customHeight="1">
      <c r="A881" s="91"/>
      <c r="B881" s="106"/>
      <c r="C881" s="108"/>
      <c r="D881" s="186"/>
      <c r="E881" s="187"/>
      <c r="F881" s="104" t="str">
        <f>VLOOKUP(C881,'[2]Acha Air Sales Price List'!$B$1:$D$65536,3,FALSE)</f>
        <v>Exchange rate :</v>
      </c>
      <c r="G881" s="103">
        <f>ROUND(IF(ISBLANK(C881),0,VLOOKUP(C881,'[2]Acha Air Sales Price List'!$B$1:$X$65536,12,FALSE)*$L$14),2)</f>
        <v>0</v>
      </c>
      <c r="H881" s="102">
        <f t="shared" si="15"/>
        <v>0</v>
      </c>
      <c r="I881" s="89"/>
    </row>
    <row r="882" spans="1:9" ht="12.4" hidden="1" customHeight="1">
      <c r="A882" s="91"/>
      <c r="B882" s="106"/>
      <c r="C882" s="108"/>
      <c r="D882" s="186"/>
      <c r="E882" s="187"/>
      <c r="F882" s="104" t="str">
        <f>VLOOKUP(C882,'[2]Acha Air Sales Price List'!$B$1:$D$65536,3,FALSE)</f>
        <v>Exchange rate :</v>
      </c>
      <c r="G882" s="103">
        <f>ROUND(IF(ISBLANK(C882),0,VLOOKUP(C882,'[2]Acha Air Sales Price List'!$B$1:$X$65536,12,FALSE)*$L$14),2)</f>
        <v>0</v>
      </c>
      <c r="H882" s="102">
        <f t="shared" si="15"/>
        <v>0</v>
      </c>
      <c r="I882" s="89"/>
    </row>
    <row r="883" spans="1:9" ht="12.4" hidden="1" customHeight="1">
      <c r="A883" s="91"/>
      <c r="B883" s="106"/>
      <c r="C883" s="105"/>
      <c r="D883" s="186"/>
      <c r="E883" s="187"/>
      <c r="F883" s="104" t="str">
        <f>VLOOKUP(C883,'[2]Acha Air Sales Price List'!$B$1:$D$65536,3,FALSE)</f>
        <v>Exchange rate :</v>
      </c>
      <c r="G883" s="103">
        <f>ROUND(IF(ISBLANK(C883),0,VLOOKUP(C883,'[2]Acha Air Sales Price List'!$B$1:$X$65536,12,FALSE)*$L$14),2)</f>
        <v>0</v>
      </c>
      <c r="H883" s="102">
        <f t="shared" si="15"/>
        <v>0</v>
      </c>
      <c r="I883" s="89"/>
    </row>
    <row r="884" spans="1:9" ht="12" hidden="1" customHeight="1">
      <c r="A884" s="91"/>
      <c r="B884" s="106"/>
      <c r="C884" s="108"/>
      <c r="D884" s="186"/>
      <c r="E884" s="187"/>
      <c r="F884" s="104" t="str">
        <f>VLOOKUP(C884,'[2]Acha Air Sales Price List'!$B$1:$D$65536,3,FALSE)</f>
        <v>Exchange rate :</v>
      </c>
      <c r="G884" s="103">
        <f>ROUND(IF(ISBLANK(C884),0,VLOOKUP(C884,'[2]Acha Air Sales Price List'!$B$1:$X$65536,12,FALSE)*$L$14),2)</f>
        <v>0</v>
      </c>
      <c r="H884" s="102">
        <f t="shared" si="15"/>
        <v>0</v>
      </c>
      <c r="I884" s="89"/>
    </row>
    <row r="885" spans="1:9" ht="12.4" hidden="1" customHeight="1">
      <c r="A885" s="91"/>
      <c r="B885" s="106"/>
      <c r="C885" s="108"/>
      <c r="D885" s="186"/>
      <c r="E885" s="187"/>
      <c r="F885" s="104" t="str">
        <f>VLOOKUP(C885,'[2]Acha Air Sales Price List'!$B$1:$D$65536,3,FALSE)</f>
        <v>Exchange rate :</v>
      </c>
      <c r="G885" s="103">
        <f>ROUND(IF(ISBLANK(C885),0,VLOOKUP(C885,'[2]Acha Air Sales Price List'!$B$1:$X$65536,12,FALSE)*$L$14),2)</f>
        <v>0</v>
      </c>
      <c r="H885" s="102">
        <f t="shared" si="15"/>
        <v>0</v>
      </c>
      <c r="I885" s="89"/>
    </row>
    <row r="886" spans="1:9" ht="12.4" hidden="1" customHeight="1">
      <c r="A886" s="91"/>
      <c r="B886" s="106"/>
      <c r="C886" s="108"/>
      <c r="D886" s="186"/>
      <c r="E886" s="187"/>
      <c r="F886" s="104" t="str">
        <f>VLOOKUP(C886,'[2]Acha Air Sales Price List'!$B$1:$D$65536,3,FALSE)</f>
        <v>Exchange rate :</v>
      </c>
      <c r="G886" s="103">
        <f>ROUND(IF(ISBLANK(C886),0,VLOOKUP(C886,'[2]Acha Air Sales Price List'!$B$1:$X$65536,12,FALSE)*$L$14),2)</f>
        <v>0</v>
      </c>
      <c r="H886" s="102">
        <f t="shared" si="15"/>
        <v>0</v>
      </c>
      <c r="I886" s="89"/>
    </row>
    <row r="887" spans="1:9" ht="12.4" hidden="1" customHeight="1">
      <c r="A887" s="91"/>
      <c r="B887" s="106"/>
      <c r="C887" s="108"/>
      <c r="D887" s="186"/>
      <c r="E887" s="187"/>
      <c r="F887" s="104" t="str">
        <f>VLOOKUP(C887,'[2]Acha Air Sales Price List'!$B$1:$D$65536,3,FALSE)</f>
        <v>Exchange rate :</v>
      </c>
      <c r="G887" s="103">
        <f>ROUND(IF(ISBLANK(C887),0,VLOOKUP(C887,'[2]Acha Air Sales Price List'!$B$1:$X$65536,12,FALSE)*$L$14),2)</f>
        <v>0</v>
      </c>
      <c r="H887" s="102">
        <f t="shared" si="15"/>
        <v>0</v>
      </c>
      <c r="I887" s="89"/>
    </row>
    <row r="888" spans="1:9" ht="12.4" hidden="1" customHeight="1">
      <c r="A888" s="91"/>
      <c r="B888" s="106"/>
      <c r="C888" s="108"/>
      <c r="D888" s="186"/>
      <c r="E888" s="187"/>
      <c r="F888" s="104" t="str">
        <f>VLOOKUP(C888,'[2]Acha Air Sales Price List'!$B$1:$D$65536,3,FALSE)</f>
        <v>Exchange rate :</v>
      </c>
      <c r="G888" s="103">
        <f>ROUND(IF(ISBLANK(C888),0,VLOOKUP(C888,'[2]Acha Air Sales Price List'!$B$1:$X$65536,12,FALSE)*$L$14),2)</f>
        <v>0</v>
      </c>
      <c r="H888" s="102">
        <f t="shared" si="15"/>
        <v>0</v>
      </c>
      <c r="I888" s="89"/>
    </row>
    <row r="889" spans="1:9" ht="12.4" hidden="1" customHeight="1">
      <c r="A889" s="91"/>
      <c r="B889" s="106"/>
      <c r="C889" s="108"/>
      <c r="D889" s="186"/>
      <c r="E889" s="187"/>
      <c r="F889" s="104" t="str">
        <f>VLOOKUP(C889,'[2]Acha Air Sales Price List'!$B$1:$D$65536,3,FALSE)</f>
        <v>Exchange rate :</v>
      </c>
      <c r="G889" s="103">
        <f>ROUND(IF(ISBLANK(C889),0,VLOOKUP(C889,'[2]Acha Air Sales Price List'!$B$1:$X$65536,12,FALSE)*$L$14),2)</f>
        <v>0</v>
      </c>
      <c r="H889" s="102">
        <f t="shared" si="15"/>
        <v>0</v>
      </c>
      <c r="I889" s="89"/>
    </row>
    <row r="890" spans="1:9" ht="12.4" hidden="1" customHeight="1">
      <c r="A890" s="91"/>
      <c r="B890" s="106"/>
      <c r="C890" s="108"/>
      <c r="D890" s="186"/>
      <c r="E890" s="187"/>
      <c r="F890" s="104" t="str">
        <f>VLOOKUP(C890,'[2]Acha Air Sales Price List'!$B$1:$D$65536,3,FALSE)</f>
        <v>Exchange rate :</v>
      </c>
      <c r="G890" s="103">
        <f>ROUND(IF(ISBLANK(C890),0,VLOOKUP(C890,'[2]Acha Air Sales Price List'!$B$1:$X$65536,12,FALSE)*$L$14),2)</f>
        <v>0</v>
      </c>
      <c r="H890" s="102">
        <f t="shared" si="15"/>
        <v>0</v>
      </c>
      <c r="I890" s="89"/>
    </row>
    <row r="891" spans="1:9" ht="12.4" hidden="1" customHeight="1">
      <c r="A891" s="91"/>
      <c r="B891" s="106"/>
      <c r="C891" s="108"/>
      <c r="D891" s="186"/>
      <c r="E891" s="187"/>
      <c r="F891" s="104" t="str">
        <f>VLOOKUP(C891,'[2]Acha Air Sales Price List'!$B$1:$D$65536,3,FALSE)</f>
        <v>Exchange rate :</v>
      </c>
      <c r="G891" s="103">
        <f>ROUND(IF(ISBLANK(C891),0,VLOOKUP(C891,'[2]Acha Air Sales Price List'!$B$1:$X$65536,12,FALSE)*$L$14),2)</f>
        <v>0</v>
      </c>
      <c r="H891" s="102">
        <f t="shared" si="15"/>
        <v>0</v>
      </c>
      <c r="I891" s="89"/>
    </row>
    <row r="892" spans="1:9" ht="12.4" hidden="1" customHeight="1">
      <c r="A892" s="91"/>
      <c r="B892" s="106"/>
      <c r="C892" s="108"/>
      <c r="D892" s="186"/>
      <c r="E892" s="187"/>
      <c r="F892" s="104" t="str">
        <f>VLOOKUP(C892,'[2]Acha Air Sales Price List'!$B$1:$D$65536,3,FALSE)</f>
        <v>Exchange rate :</v>
      </c>
      <c r="G892" s="103">
        <f>ROUND(IF(ISBLANK(C892),0,VLOOKUP(C892,'[2]Acha Air Sales Price List'!$B$1:$X$65536,12,FALSE)*$L$14),2)</f>
        <v>0</v>
      </c>
      <c r="H892" s="102">
        <f t="shared" si="15"/>
        <v>0</v>
      </c>
      <c r="I892" s="89"/>
    </row>
    <row r="893" spans="1:9" ht="12.4" hidden="1" customHeight="1">
      <c r="A893" s="91"/>
      <c r="B893" s="106"/>
      <c r="C893" s="108"/>
      <c r="D893" s="186"/>
      <c r="E893" s="187"/>
      <c r="F893" s="104" t="str">
        <f>VLOOKUP(C893,'[2]Acha Air Sales Price List'!$B$1:$D$65536,3,FALSE)</f>
        <v>Exchange rate :</v>
      </c>
      <c r="G893" s="103">
        <f>ROUND(IF(ISBLANK(C893),0,VLOOKUP(C893,'[2]Acha Air Sales Price List'!$B$1:$X$65536,12,FALSE)*$L$14),2)</f>
        <v>0</v>
      </c>
      <c r="H893" s="102">
        <f t="shared" si="15"/>
        <v>0</v>
      </c>
      <c r="I893" s="89"/>
    </row>
    <row r="894" spans="1:9" ht="12.4" hidden="1" customHeight="1">
      <c r="A894" s="91"/>
      <c r="B894" s="106"/>
      <c r="C894" s="108"/>
      <c r="D894" s="186"/>
      <c r="E894" s="187"/>
      <c r="F894" s="104" t="str">
        <f>VLOOKUP(C894,'[2]Acha Air Sales Price List'!$B$1:$D$65536,3,FALSE)</f>
        <v>Exchange rate :</v>
      </c>
      <c r="G894" s="103">
        <f>ROUND(IF(ISBLANK(C894),0,VLOOKUP(C894,'[2]Acha Air Sales Price List'!$B$1:$X$65536,12,FALSE)*$L$14),2)</f>
        <v>0</v>
      </c>
      <c r="H894" s="102">
        <f t="shared" si="15"/>
        <v>0</v>
      </c>
      <c r="I894" s="89"/>
    </row>
    <row r="895" spans="1:9" ht="12.4" hidden="1" customHeight="1">
      <c r="A895" s="91"/>
      <c r="B895" s="106"/>
      <c r="C895" s="108"/>
      <c r="D895" s="186"/>
      <c r="E895" s="187"/>
      <c r="F895" s="104" t="str">
        <f>VLOOKUP(C895,'[2]Acha Air Sales Price List'!$B$1:$D$65536,3,FALSE)</f>
        <v>Exchange rate :</v>
      </c>
      <c r="G895" s="103">
        <f>ROUND(IF(ISBLANK(C895),0,VLOOKUP(C895,'[2]Acha Air Sales Price List'!$B$1:$X$65536,12,FALSE)*$L$14),2)</f>
        <v>0</v>
      </c>
      <c r="H895" s="102">
        <f t="shared" si="15"/>
        <v>0</v>
      </c>
      <c r="I895" s="89"/>
    </row>
    <row r="896" spans="1:9" ht="12.4" hidden="1" customHeight="1">
      <c r="A896" s="91"/>
      <c r="B896" s="106"/>
      <c r="C896" s="108"/>
      <c r="D896" s="186"/>
      <c r="E896" s="187"/>
      <c r="F896" s="104" t="str">
        <f>VLOOKUP(C896,'[2]Acha Air Sales Price List'!$B$1:$D$65536,3,FALSE)</f>
        <v>Exchange rate :</v>
      </c>
      <c r="G896" s="103">
        <f>ROUND(IF(ISBLANK(C896),0,VLOOKUP(C896,'[2]Acha Air Sales Price List'!$B$1:$X$65536,12,FALSE)*$L$14),2)</f>
        <v>0</v>
      </c>
      <c r="H896" s="102">
        <f t="shared" si="15"/>
        <v>0</v>
      </c>
      <c r="I896" s="89"/>
    </row>
    <row r="897" spans="1:9" ht="12.4" hidden="1" customHeight="1">
      <c r="A897" s="91"/>
      <c r="B897" s="106"/>
      <c r="C897" s="108"/>
      <c r="D897" s="186"/>
      <c r="E897" s="187"/>
      <c r="F897" s="104" t="str">
        <f>VLOOKUP(C897,'[2]Acha Air Sales Price List'!$B$1:$D$65536,3,FALSE)</f>
        <v>Exchange rate :</v>
      </c>
      <c r="G897" s="103">
        <f>ROUND(IF(ISBLANK(C897),0,VLOOKUP(C897,'[2]Acha Air Sales Price List'!$B$1:$X$65536,12,FALSE)*$L$14),2)</f>
        <v>0</v>
      </c>
      <c r="H897" s="102">
        <f t="shared" si="15"/>
        <v>0</v>
      </c>
      <c r="I897" s="89"/>
    </row>
    <row r="898" spans="1:9" ht="12.4" hidden="1" customHeight="1">
      <c r="A898" s="91"/>
      <c r="B898" s="106"/>
      <c r="C898" s="108"/>
      <c r="D898" s="186"/>
      <c r="E898" s="187"/>
      <c r="F898" s="104" t="str">
        <f>VLOOKUP(C898,'[2]Acha Air Sales Price List'!$B$1:$D$65536,3,FALSE)</f>
        <v>Exchange rate :</v>
      </c>
      <c r="G898" s="103">
        <f>ROUND(IF(ISBLANK(C898),0,VLOOKUP(C898,'[2]Acha Air Sales Price List'!$B$1:$X$65536,12,FALSE)*$L$14),2)</f>
        <v>0</v>
      </c>
      <c r="H898" s="102">
        <f t="shared" si="15"/>
        <v>0</v>
      </c>
      <c r="I898" s="89"/>
    </row>
    <row r="899" spans="1:9" ht="12.4" hidden="1" customHeight="1">
      <c r="A899" s="91"/>
      <c r="B899" s="106"/>
      <c r="C899" s="108"/>
      <c r="D899" s="186"/>
      <c r="E899" s="187"/>
      <c r="F899" s="104" t="str">
        <f>VLOOKUP(C899,'[2]Acha Air Sales Price List'!$B$1:$D$65536,3,FALSE)</f>
        <v>Exchange rate :</v>
      </c>
      <c r="G899" s="103">
        <f>ROUND(IF(ISBLANK(C899),0,VLOOKUP(C899,'[2]Acha Air Sales Price List'!$B$1:$X$65536,12,FALSE)*$L$14),2)</f>
        <v>0</v>
      </c>
      <c r="H899" s="102">
        <f t="shared" si="15"/>
        <v>0</v>
      </c>
      <c r="I899" s="89"/>
    </row>
    <row r="900" spans="1:9" ht="12.4" hidden="1" customHeight="1">
      <c r="A900" s="91"/>
      <c r="B900" s="106"/>
      <c r="C900" s="108"/>
      <c r="D900" s="186"/>
      <c r="E900" s="187"/>
      <c r="F900" s="104" t="str">
        <f>VLOOKUP(C900,'[2]Acha Air Sales Price List'!$B$1:$D$65536,3,FALSE)</f>
        <v>Exchange rate :</v>
      </c>
      <c r="G900" s="103">
        <f>ROUND(IF(ISBLANK(C900),0,VLOOKUP(C900,'[2]Acha Air Sales Price List'!$B$1:$X$65536,12,FALSE)*$L$14),2)</f>
        <v>0</v>
      </c>
      <c r="H900" s="102">
        <f t="shared" si="15"/>
        <v>0</v>
      </c>
      <c r="I900" s="89"/>
    </row>
    <row r="901" spans="1:9" ht="12.4" hidden="1" customHeight="1">
      <c r="A901" s="91"/>
      <c r="B901" s="106"/>
      <c r="C901" s="108"/>
      <c r="D901" s="186"/>
      <c r="E901" s="187"/>
      <c r="F901" s="104" t="str">
        <f>VLOOKUP(C901,'[2]Acha Air Sales Price List'!$B$1:$D$65536,3,FALSE)</f>
        <v>Exchange rate :</v>
      </c>
      <c r="G901" s="103">
        <f>ROUND(IF(ISBLANK(C901),0,VLOOKUP(C901,'[2]Acha Air Sales Price List'!$B$1:$X$65536,12,FALSE)*$L$14),2)</f>
        <v>0</v>
      </c>
      <c r="H901" s="102">
        <f t="shared" si="15"/>
        <v>0</v>
      </c>
      <c r="I901" s="89"/>
    </row>
    <row r="902" spans="1:9" ht="12.4" hidden="1" customHeight="1">
      <c r="A902" s="91"/>
      <c r="B902" s="106"/>
      <c r="C902" s="108"/>
      <c r="D902" s="186"/>
      <c r="E902" s="187"/>
      <c r="F902" s="104" t="str">
        <f>VLOOKUP(C902,'[2]Acha Air Sales Price List'!$B$1:$D$65536,3,FALSE)</f>
        <v>Exchange rate :</v>
      </c>
      <c r="G902" s="103">
        <f>ROUND(IF(ISBLANK(C902),0,VLOOKUP(C902,'[2]Acha Air Sales Price List'!$B$1:$X$65536,12,FALSE)*$L$14),2)</f>
        <v>0</v>
      </c>
      <c r="H902" s="102">
        <f t="shared" si="15"/>
        <v>0</v>
      </c>
      <c r="I902" s="89"/>
    </row>
    <row r="903" spans="1:9" ht="12.4" hidden="1" customHeight="1">
      <c r="A903" s="91"/>
      <c r="B903" s="106"/>
      <c r="C903" s="108"/>
      <c r="D903" s="186"/>
      <c r="E903" s="187"/>
      <c r="F903" s="104" t="str">
        <f>VLOOKUP(C903,'[2]Acha Air Sales Price List'!$B$1:$D$65536,3,FALSE)</f>
        <v>Exchange rate :</v>
      </c>
      <c r="G903" s="103">
        <f>ROUND(IF(ISBLANK(C903),0,VLOOKUP(C903,'[2]Acha Air Sales Price List'!$B$1:$X$65536,12,FALSE)*$L$14),2)</f>
        <v>0</v>
      </c>
      <c r="H903" s="102">
        <f t="shared" si="15"/>
        <v>0</v>
      </c>
      <c r="I903" s="89"/>
    </row>
    <row r="904" spans="1:9" ht="12.4" hidden="1" customHeight="1">
      <c r="A904" s="91"/>
      <c r="B904" s="106"/>
      <c r="C904" s="108"/>
      <c r="D904" s="186"/>
      <c r="E904" s="187"/>
      <c r="F904" s="104" t="str">
        <f>VLOOKUP(C904,'[2]Acha Air Sales Price List'!$B$1:$D$65536,3,FALSE)</f>
        <v>Exchange rate :</v>
      </c>
      <c r="G904" s="103">
        <f>ROUND(IF(ISBLANK(C904),0,VLOOKUP(C904,'[2]Acha Air Sales Price List'!$B$1:$X$65536,12,FALSE)*$L$14),2)</f>
        <v>0</v>
      </c>
      <c r="H904" s="102">
        <f t="shared" si="15"/>
        <v>0</v>
      </c>
      <c r="I904" s="89"/>
    </row>
    <row r="905" spans="1:9" ht="12.4" hidden="1" customHeight="1">
      <c r="A905" s="91"/>
      <c r="B905" s="106"/>
      <c r="C905" s="108"/>
      <c r="D905" s="186"/>
      <c r="E905" s="187"/>
      <c r="F905" s="104" t="str">
        <f>VLOOKUP(C905,'[2]Acha Air Sales Price List'!$B$1:$D$65536,3,FALSE)</f>
        <v>Exchange rate :</v>
      </c>
      <c r="G905" s="103">
        <f>ROUND(IF(ISBLANK(C905),0,VLOOKUP(C905,'[2]Acha Air Sales Price List'!$B$1:$X$65536,12,FALSE)*$L$14),2)</f>
        <v>0</v>
      </c>
      <c r="H905" s="102">
        <f t="shared" si="15"/>
        <v>0</v>
      </c>
      <c r="I905" s="89"/>
    </row>
    <row r="906" spans="1:9" ht="12.4" hidden="1" customHeight="1">
      <c r="A906" s="91"/>
      <c r="B906" s="106"/>
      <c r="C906" s="108"/>
      <c r="D906" s="186"/>
      <c r="E906" s="187"/>
      <c r="F906" s="104" t="str">
        <f>VLOOKUP(C906,'[2]Acha Air Sales Price List'!$B$1:$D$65536,3,FALSE)</f>
        <v>Exchange rate :</v>
      </c>
      <c r="G906" s="103">
        <f>ROUND(IF(ISBLANK(C906),0,VLOOKUP(C906,'[2]Acha Air Sales Price List'!$B$1:$X$65536,12,FALSE)*$L$14),2)</f>
        <v>0</v>
      </c>
      <c r="H906" s="102">
        <f t="shared" si="15"/>
        <v>0</v>
      </c>
      <c r="I906" s="89"/>
    </row>
    <row r="907" spans="1:9" ht="12.4" hidden="1" customHeight="1">
      <c r="A907" s="91"/>
      <c r="B907" s="106"/>
      <c r="C907" s="105"/>
      <c r="D907" s="186"/>
      <c r="E907" s="187"/>
      <c r="F907" s="104" t="str">
        <f>VLOOKUP(C907,'[2]Acha Air Sales Price List'!$B$1:$D$65536,3,FALSE)</f>
        <v>Exchange rate :</v>
      </c>
      <c r="G907" s="103">
        <f>ROUND(IF(ISBLANK(C907),0,VLOOKUP(C907,'[2]Acha Air Sales Price List'!$B$1:$X$65536,12,FALSE)*$L$14),2)</f>
        <v>0</v>
      </c>
      <c r="H907" s="102">
        <f t="shared" si="15"/>
        <v>0</v>
      </c>
      <c r="I907" s="89"/>
    </row>
    <row r="908" spans="1:9" ht="12" hidden="1" customHeight="1">
      <c r="A908" s="91"/>
      <c r="B908" s="106"/>
      <c r="C908" s="108"/>
      <c r="D908" s="186"/>
      <c r="E908" s="187"/>
      <c r="F908" s="104" t="str">
        <f>VLOOKUP(C908,'[2]Acha Air Sales Price List'!$B$1:$D$65536,3,FALSE)</f>
        <v>Exchange rate :</v>
      </c>
      <c r="G908" s="103">
        <f>ROUND(IF(ISBLANK(C908),0,VLOOKUP(C908,'[2]Acha Air Sales Price List'!$B$1:$X$65536,12,FALSE)*$L$14),2)</f>
        <v>0</v>
      </c>
      <c r="H908" s="102">
        <f t="shared" si="15"/>
        <v>0</v>
      </c>
      <c r="I908" s="89"/>
    </row>
    <row r="909" spans="1:9" ht="12.4" hidden="1" customHeight="1">
      <c r="A909" s="91"/>
      <c r="B909" s="106"/>
      <c r="C909" s="108"/>
      <c r="D909" s="186"/>
      <c r="E909" s="187"/>
      <c r="F909" s="104" t="str">
        <f>VLOOKUP(C909,'[2]Acha Air Sales Price List'!$B$1:$D$65536,3,FALSE)</f>
        <v>Exchange rate :</v>
      </c>
      <c r="G909" s="103">
        <f>ROUND(IF(ISBLANK(C909),0,VLOOKUP(C909,'[2]Acha Air Sales Price List'!$B$1:$X$65536,12,FALSE)*$L$14),2)</f>
        <v>0</v>
      </c>
      <c r="H909" s="102">
        <f t="shared" si="15"/>
        <v>0</v>
      </c>
      <c r="I909" s="89"/>
    </row>
    <row r="910" spans="1:9" ht="12.4" hidden="1" customHeight="1">
      <c r="A910" s="91"/>
      <c r="B910" s="106"/>
      <c r="C910" s="108"/>
      <c r="D910" s="186"/>
      <c r="E910" s="187"/>
      <c r="F910" s="104" t="str">
        <f>VLOOKUP(C910,'[2]Acha Air Sales Price List'!$B$1:$D$65536,3,FALSE)</f>
        <v>Exchange rate :</v>
      </c>
      <c r="G910" s="103">
        <f>ROUND(IF(ISBLANK(C910),0,VLOOKUP(C910,'[2]Acha Air Sales Price List'!$B$1:$X$65536,12,FALSE)*$L$14),2)</f>
        <v>0</v>
      </c>
      <c r="H910" s="102">
        <f t="shared" si="15"/>
        <v>0</v>
      </c>
      <c r="I910" s="89"/>
    </row>
    <row r="911" spans="1:9" ht="12.4" hidden="1" customHeight="1">
      <c r="A911" s="91"/>
      <c r="B911" s="106"/>
      <c r="C911" s="108"/>
      <c r="D911" s="186"/>
      <c r="E911" s="187"/>
      <c r="F911" s="104" t="str">
        <f>VLOOKUP(C911,'[2]Acha Air Sales Price List'!$B$1:$D$65536,3,FALSE)</f>
        <v>Exchange rate :</v>
      </c>
      <c r="G911" s="103">
        <f>ROUND(IF(ISBLANK(C911),0,VLOOKUP(C911,'[2]Acha Air Sales Price List'!$B$1:$X$65536,12,FALSE)*$L$14),2)</f>
        <v>0</v>
      </c>
      <c r="H911" s="102">
        <f t="shared" si="15"/>
        <v>0</v>
      </c>
      <c r="I911" s="89"/>
    </row>
    <row r="912" spans="1:9" ht="12.4" hidden="1" customHeight="1">
      <c r="A912" s="91"/>
      <c r="B912" s="106"/>
      <c r="C912" s="108"/>
      <c r="D912" s="186"/>
      <c r="E912" s="187"/>
      <c r="F912" s="104" t="str">
        <f>VLOOKUP(C912,'[2]Acha Air Sales Price List'!$B$1:$D$65536,3,FALSE)</f>
        <v>Exchange rate :</v>
      </c>
      <c r="G912" s="103">
        <f>ROUND(IF(ISBLANK(C912),0,VLOOKUP(C912,'[2]Acha Air Sales Price List'!$B$1:$X$65536,12,FALSE)*$L$14),2)</f>
        <v>0</v>
      </c>
      <c r="H912" s="102">
        <f t="shared" si="15"/>
        <v>0</v>
      </c>
      <c r="I912" s="89"/>
    </row>
    <row r="913" spans="1:9" ht="12.4" hidden="1" customHeight="1">
      <c r="A913" s="91"/>
      <c r="B913" s="106"/>
      <c r="C913" s="108"/>
      <c r="D913" s="186"/>
      <c r="E913" s="187"/>
      <c r="F913" s="104" t="str">
        <f>VLOOKUP(C913,'[2]Acha Air Sales Price List'!$B$1:$D$65536,3,FALSE)</f>
        <v>Exchange rate :</v>
      </c>
      <c r="G913" s="103">
        <f>ROUND(IF(ISBLANK(C913),0,VLOOKUP(C913,'[2]Acha Air Sales Price List'!$B$1:$X$65536,12,FALSE)*$L$14),2)</f>
        <v>0</v>
      </c>
      <c r="H913" s="102">
        <f t="shared" si="15"/>
        <v>0</v>
      </c>
      <c r="I913" s="89"/>
    </row>
    <row r="914" spans="1:9" ht="12.4" hidden="1" customHeight="1">
      <c r="A914" s="91"/>
      <c r="B914" s="106"/>
      <c r="C914" s="108"/>
      <c r="D914" s="186"/>
      <c r="E914" s="187"/>
      <c r="F914" s="104" t="str">
        <f>VLOOKUP(C914,'[2]Acha Air Sales Price List'!$B$1:$D$65536,3,FALSE)</f>
        <v>Exchange rate :</v>
      </c>
      <c r="G914" s="103">
        <f>ROUND(IF(ISBLANK(C914),0,VLOOKUP(C914,'[2]Acha Air Sales Price List'!$B$1:$X$65536,12,FALSE)*$L$14),2)</f>
        <v>0</v>
      </c>
      <c r="H914" s="102">
        <f t="shared" si="15"/>
        <v>0</v>
      </c>
      <c r="I914" s="89"/>
    </row>
    <row r="915" spans="1:9" ht="12.4" hidden="1" customHeight="1">
      <c r="A915" s="91"/>
      <c r="B915" s="106"/>
      <c r="C915" s="108"/>
      <c r="D915" s="186"/>
      <c r="E915" s="187"/>
      <c r="F915" s="104" t="str">
        <f>VLOOKUP(C915,'[2]Acha Air Sales Price List'!$B$1:$D$65536,3,FALSE)</f>
        <v>Exchange rate :</v>
      </c>
      <c r="G915" s="103">
        <f>ROUND(IF(ISBLANK(C915),0,VLOOKUP(C915,'[2]Acha Air Sales Price List'!$B$1:$X$65536,12,FALSE)*$L$14),2)</f>
        <v>0</v>
      </c>
      <c r="H915" s="102">
        <f t="shared" si="15"/>
        <v>0</v>
      </c>
      <c r="I915" s="89"/>
    </row>
    <row r="916" spans="1:9" ht="12.4" hidden="1" customHeight="1">
      <c r="A916" s="91"/>
      <c r="B916" s="106"/>
      <c r="C916" s="108"/>
      <c r="D916" s="186"/>
      <c r="E916" s="187"/>
      <c r="F916" s="104" t="str">
        <f>VLOOKUP(C916,'[2]Acha Air Sales Price List'!$B$1:$D$65536,3,FALSE)</f>
        <v>Exchange rate :</v>
      </c>
      <c r="G916" s="103">
        <f>ROUND(IF(ISBLANK(C916),0,VLOOKUP(C916,'[2]Acha Air Sales Price List'!$B$1:$X$65536,12,FALSE)*$L$14),2)</f>
        <v>0</v>
      </c>
      <c r="H916" s="102">
        <f t="shared" si="15"/>
        <v>0</v>
      </c>
      <c r="I916" s="89"/>
    </row>
    <row r="917" spans="1:9" ht="12.4" hidden="1" customHeight="1">
      <c r="A917" s="91"/>
      <c r="B917" s="106"/>
      <c r="C917" s="108"/>
      <c r="D917" s="186"/>
      <c r="E917" s="187"/>
      <c r="F917" s="104" t="str">
        <f>VLOOKUP(C917,'[2]Acha Air Sales Price List'!$B$1:$D$65536,3,FALSE)</f>
        <v>Exchange rate :</v>
      </c>
      <c r="G917" s="103">
        <f>ROUND(IF(ISBLANK(C917),0,VLOOKUP(C917,'[2]Acha Air Sales Price List'!$B$1:$X$65536,12,FALSE)*$L$14),2)</f>
        <v>0</v>
      </c>
      <c r="H917" s="102">
        <f t="shared" si="15"/>
        <v>0</v>
      </c>
      <c r="I917" s="89"/>
    </row>
    <row r="918" spans="1:9" ht="12.4" hidden="1" customHeight="1">
      <c r="A918" s="91"/>
      <c r="B918" s="106"/>
      <c r="C918" s="108"/>
      <c r="D918" s="186"/>
      <c r="E918" s="187"/>
      <c r="F918" s="104" t="str">
        <f>VLOOKUP(C918,'[2]Acha Air Sales Price List'!$B$1:$D$65536,3,FALSE)</f>
        <v>Exchange rate :</v>
      </c>
      <c r="G918" s="103">
        <f>ROUND(IF(ISBLANK(C918),0,VLOOKUP(C918,'[2]Acha Air Sales Price List'!$B$1:$X$65536,12,FALSE)*$L$14),2)</f>
        <v>0</v>
      </c>
      <c r="H918" s="102">
        <f t="shared" si="15"/>
        <v>0</v>
      </c>
      <c r="I918" s="89"/>
    </row>
    <row r="919" spans="1:9" ht="12.4" hidden="1" customHeight="1">
      <c r="A919" s="91"/>
      <c r="B919" s="106"/>
      <c r="C919" s="108"/>
      <c r="D919" s="186"/>
      <c r="E919" s="187"/>
      <c r="F919" s="104" t="str">
        <f>VLOOKUP(C919,'[2]Acha Air Sales Price List'!$B$1:$D$65536,3,FALSE)</f>
        <v>Exchange rate :</v>
      </c>
      <c r="G919" s="103">
        <f>ROUND(IF(ISBLANK(C919),0,VLOOKUP(C919,'[2]Acha Air Sales Price List'!$B$1:$X$65536,12,FALSE)*$L$14),2)</f>
        <v>0</v>
      </c>
      <c r="H919" s="102">
        <f t="shared" ref="H919:H982" si="16">ROUND(IF(ISNUMBER(B919), G919*B919, 0),5)</f>
        <v>0</v>
      </c>
      <c r="I919" s="89"/>
    </row>
    <row r="920" spans="1:9" ht="12.4" hidden="1" customHeight="1">
      <c r="A920" s="91"/>
      <c r="B920" s="106"/>
      <c r="C920" s="108"/>
      <c r="D920" s="186"/>
      <c r="E920" s="187"/>
      <c r="F920" s="104" t="str">
        <f>VLOOKUP(C920,'[2]Acha Air Sales Price List'!$B$1:$D$65536,3,FALSE)</f>
        <v>Exchange rate :</v>
      </c>
      <c r="G920" s="103">
        <f>ROUND(IF(ISBLANK(C920),0,VLOOKUP(C920,'[2]Acha Air Sales Price List'!$B$1:$X$65536,12,FALSE)*$L$14),2)</f>
        <v>0</v>
      </c>
      <c r="H920" s="102">
        <f t="shared" si="16"/>
        <v>0</v>
      </c>
      <c r="I920" s="89"/>
    </row>
    <row r="921" spans="1:9" ht="12.4" hidden="1" customHeight="1">
      <c r="A921" s="91"/>
      <c r="B921" s="106"/>
      <c r="C921" s="108"/>
      <c r="D921" s="186"/>
      <c r="E921" s="187"/>
      <c r="F921" s="104" t="str">
        <f>VLOOKUP(C921,'[2]Acha Air Sales Price List'!$B$1:$D$65536,3,FALSE)</f>
        <v>Exchange rate :</v>
      </c>
      <c r="G921" s="103">
        <f>ROUND(IF(ISBLANK(C921),0,VLOOKUP(C921,'[2]Acha Air Sales Price List'!$B$1:$X$65536,12,FALSE)*$L$14),2)</f>
        <v>0</v>
      </c>
      <c r="H921" s="102">
        <f t="shared" si="16"/>
        <v>0</v>
      </c>
      <c r="I921" s="89"/>
    </row>
    <row r="922" spans="1:9" ht="12.4" hidden="1" customHeight="1">
      <c r="A922" s="91"/>
      <c r="B922" s="106"/>
      <c r="C922" s="108"/>
      <c r="D922" s="186"/>
      <c r="E922" s="187"/>
      <c r="F922" s="104" t="str">
        <f>VLOOKUP(C922,'[2]Acha Air Sales Price List'!$B$1:$D$65536,3,FALSE)</f>
        <v>Exchange rate :</v>
      </c>
      <c r="G922" s="103">
        <f>ROUND(IF(ISBLANK(C922),0,VLOOKUP(C922,'[2]Acha Air Sales Price List'!$B$1:$X$65536,12,FALSE)*$L$14),2)</f>
        <v>0</v>
      </c>
      <c r="H922" s="102">
        <f t="shared" si="16"/>
        <v>0</v>
      </c>
      <c r="I922" s="89"/>
    </row>
    <row r="923" spans="1:9" ht="12.4" hidden="1" customHeight="1">
      <c r="A923" s="91"/>
      <c r="B923" s="106"/>
      <c r="C923" s="108"/>
      <c r="D923" s="186"/>
      <c r="E923" s="187"/>
      <c r="F923" s="104" t="str">
        <f>VLOOKUP(C923,'[2]Acha Air Sales Price List'!$B$1:$D$65536,3,FALSE)</f>
        <v>Exchange rate :</v>
      </c>
      <c r="G923" s="103">
        <f>ROUND(IF(ISBLANK(C923),0,VLOOKUP(C923,'[2]Acha Air Sales Price List'!$B$1:$X$65536,12,FALSE)*$L$14),2)</f>
        <v>0</v>
      </c>
      <c r="H923" s="102">
        <f t="shared" si="16"/>
        <v>0</v>
      </c>
      <c r="I923" s="89"/>
    </row>
    <row r="924" spans="1:9" ht="12.4" hidden="1" customHeight="1">
      <c r="A924" s="91"/>
      <c r="B924" s="106"/>
      <c r="C924" s="108"/>
      <c r="D924" s="186"/>
      <c r="E924" s="187"/>
      <c r="F924" s="104" t="str">
        <f>VLOOKUP(C924,'[2]Acha Air Sales Price List'!$B$1:$D$65536,3,FALSE)</f>
        <v>Exchange rate :</v>
      </c>
      <c r="G924" s="103">
        <f>ROUND(IF(ISBLANK(C924),0,VLOOKUP(C924,'[2]Acha Air Sales Price List'!$B$1:$X$65536,12,FALSE)*$L$14),2)</f>
        <v>0</v>
      </c>
      <c r="H924" s="102">
        <f t="shared" si="16"/>
        <v>0</v>
      </c>
      <c r="I924" s="89"/>
    </row>
    <row r="925" spans="1:9" ht="12.4" hidden="1" customHeight="1">
      <c r="A925" s="91"/>
      <c r="B925" s="106"/>
      <c r="C925" s="108"/>
      <c r="D925" s="186"/>
      <c r="E925" s="187"/>
      <c r="F925" s="104" t="str">
        <f>VLOOKUP(C925,'[2]Acha Air Sales Price List'!$B$1:$D$65536,3,FALSE)</f>
        <v>Exchange rate :</v>
      </c>
      <c r="G925" s="103">
        <f>ROUND(IF(ISBLANK(C925),0,VLOOKUP(C925,'[2]Acha Air Sales Price List'!$B$1:$X$65536,12,FALSE)*$L$14),2)</f>
        <v>0</v>
      </c>
      <c r="H925" s="102">
        <f t="shared" si="16"/>
        <v>0</v>
      </c>
      <c r="I925" s="89"/>
    </row>
    <row r="926" spans="1:9" ht="12.4" hidden="1" customHeight="1">
      <c r="A926" s="91"/>
      <c r="B926" s="106"/>
      <c r="C926" s="108"/>
      <c r="D926" s="186"/>
      <c r="E926" s="187"/>
      <c r="F926" s="104" t="str">
        <f>VLOOKUP(C926,'[2]Acha Air Sales Price List'!$B$1:$D$65536,3,FALSE)</f>
        <v>Exchange rate :</v>
      </c>
      <c r="G926" s="103">
        <f>ROUND(IF(ISBLANK(C926),0,VLOOKUP(C926,'[2]Acha Air Sales Price List'!$B$1:$X$65536,12,FALSE)*$L$14),2)</f>
        <v>0</v>
      </c>
      <c r="H926" s="102">
        <f t="shared" si="16"/>
        <v>0</v>
      </c>
      <c r="I926" s="89"/>
    </row>
    <row r="927" spans="1:9" ht="12.4" hidden="1" customHeight="1">
      <c r="A927" s="91"/>
      <c r="B927" s="106"/>
      <c r="C927" s="108"/>
      <c r="D927" s="186"/>
      <c r="E927" s="187"/>
      <c r="F927" s="104" t="str">
        <f>VLOOKUP(C927,'[2]Acha Air Sales Price List'!$B$1:$D$65536,3,FALSE)</f>
        <v>Exchange rate :</v>
      </c>
      <c r="G927" s="103">
        <f>ROUND(IF(ISBLANK(C927),0,VLOOKUP(C927,'[2]Acha Air Sales Price List'!$B$1:$X$65536,12,FALSE)*$L$14),2)</f>
        <v>0</v>
      </c>
      <c r="H927" s="102">
        <f t="shared" si="16"/>
        <v>0</v>
      </c>
      <c r="I927" s="89"/>
    </row>
    <row r="928" spans="1:9" ht="12.4" hidden="1" customHeight="1">
      <c r="A928" s="91"/>
      <c r="B928" s="106"/>
      <c r="C928" s="108"/>
      <c r="D928" s="186"/>
      <c r="E928" s="187"/>
      <c r="F928" s="104" t="str">
        <f>VLOOKUP(C928,'[2]Acha Air Sales Price List'!$B$1:$D$65536,3,FALSE)</f>
        <v>Exchange rate :</v>
      </c>
      <c r="G928" s="103">
        <f>ROUND(IF(ISBLANK(C928),0,VLOOKUP(C928,'[2]Acha Air Sales Price List'!$B$1:$X$65536,12,FALSE)*$L$14),2)</f>
        <v>0</v>
      </c>
      <c r="H928" s="102">
        <f t="shared" si="16"/>
        <v>0</v>
      </c>
      <c r="I928" s="89"/>
    </row>
    <row r="929" spans="1:9" ht="12.4" hidden="1" customHeight="1">
      <c r="A929" s="91"/>
      <c r="B929" s="106"/>
      <c r="C929" s="108"/>
      <c r="D929" s="186"/>
      <c r="E929" s="187"/>
      <c r="F929" s="104" t="str">
        <f>VLOOKUP(C929,'[2]Acha Air Sales Price List'!$B$1:$D$65536,3,FALSE)</f>
        <v>Exchange rate :</v>
      </c>
      <c r="G929" s="103">
        <f>ROUND(IF(ISBLANK(C929),0,VLOOKUP(C929,'[2]Acha Air Sales Price List'!$B$1:$X$65536,12,FALSE)*$L$14),2)</f>
        <v>0</v>
      </c>
      <c r="H929" s="102">
        <f t="shared" si="16"/>
        <v>0</v>
      </c>
      <c r="I929" s="89"/>
    </row>
    <row r="930" spans="1:9" ht="12.4" hidden="1" customHeight="1">
      <c r="A930" s="91"/>
      <c r="B930" s="106"/>
      <c r="C930" s="108"/>
      <c r="D930" s="186"/>
      <c r="E930" s="187"/>
      <c r="F930" s="104" t="str">
        <f>VLOOKUP(C930,'[2]Acha Air Sales Price List'!$B$1:$D$65536,3,FALSE)</f>
        <v>Exchange rate :</v>
      </c>
      <c r="G930" s="103">
        <f>ROUND(IF(ISBLANK(C930),0,VLOOKUP(C930,'[2]Acha Air Sales Price List'!$B$1:$X$65536,12,FALSE)*$L$14),2)</f>
        <v>0</v>
      </c>
      <c r="H930" s="102">
        <f t="shared" si="16"/>
        <v>0</v>
      </c>
      <c r="I930" s="89"/>
    </row>
    <row r="931" spans="1:9" ht="12.4" hidden="1" customHeight="1">
      <c r="A931" s="91"/>
      <c r="B931" s="106"/>
      <c r="C931" s="108"/>
      <c r="D931" s="186"/>
      <c r="E931" s="187"/>
      <c r="F931" s="104" t="str">
        <f>VLOOKUP(C931,'[2]Acha Air Sales Price List'!$B$1:$D$65536,3,FALSE)</f>
        <v>Exchange rate :</v>
      </c>
      <c r="G931" s="103">
        <f>ROUND(IF(ISBLANK(C931),0,VLOOKUP(C931,'[2]Acha Air Sales Price List'!$B$1:$X$65536,12,FALSE)*$L$14),2)</f>
        <v>0</v>
      </c>
      <c r="H931" s="102">
        <f t="shared" si="16"/>
        <v>0</v>
      </c>
      <c r="I931" s="89"/>
    </row>
    <row r="932" spans="1:9" ht="12.4" hidden="1" customHeight="1">
      <c r="A932" s="91"/>
      <c r="B932" s="106"/>
      <c r="C932" s="108"/>
      <c r="D932" s="186"/>
      <c r="E932" s="187"/>
      <c r="F932" s="104" t="str">
        <f>VLOOKUP(C932,'[2]Acha Air Sales Price List'!$B$1:$D$65536,3,FALSE)</f>
        <v>Exchange rate :</v>
      </c>
      <c r="G932" s="103">
        <f>ROUND(IF(ISBLANK(C932),0,VLOOKUP(C932,'[2]Acha Air Sales Price List'!$B$1:$X$65536,12,FALSE)*$L$14),2)</f>
        <v>0</v>
      </c>
      <c r="H932" s="102">
        <f t="shared" si="16"/>
        <v>0</v>
      </c>
      <c r="I932" s="89"/>
    </row>
    <row r="933" spans="1:9" ht="12.4" hidden="1" customHeight="1">
      <c r="A933" s="91"/>
      <c r="B933" s="106"/>
      <c r="C933" s="108"/>
      <c r="D933" s="186"/>
      <c r="E933" s="187"/>
      <c r="F933" s="104" t="str">
        <f>VLOOKUP(C933,'[2]Acha Air Sales Price List'!$B$1:$D$65536,3,FALSE)</f>
        <v>Exchange rate :</v>
      </c>
      <c r="G933" s="103">
        <f>ROUND(IF(ISBLANK(C933),0,VLOOKUP(C933,'[2]Acha Air Sales Price List'!$B$1:$X$65536,12,FALSE)*$L$14),2)</f>
        <v>0</v>
      </c>
      <c r="H933" s="102">
        <f t="shared" si="16"/>
        <v>0</v>
      </c>
      <c r="I933" s="89"/>
    </row>
    <row r="934" spans="1:9" ht="12.4" hidden="1" customHeight="1">
      <c r="A934" s="91"/>
      <c r="B934" s="106"/>
      <c r="C934" s="108"/>
      <c r="D934" s="186"/>
      <c r="E934" s="187"/>
      <c r="F934" s="104" t="str">
        <f>VLOOKUP(C934,'[2]Acha Air Sales Price List'!$B$1:$D$65536,3,FALSE)</f>
        <v>Exchange rate :</v>
      </c>
      <c r="G934" s="103">
        <f>ROUND(IF(ISBLANK(C934),0,VLOOKUP(C934,'[2]Acha Air Sales Price List'!$B$1:$X$65536,12,FALSE)*$L$14),2)</f>
        <v>0</v>
      </c>
      <c r="H934" s="102">
        <f t="shared" si="16"/>
        <v>0</v>
      </c>
      <c r="I934" s="89"/>
    </row>
    <row r="935" spans="1:9" ht="12.4" hidden="1" customHeight="1">
      <c r="A935" s="91"/>
      <c r="B935" s="106"/>
      <c r="C935" s="105"/>
      <c r="D935" s="186"/>
      <c r="E935" s="187"/>
      <c r="F935" s="104" t="str">
        <f>VLOOKUP(C935,'[2]Acha Air Sales Price List'!$B$1:$D$65536,3,FALSE)</f>
        <v>Exchange rate :</v>
      </c>
      <c r="G935" s="103">
        <f>ROUND(IF(ISBLANK(C935),0,VLOOKUP(C935,'[2]Acha Air Sales Price List'!$B$1:$X$65536,12,FALSE)*$L$14),2)</f>
        <v>0</v>
      </c>
      <c r="H935" s="102">
        <f t="shared" si="16"/>
        <v>0</v>
      </c>
      <c r="I935" s="89"/>
    </row>
    <row r="936" spans="1:9" ht="12" hidden="1" customHeight="1">
      <c r="A936" s="91"/>
      <c r="B936" s="106"/>
      <c r="C936" s="108"/>
      <c r="D936" s="186"/>
      <c r="E936" s="187"/>
      <c r="F936" s="104" t="str">
        <f>VLOOKUP(C936,'[2]Acha Air Sales Price List'!$B$1:$D$65536,3,FALSE)</f>
        <v>Exchange rate :</v>
      </c>
      <c r="G936" s="103">
        <f>ROUND(IF(ISBLANK(C936),0,VLOOKUP(C936,'[2]Acha Air Sales Price List'!$B$1:$X$65536,12,FALSE)*$L$14),2)</f>
        <v>0</v>
      </c>
      <c r="H936" s="102">
        <f t="shared" si="16"/>
        <v>0</v>
      </c>
      <c r="I936" s="89"/>
    </row>
    <row r="937" spans="1:9" ht="12.4" hidden="1" customHeight="1">
      <c r="A937" s="91"/>
      <c r="B937" s="106"/>
      <c r="C937" s="108"/>
      <c r="D937" s="186"/>
      <c r="E937" s="187"/>
      <c r="F937" s="104" t="str">
        <f>VLOOKUP(C937,'[2]Acha Air Sales Price List'!$B$1:$D$65536,3,FALSE)</f>
        <v>Exchange rate :</v>
      </c>
      <c r="G937" s="103">
        <f>ROUND(IF(ISBLANK(C937),0,VLOOKUP(C937,'[2]Acha Air Sales Price List'!$B$1:$X$65536,12,FALSE)*$L$14),2)</f>
        <v>0</v>
      </c>
      <c r="H937" s="102">
        <f t="shared" si="16"/>
        <v>0</v>
      </c>
      <c r="I937" s="89"/>
    </row>
    <row r="938" spans="1:9" ht="12.4" hidden="1" customHeight="1">
      <c r="A938" s="91"/>
      <c r="B938" s="106"/>
      <c r="C938" s="108"/>
      <c r="D938" s="186"/>
      <c r="E938" s="187"/>
      <c r="F938" s="104" t="str">
        <f>VLOOKUP(C938,'[2]Acha Air Sales Price List'!$B$1:$D$65536,3,FALSE)</f>
        <v>Exchange rate :</v>
      </c>
      <c r="G938" s="103">
        <f>ROUND(IF(ISBLANK(C938),0,VLOOKUP(C938,'[2]Acha Air Sales Price List'!$B$1:$X$65536,12,FALSE)*$L$14),2)</f>
        <v>0</v>
      </c>
      <c r="H938" s="102">
        <f t="shared" si="16"/>
        <v>0</v>
      </c>
      <c r="I938" s="89"/>
    </row>
    <row r="939" spans="1:9" ht="12.4" hidden="1" customHeight="1">
      <c r="A939" s="91"/>
      <c r="B939" s="106"/>
      <c r="C939" s="108"/>
      <c r="D939" s="186"/>
      <c r="E939" s="187"/>
      <c r="F939" s="104" t="str">
        <f>VLOOKUP(C939,'[2]Acha Air Sales Price List'!$B$1:$D$65536,3,FALSE)</f>
        <v>Exchange rate :</v>
      </c>
      <c r="G939" s="103">
        <f>ROUND(IF(ISBLANK(C939),0,VLOOKUP(C939,'[2]Acha Air Sales Price List'!$B$1:$X$65536,12,FALSE)*$L$14),2)</f>
        <v>0</v>
      </c>
      <c r="H939" s="102">
        <f t="shared" si="16"/>
        <v>0</v>
      </c>
      <c r="I939" s="89"/>
    </row>
    <row r="940" spans="1:9" ht="12.4" hidden="1" customHeight="1">
      <c r="A940" s="91"/>
      <c r="B940" s="106"/>
      <c r="C940" s="108"/>
      <c r="D940" s="186"/>
      <c r="E940" s="187"/>
      <c r="F940" s="104" t="str">
        <f>VLOOKUP(C940,'[2]Acha Air Sales Price List'!$B$1:$D$65536,3,FALSE)</f>
        <v>Exchange rate :</v>
      </c>
      <c r="G940" s="103">
        <f>ROUND(IF(ISBLANK(C940),0,VLOOKUP(C940,'[2]Acha Air Sales Price List'!$B$1:$X$65536,12,FALSE)*$L$14),2)</f>
        <v>0</v>
      </c>
      <c r="H940" s="102">
        <f t="shared" si="16"/>
        <v>0</v>
      </c>
      <c r="I940" s="89"/>
    </row>
    <row r="941" spans="1:9" ht="12.4" hidden="1" customHeight="1">
      <c r="A941" s="91"/>
      <c r="B941" s="106"/>
      <c r="C941" s="108"/>
      <c r="D941" s="186"/>
      <c r="E941" s="187"/>
      <c r="F941" s="104" t="str">
        <f>VLOOKUP(C941,'[2]Acha Air Sales Price List'!$B$1:$D$65536,3,FALSE)</f>
        <v>Exchange rate :</v>
      </c>
      <c r="G941" s="103">
        <f>ROUND(IF(ISBLANK(C941),0,VLOOKUP(C941,'[2]Acha Air Sales Price List'!$B$1:$X$65536,12,FALSE)*$L$14),2)</f>
        <v>0</v>
      </c>
      <c r="H941" s="102">
        <f t="shared" si="16"/>
        <v>0</v>
      </c>
      <c r="I941" s="89"/>
    </row>
    <row r="942" spans="1:9" ht="12.4" hidden="1" customHeight="1">
      <c r="A942" s="91"/>
      <c r="B942" s="106"/>
      <c r="C942" s="108"/>
      <c r="D942" s="186"/>
      <c r="E942" s="187"/>
      <c r="F942" s="104" t="str">
        <f>VLOOKUP(C942,'[2]Acha Air Sales Price List'!$B$1:$D$65536,3,FALSE)</f>
        <v>Exchange rate :</v>
      </c>
      <c r="G942" s="103">
        <f>ROUND(IF(ISBLANK(C942),0,VLOOKUP(C942,'[2]Acha Air Sales Price List'!$B$1:$X$65536,12,FALSE)*$L$14),2)</f>
        <v>0</v>
      </c>
      <c r="H942" s="102">
        <f t="shared" si="16"/>
        <v>0</v>
      </c>
      <c r="I942" s="89"/>
    </row>
    <row r="943" spans="1:9" ht="12.4" hidden="1" customHeight="1">
      <c r="A943" s="91"/>
      <c r="B943" s="106"/>
      <c r="C943" s="108"/>
      <c r="D943" s="186"/>
      <c r="E943" s="187"/>
      <c r="F943" s="104" t="str">
        <f>VLOOKUP(C943,'[2]Acha Air Sales Price List'!$B$1:$D$65536,3,FALSE)</f>
        <v>Exchange rate :</v>
      </c>
      <c r="G943" s="103">
        <f>ROUND(IF(ISBLANK(C943),0,VLOOKUP(C943,'[2]Acha Air Sales Price List'!$B$1:$X$65536,12,FALSE)*$L$14),2)</f>
        <v>0</v>
      </c>
      <c r="H943" s="102">
        <f t="shared" si="16"/>
        <v>0</v>
      </c>
      <c r="I943" s="89"/>
    </row>
    <row r="944" spans="1:9" ht="12.4" hidden="1" customHeight="1">
      <c r="A944" s="91"/>
      <c r="B944" s="106"/>
      <c r="C944" s="108"/>
      <c r="D944" s="186"/>
      <c r="E944" s="187"/>
      <c r="F944" s="104" t="str">
        <f>VLOOKUP(C944,'[2]Acha Air Sales Price List'!$B$1:$D$65536,3,FALSE)</f>
        <v>Exchange rate :</v>
      </c>
      <c r="G944" s="103">
        <f>ROUND(IF(ISBLANK(C944),0,VLOOKUP(C944,'[2]Acha Air Sales Price List'!$B$1:$X$65536,12,FALSE)*$L$14),2)</f>
        <v>0</v>
      </c>
      <c r="H944" s="102">
        <f t="shared" si="16"/>
        <v>0</v>
      </c>
      <c r="I944" s="89"/>
    </row>
    <row r="945" spans="1:9" ht="12.4" hidden="1" customHeight="1">
      <c r="A945" s="91"/>
      <c r="B945" s="106"/>
      <c r="C945" s="108"/>
      <c r="D945" s="186"/>
      <c r="E945" s="187"/>
      <c r="F945" s="104" t="str">
        <f>VLOOKUP(C945,'[2]Acha Air Sales Price List'!$B$1:$D$65536,3,FALSE)</f>
        <v>Exchange rate :</v>
      </c>
      <c r="G945" s="103">
        <f>ROUND(IF(ISBLANK(C945),0,VLOOKUP(C945,'[2]Acha Air Sales Price List'!$B$1:$X$65536,12,FALSE)*$L$14),2)</f>
        <v>0</v>
      </c>
      <c r="H945" s="102">
        <f t="shared" si="16"/>
        <v>0</v>
      </c>
      <c r="I945" s="89"/>
    </row>
    <row r="946" spans="1:9" ht="12.4" hidden="1" customHeight="1">
      <c r="A946" s="91"/>
      <c r="B946" s="106"/>
      <c r="C946" s="108"/>
      <c r="D946" s="186"/>
      <c r="E946" s="187"/>
      <c r="F946" s="104" t="str">
        <f>VLOOKUP(C946,'[2]Acha Air Sales Price List'!$B$1:$D$65536,3,FALSE)</f>
        <v>Exchange rate :</v>
      </c>
      <c r="G946" s="103">
        <f>ROUND(IF(ISBLANK(C946),0,VLOOKUP(C946,'[2]Acha Air Sales Price List'!$B$1:$X$65536,12,FALSE)*$L$14),2)</f>
        <v>0</v>
      </c>
      <c r="H946" s="102">
        <f t="shared" si="16"/>
        <v>0</v>
      </c>
      <c r="I946" s="89"/>
    </row>
    <row r="947" spans="1:9" ht="12.4" hidden="1" customHeight="1">
      <c r="A947" s="91"/>
      <c r="B947" s="106"/>
      <c r="C947" s="108"/>
      <c r="D947" s="186"/>
      <c r="E947" s="187"/>
      <c r="F947" s="104" t="str">
        <f>VLOOKUP(C947,'[2]Acha Air Sales Price List'!$B$1:$D$65536,3,FALSE)</f>
        <v>Exchange rate :</v>
      </c>
      <c r="G947" s="103">
        <f>ROUND(IF(ISBLANK(C947),0,VLOOKUP(C947,'[2]Acha Air Sales Price List'!$B$1:$X$65536,12,FALSE)*$L$14),2)</f>
        <v>0</v>
      </c>
      <c r="H947" s="102">
        <f t="shared" si="16"/>
        <v>0</v>
      </c>
      <c r="I947" s="89"/>
    </row>
    <row r="948" spans="1:9" ht="12.4" hidden="1" customHeight="1">
      <c r="A948" s="91"/>
      <c r="B948" s="106"/>
      <c r="C948" s="108"/>
      <c r="D948" s="186"/>
      <c r="E948" s="187"/>
      <c r="F948" s="104" t="str">
        <f>VLOOKUP(C948,'[2]Acha Air Sales Price List'!$B$1:$D$65536,3,FALSE)</f>
        <v>Exchange rate :</v>
      </c>
      <c r="G948" s="103">
        <f>ROUND(IF(ISBLANK(C948),0,VLOOKUP(C948,'[2]Acha Air Sales Price List'!$B$1:$X$65536,12,FALSE)*$L$14),2)</f>
        <v>0</v>
      </c>
      <c r="H948" s="102">
        <f t="shared" si="16"/>
        <v>0</v>
      </c>
      <c r="I948" s="89"/>
    </row>
    <row r="949" spans="1:9" ht="12" hidden="1" customHeight="1">
      <c r="A949" s="91"/>
      <c r="B949" s="106"/>
      <c r="C949" s="108"/>
      <c r="D949" s="186"/>
      <c r="E949" s="187"/>
      <c r="F949" s="104" t="str">
        <f>VLOOKUP(C949,'[2]Acha Air Sales Price List'!$B$1:$D$65536,3,FALSE)</f>
        <v>Exchange rate :</v>
      </c>
      <c r="G949" s="103">
        <f>ROUND(IF(ISBLANK(C949),0,VLOOKUP(C949,'[2]Acha Air Sales Price List'!$B$1:$X$65536,12,FALSE)*$L$14),2)</f>
        <v>0</v>
      </c>
      <c r="H949" s="102">
        <f t="shared" si="16"/>
        <v>0</v>
      </c>
      <c r="I949" s="89"/>
    </row>
    <row r="950" spans="1:9" ht="12.4" hidden="1" customHeight="1">
      <c r="A950" s="91"/>
      <c r="B950" s="106"/>
      <c r="C950" s="108"/>
      <c r="D950" s="186"/>
      <c r="E950" s="187"/>
      <c r="F950" s="104" t="str">
        <f>VLOOKUP(C950,'[2]Acha Air Sales Price List'!$B$1:$D$65536,3,FALSE)</f>
        <v>Exchange rate :</v>
      </c>
      <c r="G950" s="103">
        <f>ROUND(IF(ISBLANK(C950),0,VLOOKUP(C950,'[2]Acha Air Sales Price List'!$B$1:$X$65536,12,FALSE)*$L$14),2)</f>
        <v>0</v>
      </c>
      <c r="H950" s="102">
        <f t="shared" si="16"/>
        <v>0</v>
      </c>
      <c r="I950" s="89"/>
    </row>
    <row r="951" spans="1:9" ht="12.4" hidden="1" customHeight="1">
      <c r="A951" s="91"/>
      <c r="B951" s="106"/>
      <c r="C951" s="108"/>
      <c r="D951" s="186"/>
      <c r="E951" s="187"/>
      <c r="F951" s="104" t="str">
        <f>VLOOKUP(C951,'[2]Acha Air Sales Price List'!$B$1:$D$65536,3,FALSE)</f>
        <v>Exchange rate :</v>
      </c>
      <c r="G951" s="103">
        <f>ROUND(IF(ISBLANK(C951),0,VLOOKUP(C951,'[2]Acha Air Sales Price List'!$B$1:$X$65536,12,FALSE)*$L$14),2)</f>
        <v>0</v>
      </c>
      <c r="H951" s="102">
        <f t="shared" si="16"/>
        <v>0</v>
      </c>
      <c r="I951" s="89"/>
    </row>
    <row r="952" spans="1:9" ht="12.4" hidden="1" customHeight="1">
      <c r="A952" s="91"/>
      <c r="B952" s="106"/>
      <c r="C952" s="108"/>
      <c r="D952" s="186"/>
      <c r="E952" s="187"/>
      <c r="F952" s="104" t="str">
        <f>VLOOKUP(C952,'[2]Acha Air Sales Price List'!$B$1:$D$65536,3,FALSE)</f>
        <v>Exchange rate :</v>
      </c>
      <c r="G952" s="103">
        <f>ROUND(IF(ISBLANK(C952),0,VLOOKUP(C952,'[2]Acha Air Sales Price List'!$B$1:$X$65536,12,FALSE)*$L$14),2)</f>
        <v>0</v>
      </c>
      <c r="H952" s="102">
        <f t="shared" si="16"/>
        <v>0</v>
      </c>
      <c r="I952" s="89"/>
    </row>
    <row r="953" spans="1:9" ht="12.4" hidden="1" customHeight="1">
      <c r="A953" s="91"/>
      <c r="B953" s="106"/>
      <c r="C953" s="108"/>
      <c r="D953" s="186"/>
      <c r="E953" s="187"/>
      <c r="F953" s="104" t="str">
        <f>VLOOKUP(C953,'[2]Acha Air Sales Price List'!$B$1:$D$65536,3,FALSE)</f>
        <v>Exchange rate :</v>
      </c>
      <c r="G953" s="103">
        <f>ROUND(IF(ISBLANK(C953),0,VLOOKUP(C953,'[2]Acha Air Sales Price List'!$B$1:$X$65536,12,FALSE)*$L$14),2)</f>
        <v>0</v>
      </c>
      <c r="H953" s="102">
        <f t="shared" si="16"/>
        <v>0</v>
      </c>
      <c r="I953" s="89"/>
    </row>
    <row r="954" spans="1:9" ht="12.4" hidden="1" customHeight="1">
      <c r="A954" s="91"/>
      <c r="B954" s="106"/>
      <c r="C954" s="108"/>
      <c r="D954" s="186"/>
      <c r="E954" s="187"/>
      <c r="F954" s="104" t="str">
        <f>VLOOKUP(C954,'[2]Acha Air Sales Price List'!$B$1:$D$65536,3,FALSE)</f>
        <v>Exchange rate :</v>
      </c>
      <c r="G954" s="103">
        <f>ROUND(IF(ISBLANK(C954),0,VLOOKUP(C954,'[2]Acha Air Sales Price List'!$B$1:$X$65536,12,FALSE)*$L$14),2)</f>
        <v>0</v>
      </c>
      <c r="H954" s="102">
        <f t="shared" si="16"/>
        <v>0</v>
      </c>
      <c r="I954" s="89"/>
    </row>
    <row r="955" spans="1:9" ht="12.4" hidden="1" customHeight="1">
      <c r="A955" s="91"/>
      <c r="B955" s="106"/>
      <c r="C955" s="108"/>
      <c r="D955" s="186"/>
      <c r="E955" s="187"/>
      <c r="F955" s="104" t="str">
        <f>VLOOKUP(C955,'[2]Acha Air Sales Price List'!$B$1:$D$65536,3,FALSE)</f>
        <v>Exchange rate :</v>
      </c>
      <c r="G955" s="103">
        <f>ROUND(IF(ISBLANK(C955),0,VLOOKUP(C955,'[2]Acha Air Sales Price List'!$B$1:$X$65536,12,FALSE)*$L$14),2)</f>
        <v>0</v>
      </c>
      <c r="H955" s="102">
        <f t="shared" si="16"/>
        <v>0</v>
      </c>
      <c r="I955" s="89"/>
    </row>
    <row r="956" spans="1:9" ht="12.4" hidden="1" customHeight="1">
      <c r="A956" s="91"/>
      <c r="B956" s="106"/>
      <c r="C956" s="108"/>
      <c r="D956" s="186"/>
      <c r="E956" s="187"/>
      <c r="F956" s="104" t="str">
        <f>VLOOKUP(C956,'[2]Acha Air Sales Price List'!$B$1:$D$65536,3,FALSE)</f>
        <v>Exchange rate :</v>
      </c>
      <c r="G956" s="103">
        <f>ROUND(IF(ISBLANK(C956),0,VLOOKUP(C956,'[2]Acha Air Sales Price List'!$B$1:$X$65536,12,FALSE)*$L$14),2)</f>
        <v>0</v>
      </c>
      <c r="H956" s="102">
        <f t="shared" si="16"/>
        <v>0</v>
      </c>
      <c r="I956" s="89"/>
    </row>
    <row r="957" spans="1:9" ht="12.4" hidden="1" customHeight="1">
      <c r="A957" s="91"/>
      <c r="B957" s="106"/>
      <c r="C957" s="108"/>
      <c r="D957" s="186"/>
      <c r="E957" s="187"/>
      <c r="F957" s="104" t="str">
        <f>VLOOKUP(C957,'[2]Acha Air Sales Price List'!$B$1:$D$65536,3,FALSE)</f>
        <v>Exchange rate :</v>
      </c>
      <c r="G957" s="103">
        <f>ROUND(IF(ISBLANK(C957),0,VLOOKUP(C957,'[2]Acha Air Sales Price List'!$B$1:$X$65536,12,FALSE)*$L$14),2)</f>
        <v>0</v>
      </c>
      <c r="H957" s="102">
        <f t="shared" si="16"/>
        <v>0</v>
      </c>
      <c r="I957" s="89"/>
    </row>
    <row r="958" spans="1:9" ht="12.4" hidden="1" customHeight="1">
      <c r="A958" s="91"/>
      <c r="B958" s="106"/>
      <c r="C958" s="108"/>
      <c r="D958" s="186"/>
      <c r="E958" s="187"/>
      <c r="F958" s="104" t="str">
        <f>VLOOKUP(C958,'[2]Acha Air Sales Price List'!$B$1:$D$65536,3,FALSE)</f>
        <v>Exchange rate :</v>
      </c>
      <c r="G958" s="103">
        <f>ROUND(IF(ISBLANK(C958),0,VLOOKUP(C958,'[2]Acha Air Sales Price List'!$B$1:$X$65536,12,FALSE)*$L$14),2)</f>
        <v>0</v>
      </c>
      <c r="H958" s="102">
        <f t="shared" si="16"/>
        <v>0</v>
      </c>
      <c r="I958" s="89"/>
    </row>
    <row r="959" spans="1:9" ht="12.4" hidden="1" customHeight="1">
      <c r="A959" s="91"/>
      <c r="B959" s="106"/>
      <c r="C959" s="108"/>
      <c r="D959" s="186"/>
      <c r="E959" s="187"/>
      <c r="F959" s="104" t="str">
        <f>VLOOKUP(C959,'[2]Acha Air Sales Price List'!$B$1:$D$65536,3,FALSE)</f>
        <v>Exchange rate :</v>
      </c>
      <c r="G959" s="103">
        <f>ROUND(IF(ISBLANK(C959),0,VLOOKUP(C959,'[2]Acha Air Sales Price List'!$B$1:$X$65536,12,FALSE)*$L$14),2)</f>
        <v>0</v>
      </c>
      <c r="H959" s="102">
        <f t="shared" si="16"/>
        <v>0</v>
      </c>
      <c r="I959" s="89"/>
    </row>
    <row r="960" spans="1:9" ht="12.4" hidden="1" customHeight="1">
      <c r="A960" s="91"/>
      <c r="B960" s="106"/>
      <c r="C960" s="108"/>
      <c r="D960" s="186"/>
      <c r="E960" s="187"/>
      <c r="F960" s="104" t="str">
        <f>VLOOKUP(C960,'[2]Acha Air Sales Price List'!$B$1:$D$65536,3,FALSE)</f>
        <v>Exchange rate :</v>
      </c>
      <c r="G960" s="103">
        <f>ROUND(IF(ISBLANK(C960),0,VLOOKUP(C960,'[2]Acha Air Sales Price List'!$B$1:$X$65536,12,FALSE)*$L$14),2)</f>
        <v>0</v>
      </c>
      <c r="H960" s="102">
        <f t="shared" si="16"/>
        <v>0</v>
      </c>
      <c r="I960" s="89"/>
    </row>
    <row r="961" spans="1:9" ht="12.4" hidden="1" customHeight="1">
      <c r="A961" s="91"/>
      <c r="B961" s="106"/>
      <c r="C961" s="108"/>
      <c r="D961" s="186"/>
      <c r="E961" s="187"/>
      <c r="F961" s="104" t="str">
        <f>VLOOKUP(C961,'[2]Acha Air Sales Price List'!$B$1:$D$65536,3,FALSE)</f>
        <v>Exchange rate :</v>
      </c>
      <c r="G961" s="103">
        <f>ROUND(IF(ISBLANK(C961),0,VLOOKUP(C961,'[2]Acha Air Sales Price List'!$B$1:$X$65536,12,FALSE)*$L$14),2)</f>
        <v>0</v>
      </c>
      <c r="H961" s="102">
        <f t="shared" si="16"/>
        <v>0</v>
      </c>
      <c r="I961" s="89"/>
    </row>
    <row r="962" spans="1:9" ht="12.4" hidden="1" customHeight="1">
      <c r="A962" s="91"/>
      <c r="B962" s="106"/>
      <c r="C962" s="108"/>
      <c r="D962" s="186"/>
      <c r="E962" s="187"/>
      <c r="F962" s="104" t="str">
        <f>VLOOKUP(C962,'[2]Acha Air Sales Price List'!$B$1:$D$65536,3,FALSE)</f>
        <v>Exchange rate :</v>
      </c>
      <c r="G962" s="103">
        <f>ROUND(IF(ISBLANK(C962),0,VLOOKUP(C962,'[2]Acha Air Sales Price List'!$B$1:$X$65536,12,FALSE)*$L$14),2)</f>
        <v>0</v>
      </c>
      <c r="H962" s="102">
        <f t="shared" si="16"/>
        <v>0</v>
      </c>
      <c r="I962" s="89"/>
    </row>
    <row r="963" spans="1:9" ht="12.4" hidden="1" customHeight="1">
      <c r="A963" s="91"/>
      <c r="B963" s="106"/>
      <c r="C963" s="108"/>
      <c r="D963" s="186"/>
      <c r="E963" s="187"/>
      <c r="F963" s="104" t="str">
        <f>VLOOKUP(C963,'[2]Acha Air Sales Price List'!$B$1:$D$65536,3,FALSE)</f>
        <v>Exchange rate :</v>
      </c>
      <c r="G963" s="103">
        <f>ROUND(IF(ISBLANK(C963),0,VLOOKUP(C963,'[2]Acha Air Sales Price List'!$B$1:$X$65536,12,FALSE)*$L$14),2)</f>
        <v>0</v>
      </c>
      <c r="H963" s="102">
        <f t="shared" si="16"/>
        <v>0</v>
      </c>
      <c r="I963" s="89"/>
    </row>
    <row r="964" spans="1:9" ht="12.4" hidden="1" customHeight="1">
      <c r="A964" s="91"/>
      <c r="B964" s="106"/>
      <c r="C964" s="108"/>
      <c r="D964" s="186"/>
      <c r="E964" s="187"/>
      <c r="F964" s="104" t="str">
        <f>VLOOKUP(C964,'[2]Acha Air Sales Price List'!$B$1:$D$65536,3,FALSE)</f>
        <v>Exchange rate :</v>
      </c>
      <c r="G964" s="103">
        <f>ROUND(IF(ISBLANK(C964),0,VLOOKUP(C964,'[2]Acha Air Sales Price List'!$B$1:$X$65536,12,FALSE)*$L$14),2)</f>
        <v>0</v>
      </c>
      <c r="H964" s="102">
        <f t="shared" si="16"/>
        <v>0</v>
      </c>
      <c r="I964" s="89"/>
    </row>
    <row r="965" spans="1:9" ht="12.4" hidden="1" customHeight="1">
      <c r="A965" s="91"/>
      <c r="B965" s="106"/>
      <c r="C965" s="108"/>
      <c r="D965" s="186"/>
      <c r="E965" s="187"/>
      <c r="F965" s="104" t="str">
        <f>VLOOKUP(C965,'[2]Acha Air Sales Price List'!$B$1:$D$65536,3,FALSE)</f>
        <v>Exchange rate :</v>
      </c>
      <c r="G965" s="103">
        <f>ROUND(IF(ISBLANK(C965),0,VLOOKUP(C965,'[2]Acha Air Sales Price List'!$B$1:$X$65536,12,FALSE)*$L$14),2)</f>
        <v>0</v>
      </c>
      <c r="H965" s="102">
        <f t="shared" si="16"/>
        <v>0</v>
      </c>
      <c r="I965" s="89"/>
    </row>
    <row r="966" spans="1:9" ht="12.4" hidden="1" customHeight="1">
      <c r="A966" s="91"/>
      <c r="B966" s="106"/>
      <c r="C966" s="108"/>
      <c r="D966" s="186"/>
      <c r="E966" s="187"/>
      <c r="F966" s="104" t="str">
        <f>VLOOKUP(C966,'[2]Acha Air Sales Price List'!$B$1:$D$65536,3,FALSE)</f>
        <v>Exchange rate :</v>
      </c>
      <c r="G966" s="103">
        <f>ROUND(IF(ISBLANK(C966),0,VLOOKUP(C966,'[2]Acha Air Sales Price List'!$B$1:$X$65536,12,FALSE)*$L$14),2)</f>
        <v>0</v>
      </c>
      <c r="H966" s="102">
        <f t="shared" si="16"/>
        <v>0</v>
      </c>
      <c r="I966" s="89"/>
    </row>
    <row r="967" spans="1:9" ht="12.4" hidden="1" customHeight="1">
      <c r="A967" s="91"/>
      <c r="B967" s="106"/>
      <c r="C967" s="108"/>
      <c r="D967" s="186"/>
      <c r="E967" s="187"/>
      <c r="F967" s="104" t="str">
        <f>VLOOKUP(C967,'[2]Acha Air Sales Price List'!$B$1:$D$65536,3,FALSE)</f>
        <v>Exchange rate :</v>
      </c>
      <c r="G967" s="103">
        <f>ROUND(IF(ISBLANK(C967),0,VLOOKUP(C967,'[2]Acha Air Sales Price List'!$B$1:$X$65536,12,FALSE)*$L$14),2)</f>
        <v>0</v>
      </c>
      <c r="H967" s="102">
        <f t="shared" si="16"/>
        <v>0</v>
      </c>
      <c r="I967" s="89"/>
    </row>
    <row r="968" spans="1:9" ht="12.4" hidden="1" customHeight="1">
      <c r="A968" s="91"/>
      <c r="B968" s="106"/>
      <c r="C968" s="108"/>
      <c r="D968" s="186"/>
      <c r="E968" s="187"/>
      <c r="F968" s="104" t="str">
        <f>VLOOKUP(C968,'[2]Acha Air Sales Price List'!$B$1:$D$65536,3,FALSE)</f>
        <v>Exchange rate :</v>
      </c>
      <c r="G968" s="103">
        <f>ROUND(IF(ISBLANK(C968),0,VLOOKUP(C968,'[2]Acha Air Sales Price List'!$B$1:$X$65536,12,FALSE)*$L$14),2)</f>
        <v>0</v>
      </c>
      <c r="H968" s="102">
        <f t="shared" si="16"/>
        <v>0</v>
      </c>
      <c r="I968" s="89"/>
    </row>
    <row r="969" spans="1:9" ht="12.4" hidden="1" customHeight="1">
      <c r="A969" s="91"/>
      <c r="B969" s="106"/>
      <c r="C969" s="108"/>
      <c r="D969" s="186"/>
      <c r="E969" s="187"/>
      <c r="F969" s="104" t="str">
        <f>VLOOKUP(C969,'[2]Acha Air Sales Price List'!$B$1:$D$65536,3,FALSE)</f>
        <v>Exchange rate :</v>
      </c>
      <c r="G969" s="103">
        <f>ROUND(IF(ISBLANK(C969),0,VLOOKUP(C969,'[2]Acha Air Sales Price List'!$B$1:$X$65536,12,FALSE)*$L$14),2)</f>
        <v>0</v>
      </c>
      <c r="H969" s="102">
        <f t="shared" si="16"/>
        <v>0</v>
      </c>
      <c r="I969" s="89"/>
    </row>
    <row r="970" spans="1:9" ht="12.4" hidden="1" customHeight="1">
      <c r="A970" s="91"/>
      <c r="B970" s="106"/>
      <c r="C970" s="108"/>
      <c r="D970" s="186"/>
      <c r="E970" s="187"/>
      <c r="F970" s="104" t="str">
        <f>VLOOKUP(C970,'[2]Acha Air Sales Price List'!$B$1:$D$65536,3,FALSE)</f>
        <v>Exchange rate :</v>
      </c>
      <c r="G970" s="103">
        <f>ROUND(IF(ISBLANK(C970),0,VLOOKUP(C970,'[2]Acha Air Sales Price List'!$B$1:$X$65536,12,FALSE)*$L$14),2)</f>
        <v>0</v>
      </c>
      <c r="H970" s="102">
        <f t="shared" si="16"/>
        <v>0</v>
      </c>
      <c r="I970" s="89"/>
    </row>
    <row r="971" spans="1:9" ht="12.4" hidden="1" customHeight="1">
      <c r="A971" s="91"/>
      <c r="B971" s="106"/>
      <c r="C971" s="108"/>
      <c r="D971" s="186"/>
      <c r="E971" s="187"/>
      <c r="F971" s="104" t="str">
        <f>VLOOKUP(C971,'[2]Acha Air Sales Price List'!$B$1:$D$65536,3,FALSE)</f>
        <v>Exchange rate :</v>
      </c>
      <c r="G971" s="103">
        <f>ROUND(IF(ISBLANK(C971),0,VLOOKUP(C971,'[2]Acha Air Sales Price List'!$B$1:$X$65536,12,FALSE)*$L$14),2)</f>
        <v>0</v>
      </c>
      <c r="H971" s="102">
        <f t="shared" si="16"/>
        <v>0</v>
      </c>
      <c r="I971" s="89"/>
    </row>
    <row r="972" spans="1:9" ht="12.4" hidden="1" customHeight="1">
      <c r="A972" s="91"/>
      <c r="B972" s="106"/>
      <c r="C972" s="105"/>
      <c r="D972" s="186"/>
      <c r="E972" s="187"/>
      <c r="F972" s="104" t="str">
        <f>VLOOKUP(C972,'[2]Acha Air Sales Price List'!$B$1:$D$65536,3,FALSE)</f>
        <v>Exchange rate :</v>
      </c>
      <c r="G972" s="103">
        <f>ROUND(IF(ISBLANK(C972),0,VLOOKUP(C972,'[2]Acha Air Sales Price List'!$B$1:$X$65536,12,FALSE)*$L$14),2)</f>
        <v>0</v>
      </c>
      <c r="H972" s="102">
        <f t="shared" si="16"/>
        <v>0</v>
      </c>
      <c r="I972" s="89"/>
    </row>
    <row r="973" spans="1:9" ht="12" hidden="1" customHeight="1">
      <c r="A973" s="91"/>
      <c r="B973" s="106"/>
      <c r="C973" s="108"/>
      <c r="D973" s="186"/>
      <c r="E973" s="187"/>
      <c r="F973" s="104" t="str">
        <f>VLOOKUP(C973,'[2]Acha Air Sales Price List'!$B$1:$D$65536,3,FALSE)</f>
        <v>Exchange rate :</v>
      </c>
      <c r="G973" s="103">
        <f>ROUND(IF(ISBLANK(C973),0,VLOOKUP(C973,'[2]Acha Air Sales Price List'!$B$1:$X$65536,12,FALSE)*$L$14),2)</f>
        <v>0</v>
      </c>
      <c r="H973" s="102">
        <f t="shared" si="16"/>
        <v>0</v>
      </c>
      <c r="I973" s="89"/>
    </row>
    <row r="974" spans="1:9" ht="12.4" hidden="1" customHeight="1">
      <c r="A974" s="91"/>
      <c r="B974" s="106"/>
      <c r="C974" s="108"/>
      <c r="D974" s="186"/>
      <c r="E974" s="187"/>
      <c r="F974" s="104" t="str">
        <f>VLOOKUP(C974,'[2]Acha Air Sales Price List'!$B$1:$D$65536,3,FALSE)</f>
        <v>Exchange rate :</v>
      </c>
      <c r="G974" s="103">
        <f>ROUND(IF(ISBLANK(C974),0,VLOOKUP(C974,'[2]Acha Air Sales Price List'!$B$1:$X$65536,12,FALSE)*$L$14),2)</f>
        <v>0</v>
      </c>
      <c r="H974" s="102">
        <f t="shared" si="16"/>
        <v>0</v>
      </c>
      <c r="I974" s="89"/>
    </row>
    <row r="975" spans="1:9" ht="12.4" hidden="1" customHeight="1">
      <c r="A975" s="91"/>
      <c r="B975" s="106"/>
      <c r="C975" s="108"/>
      <c r="D975" s="186"/>
      <c r="E975" s="187"/>
      <c r="F975" s="104" t="str">
        <f>VLOOKUP(C975,'[2]Acha Air Sales Price List'!$B$1:$D$65536,3,FALSE)</f>
        <v>Exchange rate :</v>
      </c>
      <c r="G975" s="103">
        <f>ROUND(IF(ISBLANK(C975),0,VLOOKUP(C975,'[2]Acha Air Sales Price List'!$B$1:$X$65536,12,FALSE)*$L$14),2)</f>
        <v>0</v>
      </c>
      <c r="H975" s="102">
        <f t="shared" si="16"/>
        <v>0</v>
      </c>
      <c r="I975" s="89"/>
    </row>
    <row r="976" spans="1:9" ht="12.4" hidden="1" customHeight="1">
      <c r="A976" s="91"/>
      <c r="B976" s="106"/>
      <c r="C976" s="108"/>
      <c r="D976" s="186"/>
      <c r="E976" s="187"/>
      <c r="F976" s="104" t="str">
        <f>VLOOKUP(C976,'[2]Acha Air Sales Price List'!$B$1:$D$65536,3,FALSE)</f>
        <v>Exchange rate :</v>
      </c>
      <c r="G976" s="103">
        <f>ROUND(IF(ISBLANK(C976),0,VLOOKUP(C976,'[2]Acha Air Sales Price List'!$B$1:$X$65536,12,FALSE)*$L$14),2)</f>
        <v>0</v>
      </c>
      <c r="H976" s="102">
        <f t="shared" si="16"/>
        <v>0</v>
      </c>
      <c r="I976" s="89"/>
    </row>
    <row r="977" spans="1:9" ht="12.4" hidden="1" customHeight="1">
      <c r="A977" s="91"/>
      <c r="B977" s="106"/>
      <c r="C977" s="108"/>
      <c r="D977" s="186"/>
      <c r="E977" s="187"/>
      <c r="F977" s="104" t="str">
        <f>VLOOKUP(C977,'[2]Acha Air Sales Price List'!$B$1:$D$65536,3,FALSE)</f>
        <v>Exchange rate :</v>
      </c>
      <c r="G977" s="103">
        <f>ROUND(IF(ISBLANK(C977),0,VLOOKUP(C977,'[2]Acha Air Sales Price List'!$B$1:$X$65536,12,FALSE)*$L$14),2)</f>
        <v>0</v>
      </c>
      <c r="H977" s="102">
        <f t="shared" si="16"/>
        <v>0</v>
      </c>
      <c r="I977" s="89"/>
    </row>
    <row r="978" spans="1:9" ht="12.4" hidden="1" customHeight="1">
      <c r="A978" s="91"/>
      <c r="B978" s="106"/>
      <c r="C978" s="108"/>
      <c r="D978" s="186"/>
      <c r="E978" s="187"/>
      <c r="F978" s="104" t="str">
        <f>VLOOKUP(C978,'[2]Acha Air Sales Price List'!$B$1:$D$65536,3,FALSE)</f>
        <v>Exchange rate :</v>
      </c>
      <c r="G978" s="103">
        <f>ROUND(IF(ISBLANK(C978),0,VLOOKUP(C978,'[2]Acha Air Sales Price List'!$B$1:$X$65536,12,FALSE)*$L$14),2)</f>
        <v>0</v>
      </c>
      <c r="H978" s="102">
        <f t="shared" si="16"/>
        <v>0</v>
      </c>
      <c r="I978" s="89"/>
    </row>
    <row r="979" spans="1:9" ht="12.4" hidden="1" customHeight="1">
      <c r="A979" s="91"/>
      <c r="B979" s="106"/>
      <c r="C979" s="108"/>
      <c r="D979" s="186"/>
      <c r="E979" s="187"/>
      <c r="F979" s="104" t="str">
        <f>VLOOKUP(C979,'[2]Acha Air Sales Price List'!$B$1:$D$65536,3,FALSE)</f>
        <v>Exchange rate :</v>
      </c>
      <c r="G979" s="103">
        <f>ROUND(IF(ISBLANK(C979),0,VLOOKUP(C979,'[2]Acha Air Sales Price List'!$B$1:$X$65536,12,FALSE)*$L$14),2)</f>
        <v>0</v>
      </c>
      <c r="H979" s="102">
        <f t="shared" si="16"/>
        <v>0</v>
      </c>
      <c r="I979" s="89"/>
    </row>
    <row r="980" spans="1:9" ht="12.4" hidden="1" customHeight="1">
      <c r="A980" s="91"/>
      <c r="B980" s="106"/>
      <c r="C980" s="108"/>
      <c r="D980" s="186"/>
      <c r="E980" s="187"/>
      <c r="F980" s="104" t="str">
        <f>VLOOKUP(C980,'[2]Acha Air Sales Price List'!$B$1:$D$65536,3,FALSE)</f>
        <v>Exchange rate :</v>
      </c>
      <c r="G980" s="103">
        <f>ROUND(IF(ISBLANK(C980),0,VLOOKUP(C980,'[2]Acha Air Sales Price List'!$B$1:$X$65536,12,FALSE)*$L$14),2)</f>
        <v>0</v>
      </c>
      <c r="H980" s="102">
        <f t="shared" si="16"/>
        <v>0</v>
      </c>
      <c r="I980" s="89"/>
    </row>
    <row r="981" spans="1:9" ht="12.4" hidden="1" customHeight="1">
      <c r="A981" s="91"/>
      <c r="B981" s="106"/>
      <c r="C981" s="108"/>
      <c r="D981" s="186"/>
      <c r="E981" s="187"/>
      <c r="F981" s="104" t="str">
        <f>VLOOKUP(C981,'[2]Acha Air Sales Price List'!$B$1:$D$65536,3,FALSE)</f>
        <v>Exchange rate :</v>
      </c>
      <c r="G981" s="103">
        <f>ROUND(IF(ISBLANK(C981),0,VLOOKUP(C981,'[2]Acha Air Sales Price List'!$B$1:$X$65536,12,FALSE)*$L$14),2)</f>
        <v>0</v>
      </c>
      <c r="H981" s="102">
        <f t="shared" si="16"/>
        <v>0</v>
      </c>
      <c r="I981" s="89"/>
    </row>
    <row r="982" spans="1:9" ht="12.4" hidden="1" customHeight="1">
      <c r="A982" s="91"/>
      <c r="B982" s="106"/>
      <c r="C982" s="108"/>
      <c r="D982" s="186"/>
      <c r="E982" s="187"/>
      <c r="F982" s="104" t="str">
        <f>VLOOKUP(C982,'[2]Acha Air Sales Price List'!$B$1:$D$65536,3,FALSE)</f>
        <v>Exchange rate :</v>
      </c>
      <c r="G982" s="103">
        <f>ROUND(IF(ISBLANK(C982),0,VLOOKUP(C982,'[2]Acha Air Sales Price List'!$B$1:$X$65536,12,FALSE)*$L$14),2)</f>
        <v>0</v>
      </c>
      <c r="H982" s="102">
        <f t="shared" si="16"/>
        <v>0</v>
      </c>
      <c r="I982" s="89"/>
    </row>
    <row r="983" spans="1:9" ht="12.4" hidden="1" customHeight="1">
      <c r="A983" s="91"/>
      <c r="B983" s="106"/>
      <c r="C983" s="108"/>
      <c r="D983" s="186"/>
      <c r="E983" s="187"/>
      <c r="F983" s="104" t="str">
        <f>VLOOKUP(C983,'[2]Acha Air Sales Price List'!$B$1:$D$65536,3,FALSE)</f>
        <v>Exchange rate :</v>
      </c>
      <c r="G983" s="103">
        <f>ROUND(IF(ISBLANK(C983),0,VLOOKUP(C983,'[2]Acha Air Sales Price List'!$B$1:$X$65536,12,FALSE)*$L$14),2)</f>
        <v>0</v>
      </c>
      <c r="H983" s="102">
        <f t="shared" ref="H983:H999" si="17">ROUND(IF(ISNUMBER(B983), G983*B983, 0),5)</f>
        <v>0</v>
      </c>
      <c r="I983" s="89"/>
    </row>
    <row r="984" spans="1:9" ht="12.4" hidden="1" customHeight="1">
      <c r="A984" s="91"/>
      <c r="B984" s="106"/>
      <c r="C984" s="108"/>
      <c r="D984" s="186"/>
      <c r="E984" s="187"/>
      <c r="F984" s="104" t="str">
        <f>VLOOKUP(C984,'[2]Acha Air Sales Price List'!$B$1:$D$65536,3,FALSE)</f>
        <v>Exchange rate :</v>
      </c>
      <c r="G984" s="103">
        <f>ROUND(IF(ISBLANK(C984),0,VLOOKUP(C984,'[2]Acha Air Sales Price List'!$B$1:$X$65536,12,FALSE)*$L$14),2)</f>
        <v>0</v>
      </c>
      <c r="H984" s="102">
        <f t="shared" si="17"/>
        <v>0</v>
      </c>
      <c r="I984" s="89"/>
    </row>
    <row r="985" spans="1:9" ht="12.4" hidden="1" customHeight="1">
      <c r="A985" s="91"/>
      <c r="B985" s="106"/>
      <c r="C985" s="108"/>
      <c r="D985" s="186"/>
      <c r="E985" s="187"/>
      <c r="F985" s="104" t="str">
        <f>VLOOKUP(C985,'[2]Acha Air Sales Price List'!$B$1:$D$65536,3,FALSE)</f>
        <v>Exchange rate :</v>
      </c>
      <c r="G985" s="103">
        <f>ROUND(IF(ISBLANK(C985),0,VLOOKUP(C985,'[2]Acha Air Sales Price List'!$B$1:$X$65536,12,FALSE)*$L$14),2)</f>
        <v>0</v>
      </c>
      <c r="H985" s="102">
        <f t="shared" si="17"/>
        <v>0</v>
      </c>
      <c r="I985" s="89"/>
    </row>
    <row r="986" spans="1:9" ht="12.4" hidden="1" customHeight="1">
      <c r="A986" s="91"/>
      <c r="B986" s="106"/>
      <c r="C986" s="108"/>
      <c r="D986" s="186"/>
      <c r="E986" s="187"/>
      <c r="F986" s="104" t="str">
        <f>VLOOKUP(C986,'[2]Acha Air Sales Price List'!$B$1:$D$65536,3,FALSE)</f>
        <v>Exchange rate :</v>
      </c>
      <c r="G986" s="103">
        <f>ROUND(IF(ISBLANK(C986),0,VLOOKUP(C986,'[2]Acha Air Sales Price List'!$B$1:$X$65536,12,FALSE)*$L$14),2)</f>
        <v>0</v>
      </c>
      <c r="H986" s="102">
        <f t="shared" si="17"/>
        <v>0</v>
      </c>
      <c r="I986" s="89"/>
    </row>
    <row r="987" spans="1:9" ht="12.4" hidden="1" customHeight="1">
      <c r="A987" s="91"/>
      <c r="B987" s="106"/>
      <c r="C987" s="108"/>
      <c r="D987" s="186"/>
      <c r="E987" s="187"/>
      <c r="F987" s="104" t="str">
        <f>VLOOKUP(C987,'[2]Acha Air Sales Price List'!$B$1:$D$65536,3,FALSE)</f>
        <v>Exchange rate :</v>
      </c>
      <c r="G987" s="103">
        <f>ROUND(IF(ISBLANK(C987),0,VLOOKUP(C987,'[2]Acha Air Sales Price List'!$B$1:$X$65536,12,FALSE)*$L$14),2)</f>
        <v>0</v>
      </c>
      <c r="H987" s="102">
        <f t="shared" si="17"/>
        <v>0</v>
      </c>
      <c r="I987" s="89"/>
    </row>
    <row r="988" spans="1:9" ht="12.4" hidden="1" customHeight="1">
      <c r="A988" s="91"/>
      <c r="B988" s="106"/>
      <c r="C988" s="108"/>
      <c r="D988" s="186"/>
      <c r="E988" s="187"/>
      <c r="F988" s="104" t="str">
        <f>VLOOKUP(C988,'[2]Acha Air Sales Price List'!$B$1:$D$65536,3,FALSE)</f>
        <v>Exchange rate :</v>
      </c>
      <c r="G988" s="103">
        <f>ROUND(IF(ISBLANK(C988),0,VLOOKUP(C988,'[2]Acha Air Sales Price List'!$B$1:$X$65536,12,FALSE)*$L$14),2)</f>
        <v>0</v>
      </c>
      <c r="H988" s="102">
        <f t="shared" si="17"/>
        <v>0</v>
      </c>
      <c r="I988" s="89"/>
    </row>
    <row r="989" spans="1:9" ht="12.4" hidden="1" customHeight="1">
      <c r="A989" s="91"/>
      <c r="B989" s="106"/>
      <c r="C989" s="108"/>
      <c r="D989" s="186"/>
      <c r="E989" s="187"/>
      <c r="F989" s="104" t="str">
        <f>VLOOKUP(C989,'[2]Acha Air Sales Price List'!$B$1:$D$65536,3,FALSE)</f>
        <v>Exchange rate :</v>
      </c>
      <c r="G989" s="103">
        <f>ROUND(IF(ISBLANK(C989),0,VLOOKUP(C989,'[2]Acha Air Sales Price List'!$B$1:$X$65536,12,FALSE)*$L$14),2)</f>
        <v>0</v>
      </c>
      <c r="H989" s="102">
        <f t="shared" si="17"/>
        <v>0</v>
      </c>
      <c r="I989" s="89"/>
    </row>
    <row r="990" spans="1:9" ht="12.4" hidden="1" customHeight="1">
      <c r="A990" s="91"/>
      <c r="B990" s="106"/>
      <c r="C990" s="108"/>
      <c r="D990" s="186"/>
      <c r="E990" s="187"/>
      <c r="F990" s="104" t="str">
        <f>VLOOKUP(C990,'[2]Acha Air Sales Price List'!$B$1:$D$65536,3,FALSE)</f>
        <v>Exchange rate :</v>
      </c>
      <c r="G990" s="103">
        <f>ROUND(IF(ISBLANK(C990),0,VLOOKUP(C990,'[2]Acha Air Sales Price List'!$B$1:$X$65536,12,FALSE)*$L$14),2)</f>
        <v>0</v>
      </c>
      <c r="H990" s="102">
        <f t="shared" si="17"/>
        <v>0</v>
      </c>
      <c r="I990" s="89"/>
    </row>
    <row r="991" spans="1:9" ht="12.4" hidden="1" customHeight="1">
      <c r="A991" s="91"/>
      <c r="B991" s="106"/>
      <c r="C991" s="108"/>
      <c r="D991" s="186"/>
      <c r="E991" s="187"/>
      <c r="F991" s="104" t="str">
        <f>VLOOKUP(C991,'[2]Acha Air Sales Price List'!$B$1:$D$65536,3,FALSE)</f>
        <v>Exchange rate :</v>
      </c>
      <c r="G991" s="103">
        <f>ROUND(IF(ISBLANK(C991),0,VLOOKUP(C991,'[2]Acha Air Sales Price List'!$B$1:$X$65536,12,FALSE)*$L$14),2)</f>
        <v>0</v>
      </c>
      <c r="H991" s="102">
        <f t="shared" si="17"/>
        <v>0</v>
      </c>
      <c r="I991" s="89"/>
    </row>
    <row r="992" spans="1:9" ht="12.4" hidden="1" customHeight="1">
      <c r="A992" s="91"/>
      <c r="B992" s="106"/>
      <c r="C992" s="108"/>
      <c r="D992" s="186"/>
      <c r="E992" s="187"/>
      <c r="F992" s="104" t="str">
        <f>VLOOKUP(C992,'[2]Acha Air Sales Price List'!$B$1:$D$65536,3,FALSE)</f>
        <v>Exchange rate :</v>
      </c>
      <c r="G992" s="103">
        <f>ROUND(IF(ISBLANK(C992),0,VLOOKUP(C992,'[2]Acha Air Sales Price List'!$B$1:$X$65536,12,FALSE)*$L$14),2)</f>
        <v>0</v>
      </c>
      <c r="H992" s="102">
        <f t="shared" si="17"/>
        <v>0</v>
      </c>
      <c r="I992" s="89"/>
    </row>
    <row r="993" spans="1:9" ht="12.4" hidden="1" customHeight="1">
      <c r="A993" s="91"/>
      <c r="B993" s="106"/>
      <c r="C993" s="108"/>
      <c r="D993" s="186"/>
      <c r="E993" s="187"/>
      <c r="F993" s="104" t="str">
        <f>VLOOKUP(C993,'[2]Acha Air Sales Price List'!$B$1:$D$65536,3,FALSE)</f>
        <v>Exchange rate :</v>
      </c>
      <c r="G993" s="103">
        <f>ROUND(IF(ISBLANK(C993),0,VLOOKUP(C993,'[2]Acha Air Sales Price List'!$B$1:$X$65536,12,FALSE)*$L$14),2)</f>
        <v>0</v>
      </c>
      <c r="H993" s="102">
        <f t="shared" si="17"/>
        <v>0</v>
      </c>
      <c r="I993" s="89"/>
    </row>
    <row r="994" spans="1:9" ht="12.4" hidden="1" customHeight="1">
      <c r="A994" s="91"/>
      <c r="B994" s="106"/>
      <c r="C994" s="108"/>
      <c r="D994" s="186"/>
      <c r="E994" s="187"/>
      <c r="F994" s="104" t="str">
        <f>VLOOKUP(C994,'[2]Acha Air Sales Price List'!$B$1:$D$65536,3,FALSE)</f>
        <v>Exchange rate :</v>
      </c>
      <c r="G994" s="103">
        <f>ROUND(IF(ISBLANK(C994),0,VLOOKUP(C994,'[2]Acha Air Sales Price List'!$B$1:$X$65536,12,FALSE)*$L$14),2)</f>
        <v>0</v>
      </c>
      <c r="H994" s="102">
        <f t="shared" si="17"/>
        <v>0</v>
      </c>
      <c r="I994" s="89"/>
    </row>
    <row r="995" spans="1:9" ht="12.4" hidden="1" customHeight="1">
      <c r="A995" s="91"/>
      <c r="B995" s="106"/>
      <c r="C995" s="108"/>
      <c r="D995" s="186"/>
      <c r="E995" s="187"/>
      <c r="F995" s="104" t="str">
        <f>VLOOKUP(C995,'[2]Acha Air Sales Price List'!$B$1:$D$65536,3,FALSE)</f>
        <v>Exchange rate :</v>
      </c>
      <c r="G995" s="103">
        <f>ROUND(IF(ISBLANK(C995),0,VLOOKUP(C995,'[2]Acha Air Sales Price List'!$B$1:$X$65536,12,FALSE)*$L$14),2)</f>
        <v>0</v>
      </c>
      <c r="H995" s="102">
        <f t="shared" si="17"/>
        <v>0</v>
      </c>
      <c r="I995" s="89"/>
    </row>
    <row r="996" spans="1:9" ht="12.4" hidden="1" customHeight="1">
      <c r="A996" s="91"/>
      <c r="B996" s="106"/>
      <c r="C996" s="108"/>
      <c r="D996" s="186"/>
      <c r="E996" s="187"/>
      <c r="F996" s="104" t="str">
        <f>VLOOKUP(C996,'[2]Acha Air Sales Price List'!$B$1:$D$65536,3,FALSE)</f>
        <v>Exchange rate :</v>
      </c>
      <c r="G996" s="103">
        <f>ROUND(IF(ISBLANK(C996),0,VLOOKUP(C996,'[2]Acha Air Sales Price List'!$B$1:$X$65536,12,FALSE)*$L$14),2)</f>
        <v>0</v>
      </c>
      <c r="H996" s="102">
        <f t="shared" si="17"/>
        <v>0</v>
      </c>
      <c r="I996" s="89"/>
    </row>
    <row r="997" spans="1:9" ht="12.4" hidden="1" customHeight="1">
      <c r="A997" s="91"/>
      <c r="B997" s="106"/>
      <c r="C997" s="108"/>
      <c r="D997" s="186"/>
      <c r="E997" s="187"/>
      <c r="F997" s="104" t="str">
        <f>VLOOKUP(C997,'[2]Acha Air Sales Price List'!$B$1:$D$65536,3,FALSE)</f>
        <v>Exchange rate :</v>
      </c>
      <c r="G997" s="103">
        <f>ROUND(IF(ISBLANK(C997),0,VLOOKUP(C997,'[2]Acha Air Sales Price List'!$B$1:$X$65536,12,FALSE)*$L$14),2)</f>
        <v>0</v>
      </c>
      <c r="H997" s="102">
        <f t="shared" si="17"/>
        <v>0</v>
      </c>
      <c r="I997" s="89"/>
    </row>
    <row r="998" spans="1:9" ht="12.4" hidden="1" customHeight="1">
      <c r="A998" s="91"/>
      <c r="B998" s="106"/>
      <c r="C998" s="108"/>
      <c r="D998" s="186"/>
      <c r="E998" s="187"/>
      <c r="F998" s="104" t="str">
        <f>VLOOKUP(C998,'[2]Acha Air Sales Price List'!$B$1:$D$65536,3,FALSE)</f>
        <v>Exchange rate :</v>
      </c>
      <c r="G998" s="103">
        <f>ROUND(IF(ISBLANK(C998),0,VLOOKUP(C998,'[2]Acha Air Sales Price List'!$B$1:$X$65536,12,FALSE)*$L$14),2)</f>
        <v>0</v>
      </c>
      <c r="H998" s="102">
        <f t="shared" si="17"/>
        <v>0</v>
      </c>
      <c r="I998" s="89"/>
    </row>
    <row r="999" spans="1:9" ht="12.4" hidden="1" customHeight="1">
      <c r="A999" s="91"/>
      <c r="B999" s="106"/>
      <c r="C999" s="107"/>
      <c r="D999" s="186"/>
      <c r="E999" s="187"/>
      <c r="F999" s="104"/>
      <c r="G999" s="103">
        <f>ROUND(IF(ISBLANK(C999),0,VLOOKUP(C999,'[2]Acha Air Sales Price List'!$B$1:$X$65536,12,FALSE)*$L$14),2)</f>
        <v>0</v>
      </c>
      <c r="H999" s="102">
        <f t="shared" si="17"/>
        <v>0</v>
      </c>
      <c r="I999" s="89"/>
    </row>
    <row r="1000" spans="1:9" ht="12.4" hidden="1" customHeight="1">
      <c r="A1000" s="91"/>
      <c r="B1000" s="106"/>
      <c r="C1000" s="105"/>
      <c r="D1000" s="199"/>
      <c r="E1000" s="200"/>
      <c r="F1000" s="104" t="s">
        <v>26</v>
      </c>
      <c r="G1000" s="103"/>
      <c r="H1000" s="102">
        <f>G1000</f>
        <v>0</v>
      </c>
      <c r="I1000" s="89"/>
    </row>
    <row r="1001" spans="1:9" ht="12.4" hidden="1" customHeight="1" thickBot="1">
      <c r="A1001" s="91"/>
      <c r="B1001" s="101"/>
      <c r="C1001" s="100"/>
      <c r="D1001" s="66"/>
      <c r="E1001" s="66"/>
      <c r="F1001" s="99"/>
      <c r="G1001" s="98">
        <f>ROUND(IF(ISBLANK(C1001),0,VLOOKUP(C1001,'[2]Acha Air Sales Price List'!$B$1:$X$65536,12,FALSE)*$W$14),2)</f>
        <v>0</v>
      </c>
      <c r="H1001" s="97">
        <f>ROUND(IF(ISNUMBER(B1001), G1001*B1001, 0),5)</f>
        <v>0</v>
      </c>
      <c r="I1001" s="89"/>
    </row>
    <row r="1002" spans="1:9" ht="10.5" customHeight="1" thickBot="1">
      <c r="A1002" s="91"/>
      <c r="B1002" s="96"/>
      <c r="C1002" s="96"/>
      <c r="D1002" s="96"/>
      <c r="E1002" s="96"/>
      <c r="F1002" s="96"/>
      <c r="G1002" s="95"/>
      <c r="H1002" s="94"/>
      <c r="I1002" s="89"/>
    </row>
    <row r="1003" spans="1:9" ht="16.5" thickBot="1">
      <c r="A1003" s="91"/>
      <c r="B1003" s="90" t="s">
        <v>17</v>
      </c>
      <c r="C1003" s="90"/>
      <c r="D1003" s="90"/>
      <c r="E1003" s="90"/>
      <c r="F1003" s="90"/>
      <c r="G1003" s="93" t="s">
        <v>18</v>
      </c>
      <c r="H1003" s="92">
        <f>SUM(H20:H1001)</f>
        <v>16910.5</v>
      </c>
      <c r="I1003" s="89"/>
    </row>
    <row r="1004" spans="1:9" ht="16.5" hidden="1" thickBot="1">
      <c r="A1004" s="91"/>
      <c r="B1004" s="90" t="s">
        <v>17</v>
      </c>
      <c r="C1004" s="90"/>
      <c r="D1004" s="90"/>
      <c r="E1004" s="90"/>
      <c r="F1004" s="90"/>
      <c r="G1004" s="93" t="s">
        <v>23</v>
      </c>
      <c r="H1004" s="92">
        <f>H1003/41.5</f>
        <v>407.48192771084337</v>
      </c>
      <c r="I1004" s="89"/>
    </row>
    <row r="1005" spans="1:9" ht="16.5" hidden="1" thickBot="1">
      <c r="A1005" s="91"/>
      <c r="B1005" s="90"/>
      <c r="C1005" s="90"/>
      <c r="D1005" s="90"/>
      <c r="E1005" s="90"/>
      <c r="F1005" s="90"/>
      <c r="G1005" s="93" t="s">
        <v>25</v>
      </c>
      <c r="H1005" s="92">
        <v>40</v>
      </c>
      <c r="I1005" s="89"/>
    </row>
    <row r="1006" spans="1:9" ht="16.5" hidden="1" thickBot="1">
      <c r="A1006" s="91"/>
      <c r="B1006" s="90"/>
      <c r="C1006" s="90"/>
      <c r="D1006" s="90"/>
      <c r="E1006" s="90"/>
      <c r="F1006" s="90"/>
      <c r="G1006" s="93" t="s">
        <v>24</v>
      </c>
      <c r="H1006" s="92">
        <f>(H1005-H1004)*41.5</f>
        <v>-15250.5</v>
      </c>
      <c r="I1006" s="89"/>
    </row>
    <row r="1007" spans="1:9">
      <c r="A1007" s="91"/>
      <c r="B1007" s="90"/>
      <c r="C1007" s="90"/>
      <c r="D1007" s="90"/>
      <c r="E1007" s="90"/>
      <c r="F1007" s="90"/>
      <c r="G1007" s="90"/>
      <c r="H1007" s="90"/>
      <c r="I1007" s="89"/>
    </row>
    <row r="1008" spans="1:9">
      <c r="A1008" s="88"/>
      <c r="B1008" s="86"/>
      <c r="C1008" s="86"/>
      <c r="D1008" s="87" t="s">
        <v>77</v>
      </c>
      <c r="E1008" s="87"/>
      <c r="F1008" s="87"/>
      <c r="G1008" s="86"/>
      <c r="H1008" s="86"/>
      <c r="I1008" s="85"/>
    </row>
    <row r="1010" spans="6:8">
      <c r="F1010" s="184" t="s">
        <v>80</v>
      </c>
      <c r="G1010" s="185">
        <f>36.73</f>
        <v>36.729999999999997</v>
      </c>
    </row>
    <row r="1011" spans="6:8">
      <c r="F1011" s="184" t="s">
        <v>81</v>
      </c>
      <c r="G1011" s="185">
        <f>H1003/G1010</f>
        <v>460.40021780560852</v>
      </c>
    </row>
    <row r="1012" spans="6:8">
      <c r="F1012" s="184" t="s">
        <v>82</v>
      </c>
      <c r="G1012" s="185">
        <f>H1003/G1010</f>
        <v>460.40021780560852</v>
      </c>
      <c r="H1012" s="84"/>
    </row>
    <row r="1013" spans="6:8">
      <c r="F1013" s="184" t="s">
        <v>83</v>
      </c>
      <c r="G1013" s="185">
        <f>H1003</f>
        <v>16910.5</v>
      </c>
    </row>
    <row r="1014" spans="6:8">
      <c r="F1014" s="184" t="s">
        <v>84</v>
      </c>
      <c r="G1014" s="185">
        <f>H1003</f>
        <v>16910.5</v>
      </c>
    </row>
    <row r="1016" spans="6:8">
      <c r="F1016" s="206" t="s">
        <v>85</v>
      </c>
      <c r="G1016" s="207">
        <v>450</v>
      </c>
    </row>
  </sheetData>
  <mergeCells count="973">
    <mergeCell ref="D977:E977"/>
    <mergeCell ref="D978:E978"/>
    <mergeCell ref="D704:E704"/>
    <mergeCell ref="D705:E705"/>
    <mergeCell ref="D22:E22"/>
    <mergeCell ref="D979:E979"/>
    <mergeCell ref="D980:E980"/>
    <mergeCell ref="D981:E981"/>
    <mergeCell ref="D998:E998"/>
    <mergeCell ref="D992:E992"/>
    <mergeCell ref="D993:E993"/>
    <mergeCell ref="D994:E994"/>
    <mergeCell ref="D995:E995"/>
    <mergeCell ref="D996:E996"/>
    <mergeCell ref="D982:E982"/>
    <mergeCell ref="D983:E983"/>
    <mergeCell ref="D984:E984"/>
    <mergeCell ref="D985:E985"/>
    <mergeCell ref="D986:E986"/>
    <mergeCell ref="D987:E987"/>
    <mergeCell ref="D997:E997"/>
    <mergeCell ref="D988:E988"/>
    <mergeCell ref="D989:E989"/>
    <mergeCell ref="D990:E990"/>
    <mergeCell ref="D991:E991"/>
    <mergeCell ref="D976:E976"/>
    <mergeCell ref="D503:E503"/>
    <mergeCell ref="D504:E504"/>
    <mergeCell ref="D505:E505"/>
    <mergeCell ref="D508:E508"/>
    <mergeCell ref="D509:E509"/>
    <mergeCell ref="D510:E510"/>
    <mergeCell ref="D511:E511"/>
    <mergeCell ref="D733:E733"/>
    <mergeCell ref="D734:E734"/>
    <mergeCell ref="D730:E730"/>
    <mergeCell ref="D679:E679"/>
    <mergeCell ref="D680:E680"/>
    <mergeCell ref="D681:E681"/>
    <mergeCell ref="D682:E682"/>
    <mergeCell ref="D683:E683"/>
    <mergeCell ref="D695:E695"/>
    <mergeCell ref="D696:E696"/>
    <mergeCell ref="D697:E697"/>
    <mergeCell ref="D698:E698"/>
    <mergeCell ref="D693:E693"/>
    <mergeCell ref="D694:E694"/>
    <mergeCell ref="D699:E699"/>
    <mergeCell ref="D497:E497"/>
    <mergeCell ref="D500:E500"/>
    <mergeCell ref="D501:E501"/>
    <mergeCell ref="D973:E973"/>
    <mergeCell ref="D974:E974"/>
    <mergeCell ref="D975:E975"/>
    <mergeCell ref="D713:E713"/>
    <mergeCell ref="D714:E714"/>
    <mergeCell ref="D715:E715"/>
    <mergeCell ref="D716:E716"/>
    <mergeCell ref="D512:E512"/>
    <mergeCell ref="D513:E513"/>
    <mergeCell ref="D949:E949"/>
    <mergeCell ref="D950:E950"/>
    <mergeCell ref="D951:E951"/>
    <mergeCell ref="D514:E514"/>
    <mergeCell ref="D515:E515"/>
    <mergeCell ref="D516:E516"/>
    <mergeCell ref="D517:E517"/>
    <mergeCell ref="D518:E518"/>
    <mergeCell ref="D724:E724"/>
    <mergeCell ref="D725:E725"/>
    <mergeCell ref="D717:E717"/>
    <mergeCell ref="D732:E732"/>
    <mergeCell ref="D39:E39"/>
    <mergeCell ref="D40:E40"/>
    <mergeCell ref="D41:E41"/>
    <mergeCell ref="D42:E42"/>
    <mergeCell ref="D43:E43"/>
    <mergeCell ref="D44:E44"/>
    <mergeCell ref="D63:E63"/>
    <mergeCell ref="D64:E64"/>
    <mergeCell ref="D65:E65"/>
    <mergeCell ref="D60:E60"/>
    <mergeCell ref="D61:E61"/>
    <mergeCell ref="D62:E62"/>
    <mergeCell ref="D59:E59"/>
    <mergeCell ref="D472:E472"/>
    <mergeCell ref="D473:E473"/>
    <mergeCell ref="D731:E731"/>
    <mergeCell ref="D735:E735"/>
    <mergeCell ref="D701:E701"/>
    <mergeCell ref="D45:E45"/>
    <mergeCell ref="D46:E46"/>
    <mergeCell ref="D82:E82"/>
    <mergeCell ref="D83:E83"/>
    <mergeCell ref="D52:E52"/>
    <mergeCell ref="D66:E66"/>
    <mergeCell ref="D76:E76"/>
    <mergeCell ref="D498:E498"/>
    <mergeCell ref="D499:E499"/>
    <mergeCell ref="D493:E493"/>
    <mergeCell ref="D494:E494"/>
    <mergeCell ref="D495:E495"/>
    <mergeCell ref="D709:E709"/>
    <mergeCell ref="D710:E710"/>
    <mergeCell ref="D711:E711"/>
    <mergeCell ref="D712:E712"/>
    <mergeCell ref="D506:E506"/>
    <mergeCell ref="D507:E507"/>
    <mergeCell ref="D502:E502"/>
    <mergeCell ref="D465:E465"/>
    <mergeCell ref="D466:E466"/>
    <mergeCell ref="D467:E467"/>
    <mergeCell ref="D468:E468"/>
    <mergeCell ref="D469:E469"/>
    <mergeCell ref="D470:E470"/>
    <mergeCell ref="D462:E462"/>
    <mergeCell ref="D463:E463"/>
    <mergeCell ref="D471:E471"/>
    <mergeCell ref="D464:E464"/>
    <mergeCell ref="D496:E496"/>
    <mergeCell ref="D474:E474"/>
    <mergeCell ref="D475:E475"/>
    <mergeCell ref="D476:E476"/>
    <mergeCell ref="D477:E477"/>
    <mergeCell ref="D488:E488"/>
    <mergeCell ref="D489:E489"/>
    <mergeCell ref="D490:E490"/>
    <mergeCell ref="D491:E491"/>
    <mergeCell ref="D492:E492"/>
    <mergeCell ref="D487:E487"/>
    <mergeCell ref="D484:E484"/>
    <mergeCell ref="D485:E485"/>
    <mergeCell ref="D486:E486"/>
    <mergeCell ref="D478:E478"/>
    <mergeCell ref="D479:E479"/>
    <mergeCell ref="D480:E480"/>
    <mergeCell ref="D481:E481"/>
    <mergeCell ref="D482:E482"/>
    <mergeCell ref="D483:E483"/>
    <mergeCell ref="D456:E456"/>
    <mergeCell ref="D457:E457"/>
    <mergeCell ref="D458:E458"/>
    <mergeCell ref="D459:E459"/>
    <mergeCell ref="D460:E460"/>
    <mergeCell ref="D461:E461"/>
    <mergeCell ref="D444:E444"/>
    <mergeCell ref="D445:E445"/>
    <mergeCell ref="D446:E446"/>
    <mergeCell ref="D447:E447"/>
    <mergeCell ref="D448:E448"/>
    <mergeCell ref="D449:E449"/>
    <mergeCell ref="D450:E450"/>
    <mergeCell ref="D451:E451"/>
    <mergeCell ref="D452:E452"/>
    <mergeCell ref="D453:E453"/>
    <mergeCell ref="D454:E454"/>
    <mergeCell ref="D455:E455"/>
    <mergeCell ref="D440:E440"/>
    <mergeCell ref="D441:E441"/>
    <mergeCell ref="D442:E442"/>
    <mergeCell ref="D443:E443"/>
    <mergeCell ref="D436:E436"/>
    <mergeCell ref="D437:E437"/>
    <mergeCell ref="D420:E420"/>
    <mergeCell ref="D421:E421"/>
    <mergeCell ref="D422:E422"/>
    <mergeCell ref="D423:E423"/>
    <mergeCell ref="D424:E424"/>
    <mergeCell ref="D425:E425"/>
    <mergeCell ref="D426:E426"/>
    <mergeCell ref="D427:E427"/>
    <mergeCell ref="D428:E428"/>
    <mergeCell ref="D429:E429"/>
    <mergeCell ref="D430:E430"/>
    <mergeCell ref="D431:E431"/>
    <mergeCell ref="D432:E432"/>
    <mergeCell ref="D433:E433"/>
    <mergeCell ref="D434:E434"/>
    <mergeCell ref="D435:E435"/>
    <mergeCell ref="D438:E438"/>
    <mergeCell ref="D439:E439"/>
    <mergeCell ref="D411:E411"/>
    <mergeCell ref="D412:E412"/>
    <mergeCell ref="D413:E413"/>
    <mergeCell ref="D414:E414"/>
    <mergeCell ref="D415:E415"/>
    <mergeCell ref="D416:E416"/>
    <mergeCell ref="D417:E417"/>
    <mergeCell ref="D418:E418"/>
    <mergeCell ref="D419:E419"/>
    <mergeCell ref="D408:E408"/>
    <mergeCell ref="D409:E409"/>
    <mergeCell ref="D410:E410"/>
    <mergeCell ref="D393:E393"/>
    <mergeCell ref="D394:E394"/>
    <mergeCell ref="D395:E395"/>
    <mergeCell ref="D396:E396"/>
    <mergeCell ref="D397:E397"/>
    <mergeCell ref="D398:E398"/>
    <mergeCell ref="D399:E399"/>
    <mergeCell ref="D402:E402"/>
    <mergeCell ref="D403:E403"/>
    <mergeCell ref="D404:E404"/>
    <mergeCell ref="D405:E405"/>
    <mergeCell ref="D406:E406"/>
    <mergeCell ref="D407:E407"/>
    <mergeCell ref="D400:E400"/>
    <mergeCell ref="D401:E401"/>
    <mergeCell ref="D384:E384"/>
    <mergeCell ref="D385:E385"/>
    <mergeCell ref="D386:E386"/>
    <mergeCell ref="D387:E387"/>
    <mergeCell ref="D388:E388"/>
    <mergeCell ref="D389:E389"/>
    <mergeCell ref="D390:E390"/>
    <mergeCell ref="D391:E391"/>
    <mergeCell ref="D392:E392"/>
    <mergeCell ref="D375:E375"/>
    <mergeCell ref="D376:E376"/>
    <mergeCell ref="D377:E377"/>
    <mergeCell ref="D378:E378"/>
    <mergeCell ref="D379:E379"/>
    <mergeCell ref="D380:E380"/>
    <mergeCell ref="D381:E381"/>
    <mergeCell ref="D382:E382"/>
    <mergeCell ref="D383:E383"/>
    <mergeCell ref="D372:E372"/>
    <mergeCell ref="D373:E373"/>
    <mergeCell ref="D374:E374"/>
    <mergeCell ref="D357:E357"/>
    <mergeCell ref="D358:E358"/>
    <mergeCell ref="D359:E359"/>
    <mergeCell ref="D360:E360"/>
    <mergeCell ref="D361:E361"/>
    <mergeCell ref="D362:E362"/>
    <mergeCell ref="D363:E363"/>
    <mergeCell ref="D366:E366"/>
    <mergeCell ref="D367:E367"/>
    <mergeCell ref="D368:E368"/>
    <mergeCell ref="D369:E369"/>
    <mergeCell ref="D370:E370"/>
    <mergeCell ref="D371:E371"/>
    <mergeCell ref="D364:E364"/>
    <mergeCell ref="D365:E365"/>
    <mergeCell ref="D348:E348"/>
    <mergeCell ref="D349:E349"/>
    <mergeCell ref="D350:E350"/>
    <mergeCell ref="D351:E351"/>
    <mergeCell ref="D352:E352"/>
    <mergeCell ref="D353:E353"/>
    <mergeCell ref="D354:E354"/>
    <mergeCell ref="D355:E355"/>
    <mergeCell ref="D356:E356"/>
    <mergeCell ref="D339:E339"/>
    <mergeCell ref="D340:E340"/>
    <mergeCell ref="D341:E341"/>
    <mergeCell ref="D342:E342"/>
    <mergeCell ref="D343:E343"/>
    <mergeCell ref="D344:E344"/>
    <mergeCell ref="D345:E345"/>
    <mergeCell ref="D346:E346"/>
    <mergeCell ref="D347:E347"/>
    <mergeCell ref="D336:E336"/>
    <mergeCell ref="D337:E337"/>
    <mergeCell ref="D338:E338"/>
    <mergeCell ref="D321:E321"/>
    <mergeCell ref="D322:E322"/>
    <mergeCell ref="D323:E323"/>
    <mergeCell ref="D324:E324"/>
    <mergeCell ref="D325:E325"/>
    <mergeCell ref="D326:E326"/>
    <mergeCell ref="D327:E327"/>
    <mergeCell ref="D330:E330"/>
    <mergeCell ref="D331:E331"/>
    <mergeCell ref="D332:E332"/>
    <mergeCell ref="D333:E333"/>
    <mergeCell ref="D334:E334"/>
    <mergeCell ref="D335:E335"/>
    <mergeCell ref="D328:E328"/>
    <mergeCell ref="D329:E329"/>
    <mergeCell ref="D312:E312"/>
    <mergeCell ref="D313:E313"/>
    <mergeCell ref="D314:E314"/>
    <mergeCell ref="D315:E315"/>
    <mergeCell ref="D316:E316"/>
    <mergeCell ref="D317:E317"/>
    <mergeCell ref="D318:E318"/>
    <mergeCell ref="D319:E319"/>
    <mergeCell ref="D320:E320"/>
    <mergeCell ref="D303:E303"/>
    <mergeCell ref="D304:E304"/>
    <mergeCell ref="D305:E305"/>
    <mergeCell ref="D306:E306"/>
    <mergeCell ref="D307:E307"/>
    <mergeCell ref="D308:E308"/>
    <mergeCell ref="D309:E309"/>
    <mergeCell ref="D310:E310"/>
    <mergeCell ref="D311:E311"/>
    <mergeCell ref="D300:E300"/>
    <mergeCell ref="D301:E301"/>
    <mergeCell ref="D302:E302"/>
    <mergeCell ref="D285:E285"/>
    <mergeCell ref="D286:E286"/>
    <mergeCell ref="D287:E287"/>
    <mergeCell ref="D288:E288"/>
    <mergeCell ref="D289:E289"/>
    <mergeCell ref="D290:E290"/>
    <mergeCell ref="D291:E291"/>
    <mergeCell ref="D294:E294"/>
    <mergeCell ref="D295:E295"/>
    <mergeCell ref="D296:E296"/>
    <mergeCell ref="D297:E297"/>
    <mergeCell ref="D298:E298"/>
    <mergeCell ref="D299:E299"/>
    <mergeCell ref="D292:E292"/>
    <mergeCell ref="D293:E293"/>
    <mergeCell ref="D276:E276"/>
    <mergeCell ref="D277:E277"/>
    <mergeCell ref="D278:E278"/>
    <mergeCell ref="D279:E279"/>
    <mergeCell ref="D280:E280"/>
    <mergeCell ref="D281:E281"/>
    <mergeCell ref="D282:E282"/>
    <mergeCell ref="D283:E283"/>
    <mergeCell ref="D284:E284"/>
    <mergeCell ref="D267:E267"/>
    <mergeCell ref="D268:E268"/>
    <mergeCell ref="D269:E269"/>
    <mergeCell ref="D270:E270"/>
    <mergeCell ref="D271:E271"/>
    <mergeCell ref="D272:E272"/>
    <mergeCell ref="D273:E273"/>
    <mergeCell ref="D274:E274"/>
    <mergeCell ref="D275:E275"/>
    <mergeCell ref="D264:E264"/>
    <mergeCell ref="D265:E265"/>
    <mergeCell ref="D266:E266"/>
    <mergeCell ref="D249:E249"/>
    <mergeCell ref="D250:E250"/>
    <mergeCell ref="D251:E251"/>
    <mergeCell ref="D252:E252"/>
    <mergeCell ref="D253:E253"/>
    <mergeCell ref="D254:E254"/>
    <mergeCell ref="D255:E255"/>
    <mergeCell ref="D258:E258"/>
    <mergeCell ref="D259:E259"/>
    <mergeCell ref="D260:E260"/>
    <mergeCell ref="D261:E261"/>
    <mergeCell ref="D262:E262"/>
    <mergeCell ref="D263:E263"/>
    <mergeCell ref="D256:E256"/>
    <mergeCell ref="D257:E257"/>
    <mergeCell ref="D240:E240"/>
    <mergeCell ref="D241:E241"/>
    <mergeCell ref="D242:E242"/>
    <mergeCell ref="D243:E243"/>
    <mergeCell ref="D244:E244"/>
    <mergeCell ref="D245:E245"/>
    <mergeCell ref="D246:E246"/>
    <mergeCell ref="D247:E247"/>
    <mergeCell ref="D248:E248"/>
    <mergeCell ref="D231:E231"/>
    <mergeCell ref="D232:E232"/>
    <mergeCell ref="D233:E233"/>
    <mergeCell ref="D234:E234"/>
    <mergeCell ref="D235:E235"/>
    <mergeCell ref="D236:E236"/>
    <mergeCell ref="D237:E237"/>
    <mergeCell ref="D238:E238"/>
    <mergeCell ref="D239:E239"/>
    <mergeCell ref="D228:E228"/>
    <mergeCell ref="D229:E229"/>
    <mergeCell ref="D230:E230"/>
    <mergeCell ref="D213:E213"/>
    <mergeCell ref="D214:E214"/>
    <mergeCell ref="D215:E215"/>
    <mergeCell ref="D216:E216"/>
    <mergeCell ref="D217:E217"/>
    <mergeCell ref="D218:E218"/>
    <mergeCell ref="D219:E219"/>
    <mergeCell ref="D222:E222"/>
    <mergeCell ref="D223:E223"/>
    <mergeCell ref="D224:E224"/>
    <mergeCell ref="D225:E225"/>
    <mergeCell ref="D226:E226"/>
    <mergeCell ref="D227:E227"/>
    <mergeCell ref="D220:E220"/>
    <mergeCell ref="D221:E221"/>
    <mergeCell ref="D204:E204"/>
    <mergeCell ref="D205:E205"/>
    <mergeCell ref="D206:E206"/>
    <mergeCell ref="D207:E207"/>
    <mergeCell ref="D208:E208"/>
    <mergeCell ref="D209:E209"/>
    <mergeCell ref="D210:E210"/>
    <mergeCell ref="D211:E211"/>
    <mergeCell ref="D212:E212"/>
    <mergeCell ref="D195:E195"/>
    <mergeCell ref="D196:E196"/>
    <mergeCell ref="D197:E197"/>
    <mergeCell ref="D198:E198"/>
    <mergeCell ref="D199:E199"/>
    <mergeCell ref="D200:E200"/>
    <mergeCell ref="D201:E201"/>
    <mergeCell ref="D202:E202"/>
    <mergeCell ref="D203:E203"/>
    <mergeCell ref="D192:E192"/>
    <mergeCell ref="D193:E193"/>
    <mergeCell ref="D194:E194"/>
    <mergeCell ref="D177:E177"/>
    <mergeCell ref="D178:E178"/>
    <mergeCell ref="D179:E179"/>
    <mergeCell ref="D180:E180"/>
    <mergeCell ref="D181:E181"/>
    <mergeCell ref="D182:E182"/>
    <mergeCell ref="D183:E183"/>
    <mergeCell ref="D186:E186"/>
    <mergeCell ref="D187:E187"/>
    <mergeCell ref="D188:E188"/>
    <mergeCell ref="D189:E189"/>
    <mergeCell ref="D190:E190"/>
    <mergeCell ref="D191:E191"/>
    <mergeCell ref="D184:E184"/>
    <mergeCell ref="D185:E185"/>
    <mergeCell ref="D168:E168"/>
    <mergeCell ref="D169:E169"/>
    <mergeCell ref="D170:E170"/>
    <mergeCell ref="D171:E171"/>
    <mergeCell ref="D172:E172"/>
    <mergeCell ref="D173:E173"/>
    <mergeCell ref="D174:E174"/>
    <mergeCell ref="D175:E175"/>
    <mergeCell ref="D176:E176"/>
    <mergeCell ref="D159:E159"/>
    <mergeCell ref="D160:E160"/>
    <mergeCell ref="D161:E161"/>
    <mergeCell ref="D162:E162"/>
    <mergeCell ref="D163:E163"/>
    <mergeCell ref="D164:E164"/>
    <mergeCell ref="D165:E165"/>
    <mergeCell ref="D166:E166"/>
    <mergeCell ref="D167:E167"/>
    <mergeCell ref="D157:E157"/>
    <mergeCell ref="D158:E158"/>
    <mergeCell ref="D141:E141"/>
    <mergeCell ref="D142:E142"/>
    <mergeCell ref="D143:E143"/>
    <mergeCell ref="D144:E144"/>
    <mergeCell ref="D145:E145"/>
    <mergeCell ref="D146:E146"/>
    <mergeCell ref="D147:E147"/>
    <mergeCell ref="D150:E150"/>
    <mergeCell ref="D151:E151"/>
    <mergeCell ref="D152:E152"/>
    <mergeCell ref="D153:E153"/>
    <mergeCell ref="D154:E154"/>
    <mergeCell ref="D155:E155"/>
    <mergeCell ref="D148:E148"/>
    <mergeCell ref="D149:E149"/>
    <mergeCell ref="D119:E119"/>
    <mergeCell ref="D112:E112"/>
    <mergeCell ref="D113:E113"/>
    <mergeCell ref="D123:E123"/>
    <mergeCell ref="D124:E124"/>
    <mergeCell ref="D702:E702"/>
    <mergeCell ref="D703:E703"/>
    <mergeCell ref="D125:E125"/>
    <mergeCell ref="D126:E126"/>
    <mergeCell ref="D127:E127"/>
    <mergeCell ref="D128:E128"/>
    <mergeCell ref="D129:E129"/>
    <mergeCell ref="D130:E130"/>
    <mergeCell ref="D131:E131"/>
    <mergeCell ref="D132:E132"/>
    <mergeCell ref="D133:E133"/>
    <mergeCell ref="D134:E134"/>
    <mergeCell ref="D135:E135"/>
    <mergeCell ref="D136:E136"/>
    <mergeCell ref="D137:E137"/>
    <mergeCell ref="D138:E138"/>
    <mergeCell ref="D139:E139"/>
    <mergeCell ref="D140:E140"/>
    <mergeCell ref="D156:E156"/>
    <mergeCell ref="D108:E108"/>
    <mergeCell ref="D109:E109"/>
    <mergeCell ref="D110:E110"/>
    <mergeCell ref="D111:E111"/>
    <mergeCell ref="D114:E114"/>
    <mergeCell ref="D115:E115"/>
    <mergeCell ref="D116:E116"/>
    <mergeCell ref="D117:E117"/>
    <mergeCell ref="D118:E118"/>
    <mergeCell ref="D84:E84"/>
    <mergeCell ref="D85:E85"/>
    <mergeCell ref="D86:E86"/>
    <mergeCell ref="D87:E87"/>
    <mergeCell ref="D96:E96"/>
    <mergeCell ref="D728:E728"/>
    <mergeCell ref="D729:E729"/>
    <mergeCell ref="D718:E718"/>
    <mergeCell ref="D719:E719"/>
    <mergeCell ref="D720:E720"/>
    <mergeCell ref="D721:E721"/>
    <mergeCell ref="D722:E722"/>
    <mergeCell ref="D723:E723"/>
    <mergeCell ref="D706:E706"/>
    <mergeCell ref="D707:E707"/>
    <mergeCell ref="D708:E708"/>
    <mergeCell ref="D726:E726"/>
    <mergeCell ref="D727:E727"/>
    <mergeCell ref="D120:E120"/>
    <mergeCell ref="D121:E121"/>
    <mergeCell ref="D122:E122"/>
    <mergeCell ref="D105:E105"/>
    <mergeCell ref="D106:E106"/>
    <mergeCell ref="D107:E107"/>
    <mergeCell ref="D101:E101"/>
    <mergeCell ref="D102:E102"/>
    <mergeCell ref="D103:E103"/>
    <mergeCell ref="D93:E93"/>
    <mergeCell ref="D94:E94"/>
    <mergeCell ref="D95:E95"/>
    <mergeCell ref="D88:E88"/>
    <mergeCell ref="D89:E89"/>
    <mergeCell ref="D90:E90"/>
    <mergeCell ref="D91:E91"/>
    <mergeCell ref="D92:E92"/>
    <mergeCell ref="D700:E700"/>
    <mergeCell ref="D688:E688"/>
    <mergeCell ref="D689:E689"/>
    <mergeCell ref="D690:E690"/>
    <mergeCell ref="D684:E684"/>
    <mergeCell ref="D685:E685"/>
    <mergeCell ref="D686:E686"/>
    <mergeCell ref="D687:E687"/>
    <mergeCell ref="D691:E691"/>
    <mergeCell ref="D692:E692"/>
    <mergeCell ref="D670:E670"/>
    <mergeCell ref="D671:E671"/>
    <mergeCell ref="D672:E672"/>
    <mergeCell ref="D673:E673"/>
    <mergeCell ref="D674:E674"/>
    <mergeCell ref="D675:E675"/>
    <mergeCell ref="D676:E676"/>
    <mergeCell ref="D677:E677"/>
    <mergeCell ref="D678:E678"/>
    <mergeCell ref="D661:E661"/>
    <mergeCell ref="D662:E662"/>
    <mergeCell ref="D663:E663"/>
    <mergeCell ref="D664:E664"/>
    <mergeCell ref="D665:E665"/>
    <mergeCell ref="D666:E666"/>
    <mergeCell ref="D667:E667"/>
    <mergeCell ref="D668:E668"/>
    <mergeCell ref="D669:E669"/>
    <mergeCell ref="D652:E652"/>
    <mergeCell ref="D653:E653"/>
    <mergeCell ref="D654:E654"/>
    <mergeCell ref="D655:E655"/>
    <mergeCell ref="D656:E656"/>
    <mergeCell ref="D657:E657"/>
    <mergeCell ref="D658:E658"/>
    <mergeCell ref="D659:E659"/>
    <mergeCell ref="D660:E660"/>
    <mergeCell ref="D643:E643"/>
    <mergeCell ref="D644:E644"/>
    <mergeCell ref="D645:E645"/>
    <mergeCell ref="D646:E646"/>
    <mergeCell ref="D647:E647"/>
    <mergeCell ref="D648:E648"/>
    <mergeCell ref="D649:E649"/>
    <mergeCell ref="D650:E650"/>
    <mergeCell ref="D651:E651"/>
    <mergeCell ref="D603:E603"/>
    <mergeCell ref="D640:E640"/>
    <mergeCell ref="D641:E641"/>
    <mergeCell ref="D642:E642"/>
    <mergeCell ref="D625:E625"/>
    <mergeCell ref="D626:E626"/>
    <mergeCell ref="D627:E627"/>
    <mergeCell ref="D628:E628"/>
    <mergeCell ref="D629:E629"/>
    <mergeCell ref="D630:E630"/>
    <mergeCell ref="D631:E631"/>
    <mergeCell ref="D634:E634"/>
    <mergeCell ref="D635:E635"/>
    <mergeCell ref="D636:E636"/>
    <mergeCell ref="D637:E637"/>
    <mergeCell ref="D638:E638"/>
    <mergeCell ref="D639:E639"/>
    <mergeCell ref="D632:E632"/>
    <mergeCell ref="D633:E633"/>
    <mergeCell ref="D624:E624"/>
    <mergeCell ref="D607:E607"/>
    <mergeCell ref="D608:E608"/>
    <mergeCell ref="D609:E609"/>
    <mergeCell ref="D610:E610"/>
    <mergeCell ref="D611:E611"/>
    <mergeCell ref="D612:E612"/>
    <mergeCell ref="D613:E613"/>
    <mergeCell ref="D614:E614"/>
    <mergeCell ref="D615:E615"/>
    <mergeCell ref="D616:E616"/>
    <mergeCell ref="D617:E617"/>
    <mergeCell ref="D618:E618"/>
    <mergeCell ref="D619:E619"/>
    <mergeCell ref="D620:E620"/>
    <mergeCell ref="D621:E621"/>
    <mergeCell ref="D622:E622"/>
    <mergeCell ref="D623:E623"/>
    <mergeCell ref="D999:E999"/>
    <mergeCell ref="D1000:E1000"/>
    <mergeCell ref="D952:E952"/>
    <mergeCell ref="D953:E953"/>
    <mergeCell ref="D954:E954"/>
    <mergeCell ref="D955:E955"/>
    <mergeCell ref="D948:E948"/>
    <mergeCell ref="D944:E944"/>
    <mergeCell ref="D945:E945"/>
    <mergeCell ref="D946:E946"/>
    <mergeCell ref="D947:E947"/>
    <mergeCell ref="D930:E930"/>
    <mergeCell ref="D931:E931"/>
    <mergeCell ref="D932:E932"/>
    <mergeCell ref="D933:E933"/>
    <mergeCell ref="D934:E934"/>
    <mergeCell ref="D935:E935"/>
    <mergeCell ref="D936:E936"/>
    <mergeCell ref="D937:E937"/>
    <mergeCell ref="D938:E938"/>
    <mergeCell ref="D562:E562"/>
    <mergeCell ref="D563:E563"/>
    <mergeCell ref="D564:E564"/>
    <mergeCell ref="D565:E565"/>
    <mergeCell ref="D566:E566"/>
    <mergeCell ref="D567:E567"/>
    <mergeCell ref="D588:E588"/>
    <mergeCell ref="D571:E571"/>
    <mergeCell ref="D572:E572"/>
    <mergeCell ref="D573:E573"/>
    <mergeCell ref="D574:E574"/>
    <mergeCell ref="D575:E575"/>
    <mergeCell ref="D576:E576"/>
    <mergeCell ref="D577:E577"/>
    <mergeCell ref="D578:E578"/>
    <mergeCell ref="D579:E579"/>
    <mergeCell ref="D968:E968"/>
    <mergeCell ref="D969:E969"/>
    <mergeCell ref="D970:E970"/>
    <mergeCell ref="D971:E971"/>
    <mergeCell ref="D972:E972"/>
    <mergeCell ref="D939:E939"/>
    <mergeCell ref="D940:E940"/>
    <mergeCell ref="D941:E941"/>
    <mergeCell ref="D942:E942"/>
    <mergeCell ref="D943:E943"/>
    <mergeCell ref="D962:E962"/>
    <mergeCell ref="D963:E963"/>
    <mergeCell ref="D964:E964"/>
    <mergeCell ref="D965:E965"/>
    <mergeCell ref="D966:E966"/>
    <mergeCell ref="D967:E967"/>
    <mergeCell ref="D956:E956"/>
    <mergeCell ref="D957:E957"/>
    <mergeCell ref="D958:E958"/>
    <mergeCell ref="D959:E959"/>
    <mergeCell ref="D960:E960"/>
    <mergeCell ref="D961:E961"/>
    <mergeCell ref="D921:E921"/>
    <mergeCell ref="D922:E922"/>
    <mergeCell ref="D923:E923"/>
    <mergeCell ref="D924:E924"/>
    <mergeCell ref="D925:E925"/>
    <mergeCell ref="D926:E926"/>
    <mergeCell ref="D927:E927"/>
    <mergeCell ref="D928:E928"/>
    <mergeCell ref="D929:E929"/>
    <mergeCell ref="D912:E912"/>
    <mergeCell ref="D913:E913"/>
    <mergeCell ref="D914:E914"/>
    <mergeCell ref="D915:E915"/>
    <mergeCell ref="D916:E916"/>
    <mergeCell ref="D917:E917"/>
    <mergeCell ref="D918:E918"/>
    <mergeCell ref="D919:E919"/>
    <mergeCell ref="D920:E920"/>
    <mergeCell ref="D903:E903"/>
    <mergeCell ref="D904:E904"/>
    <mergeCell ref="D905:E905"/>
    <mergeCell ref="D906:E906"/>
    <mergeCell ref="D907:E907"/>
    <mergeCell ref="D908:E908"/>
    <mergeCell ref="D909:E909"/>
    <mergeCell ref="D910:E910"/>
    <mergeCell ref="D911:E911"/>
    <mergeCell ref="D900:E900"/>
    <mergeCell ref="D901:E901"/>
    <mergeCell ref="D902:E902"/>
    <mergeCell ref="D885:E885"/>
    <mergeCell ref="D886:E886"/>
    <mergeCell ref="D887:E887"/>
    <mergeCell ref="D888:E888"/>
    <mergeCell ref="D889:E889"/>
    <mergeCell ref="D890:E890"/>
    <mergeCell ref="D891:E891"/>
    <mergeCell ref="D894:E894"/>
    <mergeCell ref="D895:E895"/>
    <mergeCell ref="D896:E896"/>
    <mergeCell ref="D897:E897"/>
    <mergeCell ref="D898:E898"/>
    <mergeCell ref="D899:E899"/>
    <mergeCell ref="D892:E892"/>
    <mergeCell ref="D893:E893"/>
    <mergeCell ref="D876:E876"/>
    <mergeCell ref="D877:E877"/>
    <mergeCell ref="D878:E878"/>
    <mergeCell ref="D879:E879"/>
    <mergeCell ref="D880:E880"/>
    <mergeCell ref="D881:E881"/>
    <mergeCell ref="D882:E882"/>
    <mergeCell ref="D883:E883"/>
    <mergeCell ref="D884:E884"/>
    <mergeCell ref="D867:E867"/>
    <mergeCell ref="D868:E868"/>
    <mergeCell ref="D869:E869"/>
    <mergeCell ref="D870:E870"/>
    <mergeCell ref="D871:E871"/>
    <mergeCell ref="D872:E872"/>
    <mergeCell ref="D873:E873"/>
    <mergeCell ref="D874:E874"/>
    <mergeCell ref="D875:E875"/>
    <mergeCell ref="D864:E864"/>
    <mergeCell ref="D865:E865"/>
    <mergeCell ref="D866:E866"/>
    <mergeCell ref="D849:E849"/>
    <mergeCell ref="D850:E850"/>
    <mergeCell ref="D851:E851"/>
    <mergeCell ref="D852:E852"/>
    <mergeCell ref="D853:E853"/>
    <mergeCell ref="D854:E854"/>
    <mergeCell ref="D855:E855"/>
    <mergeCell ref="D858:E858"/>
    <mergeCell ref="D859:E859"/>
    <mergeCell ref="D860:E860"/>
    <mergeCell ref="D861:E861"/>
    <mergeCell ref="D862:E862"/>
    <mergeCell ref="D863:E863"/>
    <mergeCell ref="D856:E856"/>
    <mergeCell ref="D857:E857"/>
    <mergeCell ref="B8:D8"/>
    <mergeCell ref="D780:E780"/>
    <mergeCell ref="D781:E781"/>
    <mergeCell ref="D19:E19"/>
    <mergeCell ref="D775:E775"/>
    <mergeCell ref="D841:E841"/>
    <mergeCell ref="D842:E842"/>
    <mergeCell ref="D843:E843"/>
    <mergeCell ref="D568:E568"/>
    <mergeCell ref="D569:E569"/>
    <mergeCell ref="D570:E570"/>
    <mergeCell ref="D580:E580"/>
    <mergeCell ref="D581:E581"/>
    <mergeCell ref="D582:E582"/>
    <mergeCell ref="D583:E583"/>
    <mergeCell ref="D584:E584"/>
    <mergeCell ref="D585:E585"/>
    <mergeCell ref="D586:E586"/>
    <mergeCell ref="D587:E587"/>
    <mergeCell ref="D604:E604"/>
    <mergeCell ref="D605:E605"/>
    <mergeCell ref="D606:E606"/>
    <mergeCell ref="D529:E529"/>
    <mergeCell ref="D530:E530"/>
    <mergeCell ref="D845:E845"/>
    <mergeCell ref="D846:E846"/>
    <mergeCell ref="D847:E847"/>
    <mergeCell ref="D848:E848"/>
    <mergeCell ref="D778:E778"/>
    <mergeCell ref="D779:E779"/>
    <mergeCell ref="D782:E782"/>
    <mergeCell ref="D783:E783"/>
    <mergeCell ref="D763:E763"/>
    <mergeCell ref="D844:E844"/>
    <mergeCell ref="D788:E788"/>
    <mergeCell ref="D840:E840"/>
    <mergeCell ref="D784:E784"/>
    <mergeCell ref="D785:E785"/>
    <mergeCell ref="D764:E764"/>
    <mergeCell ref="D801:E801"/>
    <mergeCell ref="D802:E802"/>
    <mergeCell ref="D774:E774"/>
    <mergeCell ref="D772:E772"/>
    <mergeCell ref="D773:E773"/>
    <mergeCell ref="D792:E792"/>
    <mergeCell ref="D793:E793"/>
    <mergeCell ref="D794:E794"/>
    <mergeCell ref="D803:E803"/>
    <mergeCell ref="D736:E736"/>
    <mergeCell ref="D540:E540"/>
    <mergeCell ref="D541:E541"/>
    <mergeCell ref="D542:E542"/>
    <mergeCell ref="D543:E543"/>
    <mergeCell ref="D539:E539"/>
    <mergeCell ref="D533:E533"/>
    <mergeCell ref="D534:E534"/>
    <mergeCell ref="D535:E535"/>
    <mergeCell ref="D536:E536"/>
    <mergeCell ref="D537:E537"/>
    <mergeCell ref="D538:E538"/>
    <mergeCell ref="D589:E589"/>
    <mergeCell ref="D590:E590"/>
    <mergeCell ref="D591:E591"/>
    <mergeCell ref="D592:E592"/>
    <mergeCell ref="D593:E593"/>
    <mergeCell ref="D594:E594"/>
    <mergeCell ref="D595:E595"/>
    <mergeCell ref="D598:E598"/>
    <mergeCell ref="D552:E552"/>
    <mergeCell ref="D553:E553"/>
    <mergeCell ref="D596:E596"/>
    <mergeCell ref="D597:E597"/>
    <mergeCell ref="H9:H10"/>
    <mergeCell ref="H11:H12"/>
    <mergeCell ref="H13:H14"/>
    <mergeCell ref="D519:E519"/>
    <mergeCell ref="D520:E520"/>
    <mergeCell ref="D521:E521"/>
    <mergeCell ref="D522:E522"/>
    <mergeCell ref="D523:E523"/>
    <mergeCell ref="D528:E528"/>
    <mergeCell ref="G9:G10"/>
    <mergeCell ref="G11:G12"/>
    <mergeCell ref="G13:G14"/>
    <mergeCell ref="D525:E525"/>
    <mergeCell ref="D526:E526"/>
    <mergeCell ref="D527:E527"/>
    <mergeCell ref="D524:E524"/>
    <mergeCell ref="D54:E54"/>
    <mergeCell ref="D55:E55"/>
    <mergeCell ref="D56:E56"/>
    <mergeCell ref="D57:E57"/>
    <mergeCell ref="D58:E58"/>
    <mergeCell ref="D37:E37"/>
    <mergeCell ref="D38:E38"/>
    <mergeCell ref="D53:E53"/>
    <mergeCell ref="D70:E70"/>
    <mergeCell ref="D71:E71"/>
    <mergeCell ref="D72:E72"/>
    <mergeCell ref="D73:E73"/>
    <mergeCell ref="D74:E74"/>
    <mergeCell ref="D75:E75"/>
    <mergeCell ref="D47:E47"/>
    <mergeCell ref="D48:E48"/>
    <mergeCell ref="D49:E49"/>
    <mergeCell ref="D50:E50"/>
    <mergeCell ref="D51:E51"/>
    <mergeCell ref="D67:E67"/>
    <mergeCell ref="D68:E68"/>
    <mergeCell ref="D69:E69"/>
    <mergeCell ref="D77:E77"/>
    <mergeCell ref="D78:E78"/>
    <mergeCell ref="D79:E79"/>
    <mergeCell ref="D554:E554"/>
    <mergeCell ref="D555:E555"/>
    <mergeCell ref="D556:E556"/>
    <mergeCell ref="D557:E557"/>
    <mergeCell ref="D544:E544"/>
    <mergeCell ref="D545:E545"/>
    <mergeCell ref="D546:E546"/>
    <mergeCell ref="D547:E547"/>
    <mergeCell ref="D548:E548"/>
    <mergeCell ref="D549:E549"/>
    <mergeCell ref="D550:E550"/>
    <mergeCell ref="D551:E551"/>
    <mergeCell ref="D531:E531"/>
    <mergeCell ref="D532:E532"/>
    <mergeCell ref="D80:E80"/>
    <mergeCell ref="D81:E81"/>
    <mergeCell ref="D104:E104"/>
    <mergeCell ref="D99:E99"/>
    <mergeCell ref="D97:E97"/>
    <mergeCell ref="D98:E98"/>
    <mergeCell ref="D100:E100"/>
    <mergeCell ref="D741:E741"/>
    <mergeCell ref="D742:E742"/>
    <mergeCell ref="D743:E743"/>
    <mergeCell ref="D744:E744"/>
    <mergeCell ref="D745:E745"/>
    <mergeCell ref="D757:E757"/>
    <mergeCell ref="D746:E746"/>
    <mergeCell ref="D747:E747"/>
    <mergeCell ref="D558:E558"/>
    <mergeCell ref="D559:E559"/>
    <mergeCell ref="D560:E560"/>
    <mergeCell ref="D561:E561"/>
    <mergeCell ref="D748:E748"/>
    <mergeCell ref="D749:E749"/>
    <mergeCell ref="D750:E750"/>
    <mergeCell ref="D751:E751"/>
    <mergeCell ref="D737:E737"/>
    <mergeCell ref="D738:E738"/>
    <mergeCell ref="D739:E739"/>
    <mergeCell ref="D740:E740"/>
    <mergeCell ref="D599:E599"/>
    <mergeCell ref="D600:E600"/>
    <mergeCell ref="D601:E601"/>
    <mergeCell ref="D602:E602"/>
    <mergeCell ref="D762:E762"/>
    <mergeCell ref="D752:E752"/>
    <mergeCell ref="D753:E753"/>
    <mergeCell ref="D754:E754"/>
    <mergeCell ref="D755:E755"/>
    <mergeCell ref="D756:E756"/>
    <mergeCell ref="D789:E789"/>
    <mergeCell ref="D790:E790"/>
    <mergeCell ref="D791:E791"/>
    <mergeCell ref="D760:E760"/>
    <mergeCell ref="D761:E761"/>
    <mergeCell ref="D758:E758"/>
    <mergeCell ref="D759:E759"/>
    <mergeCell ref="D765:E765"/>
    <mergeCell ref="D766:E766"/>
    <mergeCell ref="D786:E786"/>
    <mergeCell ref="D787:E787"/>
    <mergeCell ref="D776:E776"/>
    <mergeCell ref="D777:E777"/>
    <mergeCell ref="D767:E767"/>
    <mergeCell ref="D768:E768"/>
    <mergeCell ref="D769:E769"/>
    <mergeCell ref="D770:E770"/>
    <mergeCell ref="D771:E771"/>
    <mergeCell ref="D804:E804"/>
    <mergeCell ref="D805:E805"/>
    <mergeCell ref="D806:E806"/>
    <mergeCell ref="D795:E795"/>
    <mergeCell ref="D796:E796"/>
    <mergeCell ref="D797:E797"/>
    <mergeCell ref="D798:E798"/>
    <mergeCell ref="D799:E799"/>
    <mergeCell ref="D800:E800"/>
    <mergeCell ref="D828:E828"/>
    <mergeCell ref="D829:E829"/>
    <mergeCell ref="D830:E830"/>
    <mergeCell ref="D807:E807"/>
    <mergeCell ref="D808:E808"/>
    <mergeCell ref="D809:E809"/>
    <mergeCell ref="D810:E810"/>
    <mergeCell ref="D811:E811"/>
    <mergeCell ref="D812:E812"/>
    <mergeCell ref="D813:E813"/>
    <mergeCell ref="D814:E814"/>
    <mergeCell ref="D815:E815"/>
    <mergeCell ref="D816:E816"/>
    <mergeCell ref="D817:E817"/>
    <mergeCell ref="D818:E818"/>
    <mergeCell ref="D819:E819"/>
    <mergeCell ref="D820:E820"/>
    <mergeCell ref="D821:E821"/>
    <mergeCell ref="D822:E822"/>
    <mergeCell ref="D823:E823"/>
    <mergeCell ref="D824:E824"/>
    <mergeCell ref="D825:E825"/>
    <mergeCell ref="D826:E826"/>
    <mergeCell ref="D827:E827"/>
    <mergeCell ref="D837:E837"/>
    <mergeCell ref="D838:E838"/>
    <mergeCell ref="D839:E839"/>
    <mergeCell ref="D831:E831"/>
    <mergeCell ref="D832:E832"/>
    <mergeCell ref="D833:E833"/>
    <mergeCell ref="D834:E834"/>
    <mergeCell ref="D835:E835"/>
    <mergeCell ref="D836:E836"/>
  </mergeCells>
  <conditionalFormatting sqref="B20:B21">
    <cfRule type="cellIs" dxfId="34" priority="10" stopIfTrue="1" operator="equal">
      <formula>"ALERT"</formula>
    </cfRule>
  </conditionalFormatting>
  <conditionalFormatting sqref="B23:B1001">
    <cfRule type="cellIs" dxfId="33" priority="5" stopIfTrue="1" operator="equal">
      <formula>"ALERT"</formula>
    </cfRule>
  </conditionalFormatting>
  <conditionalFormatting sqref="F9:F14">
    <cfRule type="cellIs" dxfId="32" priority="19" stopIfTrue="1" operator="equal">
      <formula>0</formula>
    </cfRule>
  </conditionalFormatting>
  <conditionalFormatting sqref="F10:F14">
    <cfRule type="containsBlanks" dxfId="31" priority="20" stopIfTrue="1">
      <formula>LEN(TRIM(F10))=0</formula>
    </cfRule>
  </conditionalFormatting>
  <conditionalFormatting sqref="F20:F21">
    <cfRule type="containsText" dxfId="30" priority="6" stopIfTrue="1" operator="containsText" text="Exchange rate :">
      <formula>NOT(ISERROR(SEARCH("Exchange rate :",F20)))</formula>
    </cfRule>
  </conditionalFormatting>
  <conditionalFormatting sqref="F23:F998">
    <cfRule type="containsText" dxfId="29" priority="1" stopIfTrue="1" operator="containsText" text="Exchange rate :">
      <formula>NOT(ISERROR(SEARCH("Exchange rate :",F23)))</formula>
    </cfRule>
  </conditionalFormatting>
  <conditionalFormatting sqref="F20:H21">
    <cfRule type="containsErrors" dxfId="28" priority="7" stopIfTrue="1">
      <formula>ISERROR(F20)</formula>
    </cfRule>
    <cfRule type="cellIs" dxfId="27" priority="8" stopIfTrue="1" operator="equal">
      <formula>"NA"</formula>
    </cfRule>
    <cfRule type="cellIs" dxfId="26" priority="9" stopIfTrue="1" operator="equal">
      <formula>0</formula>
    </cfRule>
  </conditionalFormatting>
  <conditionalFormatting sqref="F23:H1001">
    <cfRule type="containsErrors" dxfId="25" priority="2" stopIfTrue="1">
      <formula>ISERROR(F23)</formula>
    </cfRule>
    <cfRule type="cellIs" dxfId="24" priority="3" stopIfTrue="1" operator="equal">
      <formula>"NA"</formula>
    </cfRule>
    <cfRule type="cellIs" dxfId="23" priority="4" stopIfTrue="1" operator="equal">
      <formula>0</formula>
    </cfRule>
  </conditionalFormatting>
  <conditionalFormatting sqref="H1003:H1006">
    <cfRule type="containsErrors" dxfId="22" priority="16" stopIfTrue="1">
      <formula>ISERROR(H1003)</formula>
    </cfRule>
    <cfRule type="cellIs" dxfId="21" priority="17" stopIfTrue="1" operator="equal">
      <formula>"NA"</formula>
    </cfRule>
    <cfRule type="cellIs" dxfId="20" priority="18" stopIfTrue="1" operator="equal">
      <formula>0</formula>
    </cfRule>
  </conditionalFormatting>
  <hyperlinks>
    <hyperlink ref="B6" r:id="rId1" display="http://www.achadirect.com/" xr:uid="{1C300667-5FDF-4A8D-9384-9F74494F2D5A}"/>
  </hyperlinks>
  <printOptions horizontalCentered="1"/>
  <pageMargins left="0.35" right="0.21" top="0.47" bottom="0.34" header="0.22" footer="0.17"/>
  <pageSetup scale="80" orientation="portrait" verticalDpi="300" r:id="rId2"/>
  <headerFooter alignWithMargins="0">
    <oddFooter>Page &amp;P of &amp;N</oddFooter>
  </headerFooter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644C0-CF99-4498-BC14-C9A58FCD92A6}">
  <sheetPr>
    <tabColor rgb="FFFFFF00"/>
  </sheetPr>
  <dimension ref="A1:W1013"/>
  <sheetViews>
    <sheetView zoomScaleNormal="100" workbookViewId="0"/>
  </sheetViews>
  <sheetFormatPr defaultRowHeight="12.75"/>
  <cols>
    <col min="1" max="1" width="2.140625" style="83" customWidth="1"/>
    <col min="2" max="2" width="7.42578125" style="83" customWidth="1"/>
    <col min="3" max="3" width="12" style="83" customWidth="1"/>
    <col min="4" max="4" width="23.5703125" style="83" customWidth="1"/>
    <col min="5" max="5" width="8.7109375" style="83" customWidth="1"/>
    <col min="6" max="6" width="41.85546875" style="83" customWidth="1"/>
    <col min="7" max="7" width="15.42578125" style="83" customWidth="1"/>
    <col min="8" max="8" width="13.5703125" style="83" customWidth="1"/>
    <col min="9" max="9" width="2.85546875" style="83" customWidth="1"/>
    <col min="10" max="16384" width="9.140625" style="83"/>
  </cols>
  <sheetData>
    <row r="1" spans="1:23" ht="23.25">
      <c r="A1" s="91"/>
      <c r="B1" s="130" t="s">
        <v>1</v>
      </c>
      <c r="C1" s="131"/>
      <c r="D1" s="131"/>
      <c r="E1" s="131"/>
      <c r="F1" s="131"/>
      <c r="G1" s="90"/>
      <c r="H1" s="130" t="s">
        <v>4</v>
      </c>
      <c r="I1" s="89"/>
    </row>
    <row r="2" spans="1:23" ht="15">
      <c r="A2" s="91"/>
      <c r="B2" s="126" t="s">
        <v>45</v>
      </c>
      <c r="C2" s="121"/>
      <c r="D2" s="121"/>
      <c r="E2" s="121"/>
      <c r="F2" s="121"/>
      <c r="G2" s="123"/>
      <c r="H2" s="123"/>
      <c r="I2" s="89"/>
      <c r="W2" s="129">
        <v>32</v>
      </c>
    </row>
    <row r="3" spans="1:23" ht="15.75" thickBot="1">
      <c r="A3" s="91"/>
      <c r="B3" s="126" t="s">
        <v>8</v>
      </c>
      <c r="C3" s="123"/>
      <c r="D3" s="123"/>
      <c r="E3" s="123"/>
      <c r="F3" s="123"/>
      <c r="G3" s="123"/>
      <c r="H3" s="90"/>
      <c r="I3" s="89"/>
      <c r="W3" s="83" t="s">
        <v>44</v>
      </c>
    </row>
    <row r="4" spans="1:23" ht="15">
      <c r="A4" s="91"/>
      <c r="B4" s="126" t="s">
        <v>49</v>
      </c>
      <c r="C4" s="123"/>
      <c r="D4" s="123"/>
      <c r="E4" s="123"/>
      <c r="F4" s="90"/>
      <c r="G4" s="128" t="s">
        <v>5</v>
      </c>
      <c r="H4" s="127" t="s">
        <v>6</v>
      </c>
      <c r="I4" s="89"/>
    </row>
    <row r="5" spans="1:23" ht="15.75" thickBot="1">
      <c r="A5" s="91"/>
      <c r="B5" s="126" t="s">
        <v>50</v>
      </c>
      <c r="C5" s="123"/>
      <c r="D5" s="123"/>
      <c r="E5" s="123"/>
      <c r="F5" s="90"/>
      <c r="G5" s="125">
        <f ca="1">TODAY()</f>
        <v>45412</v>
      </c>
      <c r="H5" s="124">
        <v>53961</v>
      </c>
      <c r="I5" s="89"/>
    </row>
    <row r="6" spans="1:23" ht="14.25">
      <c r="A6" s="91"/>
      <c r="B6" s="3" t="s">
        <v>2</v>
      </c>
      <c r="C6" s="123"/>
      <c r="D6" s="123"/>
      <c r="E6" s="123"/>
      <c r="F6" s="122"/>
      <c r="G6" s="90"/>
      <c r="H6" s="90"/>
      <c r="I6" s="89"/>
    </row>
    <row r="7" spans="1:23" ht="5.25" customHeight="1" thickBot="1">
      <c r="A7" s="91"/>
      <c r="B7" s="4"/>
      <c r="C7" s="123"/>
      <c r="D7" s="123"/>
      <c r="E7" s="123"/>
      <c r="F7" s="122"/>
      <c r="G7" s="90"/>
      <c r="H7" s="90"/>
      <c r="I7" s="89"/>
    </row>
    <row r="8" spans="1:23" ht="16.5" customHeight="1" thickBot="1">
      <c r="A8" s="91"/>
      <c r="B8" s="194" t="s">
        <v>3</v>
      </c>
      <c r="C8" s="195"/>
      <c r="D8" s="196"/>
      <c r="E8" s="121"/>
      <c r="F8" s="120" t="s">
        <v>12</v>
      </c>
      <c r="G8" s="119"/>
      <c r="H8" s="119"/>
      <c r="I8" s="89"/>
      <c r="K8" s="118"/>
    </row>
    <row r="9" spans="1:23">
      <c r="A9" s="91"/>
      <c r="B9" s="73" t="s">
        <v>51</v>
      </c>
      <c r="C9" s="74"/>
      <c r="D9" s="75"/>
      <c r="E9" s="76"/>
      <c r="F9" s="77" t="s">
        <v>51</v>
      </c>
      <c r="G9" s="192" t="s">
        <v>14</v>
      </c>
      <c r="H9" s="188"/>
      <c r="I9" s="89"/>
    </row>
    <row r="10" spans="1:23">
      <c r="A10" s="91"/>
      <c r="B10" s="67" t="s">
        <v>52</v>
      </c>
      <c r="C10" s="78"/>
      <c r="D10" s="79"/>
      <c r="E10" s="80"/>
      <c r="F10" s="77" t="s">
        <v>52</v>
      </c>
      <c r="G10" s="192"/>
      <c r="H10" s="189"/>
      <c r="I10" s="89"/>
    </row>
    <row r="11" spans="1:23">
      <c r="A11" s="91"/>
      <c r="B11" s="81" t="s">
        <v>53</v>
      </c>
      <c r="C11" s="78"/>
      <c r="D11" s="79"/>
      <c r="E11" s="80"/>
      <c r="F11" s="77" t="s">
        <v>53</v>
      </c>
      <c r="G11" s="192" t="s">
        <v>15</v>
      </c>
      <c r="H11" s="190" t="s">
        <v>22</v>
      </c>
      <c r="I11" s="89"/>
    </row>
    <row r="12" spans="1:23">
      <c r="A12" s="91"/>
      <c r="B12" s="81" t="s">
        <v>54</v>
      </c>
      <c r="C12" s="78"/>
      <c r="D12" s="79"/>
      <c r="E12" s="80"/>
      <c r="F12" s="77" t="s">
        <v>54</v>
      </c>
      <c r="G12" s="192"/>
      <c r="H12" s="189"/>
      <c r="I12" s="89"/>
    </row>
    <row r="13" spans="1:23">
      <c r="A13" s="91"/>
      <c r="B13" s="67" t="s">
        <v>55</v>
      </c>
      <c r="C13" s="68"/>
      <c r="D13" s="69"/>
      <c r="E13" s="1"/>
      <c r="F13" s="77" t="s">
        <v>55</v>
      </c>
      <c r="G13" s="193" t="s">
        <v>16</v>
      </c>
      <c r="H13" s="190" t="s">
        <v>59</v>
      </c>
      <c r="I13" s="89"/>
      <c r="L13" s="5" t="s">
        <v>20</v>
      </c>
    </row>
    <row r="14" spans="1:23" ht="13.5" thickBot="1">
      <c r="A14" s="91"/>
      <c r="B14" s="70" t="s">
        <v>56</v>
      </c>
      <c r="C14" s="71"/>
      <c r="D14" s="72"/>
      <c r="E14" s="1"/>
      <c r="F14" s="82" t="s">
        <v>56</v>
      </c>
      <c r="G14" s="193"/>
      <c r="H14" s="191"/>
      <c r="I14" s="89"/>
      <c r="L14" s="117">
        <f ca="1">VLOOKUP(G5,[1]Sheet1!$A$9:$I$7290,2,FALSE)</f>
        <v>36.94</v>
      </c>
    </row>
    <row r="15" spans="1:23" ht="5.25" customHeight="1">
      <c r="A15" s="91"/>
      <c r="B15" s="1"/>
      <c r="C15" s="1"/>
      <c r="D15" s="1"/>
      <c r="E15" s="1"/>
      <c r="F15" s="1"/>
      <c r="G15" s="5"/>
      <c r="H15" s="116"/>
      <c r="I15" s="89"/>
    </row>
    <row r="16" spans="1:23">
      <c r="A16" s="91"/>
      <c r="B16" s="1"/>
      <c r="C16" s="1"/>
      <c r="D16" s="1"/>
      <c r="E16" s="1"/>
      <c r="F16" s="1"/>
      <c r="G16" s="5" t="s">
        <v>19</v>
      </c>
      <c r="H16" s="115" t="s">
        <v>21</v>
      </c>
      <c r="I16" s="89"/>
    </row>
    <row r="17" spans="1:9" hidden="1">
      <c r="A17" s="91"/>
      <c r="B17" s="1"/>
      <c r="C17" s="1"/>
      <c r="D17" s="1"/>
      <c r="E17" s="1"/>
      <c r="F17" s="1"/>
      <c r="I17" s="89"/>
    </row>
    <row r="18" spans="1:9" ht="5.25" customHeight="1" thickBot="1">
      <c r="A18" s="91"/>
      <c r="B18" s="2"/>
      <c r="C18" s="2"/>
      <c r="D18" s="2"/>
      <c r="E18" s="2"/>
      <c r="F18" s="90"/>
      <c r="G18" s="2"/>
      <c r="H18" s="2"/>
      <c r="I18" s="89"/>
    </row>
    <row r="19" spans="1:9" ht="17.25" customHeight="1" thickBot="1">
      <c r="A19" s="91"/>
      <c r="B19" s="114" t="s">
        <v>11</v>
      </c>
      <c r="C19" s="113" t="s">
        <v>7</v>
      </c>
      <c r="D19" s="197" t="s">
        <v>13</v>
      </c>
      <c r="E19" s="198"/>
      <c r="F19" s="112" t="s">
        <v>0</v>
      </c>
      <c r="G19" s="111" t="s">
        <v>9</v>
      </c>
      <c r="H19" s="110" t="s">
        <v>10</v>
      </c>
      <c r="I19" s="89"/>
    </row>
    <row r="20" spans="1:9" ht="17.25" customHeight="1" thickBot="1">
      <c r="A20" s="91"/>
      <c r="B20" s="179"/>
      <c r="C20" s="180"/>
      <c r="D20" s="180"/>
      <c r="E20" s="180"/>
      <c r="F20" s="183" t="s">
        <v>79</v>
      </c>
      <c r="G20" s="181"/>
      <c r="H20" s="182"/>
      <c r="I20" s="89"/>
    </row>
    <row r="21" spans="1:9" ht="35.1" customHeight="1">
      <c r="A21" s="103"/>
      <c r="B21" s="174">
        <v>30</v>
      </c>
      <c r="C21" s="175" t="s">
        <v>61</v>
      </c>
      <c r="D21" s="202" t="s">
        <v>57</v>
      </c>
      <c r="E21" s="203"/>
      <c r="F21" s="176" t="s">
        <v>62</v>
      </c>
      <c r="G21" s="177">
        <v>42.24</v>
      </c>
      <c r="H21" s="178">
        <f t="shared" ref="H21:H22" si="0">G21*B21</f>
        <v>1267.2</v>
      </c>
      <c r="I21" s="89"/>
    </row>
    <row r="22" spans="1:9" ht="35.1" customHeight="1" thickBot="1">
      <c r="A22" s="91"/>
      <c r="B22" s="156">
        <v>40</v>
      </c>
      <c r="C22" s="157" t="s">
        <v>60</v>
      </c>
      <c r="D22" s="202" t="s">
        <v>57</v>
      </c>
      <c r="E22" s="203"/>
      <c r="F22" s="159" t="s">
        <v>63</v>
      </c>
      <c r="G22" s="160">
        <v>42.24</v>
      </c>
      <c r="H22" s="161">
        <f t="shared" si="0"/>
        <v>1689.6000000000001</v>
      </c>
      <c r="I22" s="89"/>
    </row>
    <row r="23" spans="1:9" ht="14.25" thickTop="1" thickBot="1">
      <c r="A23" s="91"/>
      <c r="B23" s="162"/>
      <c r="C23" s="163"/>
      <c r="D23" s="201"/>
      <c r="E23" s="201"/>
      <c r="F23" s="163" t="s">
        <v>76</v>
      </c>
      <c r="G23" s="164"/>
      <c r="H23" s="165"/>
      <c r="I23" s="89"/>
    </row>
    <row r="24" spans="1:9" customFormat="1" ht="35.1" customHeight="1" thickTop="1">
      <c r="A24" s="137"/>
      <c r="B24" s="138">
        <v>10</v>
      </c>
      <c r="C24" s="139" t="s">
        <v>60</v>
      </c>
      <c r="D24" s="202" t="s">
        <v>64</v>
      </c>
      <c r="E24" s="203"/>
      <c r="F24" s="140" t="str">
        <f>VLOOKUP(C24,'[2]Acha Air Sales Price List'!$B$1:$D$65536,3,FALSE)</f>
        <v>4mm multi-crystal ferido glued balls with resin cover and 16g (1.2mm) threading (sold per pcs)</v>
      </c>
      <c r="G24" s="141">
        <v>42.24</v>
      </c>
      <c r="H24" s="142">
        <f t="shared" ref="H24:H87" si="1">ROUND(IF(ISNUMBER(B24), G24*B24, 0),5)</f>
        <v>422.4</v>
      </c>
      <c r="I24" s="143"/>
    </row>
    <row r="25" spans="1:9" customFormat="1" ht="35.1" customHeight="1">
      <c r="A25" s="137"/>
      <c r="B25" s="138">
        <v>10</v>
      </c>
      <c r="C25" s="139" t="s">
        <v>60</v>
      </c>
      <c r="D25" s="202" t="s">
        <v>65</v>
      </c>
      <c r="E25" s="203"/>
      <c r="F25" s="140" t="str">
        <f>VLOOKUP(C25,'[2]Acha Air Sales Price List'!$B$1:$D$65536,3,FALSE)</f>
        <v>4mm multi-crystal ferido glued balls with resin cover and 16g (1.2mm) threading (sold per pcs)</v>
      </c>
      <c r="G25" s="141">
        <v>42.24</v>
      </c>
      <c r="H25" s="142">
        <f t="shared" si="1"/>
        <v>422.4</v>
      </c>
      <c r="I25" s="143"/>
    </row>
    <row r="26" spans="1:9" customFormat="1" ht="35.1" customHeight="1">
      <c r="A26" s="137"/>
      <c r="B26" s="138">
        <v>30</v>
      </c>
      <c r="C26" s="139" t="s">
        <v>60</v>
      </c>
      <c r="D26" s="202" t="s">
        <v>66</v>
      </c>
      <c r="E26" s="203"/>
      <c r="F26" s="140" t="str">
        <f>VLOOKUP(C26,'[2]Acha Air Sales Price List'!$B$1:$D$65536,3,FALSE)</f>
        <v>4mm multi-crystal ferido glued balls with resin cover and 16g (1.2mm) threading (sold per pcs)</v>
      </c>
      <c r="G26" s="141">
        <v>42.24</v>
      </c>
      <c r="H26" s="142">
        <f t="shared" si="1"/>
        <v>1267.2</v>
      </c>
      <c r="I26" s="143"/>
    </row>
    <row r="27" spans="1:9" customFormat="1" ht="35.1" customHeight="1">
      <c r="A27" s="137"/>
      <c r="B27" s="138">
        <v>40</v>
      </c>
      <c r="C27" s="139" t="s">
        <v>60</v>
      </c>
      <c r="D27" s="202" t="s">
        <v>67</v>
      </c>
      <c r="E27" s="203"/>
      <c r="F27" s="140" t="str">
        <f>VLOOKUP(C27,'[2]Acha Air Sales Price List'!$B$1:$D$65536,3,FALSE)</f>
        <v>4mm multi-crystal ferido glued balls with resin cover and 16g (1.2mm) threading (sold per pcs)</v>
      </c>
      <c r="G27" s="141">
        <v>42.24</v>
      </c>
      <c r="H27" s="142">
        <f t="shared" si="1"/>
        <v>1689.6</v>
      </c>
      <c r="I27" s="143"/>
    </row>
    <row r="28" spans="1:9" customFormat="1" ht="35.1" customHeight="1">
      <c r="A28" s="137"/>
      <c r="B28" s="138">
        <v>30</v>
      </c>
      <c r="C28" s="139" t="s">
        <v>60</v>
      </c>
      <c r="D28" s="202" t="s">
        <v>68</v>
      </c>
      <c r="E28" s="203"/>
      <c r="F28" s="140" t="str">
        <f>VLOOKUP(C28,'[2]Acha Air Sales Price List'!$B$1:$D$65536,3,FALSE)</f>
        <v>4mm multi-crystal ferido glued balls with resin cover and 16g (1.2mm) threading (sold per pcs)</v>
      </c>
      <c r="G28" s="141">
        <v>42.24</v>
      </c>
      <c r="H28" s="142">
        <f t="shared" si="1"/>
        <v>1267.2</v>
      </c>
      <c r="I28" s="143"/>
    </row>
    <row r="29" spans="1:9" customFormat="1" ht="35.1" customHeight="1">
      <c r="A29" s="137"/>
      <c r="B29" s="145">
        <v>20</v>
      </c>
      <c r="C29" s="139" t="s">
        <v>60</v>
      </c>
      <c r="D29" s="204" t="s">
        <v>69</v>
      </c>
      <c r="E29" s="205"/>
      <c r="F29" s="147" t="str">
        <f>VLOOKUP(C29,'[2]Acha Air Sales Price List'!$B$1:$D$65536,3,FALSE)</f>
        <v>4mm multi-crystal ferido glued balls with resin cover and 16g (1.2mm) threading (sold per pcs)</v>
      </c>
      <c r="G29" s="148">
        <v>42.24</v>
      </c>
      <c r="H29" s="149">
        <f t="shared" si="1"/>
        <v>844.8</v>
      </c>
      <c r="I29" s="143"/>
    </row>
    <row r="30" spans="1:9" customFormat="1" ht="35.1" customHeight="1">
      <c r="A30" s="137"/>
      <c r="B30" s="138">
        <v>10</v>
      </c>
      <c r="C30" s="139" t="s">
        <v>70</v>
      </c>
      <c r="D30" s="202" t="s">
        <v>71</v>
      </c>
      <c r="E30" s="203"/>
      <c r="F30" s="140" t="str">
        <f>VLOOKUP(C30,'[2]Acha Air Sales Price List'!$B$1:$D$65536,3,FALSE)</f>
        <v>1 piece: 5mm ball with ferido-glued multi crystals, 1.2mm threading (16g), with resin cover</v>
      </c>
      <c r="G30" s="141">
        <v>42.24</v>
      </c>
      <c r="H30" s="142">
        <f t="shared" si="1"/>
        <v>422.4</v>
      </c>
      <c r="I30" s="143"/>
    </row>
    <row r="31" spans="1:9" customFormat="1" ht="35.1" customHeight="1">
      <c r="A31" s="137"/>
      <c r="B31" s="138">
        <v>10</v>
      </c>
      <c r="C31" s="139" t="s">
        <v>70</v>
      </c>
      <c r="D31" s="202" t="s">
        <v>68</v>
      </c>
      <c r="E31" s="203"/>
      <c r="F31" s="140" t="str">
        <f>VLOOKUP(C31,'[2]Acha Air Sales Price List'!$B$1:$D$65536,3,FALSE)</f>
        <v>1 piece: 5mm ball with ferido-glued multi crystals, 1.2mm threading (16g), with resin cover</v>
      </c>
      <c r="G31" s="141">
        <v>42.24</v>
      </c>
      <c r="H31" s="142">
        <f t="shared" si="1"/>
        <v>422.4</v>
      </c>
      <c r="I31" s="143"/>
    </row>
    <row r="32" spans="1:9" customFormat="1" ht="35.1" customHeight="1">
      <c r="A32" s="137"/>
      <c r="B32" s="145">
        <v>40</v>
      </c>
      <c r="C32" s="139" t="s">
        <v>70</v>
      </c>
      <c r="D32" s="204" t="s">
        <v>72</v>
      </c>
      <c r="E32" s="205"/>
      <c r="F32" s="147" t="str">
        <f>VLOOKUP(C32,'[2]Acha Air Sales Price List'!$B$1:$D$65536,3,FALSE)</f>
        <v>1 piece: 5mm ball with ferido-glued multi crystals, 1.2mm threading (16g), with resin cover</v>
      </c>
      <c r="G32" s="148">
        <v>42.24</v>
      </c>
      <c r="H32" s="149">
        <f t="shared" si="1"/>
        <v>1689.6</v>
      </c>
      <c r="I32" s="143"/>
    </row>
    <row r="33" spans="1:9" customFormat="1" ht="35.1" customHeight="1">
      <c r="A33" s="137"/>
      <c r="B33" s="145">
        <v>10</v>
      </c>
      <c r="C33" s="139" t="s">
        <v>73</v>
      </c>
      <c r="D33" s="204" t="s">
        <v>69</v>
      </c>
      <c r="E33" s="205"/>
      <c r="F33" s="147" t="str">
        <f>VLOOKUP(C33,'[2]Acha Air Sales Price List'!$B$1:$D$65536,3,FALSE)</f>
        <v>1 piece: 8mm ball with ferido-glued multi crystals with resin cover 1.2mm threading (16g)</v>
      </c>
      <c r="G33" s="148">
        <v>84.77</v>
      </c>
      <c r="H33" s="149">
        <f t="shared" si="1"/>
        <v>847.7</v>
      </c>
      <c r="I33" s="143"/>
    </row>
    <row r="34" spans="1:9" customFormat="1" ht="35.1" customHeight="1">
      <c r="A34" s="137"/>
      <c r="B34" s="145">
        <v>30</v>
      </c>
      <c r="C34" s="139" t="s">
        <v>74</v>
      </c>
      <c r="D34" s="204" t="s">
        <v>72</v>
      </c>
      <c r="E34" s="205"/>
      <c r="F34" s="147" t="str">
        <f>VLOOKUP(C34,'[2]Acha Air Sales Price List'!$B$1:$D$65536,3,FALSE)</f>
        <v>4mm multi-crystal ferido glued balls with resin cover and 14g (1.6mm) threading (sold per pcs)</v>
      </c>
      <c r="G34" s="148">
        <v>42.24</v>
      </c>
      <c r="H34" s="149">
        <f t="shared" si="1"/>
        <v>1267.2</v>
      </c>
      <c r="I34" s="143"/>
    </row>
    <row r="35" spans="1:9" customFormat="1" ht="35.1" customHeight="1">
      <c r="A35" s="137"/>
      <c r="B35" s="138">
        <v>10</v>
      </c>
      <c r="C35" s="139" t="s">
        <v>75</v>
      </c>
      <c r="D35" s="202" t="s">
        <v>66</v>
      </c>
      <c r="E35" s="203"/>
      <c r="F35" s="140" t="str">
        <f>VLOOKUP(C35,'[2]Acha Air Sales Price List'!$B$1:$D$65536,3,FALSE)</f>
        <v>8mm multi-crystal ferido glued balls with resin cover and 14g (1.6mm) threading (sold per pcs)</v>
      </c>
      <c r="G35" s="141">
        <v>84.77</v>
      </c>
      <c r="H35" s="142">
        <f t="shared" si="1"/>
        <v>847.7</v>
      </c>
      <c r="I35" s="143"/>
    </row>
    <row r="36" spans="1:9" customFormat="1" ht="35.1" customHeight="1">
      <c r="A36" s="137"/>
      <c r="B36" s="138">
        <v>20</v>
      </c>
      <c r="C36" s="139" t="s">
        <v>75</v>
      </c>
      <c r="D36" s="202" t="s">
        <v>67</v>
      </c>
      <c r="E36" s="203"/>
      <c r="F36" s="140" t="str">
        <f>VLOOKUP(C36,'[2]Acha Air Sales Price List'!$B$1:$D$65536,3,FALSE)</f>
        <v>8mm multi-crystal ferido glued balls with resin cover and 14g (1.6mm) threading (sold per pcs)</v>
      </c>
      <c r="G36" s="141">
        <v>84.77</v>
      </c>
      <c r="H36" s="142">
        <f t="shared" si="1"/>
        <v>1695.4</v>
      </c>
      <c r="I36" s="143"/>
    </row>
    <row r="37" spans="1:9" customFormat="1" ht="35.1" customHeight="1" thickBot="1">
      <c r="A37" s="137"/>
      <c r="B37" s="145">
        <v>10</v>
      </c>
      <c r="C37" s="139" t="s">
        <v>75</v>
      </c>
      <c r="D37" s="202" t="s">
        <v>72</v>
      </c>
      <c r="E37" s="203"/>
      <c r="F37" s="147" t="str">
        <f>VLOOKUP(C37,'[2]Acha Air Sales Price List'!$B$1:$D$65536,3,FALSE)</f>
        <v>8mm multi-crystal ferido glued balls with resin cover and 14g (1.6mm) threading (sold per pcs)</v>
      </c>
      <c r="G37" s="148">
        <v>84.77</v>
      </c>
      <c r="H37" s="149">
        <f t="shared" si="1"/>
        <v>847.7</v>
      </c>
      <c r="I37" s="143"/>
    </row>
    <row r="38" spans="1:9" hidden="1">
      <c r="A38" s="91"/>
      <c r="B38" s="106"/>
      <c r="C38" s="108"/>
      <c r="D38" s="186"/>
      <c r="E38" s="187"/>
      <c r="F38" s="104" t="str">
        <f>VLOOKUP(C38,'[2]Acha Air Sales Price List'!$B$1:$D$65536,3,FALSE)</f>
        <v>Exchange rate :</v>
      </c>
      <c r="G38" s="103">
        <f>ROUND(IF(ISBLANK(C38),0,VLOOKUP(C38,'[2]Acha Air Sales Price List'!$B$1:$X$65536,12,FALSE)*$L$14),2)</f>
        <v>0</v>
      </c>
      <c r="H38" s="102">
        <f t="shared" si="1"/>
        <v>0</v>
      </c>
      <c r="I38" s="89"/>
    </row>
    <row r="39" spans="1:9" hidden="1">
      <c r="A39" s="91"/>
      <c r="B39" s="106"/>
      <c r="C39" s="108"/>
      <c r="D39" s="186"/>
      <c r="E39" s="187"/>
      <c r="F39" s="104" t="str">
        <f>VLOOKUP(C39,'[2]Acha Air Sales Price List'!$B$1:$D$65536,3,FALSE)</f>
        <v>Exchange rate :</v>
      </c>
      <c r="G39" s="103">
        <f>ROUND(IF(ISBLANK(C39),0,VLOOKUP(C39,'[2]Acha Air Sales Price List'!$B$1:$X$65536,12,FALSE)*$L$14),2)</f>
        <v>0</v>
      </c>
      <c r="H39" s="102">
        <f t="shared" si="1"/>
        <v>0</v>
      </c>
      <c r="I39" s="89"/>
    </row>
    <row r="40" spans="1:9" hidden="1">
      <c r="A40" s="91"/>
      <c r="B40" s="106"/>
      <c r="C40" s="108"/>
      <c r="D40" s="186"/>
      <c r="E40" s="187"/>
      <c r="F40" s="104" t="str">
        <f>VLOOKUP(C40,'[2]Acha Air Sales Price List'!$B$1:$D$65536,3,FALSE)</f>
        <v>Exchange rate :</v>
      </c>
      <c r="G40" s="103">
        <f>ROUND(IF(ISBLANK(C40),0,VLOOKUP(C40,'[2]Acha Air Sales Price List'!$B$1:$X$65536,12,FALSE)*$L$14),2)</f>
        <v>0</v>
      </c>
      <c r="H40" s="102">
        <f t="shared" si="1"/>
        <v>0</v>
      </c>
      <c r="I40" s="89"/>
    </row>
    <row r="41" spans="1:9" hidden="1">
      <c r="A41" s="91"/>
      <c r="B41" s="106"/>
      <c r="C41" s="108"/>
      <c r="D41" s="186"/>
      <c r="E41" s="187"/>
      <c r="F41" s="104" t="str">
        <f>VLOOKUP(C41,'[2]Acha Air Sales Price List'!$B$1:$D$65536,3,FALSE)</f>
        <v>Exchange rate :</v>
      </c>
      <c r="G41" s="103">
        <f>ROUND(IF(ISBLANK(C41),0,VLOOKUP(C41,'[2]Acha Air Sales Price List'!$B$1:$X$65536,12,FALSE)*$L$14),2)</f>
        <v>0</v>
      </c>
      <c r="H41" s="102">
        <f t="shared" si="1"/>
        <v>0</v>
      </c>
      <c r="I41" s="89"/>
    </row>
    <row r="42" spans="1:9" hidden="1">
      <c r="A42" s="91"/>
      <c r="B42" s="106"/>
      <c r="C42" s="108"/>
      <c r="D42" s="186"/>
      <c r="E42" s="187"/>
      <c r="F42" s="104" t="str">
        <f>VLOOKUP(C42,'[2]Acha Air Sales Price List'!$B$1:$D$65536,3,FALSE)</f>
        <v>Exchange rate :</v>
      </c>
      <c r="G42" s="103">
        <f>ROUND(IF(ISBLANK(C42),0,VLOOKUP(C42,'[2]Acha Air Sales Price List'!$B$1:$X$65536,12,FALSE)*$L$14),2)</f>
        <v>0</v>
      </c>
      <c r="H42" s="102">
        <f t="shared" si="1"/>
        <v>0</v>
      </c>
      <c r="I42" s="89"/>
    </row>
    <row r="43" spans="1:9" hidden="1">
      <c r="A43" s="91"/>
      <c r="B43" s="106"/>
      <c r="C43" s="108"/>
      <c r="D43" s="186"/>
      <c r="E43" s="187"/>
      <c r="F43" s="104" t="str">
        <f>VLOOKUP(C43,'[2]Acha Air Sales Price List'!$B$1:$D$65536,3,FALSE)</f>
        <v>Exchange rate :</v>
      </c>
      <c r="G43" s="103">
        <f>ROUND(IF(ISBLANK(C43),0,VLOOKUP(C43,'[2]Acha Air Sales Price List'!$B$1:$X$65536,12,FALSE)*$L$14),2)</f>
        <v>0</v>
      </c>
      <c r="H43" s="102">
        <f t="shared" si="1"/>
        <v>0</v>
      </c>
      <c r="I43" s="89"/>
    </row>
    <row r="44" spans="1:9" hidden="1">
      <c r="A44" s="91"/>
      <c r="B44" s="106"/>
      <c r="C44" s="108"/>
      <c r="D44" s="186"/>
      <c r="E44" s="187"/>
      <c r="F44" s="104" t="str">
        <f>VLOOKUP(C44,'[2]Acha Air Sales Price List'!$B$1:$D$65536,3,FALSE)</f>
        <v>Exchange rate :</v>
      </c>
      <c r="G44" s="103">
        <f>ROUND(IF(ISBLANK(C44),0,VLOOKUP(C44,'[2]Acha Air Sales Price List'!$B$1:$X$65536,12,FALSE)*$L$14),2)</f>
        <v>0</v>
      </c>
      <c r="H44" s="102">
        <f t="shared" si="1"/>
        <v>0</v>
      </c>
      <c r="I44" s="89"/>
    </row>
    <row r="45" spans="1:9" hidden="1">
      <c r="A45" s="91"/>
      <c r="B45" s="106"/>
      <c r="C45" s="108"/>
      <c r="D45" s="186"/>
      <c r="E45" s="187"/>
      <c r="F45" s="104" t="str">
        <f>VLOOKUP(C45,'[2]Acha Air Sales Price List'!$B$1:$D$65536,3,FALSE)</f>
        <v>Exchange rate :</v>
      </c>
      <c r="G45" s="103">
        <f>ROUND(IF(ISBLANK(C45),0,VLOOKUP(C45,'[2]Acha Air Sales Price List'!$B$1:$X$65536,12,FALSE)*$L$14),2)</f>
        <v>0</v>
      </c>
      <c r="H45" s="102">
        <f t="shared" si="1"/>
        <v>0</v>
      </c>
      <c r="I45" s="89"/>
    </row>
    <row r="46" spans="1:9" hidden="1">
      <c r="A46" s="91"/>
      <c r="B46" s="106"/>
      <c r="C46" s="108"/>
      <c r="D46" s="186"/>
      <c r="E46" s="187"/>
      <c r="F46" s="104" t="str">
        <f>VLOOKUP(C46,'[2]Acha Air Sales Price List'!$B$1:$D$65536,3,FALSE)</f>
        <v>Exchange rate :</v>
      </c>
      <c r="G46" s="103">
        <f>ROUND(IF(ISBLANK(C46),0,VLOOKUP(C46,'[2]Acha Air Sales Price List'!$B$1:$X$65536,12,FALSE)*$L$14),2)</f>
        <v>0</v>
      </c>
      <c r="H46" s="102">
        <f t="shared" si="1"/>
        <v>0</v>
      </c>
      <c r="I46" s="89"/>
    </row>
    <row r="47" spans="1:9" hidden="1">
      <c r="A47" s="91"/>
      <c r="B47" s="106"/>
      <c r="C47" s="108"/>
      <c r="D47" s="186"/>
      <c r="E47" s="187"/>
      <c r="F47" s="104" t="str">
        <f>VLOOKUP(C47,'[2]Acha Air Sales Price List'!$B$1:$D$65536,3,FALSE)</f>
        <v>Exchange rate :</v>
      </c>
      <c r="G47" s="103">
        <f>ROUND(IF(ISBLANK(C47),0,VLOOKUP(C47,'[2]Acha Air Sales Price List'!$B$1:$X$65536,12,FALSE)*$L$14),2)</f>
        <v>0</v>
      </c>
      <c r="H47" s="102">
        <f t="shared" si="1"/>
        <v>0</v>
      </c>
      <c r="I47" s="89"/>
    </row>
    <row r="48" spans="1:9" hidden="1">
      <c r="A48" s="91"/>
      <c r="B48" s="106"/>
      <c r="C48" s="108"/>
      <c r="D48" s="186"/>
      <c r="E48" s="187"/>
      <c r="F48" s="104" t="str">
        <f>VLOOKUP(C48,'[2]Acha Air Sales Price List'!$B$1:$D$65536,3,FALSE)</f>
        <v>Exchange rate :</v>
      </c>
      <c r="G48" s="103">
        <f>ROUND(IF(ISBLANK(C48),0,VLOOKUP(C48,'[2]Acha Air Sales Price List'!$B$1:$X$65536,12,FALSE)*$L$14),2)</f>
        <v>0</v>
      </c>
      <c r="H48" s="102">
        <f t="shared" si="1"/>
        <v>0</v>
      </c>
      <c r="I48" s="89"/>
    </row>
    <row r="49" spans="1:9" hidden="1">
      <c r="A49" s="91"/>
      <c r="B49" s="106"/>
      <c r="C49" s="108"/>
      <c r="D49" s="186"/>
      <c r="E49" s="187"/>
      <c r="F49" s="104" t="str">
        <f>VLOOKUP(C49,'[2]Acha Air Sales Price List'!$B$1:$D$65536,3,FALSE)</f>
        <v>Exchange rate :</v>
      </c>
      <c r="G49" s="103">
        <f>ROUND(IF(ISBLANK(C49),0,VLOOKUP(C49,'[2]Acha Air Sales Price List'!$B$1:$X$65536,12,FALSE)*$L$14),2)</f>
        <v>0</v>
      </c>
      <c r="H49" s="102">
        <f t="shared" si="1"/>
        <v>0</v>
      </c>
      <c r="I49" s="89"/>
    </row>
    <row r="50" spans="1:9" hidden="1">
      <c r="A50" s="91"/>
      <c r="B50" s="106"/>
      <c r="C50" s="108"/>
      <c r="D50" s="186"/>
      <c r="E50" s="187"/>
      <c r="F50" s="104" t="str">
        <f>VLOOKUP(C50,'[2]Acha Air Sales Price List'!$B$1:$D$65536,3,FALSE)</f>
        <v>Exchange rate :</v>
      </c>
      <c r="G50" s="103">
        <f>ROUND(IF(ISBLANK(C50),0,VLOOKUP(C50,'[2]Acha Air Sales Price List'!$B$1:$X$65536,12,FALSE)*$L$14),2)</f>
        <v>0</v>
      </c>
      <c r="H50" s="102">
        <f t="shared" si="1"/>
        <v>0</v>
      </c>
      <c r="I50" s="89"/>
    </row>
    <row r="51" spans="1:9" hidden="1">
      <c r="A51" s="91"/>
      <c r="B51" s="106"/>
      <c r="C51" s="108"/>
      <c r="D51" s="186"/>
      <c r="E51" s="187"/>
      <c r="F51" s="104" t="str">
        <f>VLOOKUP(C51,'[2]Acha Air Sales Price List'!$B$1:$D$65536,3,FALSE)</f>
        <v>Exchange rate :</v>
      </c>
      <c r="G51" s="103">
        <f>ROUND(IF(ISBLANK(C51),0,VLOOKUP(C51,'[2]Acha Air Sales Price List'!$B$1:$X$65536,12,FALSE)*$L$14),2)</f>
        <v>0</v>
      </c>
      <c r="H51" s="102">
        <f t="shared" si="1"/>
        <v>0</v>
      </c>
      <c r="I51" s="89"/>
    </row>
    <row r="52" spans="1:9" hidden="1">
      <c r="A52" s="91"/>
      <c r="B52" s="106"/>
      <c r="C52" s="108"/>
      <c r="D52" s="186"/>
      <c r="E52" s="187"/>
      <c r="F52" s="104" t="str">
        <f>VLOOKUP(C52,'[2]Acha Air Sales Price List'!$B$1:$D$65536,3,FALSE)</f>
        <v>Exchange rate :</v>
      </c>
      <c r="G52" s="103">
        <f>ROUND(IF(ISBLANK(C52),0,VLOOKUP(C52,'[2]Acha Air Sales Price List'!$B$1:$X$65536,12,FALSE)*$L$14),2)</f>
        <v>0</v>
      </c>
      <c r="H52" s="102">
        <f t="shared" si="1"/>
        <v>0</v>
      </c>
      <c r="I52" s="89"/>
    </row>
    <row r="53" spans="1:9" hidden="1">
      <c r="A53" s="91"/>
      <c r="B53" s="106"/>
      <c r="C53" s="108"/>
      <c r="D53" s="186"/>
      <c r="E53" s="187"/>
      <c r="F53" s="104" t="str">
        <f>VLOOKUP(C53,'[2]Acha Air Sales Price List'!$B$1:$D$65536,3,FALSE)</f>
        <v>Exchange rate :</v>
      </c>
      <c r="G53" s="103">
        <f>ROUND(IF(ISBLANK(C53),0,VLOOKUP(C53,'[2]Acha Air Sales Price List'!$B$1:$X$65536,12,FALSE)*$L$14),2)</f>
        <v>0</v>
      </c>
      <c r="H53" s="102">
        <f t="shared" si="1"/>
        <v>0</v>
      </c>
      <c r="I53" s="89"/>
    </row>
    <row r="54" spans="1:9" hidden="1">
      <c r="A54" s="91"/>
      <c r="B54" s="106"/>
      <c r="C54" s="108"/>
      <c r="D54" s="186"/>
      <c r="E54" s="187"/>
      <c r="F54" s="104" t="str">
        <f>VLOOKUP(C54,'[2]Acha Air Sales Price List'!$B$1:$D$65536,3,FALSE)</f>
        <v>Exchange rate :</v>
      </c>
      <c r="G54" s="103">
        <f>ROUND(IF(ISBLANK(C54),0,VLOOKUP(C54,'[2]Acha Air Sales Price List'!$B$1:$X$65536,12,FALSE)*$L$14),2)</f>
        <v>0</v>
      </c>
      <c r="H54" s="102">
        <f t="shared" si="1"/>
        <v>0</v>
      </c>
      <c r="I54" s="89"/>
    </row>
    <row r="55" spans="1:9" hidden="1">
      <c r="A55" s="91"/>
      <c r="B55" s="106"/>
      <c r="C55" s="108"/>
      <c r="D55" s="186"/>
      <c r="E55" s="187"/>
      <c r="F55" s="104" t="str">
        <f>VLOOKUP(C55,'[2]Acha Air Sales Price List'!$B$1:$D$65536,3,FALSE)</f>
        <v>Exchange rate :</v>
      </c>
      <c r="G55" s="103">
        <f>ROUND(IF(ISBLANK(C55),0,VLOOKUP(C55,'[2]Acha Air Sales Price List'!$B$1:$X$65536,12,FALSE)*$L$14),2)</f>
        <v>0</v>
      </c>
      <c r="H55" s="102">
        <f t="shared" si="1"/>
        <v>0</v>
      </c>
      <c r="I55" s="89"/>
    </row>
    <row r="56" spans="1:9" hidden="1">
      <c r="A56" s="91"/>
      <c r="B56" s="106"/>
      <c r="C56" s="108"/>
      <c r="D56" s="186"/>
      <c r="E56" s="187"/>
      <c r="F56" s="104" t="str">
        <f>VLOOKUP(C56,'[2]Acha Air Sales Price List'!$B$1:$D$65536,3,FALSE)</f>
        <v>Exchange rate :</v>
      </c>
      <c r="G56" s="103">
        <f>ROUND(IF(ISBLANK(C56),0,VLOOKUP(C56,'[2]Acha Air Sales Price List'!$B$1:$X$65536,12,FALSE)*$L$14),2)</f>
        <v>0</v>
      </c>
      <c r="H56" s="102">
        <f t="shared" si="1"/>
        <v>0</v>
      </c>
      <c r="I56" s="89"/>
    </row>
    <row r="57" spans="1:9" hidden="1">
      <c r="A57" s="91"/>
      <c r="B57" s="106"/>
      <c r="C57" s="108"/>
      <c r="D57" s="186"/>
      <c r="E57" s="187"/>
      <c r="F57" s="104" t="str">
        <f>VLOOKUP(C57,'[2]Acha Air Sales Price List'!$B$1:$D$65536,3,FALSE)</f>
        <v>Exchange rate :</v>
      </c>
      <c r="G57" s="103">
        <f>ROUND(IF(ISBLANK(C57),0,VLOOKUP(C57,'[2]Acha Air Sales Price List'!$B$1:$X$65536,12,FALSE)*$L$14),2)</f>
        <v>0</v>
      </c>
      <c r="H57" s="102">
        <f t="shared" si="1"/>
        <v>0</v>
      </c>
      <c r="I57" s="89"/>
    </row>
    <row r="58" spans="1:9" hidden="1">
      <c r="A58" s="91"/>
      <c r="B58" s="106"/>
      <c r="C58" s="108"/>
      <c r="D58" s="186"/>
      <c r="E58" s="187"/>
      <c r="F58" s="104" t="str">
        <f>VLOOKUP(C58,'[2]Acha Air Sales Price List'!$B$1:$D$65536,3,FALSE)</f>
        <v>Exchange rate :</v>
      </c>
      <c r="G58" s="103">
        <f>ROUND(IF(ISBLANK(C58),0,VLOOKUP(C58,'[2]Acha Air Sales Price List'!$B$1:$X$65536,12,FALSE)*$L$14),2)</f>
        <v>0</v>
      </c>
      <c r="H58" s="102">
        <f t="shared" si="1"/>
        <v>0</v>
      </c>
      <c r="I58" s="89"/>
    </row>
    <row r="59" spans="1:9" hidden="1">
      <c r="A59" s="91"/>
      <c r="B59" s="106"/>
      <c r="C59" s="105"/>
      <c r="D59" s="186"/>
      <c r="E59" s="187"/>
      <c r="F59" s="104" t="str">
        <f>VLOOKUP(C59,'[2]Acha Air Sales Price List'!$B$1:$D$65536,3,FALSE)</f>
        <v>Exchange rate :</v>
      </c>
      <c r="G59" s="103">
        <f>ROUND(IF(ISBLANK(C59),0,VLOOKUP(C59,'[2]Acha Air Sales Price List'!$B$1:$X$65536,12,FALSE)*$L$14),2)</f>
        <v>0</v>
      </c>
      <c r="H59" s="102">
        <f t="shared" si="1"/>
        <v>0</v>
      </c>
      <c r="I59" s="89"/>
    </row>
    <row r="60" spans="1:9" hidden="1">
      <c r="A60" s="91"/>
      <c r="B60" s="106"/>
      <c r="C60" s="108"/>
      <c r="D60" s="186"/>
      <c r="E60" s="187"/>
      <c r="F60" s="104" t="str">
        <f>VLOOKUP(C60,'[2]Acha Air Sales Price List'!$B$1:$D$65536,3,FALSE)</f>
        <v>Exchange rate :</v>
      </c>
      <c r="G60" s="103">
        <f>ROUND(IF(ISBLANK(C60),0,VLOOKUP(C60,'[2]Acha Air Sales Price List'!$B$1:$X$65536,12,FALSE)*$L$14),2)</f>
        <v>0</v>
      </c>
      <c r="H60" s="102">
        <f t="shared" si="1"/>
        <v>0</v>
      </c>
      <c r="I60" s="89"/>
    </row>
    <row r="61" spans="1:9" hidden="1">
      <c r="A61" s="91"/>
      <c r="B61" s="106"/>
      <c r="C61" s="108"/>
      <c r="D61" s="186"/>
      <c r="E61" s="187"/>
      <c r="F61" s="104" t="str">
        <f>VLOOKUP(C61,'[2]Acha Air Sales Price List'!$B$1:$D$65536,3,FALSE)</f>
        <v>Exchange rate :</v>
      </c>
      <c r="G61" s="103">
        <f>ROUND(IF(ISBLANK(C61),0,VLOOKUP(C61,'[2]Acha Air Sales Price List'!$B$1:$X$65536,12,FALSE)*$L$14),2)</f>
        <v>0</v>
      </c>
      <c r="H61" s="102">
        <f t="shared" si="1"/>
        <v>0</v>
      </c>
      <c r="I61" s="89"/>
    </row>
    <row r="62" spans="1:9" hidden="1">
      <c r="A62" s="91"/>
      <c r="B62" s="106"/>
      <c r="C62" s="108"/>
      <c r="D62" s="186"/>
      <c r="E62" s="187"/>
      <c r="F62" s="104" t="str">
        <f>VLOOKUP(C62,'[2]Acha Air Sales Price List'!$B$1:$D$65536,3,FALSE)</f>
        <v>Exchange rate :</v>
      </c>
      <c r="G62" s="103">
        <f>ROUND(IF(ISBLANK(C62),0,VLOOKUP(C62,'[2]Acha Air Sales Price List'!$B$1:$X$65536,12,FALSE)*$L$14),2)</f>
        <v>0</v>
      </c>
      <c r="H62" s="102">
        <f t="shared" si="1"/>
        <v>0</v>
      </c>
      <c r="I62" s="89"/>
    </row>
    <row r="63" spans="1:9" hidden="1">
      <c r="A63" s="91"/>
      <c r="B63" s="106"/>
      <c r="C63" s="108"/>
      <c r="D63" s="186"/>
      <c r="E63" s="187"/>
      <c r="F63" s="104" t="str">
        <f>VLOOKUP(C63,'[2]Acha Air Sales Price List'!$B$1:$D$65536,3,FALSE)</f>
        <v>Exchange rate :</v>
      </c>
      <c r="G63" s="103">
        <f>ROUND(IF(ISBLANK(C63),0,VLOOKUP(C63,'[2]Acha Air Sales Price List'!$B$1:$X$65536,12,FALSE)*$L$14),2)</f>
        <v>0</v>
      </c>
      <c r="H63" s="102">
        <f t="shared" si="1"/>
        <v>0</v>
      </c>
      <c r="I63" s="89"/>
    </row>
    <row r="64" spans="1:9" hidden="1">
      <c r="A64" s="91"/>
      <c r="B64" s="106"/>
      <c r="C64" s="108"/>
      <c r="D64" s="186"/>
      <c r="E64" s="187"/>
      <c r="F64" s="104" t="str">
        <f>VLOOKUP(C64,'[2]Acha Air Sales Price List'!$B$1:$D$65536,3,FALSE)</f>
        <v>Exchange rate :</v>
      </c>
      <c r="G64" s="103">
        <f>ROUND(IF(ISBLANK(C64),0,VLOOKUP(C64,'[2]Acha Air Sales Price List'!$B$1:$X$65536,12,FALSE)*$L$14),2)</f>
        <v>0</v>
      </c>
      <c r="H64" s="102">
        <f t="shared" si="1"/>
        <v>0</v>
      </c>
      <c r="I64" s="89"/>
    </row>
    <row r="65" spans="1:9" hidden="1">
      <c r="A65" s="91"/>
      <c r="B65" s="106"/>
      <c r="C65" s="108"/>
      <c r="D65" s="186"/>
      <c r="E65" s="187"/>
      <c r="F65" s="104" t="str">
        <f>VLOOKUP(C65,'[2]Acha Air Sales Price List'!$B$1:$D$65536,3,FALSE)</f>
        <v>Exchange rate :</v>
      </c>
      <c r="G65" s="103">
        <f>ROUND(IF(ISBLANK(C65),0,VLOOKUP(C65,'[2]Acha Air Sales Price List'!$B$1:$X$65536,12,FALSE)*$L$14),2)</f>
        <v>0</v>
      </c>
      <c r="H65" s="102">
        <f t="shared" si="1"/>
        <v>0</v>
      </c>
      <c r="I65" s="89"/>
    </row>
    <row r="66" spans="1:9" hidden="1">
      <c r="A66" s="91"/>
      <c r="B66" s="106"/>
      <c r="C66" s="108"/>
      <c r="D66" s="186"/>
      <c r="E66" s="187"/>
      <c r="F66" s="104" t="str">
        <f>VLOOKUP(C66,'[2]Acha Air Sales Price List'!$B$1:$D$65536,3,FALSE)</f>
        <v>Exchange rate :</v>
      </c>
      <c r="G66" s="103">
        <f>ROUND(IF(ISBLANK(C66),0,VLOOKUP(C66,'[2]Acha Air Sales Price List'!$B$1:$X$65536,12,FALSE)*$L$14),2)</f>
        <v>0</v>
      </c>
      <c r="H66" s="102">
        <f t="shared" si="1"/>
        <v>0</v>
      </c>
      <c r="I66" s="89"/>
    </row>
    <row r="67" spans="1:9" hidden="1">
      <c r="A67" s="91"/>
      <c r="B67" s="106"/>
      <c r="C67" s="108"/>
      <c r="D67" s="186"/>
      <c r="E67" s="187"/>
      <c r="F67" s="104" t="str">
        <f>VLOOKUP(C67,'[2]Acha Air Sales Price List'!$B$1:$D$65536,3,FALSE)</f>
        <v>Exchange rate :</v>
      </c>
      <c r="G67" s="103">
        <f>ROUND(IF(ISBLANK(C67),0,VLOOKUP(C67,'[2]Acha Air Sales Price List'!$B$1:$X$65536,12,FALSE)*$L$14),2)</f>
        <v>0</v>
      </c>
      <c r="H67" s="102">
        <f t="shared" si="1"/>
        <v>0</v>
      </c>
      <c r="I67" s="89"/>
    </row>
    <row r="68" spans="1:9" hidden="1">
      <c r="A68" s="91"/>
      <c r="B68" s="106"/>
      <c r="C68" s="108"/>
      <c r="D68" s="186"/>
      <c r="E68" s="187"/>
      <c r="F68" s="104" t="str">
        <f>VLOOKUP(C68,'[2]Acha Air Sales Price List'!$B$1:$D$65536,3,FALSE)</f>
        <v>Exchange rate :</v>
      </c>
      <c r="G68" s="103">
        <f>ROUND(IF(ISBLANK(C68),0,VLOOKUP(C68,'[2]Acha Air Sales Price List'!$B$1:$X$65536,12,FALSE)*$L$14),2)</f>
        <v>0</v>
      </c>
      <c r="H68" s="102">
        <f t="shared" si="1"/>
        <v>0</v>
      </c>
      <c r="I68" s="89"/>
    </row>
    <row r="69" spans="1:9" hidden="1">
      <c r="A69" s="91"/>
      <c r="B69" s="106"/>
      <c r="C69" s="108"/>
      <c r="D69" s="186"/>
      <c r="E69" s="187"/>
      <c r="F69" s="104" t="str">
        <f>VLOOKUP(C69,'[2]Acha Air Sales Price List'!$B$1:$D$65536,3,FALSE)</f>
        <v>Exchange rate :</v>
      </c>
      <c r="G69" s="103">
        <f>ROUND(IF(ISBLANK(C69),0,VLOOKUP(C69,'[2]Acha Air Sales Price List'!$B$1:$X$65536,12,FALSE)*$L$14),2)</f>
        <v>0</v>
      </c>
      <c r="H69" s="102">
        <f t="shared" si="1"/>
        <v>0</v>
      </c>
      <c r="I69" s="89"/>
    </row>
    <row r="70" spans="1:9" hidden="1">
      <c r="A70" s="91"/>
      <c r="B70" s="106"/>
      <c r="C70" s="108"/>
      <c r="D70" s="186"/>
      <c r="E70" s="187"/>
      <c r="F70" s="104" t="str">
        <f>VLOOKUP(C70,'[2]Acha Air Sales Price List'!$B$1:$D$65536,3,FALSE)</f>
        <v>Exchange rate :</v>
      </c>
      <c r="G70" s="103">
        <f>ROUND(IF(ISBLANK(C70),0,VLOOKUP(C70,'[2]Acha Air Sales Price List'!$B$1:$X$65536,12,FALSE)*$L$14),2)</f>
        <v>0</v>
      </c>
      <c r="H70" s="102">
        <f t="shared" si="1"/>
        <v>0</v>
      </c>
      <c r="I70" s="89"/>
    </row>
    <row r="71" spans="1:9" hidden="1">
      <c r="A71" s="91"/>
      <c r="B71" s="106"/>
      <c r="C71" s="108"/>
      <c r="D71" s="186"/>
      <c r="E71" s="187"/>
      <c r="F71" s="104" t="str">
        <f>VLOOKUP(C71,'[2]Acha Air Sales Price List'!$B$1:$D$65536,3,FALSE)</f>
        <v>Exchange rate :</v>
      </c>
      <c r="G71" s="103">
        <f>ROUND(IF(ISBLANK(C71),0,VLOOKUP(C71,'[2]Acha Air Sales Price List'!$B$1:$X$65536,12,FALSE)*$L$14),2)</f>
        <v>0</v>
      </c>
      <c r="H71" s="102">
        <f t="shared" si="1"/>
        <v>0</v>
      </c>
      <c r="I71" s="89"/>
    </row>
    <row r="72" spans="1:9" hidden="1">
      <c r="A72" s="91"/>
      <c r="B72" s="106"/>
      <c r="C72" s="108"/>
      <c r="D72" s="186"/>
      <c r="E72" s="187"/>
      <c r="F72" s="104" t="str">
        <f>VLOOKUP(C72,'[2]Acha Air Sales Price List'!$B$1:$D$65536,3,FALSE)</f>
        <v>Exchange rate :</v>
      </c>
      <c r="G72" s="103">
        <f>ROUND(IF(ISBLANK(C72),0,VLOOKUP(C72,'[2]Acha Air Sales Price List'!$B$1:$X$65536,12,FALSE)*$L$14),2)</f>
        <v>0</v>
      </c>
      <c r="H72" s="102">
        <f t="shared" si="1"/>
        <v>0</v>
      </c>
      <c r="I72" s="89"/>
    </row>
    <row r="73" spans="1:9" hidden="1">
      <c r="A73" s="91"/>
      <c r="B73" s="106"/>
      <c r="C73" s="108"/>
      <c r="D73" s="186"/>
      <c r="E73" s="187"/>
      <c r="F73" s="104" t="str">
        <f>VLOOKUP(C73,'[2]Acha Air Sales Price List'!$B$1:$D$65536,3,FALSE)</f>
        <v>Exchange rate :</v>
      </c>
      <c r="G73" s="103">
        <f>ROUND(IF(ISBLANK(C73),0,VLOOKUP(C73,'[2]Acha Air Sales Price List'!$B$1:$X$65536,12,FALSE)*$L$14),2)</f>
        <v>0</v>
      </c>
      <c r="H73" s="102">
        <f t="shared" si="1"/>
        <v>0</v>
      </c>
      <c r="I73" s="89"/>
    </row>
    <row r="74" spans="1:9" hidden="1">
      <c r="A74" s="91"/>
      <c r="B74" s="106"/>
      <c r="C74" s="108"/>
      <c r="D74" s="186"/>
      <c r="E74" s="187"/>
      <c r="F74" s="104" t="str">
        <f>VLOOKUP(C74,'[2]Acha Air Sales Price List'!$B$1:$D$65536,3,FALSE)</f>
        <v>Exchange rate :</v>
      </c>
      <c r="G74" s="103">
        <f>ROUND(IF(ISBLANK(C74),0,VLOOKUP(C74,'[2]Acha Air Sales Price List'!$B$1:$X$65536,12,FALSE)*$L$14),2)</f>
        <v>0</v>
      </c>
      <c r="H74" s="102">
        <f t="shared" si="1"/>
        <v>0</v>
      </c>
      <c r="I74" s="89"/>
    </row>
    <row r="75" spans="1:9" hidden="1">
      <c r="A75" s="91"/>
      <c r="B75" s="106"/>
      <c r="C75" s="108"/>
      <c r="D75" s="186"/>
      <c r="E75" s="187"/>
      <c r="F75" s="104" t="str">
        <f>VLOOKUP(C75,'[2]Acha Air Sales Price List'!$B$1:$D$65536,3,FALSE)</f>
        <v>Exchange rate :</v>
      </c>
      <c r="G75" s="103">
        <f>ROUND(IF(ISBLANK(C75),0,VLOOKUP(C75,'[2]Acha Air Sales Price List'!$B$1:$X$65536,12,FALSE)*$L$14),2)</f>
        <v>0</v>
      </c>
      <c r="H75" s="102">
        <f t="shared" si="1"/>
        <v>0</v>
      </c>
      <c r="I75" s="89"/>
    </row>
    <row r="76" spans="1:9" hidden="1">
      <c r="A76" s="91"/>
      <c r="B76" s="106"/>
      <c r="C76" s="108"/>
      <c r="D76" s="186"/>
      <c r="E76" s="187"/>
      <c r="F76" s="104" t="str">
        <f>VLOOKUP(C76,'[2]Acha Air Sales Price List'!$B$1:$D$65536,3,FALSE)</f>
        <v>Exchange rate :</v>
      </c>
      <c r="G76" s="103">
        <f>ROUND(IF(ISBLANK(C76),0,VLOOKUP(C76,'[2]Acha Air Sales Price List'!$B$1:$X$65536,12,FALSE)*$L$14),2)</f>
        <v>0</v>
      </c>
      <c r="H76" s="102">
        <f t="shared" si="1"/>
        <v>0</v>
      </c>
      <c r="I76" s="89"/>
    </row>
    <row r="77" spans="1:9" hidden="1">
      <c r="A77" s="91"/>
      <c r="B77" s="106"/>
      <c r="C77" s="108"/>
      <c r="D77" s="186"/>
      <c r="E77" s="187"/>
      <c r="F77" s="104" t="str">
        <f>VLOOKUP(C77,'[2]Acha Air Sales Price List'!$B$1:$D$65536,3,FALSE)</f>
        <v>Exchange rate :</v>
      </c>
      <c r="G77" s="103">
        <f>ROUND(IF(ISBLANK(C77),0,VLOOKUP(C77,'[2]Acha Air Sales Price List'!$B$1:$X$65536,12,FALSE)*$L$14),2)</f>
        <v>0</v>
      </c>
      <c r="H77" s="102">
        <f t="shared" si="1"/>
        <v>0</v>
      </c>
      <c r="I77" s="89"/>
    </row>
    <row r="78" spans="1:9" hidden="1">
      <c r="A78" s="91"/>
      <c r="B78" s="106"/>
      <c r="C78" s="108"/>
      <c r="D78" s="186"/>
      <c r="E78" s="187"/>
      <c r="F78" s="104" t="str">
        <f>VLOOKUP(C78,'[2]Acha Air Sales Price List'!$B$1:$D$65536,3,FALSE)</f>
        <v>Exchange rate :</v>
      </c>
      <c r="G78" s="103">
        <f>ROUND(IF(ISBLANK(C78),0,VLOOKUP(C78,'[2]Acha Air Sales Price List'!$B$1:$X$65536,12,FALSE)*$L$14),2)</f>
        <v>0</v>
      </c>
      <c r="H78" s="102">
        <f t="shared" si="1"/>
        <v>0</v>
      </c>
      <c r="I78" s="89"/>
    </row>
    <row r="79" spans="1:9" hidden="1">
      <c r="A79" s="91"/>
      <c r="B79" s="106"/>
      <c r="C79" s="108"/>
      <c r="D79" s="186"/>
      <c r="E79" s="187"/>
      <c r="F79" s="104" t="str">
        <f>VLOOKUP(C79,'[2]Acha Air Sales Price List'!$B$1:$D$65536,3,FALSE)</f>
        <v>Exchange rate :</v>
      </c>
      <c r="G79" s="103">
        <f>ROUND(IF(ISBLANK(C79),0,VLOOKUP(C79,'[2]Acha Air Sales Price List'!$B$1:$X$65536,12,FALSE)*$L$14),2)</f>
        <v>0</v>
      </c>
      <c r="H79" s="102">
        <f t="shared" si="1"/>
        <v>0</v>
      </c>
      <c r="I79" s="89"/>
    </row>
    <row r="80" spans="1:9" hidden="1">
      <c r="A80" s="91"/>
      <c r="B80" s="106"/>
      <c r="C80" s="108"/>
      <c r="D80" s="186"/>
      <c r="E80" s="187"/>
      <c r="F80" s="104" t="str">
        <f>VLOOKUP(C80,'[2]Acha Air Sales Price List'!$B$1:$D$65536,3,FALSE)</f>
        <v>Exchange rate :</v>
      </c>
      <c r="G80" s="103">
        <f>ROUND(IF(ISBLANK(C80),0,VLOOKUP(C80,'[2]Acha Air Sales Price List'!$B$1:$X$65536,12,FALSE)*$L$14),2)</f>
        <v>0</v>
      </c>
      <c r="H80" s="102">
        <f t="shared" si="1"/>
        <v>0</v>
      </c>
      <c r="I80" s="89"/>
    </row>
    <row r="81" spans="1:9" hidden="1">
      <c r="A81" s="91"/>
      <c r="B81" s="106"/>
      <c r="C81" s="108"/>
      <c r="D81" s="186"/>
      <c r="E81" s="187"/>
      <c r="F81" s="104" t="str">
        <f>VLOOKUP(C81,'[2]Acha Air Sales Price List'!$B$1:$D$65536,3,FALSE)</f>
        <v>Exchange rate :</v>
      </c>
      <c r="G81" s="103">
        <f>ROUND(IF(ISBLANK(C81),0,VLOOKUP(C81,'[2]Acha Air Sales Price List'!$B$1:$X$65536,12,FALSE)*$L$14),2)</f>
        <v>0</v>
      </c>
      <c r="H81" s="102">
        <f t="shared" si="1"/>
        <v>0</v>
      </c>
      <c r="I81" s="89"/>
    </row>
    <row r="82" spans="1:9" hidden="1">
      <c r="A82" s="91"/>
      <c r="B82" s="106"/>
      <c r="C82" s="108"/>
      <c r="D82" s="186"/>
      <c r="E82" s="187"/>
      <c r="F82" s="104" t="str">
        <f>VLOOKUP(C82,'[2]Acha Air Sales Price List'!$B$1:$D$65536,3,FALSE)</f>
        <v>Exchange rate :</v>
      </c>
      <c r="G82" s="103">
        <f>ROUND(IF(ISBLANK(C82),0,VLOOKUP(C82,'[2]Acha Air Sales Price List'!$B$1:$X$65536,12,FALSE)*$L$14),2)</f>
        <v>0</v>
      </c>
      <c r="H82" s="102">
        <f t="shared" si="1"/>
        <v>0</v>
      </c>
      <c r="I82" s="89"/>
    </row>
    <row r="83" spans="1:9" hidden="1">
      <c r="A83" s="91"/>
      <c r="B83" s="106"/>
      <c r="C83" s="105"/>
      <c r="D83" s="186"/>
      <c r="E83" s="187"/>
      <c r="F83" s="104" t="str">
        <f>VLOOKUP(C83,'[2]Acha Air Sales Price List'!$B$1:$D$65536,3,FALSE)</f>
        <v>Exchange rate :</v>
      </c>
      <c r="G83" s="103">
        <f>ROUND(IF(ISBLANK(C83),0,VLOOKUP(C83,'[2]Acha Air Sales Price List'!$B$1:$X$65536,12,FALSE)*$L$14),2)</f>
        <v>0</v>
      </c>
      <c r="H83" s="102">
        <f t="shared" si="1"/>
        <v>0</v>
      </c>
      <c r="I83" s="89"/>
    </row>
    <row r="84" spans="1:9" hidden="1">
      <c r="A84" s="91"/>
      <c r="B84" s="106"/>
      <c r="C84" s="108"/>
      <c r="D84" s="186"/>
      <c r="E84" s="187"/>
      <c r="F84" s="104" t="str">
        <f>VLOOKUP(C84,'[2]Acha Air Sales Price List'!$B$1:$D$65536,3,FALSE)</f>
        <v>Exchange rate :</v>
      </c>
      <c r="G84" s="103">
        <f>ROUND(IF(ISBLANK(C84),0,VLOOKUP(C84,'[2]Acha Air Sales Price List'!$B$1:$X$65536,12,FALSE)*$L$14),2)</f>
        <v>0</v>
      </c>
      <c r="H84" s="102">
        <f t="shared" si="1"/>
        <v>0</v>
      </c>
      <c r="I84" s="89"/>
    </row>
    <row r="85" spans="1:9" hidden="1">
      <c r="A85" s="91"/>
      <c r="B85" s="106"/>
      <c r="C85" s="108"/>
      <c r="D85" s="186"/>
      <c r="E85" s="187"/>
      <c r="F85" s="104" t="str">
        <f>VLOOKUP(C85,'[2]Acha Air Sales Price List'!$B$1:$D$65536,3,FALSE)</f>
        <v>Exchange rate :</v>
      </c>
      <c r="G85" s="103">
        <f>ROUND(IF(ISBLANK(C85),0,VLOOKUP(C85,'[2]Acha Air Sales Price List'!$B$1:$X$65536,12,FALSE)*$L$14),2)</f>
        <v>0</v>
      </c>
      <c r="H85" s="102">
        <f t="shared" si="1"/>
        <v>0</v>
      </c>
      <c r="I85" s="89"/>
    </row>
    <row r="86" spans="1:9" hidden="1">
      <c r="A86" s="91"/>
      <c r="B86" s="106"/>
      <c r="C86" s="108"/>
      <c r="D86" s="186"/>
      <c r="E86" s="187"/>
      <c r="F86" s="104" t="str">
        <f>VLOOKUP(C86,'[2]Acha Air Sales Price List'!$B$1:$D$65536,3,FALSE)</f>
        <v>Exchange rate :</v>
      </c>
      <c r="G86" s="103">
        <f>ROUND(IF(ISBLANK(C86),0,VLOOKUP(C86,'[2]Acha Air Sales Price List'!$B$1:$X$65536,12,FALSE)*$L$14),2)</f>
        <v>0</v>
      </c>
      <c r="H86" s="102">
        <f t="shared" si="1"/>
        <v>0</v>
      </c>
      <c r="I86" s="89"/>
    </row>
    <row r="87" spans="1:9" hidden="1">
      <c r="A87" s="91"/>
      <c r="B87" s="106"/>
      <c r="C87" s="108"/>
      <c r="D87" s="186"/>
      <c r="E87" s="187"/>
      <c r="F87" s="104" t="str">
        <f>VLOOKUP(C87,'[2]Acha Air Sales Price List'!$B$1:$D$65536,3,FALSE)</f>
        <v>Exchange rate :</v>
      </c>
      <c r="G87" s="103">
        <f>ROUND(IF(ISBLANK(C87),0,VLOOKUP(C87,'[2]Acha Air Sales Price List'!$B$1:$X$65536,12,FALSE)*$L$14),2)</f>
        <v>0</v>
      </c>
      <c r="H87" s="102">
        <f t="shared" si="1"/>
        <v>0</v>
      </c>
      <c r="I87" s="89"/>
    </row>
    <row r="88" spans="1:9" hidden="1">
      <c r="A88" s="91"/>
      <c r="B88" s="106"/>
      <c r="C88" s="108"/>
      <c r="D88" s="186"/>
      <c r="E88" s="187"/>
      <c r="F88" s="104" t="str">
        <f>VLOOKUP(C88,'[2]Acha Air Sales Price List'!$B$1:$D$65536,3,FALSE)</f>
        <v>Exchange rate :</v>
      </c>
      <c r="G88" s="103">
        <f>ROUND(IF(ISBLANK(C88),0,VLOOKUP(C88,'[2]Acha Air Sales Price List'!$B$1:$X$65536,12,FALSE)*$L$14),2)</f>
        <v>0</v>
      </c>
      <c r="H88" s="102">
        <f t="shared" ref="H88:H151" si="2">ROUND(IF(ISNUMBER(B88), G88*B88, 0),5)</f>
        <v>0</v>
      </c>
      <c r="I88" s="89"/>
    </row>
    <row r="89" spans="1:9" hidden="1">
      <c r="A89" s="91"/>
      <c r="B89" s="106"/>
      <c r="C89" s="108"/>
      <c r="D89" s="186"/>
      <c r="E89" s="187"/>
      <c r="F89" s="104" t="str">
        <f>VLOOKUP(C89,'[2]Acha Air Sales Price List'!$B$1:$D$65536,3,FALSE)</f>
        <v>Exchange rate :</v>
      </c>
      <c r="G89" s="103">
        <f>ROUND(IF(ISBLANK(C89),0,VLOOKUP(C89,'[2]Acha Air Sales Price List'!$B$1:$X$65536,12,FALSE)*$L$14),2)</f>
        <v>0</v>
      </c>
      <c r="H89" s="102">
        <f t="shared" si="2"/>
        <v>0</v>
      </c>
      <c r="I89" s="89"/>
    </row>
    <row r="90" spans="1:9" hidden="1">
      <c r="A90" s="91"/>
      <c r="B90" s="106"/>
      <c r="C90" s="108"/>
      <c r="D90" s="186"/>
      <c r="E90" s="187"/>
      <c r="F90" s="104" t="str">
        <f>VLOOKUP(C90,'[2]Acha Air Sales Price List'!$B$1:$D$65536,3,FALSE)</f>
        <v>Exchange rate :</v>
      </c>
      <c r="G90" s="103">
        <f>ROUND(IF(ISBLANK(C90),0,VLOOKUP(C90,'[2]Acha Air Sales Price List'!$B$1:$X$65536,12,FALSE)*$L$14),2)</f>
        <v>0</v>
      </c>
      <c r="H90" s="102">
        <f t="shared" si="2"/>
        <v>0</v>
      </c>
      <c r="I90" s="89"/>
    </row>
    <row r="91" spans="1:9" hidden="1">
      <c r="A91" s="91"/>
      <c r="B91" s="106"/>
      <c r="C91" s="108"/>
      <c r="D91" s="186"/>
      <c r="E91" s="187"/>
      <c r="F91" s="104" t="str">
        <f>VLOOKUP(C91,'[2]Acha Air Sales Price List'!$B$1:$D$65536,3,FALSE)</f>
        <v>Exchange rate :</v>
      </c>
      <c r="G91" s="103">
        <f>ROUND(IF(ISBLANK(C91),0,VLOOKUP(C91,'[2]Acha Air Sales Price List'!$B$1:$X$65536,12,FALSE)*$L$14),2)</f>
        <v>0</v>
      </c>
      <c r="H91" s="102">
        <f t="shared" si="2"/>
        <v>0</v>
      </c>
      <c r="I91" s="89"/>
    </row>
    <row r="92" spans="1:9" hidden="1">
      <c r="A92" s="91"/>
      <c r="B92" s="106"/>
      <c r="C92" s="108"/>
      <c r="D92" s="186"/>
      <c r="E92" s="187"/>
      <c r="F92" s="104" t="str">
        <f>VLOOKUP(C92,'[2]Acha Air Sales Price List'!$B$1:$D$65536,3,FALSE)</f>
        <v>Exchange rate :</v>
      </c>
      <c r="G92" s="103">
        <f>ROUND(IF(ISBLANK(C92),0,VLOOKUP(C92,'[2]Acha Air Sales Price List'!$B$1:$X$65536,12,FALSE)*$L$14),2)</f>
        <v>0</v>
      </c>
      <c r="H92" s="102">
        <f t="shared" si="2"/>
        <v>0</v>
      </c>
      <c r="I92" s="89"/>
    </row>
    <row r="93" spans="1:9" hidden="1">
      <c r="A93" s="91"/>
      <c r="B93" s="106"/>
      <c r="C93" s="108"/>
      <c r="D93" s="186"/>
      <c r="E93" s="187"/>
      <c r="F93" s="104" t="str">
        <f>VLOOKUP(C93,'[2]Acha Air Sales Price List'!$B$1:$D$65536,3,FALSE)</f>
        <v>Exchange rate :</v>
      </c>
      <c r="G93" s="103">
        <f>ROUND(IF(ISBLANK(C93),0,VLOOKUP(C93,'[2]Acha Air Sales Price List'!$B$1:$X$65536,12,FALSE)*$L$14),2)</f>
        <v>0</v>
      </c>
      <c r="H93" s="102">
        <f t="shared" si="2"/>
        <v>0</v>
      </c>
      <c r="I93" s="89"/>
    </row>
    <row r="94" spans="1:9" hidden="1">
      <c r="A94" s="91"/>
      <c r="B94" s="106"/>
      <c r="C94" s="108"/>
      <c r="D94" s="186"/>
      <c r="E94" s="187"/>
      <c r="F94" s="104" t="str">
        <f>VLOOKUP(C94,'[2]Acha Air Sales Price List'!$B$1:$D$65536,3,FALSE)</f>
        <v>Exchange rate :</v>
      </c>
      <c r="G94" s="103">
        <f>ROUND(IF(ISBLANK(C94),0,VLOOKUP(C94,'[2]Acha Air Sales Price List'!$B$1:$X$65536,12,FALSE)*$L$14),2)</f>
        <v>0</v>
      </c>
      <c r="H94" s="102">
        <f t="shared" si="2"/>
        <v>0</v>
      </c>
      <c r="I94" s="89"/>
    </row>
    <row r="95" spans="1:9" hidden="1">
      <c r="A95" s="91"/>
      <c r="B95" s="106"/>
      <c r="C95" s="108"/>
      <c r="D95" s="186"/>
      <c r="E95" s="187"/>
      <c r="F95" s="104" t="str">
        <f>VLOOKUP(C95,'[2]Acha Air Sales Price List'!$B$1:$D$65536,3,FALSE)</f>
        <v>Exchange rate :</v>
      </c>
      <c r="G95" s="103">
        <f>ROUND(IF(ISBLANK(C95),0,VLOOKUP(C95,'[2]Acha Air Sales Price List'!$B$1:$X$65536,12,FALSE)*$L$14),2)</f>
        <v>0</v>
      </c>
      <c r="H95" s="102">
        <f t="shared" si="2"/>
        <v>0</v>
      </c>
      <c r="I95" s="89"/>
    </row>
    <row r="96" spans="1:9" hidden="1">
      <c r="A96" s="91"/>
      <c r="B96" s="106"/>
      <c r="C96" s="108"/>
      <c r="D96" s="186"/>
      <c r="E96" s="187"/>
      <c r="F96" s="104" t="str">
        <f>VLOOKUP(C96,'[2]Acha Air Sales Price List'!$B$1:$D$65536,3,FALSE)</f>
        <v>Exchange rate :</v>
      </c>
      <c r="G96" s="103">
        <f>ROUND(IF(ISBLANK(C96),0,VLOOKUP(C96,'[2]Acha Air Sales Price List'!$B$1:$X$65536,12,FALSE)*$L$14),2)</f>
        <v>0</v>
      </c>
      <c r="H96" s="102">
        <f t="shared" si="2"/>
        <v>0</v>
      </c>
      <c r="I96" s="89"/>
    </row>
    <row r="97" spans="1:9" hidden="1">
      <c r="A97" s="91"/>
      <c r="B97" s="106"/>
      <c r="C97" s="105"/>
      <c r="D97" s="186"/>
      <c r="E97" s="187"/>
      <c r="F97" s="104" t="str">
        <f>VLOOKUP(C97,'[2]Acha Air Sales Price List'!$B$1:$D$65536,3,FALSE)</f>
        <v>Exchange rate :</v>
      </c>
      <c r="G97" s="103">
        <f>ROUND(IF(ISBLANK(C97),0,VLOOKUP(C97,'[2]Acha Air Sales Price List'!$B$1:$X$65536,12,FALSE)*$L$14),2)</f>
        <v>0</v>
      </c>
      <c r="H97" s="102">
        <f t="shared" si="2"/>
        <v>0</v>
      </c>
      <c r="I97" s="89"/>
    </row>
    <row r="98" spans="1:9" hidden="1">
      <c r="A98" s="91"/>
      <c r="B98" s="106"/>
      <c r="C98" s="108"/>
      <c r="D98" s="186"/>
      <c r="E98" s="187"/>
      <c r="F98" s="104" t="str">
        <f>VLOOKUP(C98,'[2]Acha Air Sales Price List'!$B$1:$D$65536,3,FALSE)</f>
        <v>Exchange rate :</v>
      </c>
      <c r="G98" s="103">
        <f>ROUND(IF(ISBLANK(C98),0,VLOOKUP(C98,'[2]Acha Air Sales Price List'!$B$1:$X$65536,12,FALSE)*$L$14),2)</f>
        <v>0</v>
      </c>
      <c r="H98" s="102">
        <f t="shared" si="2"/>
        <v>0</v>
      </c>
      <c r="I98" s="89"/>
    </row>
    <row r="99" spans="1:9" hidden="1">
      <c r="A99" s="91"/>
      <c r="B99" s="106"/>
      <c r="C99" s="108"/>
      <c r="D99" s="186"/>
      <c r="E99" s="187"/>
      <c r="F99" s="104" t="str">
        <f>VLOOKUP(C99,'[2]Acha Air Sales Price List'!$B$1:$D$65536,3,FALSE)</f>
        <v>Exchange rate :</v>
      </c>
      <c r="G99" s="103">
        <f>ROUND(IF(ISBLANK(C99),0,VLOOKUP(C99,'[2]Acha Air Sales Price List'!$B$1:$X$65536,12,FALSE)*$L$14),2)</f>
        <v>0</v>
      </c>
      <c r="H99" s="102">
        <f t="shared" si="2"/>
        <v>0</v>
      </c>
      <c r="I99" s="89"/>
    </row>
    <row r="100" spans="1:9" hidden="1">
      <c r="A100" s="91"/>
      <c r="B100" s="106"/>
      <c r="C100" s="108"/>
      <c r="D100" s="186"/>
      <c r="E100" s="187"/>
      <c r="F100" s="104" t="str">
        <f>VLOOKUP(C100,'[2]Acha Air Sales Price List'!$B$1:$D$65536,3,FALSE)</f>
        <v>Exchange rate :</v>
      </c>
      <c r="G100" s="103">
        <f>ROUND(IF(ISBLANK(C100),0,VLOOKUP(C100,'[2]Acha Air Sales Price List'!$B$1:$X$65536,12,FALSE)*$L$14),2)</f>
        <v>0</v>
      </c>
      <c r="H100" s="102">
        <f t="shared" si="2"/>
        <v>0</v>
      </c>
      <c r="I100" s="89"/>
    </row>
    <row r="101" spans="1:9" hidden="1">
      <c r="A101" s="91"/>
      <c r="B101" s="106"/>
      <c r="C101" s="108"/>
      <c r="D101" s="186"/>
      <c r="E101" s="187"/>
      <c r="F101" s="104" t="str">
        <f>VLOOKUP(C101,'[2]Acha Air Sales Price List'!$B$1:$D$65536,3,FALSE)</f>
        <v>Exchange rate :</v>
      </c>
      <c r="G101" s="103">
        <f>ROUND(IF(ISBLANK(C101),0,VLOOKUP(C101,'[2]Acha Air Sales Price List'!$B$1:$X$65536,12,FALSE)*$L$14),2)</f>
        <v>0</v>
      </c>
      <c r="H101" s="102">
        <f t="shared" si="2"/>
        <v>0</v>
      </c>
      <c r="I101" s="89"/>
    </row>
    <row r="102" spans="1:9" hidden="1">
      <c r="A102" s="91"/>
      <c r="B102" s="106"/>
      <c r="C102" s="108"/>
      <c r="D102" s="186"/>
      <c r="E102" s="187"/>
      <c r="F102" s="104" t="str">
        <f>VLOOKUP(C102,'[2]Acha Air Sales Price List'!$B$1:$D$65536,3,FALSE)</f>
        <v>Exchange rate :</v>
      </c>
      <c r="G102" s="103">
        <f>ROUND(IF(ISBLANK(C102),0,VLOOKUP(C102,'[2]Acha Air Sales Price List'!$B$1:$X$65536,12,FALSE)*$L$14),2)</f>
        <v>0</v>
      </c>
      <c r="H102" s="102">
        <f t="shared" si="2"/>
        <v>0</v>
      </c>
      <c r="I102" s="89"/>
    </row>
    <row r="103" spans="1:9" hidden="1">
      <c r="A103" s="91"/>
      <c r="B103" s="106"/>
      <c r="C103" s="108"/>
      <c r="D103" s="186"/>
      <c r="E103" s="187"/>
      <c r="F103" s="104" t="str">
        <f>VLOOKUP(C103,'[2]Acha Air Sales Price List'!$B$1:$D$65536,3,FALSE)</f>
        <v>Exchange rate :</v>
      </c>
      <c r="G103" s="103">
        <f>ROUND(IF(ISBLANK(C103),0,VLOOKUP(C103,'[2]Acha Air Sales Price List'!$B$1:$X$65536,12,FALSE)*$L$14),2)</f>
        <v>0</v>
      </c>
      <c r="H103" s="102">
        <f t="shared" si="2"/>
        <v>0</v>
      </c>
      <c r="I103" s="89"/>
    </row>
    <row r="104" spans="1:9" hidden="1">
      <c r="A104" s="91"/>
      <c r="B104" s="106"/>
      <c r="C104" s="108"/>
      <c r="D104" s="186"/>
      <c r="E104" s="187"/>
      <c r="F104" s="104" t="str">
        <f>VLOOKUP(C104,'[2]Acha Air Sales Price List'!$B$1:$D$65536,3,FALSE)</f>
        <v>Exchange rate :</v>
      </c>
      <c r="G104" s="103">
        <f>ROUND(IF(ISBLANK(C104),0,VLOOKUP(C104,'[2]Acha Air Sales Price List'!$B$1:$X$65536,12,FALSE)*$L$14),2)</f>
        <v>0</v>
      </c>
      <c r="H104" s="102">
        <f t="shared" si="2"/>
        <v>0</v>
      </c>
      <c r="I104" s="89"/>
    </row>
    <row r="105" spans="1:9" hidden="1">
      <c r="A105" s="91"/>
      <c r="B105" s="106"/>
      <c r="C105" s="108"/>
      <c r="D105" s="186"/>
      <c r="E105" s="187"/>
      <c r="F105" s="104" t="str">
        <f>VLOOKUP(C105,'[2]Acha Air Sales Price List'!$B$1:$D$65536,3,FALSE)</f>
        <v>Exchange rate :</v>
      </c>
      <c r="G105" s="103">
        <f>ROUND(IF(ISBLANK(C105),0,VLOOKUP(C105,'[2]Acha Air Sales Price List'!$B$1:$X$65536,12,FALSE)*$L$14),2)</f>
        <v>0</v>
      </c>
      <c r="H105" s="102">
        <f t="shared" si="2"/>
        <v>0</v>
      </c>
      <c r="I105" s="89"/>
    </row>
    <row r="106" spans="1:9" hidden="1">
      <c r="A106" s="91"/>
      <c r="B106" s="106"/>
      <c r="C106" s="108"/>
      <c r="D106" s="186"/>
      <c r="E106" s="187"/>
      <c r="F106" s="104" t="str">
        <f>VLOOKUP(C106,'[2]Acha Air Sales Price List'!$B$1:$D$65536,3,FALSE)</f>
        <v>Exchange rate :</v>
      </c>
      <c r="G106" s="103">
        <f>ROUND(IF(ISBLANK(C106),0,VLOOKUP(C106,'[2]Acha Air Sales Price List'!$B$1:$X$65536,12,FALSE)*$L$14),2)</f>
        <v>0</v>
      </c>
      <c r="H106" s="102">
        <f t="shared" si="2"/>
        <v>0</v>
      </c>
      <c r="I106" s="89"/>
    </row>
    <row r="107" spans="1:9" hidden="1">
      <c r="A107" s="91"/>
      <c r="B107" s="106"/>
      <c r="C107" s="108"/>
      <c r="D107" s="186"/>
      <c r="E107" s="187"/>
      <c r="F107" s="104" t="str">
        <f>VLOOKUP(C107,'[2]Acha Air Sales Price List'!$B$1:$D$65536,3,FALSE)</f>
        <v>Exchange rate :</v>
      </c>
      <c r="G107" s="103">
        <f>ROUND(IF(ISBLANK(C107),0,VLOOKUP(C107,'[2]Acha Air Sales Price List'!$B$1:$X$65536,12,FALSE)*$L$14),2)</f>
        <v>0</v>
      </c>
      <c r="H107" s="102">
        <f t="shared" si="2"/>
        <v>0</v>
      </c>
      <c r="I107" s="89"/>
    </row>
    <row r="108" spans="1:9" hidden="1">
      <c r="A108" s="91"/>
      <c r="B108" s="106"/>
      <c r="C108" s="108"/>
      <c r="D108" s="186"/>
      <c r="E108" s="187"/>
      <c r="F108" s="104" t="str">
        <f>VLOOKUP(C108,'[2]Acha Air Sales Price List'!$B$1:$D$65536,3,FALSE)</f>
        <v>Exchange rate :</v>
      </c>
      <c r="G108" s="103">
        <f>ROUND(IF(ISBLANK(C108),0,VLOOKUP(C108,'[2]Acha Air Sales Price List'!$B$1:$X$65536,12,FALSE)*$L$14),2)</f>
        <v>0</v>
      </c>
      <c r="H108" s="102">
        <f t="shared" si="2"/>
        <v>0</v>
      </c>
      <c r="I108" s="89"/>
    </row>
    <row r="109" spans="1:9" hidden="1">
      <c r="A109" s="91"/>
      <c r="B109" s="106"/>
      <c r="C109" s="108"/>
      <c r="D109" s="186"/>
      <c r="E109" s="187"/>
      <c r="F109" s="104" t="str">
        <f>VLOOKUP(C109,'[2]Acha Air Sales Price List'!$B$1:$D$65536,3,FALSE)</f>
        <v>Exchange rate :</v>
      </c>
      <c r="G109" s="103">
        <f>ROUND(IF(ISBLANK(C109),0,VLOOKUP(C109,'[2]Acha Air Sales Price List'!$B$1:$X$65536,12,FALSE)*$L$14),2)</f>
        <v>0</v>
      </c>
      <c r="H109" s="102">
        <f t="shared" si="2"/>
        <v>0</v>
      </c>
      <c r="I109" s="89"/>
    </row>
    <row r="110" spans="1:9" hidden="1">
      <c r="A110" s="91"/>
      <c r="B110" s="106"/>
      <c r="C110" s="108"/>
      <c r="D110" s="186"/>
      <c r="E110" s="187"/>
      <c r="F110" s="104" t="str">
        <f>VLOOKUP(C110,'[2]Acha Air Sales Price List'!$B$1:$D$65536,3,FALSE)</f>
        <v>Exchange rate :</v>
      </c>
      <c r="G110" s="103">
        <f>ROUND(IF(ISBLANK(C110),0,VLOOKUP(C110,'[2]Acha Air Sales Price List'!$B$1:$X$65536,12,FALSE)*$L$14),2)</f>
        <v>0</v>
      </c>
      <c r="H110" s="102">
        <f t="shared" si="2"/>
        <v>0</v>
      </c>
      <c r="I110" s="89"/>
    </row>
    <row r="111" spans="1:9" hidden="1">
      <c r="A111" s="91"/>
      <c r="B111" s="106"/>
      <c r="C111" s="108"/>
      <c r="D111" s="186"/>
      <c r="E111" s="187"/>
      <c r="F111" s="104" t="str">
        <f>VLOOKUP(C111,'[2]Acha Air Sales Price List'!$B$1:$D$65536,3,FALSE)</f>
        <v>Exchange rate :</v>
      </c>
      <c r="G111" s="103">
        <f>ROUND(IF(ISBLANK(C111),0,VLOOKUP(C111,'[2]Acha Air Sales Price List'!$B$1:$X$65536,12,FALSE)*$L$14),2)</f>
        <v>0</v>
      </c>
      <c r="H111" s="102">
        <f t="shared" si="2"/>
        <v>0</v>
      </c>
      <c r="I111" s="89"/>
    </row>
    <row r="112" spans="1:9" hidden="1">
      <c r="A112" s="91"/>
      <c r="B112" s="106"/>
      <c r="C112" s="108"/>
      <c r="D112" s="186"/>
      <c r="E112" s="187"/>
      <c r="F112" s="104" t="str">
        <f>VLOOKUP(C112,'[2]Acha Air Sales Price List'!$B$1:$D$65536,3,FALSE)</f>
        <v>Exchange rate :</v>
      </c>
      <c r="G112" s="103">
        <f>ROUND(IF(ISBLANK(C112),0,VLOOKUP(C112,'[2]Acha Air Sales Price List'!$B$1:$X$65536,12,FALSE)*$L$14),2)</f>
        <v>0</v>
      </c>
      <c r="H112" s="102">
        <f t="shared" si="2"/>
        <v>0</v>
      </c>
      <c r="I112" s="89"/>
    </row>
    <row r="113" spans="1:9" hidden="1">
      <c r="A113" s="91"/>
      <c r="B113" s="106"/>
      <c r="C113" s="108"/>
      <c r="D113" s="186"/>
      <c r="E113" s="187"/>
      <c r="F113" s="104" t="str">
        <f>VLOOKUP(C113,'[2]Acha Air Sales Price List'!$B$1:$D$65536,3,FALSE)</f>
        <v>Exchange rate :</v>
      </c>
      <c r="G113" s="103">
        <f>ROUND(IF(ISBLANK(C113),0,VLOOKUP(C113,'[2]Acha Air Sales Price List'!$B$1:$X$65536,12,FALSE)*$L$14),2)</f>
        <v>0</v>
      </c>
      <c r="H113" s="102">
        <f t="shared" si="2"/>
        <v>0</v>
      </c>
      <c r="I113" s="89"/>
    </row>
    <row r="114" spans="1:9" hidden="1">
      <c r="A114" s="91"/>
      <c r="B114" s="106"/>
      <c r="C114" s="108"/>
      <c r="D114" s="186"/>
      <c r="E114" s="187"/>
      <c r="F114" s="104" t="str">
        <f>VLOOKUP(C114,'[2]Acha Air Sales Price List'!$B$1:$D$65536,3,FALSE)</f>
        <v>Exchange rate :</v>
      </c>
      <c r="G114" s="103">
        <f>ROUND(IF(ISBLANK(C114),0,VLOOKUP(C114,'[2]Acha Air Sales Price List'!$B$1:$X$65536,12,FALSE)*$L$14),2)</f>
        <v>0</v>
      </c>
      <c r="H114" s="102">
        <f t="shared" si="2"/>
        <v>0</v>
      </c>
      <c r="I114" s="89"/>
    </row>
    <row r="115" spans="1:9" hidden="1">
      <c r="A115" s="91"/>
      <c r="B115" s="106"/>
      <c r="C115" s="108"/>
      <c r="D115" s="186"/>
      <c r="E115" s="187"/>
      <c r="F115" s="104" t="str">
        <f>VLOOKUP(C115,'[2]Acha Air Sales Price List'!$B$1:$D$65536,3,FALSE)</f>
        <v>Exchange rate :</v>
      </c>
      <c r="G115" s="103">
        <f>ROUND(IF(ISBLANK(C115),0,VLOOKUP(C115,'[2]Acha Air Sales Price List'!$B$1:$X$65536,12,FALSE)*$L$14),2)</f>
        <v>0</v>
      </c>
      <c r="H115" s="102">
        <f t="shared" si="2"/>
        <v>0</v>
      </c>
      <c r="I115" s="89"/>
    </row>
    <row r="116" spans="1:9" hidden="1">
      <c r="A116" s="91"/>
      <c r="B116" s="106"/>
      <c r="C116" s="108"/>
      <c r="D116" s="186"/>
      <c r="E116" s="187"/>
      <c r="F116" s="104" t="str">
        <f>VLOOKUP(C116,'[2]Acha Air Sales Price List'!$B$1:$D$65536,3,FALSE)</f>
        <v>Exchange rate :</v>
      </c>
      <c r="G116" s="103">
        <f>ROUND(IF(ISBLANK(C116),0,VLOOKUP(C116,'[2]Acha Air Sales Price List'!$B$1:$X$65536,12,FALSE)*$L$14),2)</f>
        <v>0</v>
      </c>
      <c r="H116" s="102">
        <f t="shared" si="2"/>
        <v>0</v>
      </c>
      <c r="I116" s="89"/>
    </row>
    <row r="117" spans="1:9" hidden="1">
      <c r="A117" s="91"/>
      <c r="B117" s="106"/>
      <c r="C117" s="108"/>
      <c r="D117" s="186"/>
      <c r="E117" s="187"/>
      <c r="F117" s="104" t="str">
        <f>VLOOKUP(C117,'[2]Acha Air Sales Price List'!$B$1:$D$65536,3,FALSE)</f>
        <v>Exchange rate :</v>
      </c>
      <c r="G117" s="103">
        <f>ROUND(IF(ISBLANK(C117),0,VLOOKUP(C117,'[2]Acha Air Sales Price List'!$B$1:$X$65536,12,FALSE)*$L$14),2)</f>
        <v>0</v>
      </c>
      <c r="H117" s="102">
        <f t="shared" si="2"/>
        <v>0</v>
      </c>
      <c r="I117" s="89"/>
    </row>
    <row r="118" spans="1:9" hidden="1">
      <c r="A118" s="91"/>
      <c r="B118" s="106"/>
      <c r="C118" s="108"/>
      <c r="D118" s="186"/>
      <c r="E118" s="187"/>
      <c r="F118" s="104" t="str">
        <f>VLOOKUP(C118,'[2]Acha Air Sales Price List'!$B$1:$D$65536,3,FALSE)</f>
        <v>Exchange rate :</v>
      </c>
      <c r="G118" s="103">
        <f>ROUND(IF(ISBLANK(C118),0,VLOOKUP(C118,'[2]Acha Air Sales Price List'!$B$1:$X$65536,12,FALSE)*$L$14),2)</f>
        <v>0</v>
      </c>
      <c r="H118" s="102">
        <f t="shared" si="2"/>
        <v>0</v>
      </c>
      <c r="I118" s="89"/>
    </row>
    <row r="119" spans="1:9" hidden="1">
      <c r="A119" s="91"/>
      <c r="B119" s="106"/>
      <c r="C119" s="108"/>
      <c r="D119" s="186"/>
      <c r="E119" s="187"/>
      <c r="F119" s="104" t="str">
        <f>VLOOKUP(C119,'[2]Acha Air Sales Price List'!$B$1:$D$65536,3,FALSE)</f>
        <v>Exchange rate :</v>
      </c>
      <c r="G119" s="103">
        <f>ROUND(IF(ISBLANK(C119),0,VLOOKUP(C119,'[2]Acha Air Sales Price List'!$B$1:$X$65536,12,FALSE)*$L$14),2)</f>
        <v>0</v>
      </c>
      <c r="H119" s="102">
        <f t="shared" si="2"/>
        <v>0</v>
      </c>
      <c r="I119" s="89"/>
    </row>
    <row r="120" spans="1:9" hidden="1">
      <c r="A120" s="91"/>
      <c r="B120" s="106"/>
      <c r="C120" s="108"/>
      <c r="D120" s="186"/>
      <c r="E120" s="187"/>
      <c r="F120" s="104" t="str">
        <f>VLOOKUP(C120,'[2]Acha Air Sales Price List'!$B$1:$D$65536,3,FALSE)</f>
        <v>Exchange rate :</v>
      </c>
      <c r="G120" s="103">
        <f>ROUND(IF(ISBLANK(C120),0,VLOOKUP(C120,'[2]Acha Air Sales Price List'!$B$1:$X$65536,12,FALSE)*$L$14),2)</f>
        <v>0</v>
      </c>
      <c r="H120" s="102">
        <f t="shared" si="2"/>
        <v>0</v>
      </c>
      <c r="I120" s="89"/>
    </row>
    <row r="121" spans="1:9" hidden="1">
      <c r="A121" s="91"/>
      <c r="B121" s="106"/>
      <c r="C121" s="108"/>
      <c r="D121" s="186"/>
      <c r="E121" s="187"/>
      <c r="F121" s="104" t="str">
        <f>VLOOKUP(C121,'[2]Acha Air Sales Price List'!$B$1:$D$65536,3,FALSE)</f>
        <v>Exchange rate :</v>
      </c>
      <c r="G121" s="103">
        <f>ROUND(IF(ISBLANK(C121),0,VLOOKUP(C121,'[2]Acha Air Sales Price List'!$B$1:$X$65536,12,FALSE)*$L$14),2)</f>
        <v>0</v>
      </c>
      <c r="H121" s="102">
        <f t="shared" si="2"/>
        <v>0</v>
      </c>
      <c r="I121" s="89"/>
    </row>
    <row r="122" spans="1:9" hidden="1">
      <c r="A122" s="91"/>
      <c r="B122" s="106"/>
      <c r="C122" s="108"/>
      <c r="D122" s="186"/>
      <c r="E122" s="187"/>
      <c r="F122" s="104" t="str">
        <f>VLOOKUP(C122,'[2]Acha Air Sales Price List'!$B$1:$D$65536,3,FALSE)</f>
        <v>Exchange rate :</v>
      </c>
      <c r="G122" s="103">
        <f>ROUND(IF(ISBLANK(C122),0,VLOOKUP(C122,'[2]Acha Air Sales Price List'!$B$1:$X$65536,12,FALSE)*$L$14),2)</f>
        <v>0</v>
      </c>
      <c r="H122" s="102">
        <f t="shared" si="2"/>
        <v>0</v>
      </c>
      <c r="I122" s="89"/>
    </row>
    <row r="123" spans="1:9" hidden="1">
      <c r="A123" s="91"/>
      <c r="B123" s="106"/>
      <c r="C123" s="108"/>
      <c r="D123" s="186"/>
      <c r="E123" s="187"/>
      <c r="F123" s="104" t="str">
        <f>VLOOKUP(C123,'[2]Acha Air Sales Price List'!$B$1:$D$65536,3,FALSE)</f>
        <v>Exchange rate :</v>
      </c>
      <c r="G123" s="103">
        <f>ROUND(IF(ISBLANK(C123),0,VLOOKUP(C123,'[2]Acha Air Sales Price List'!$B$1:$X$65536,12,FALSE)*$L$14),2)</f>
        <v>0</v>
      </c>
      <c r="H123" s="102">
        <f t="shared" si="2"/>
        <v>0</v>
      </c>
      <c r="I123" s="89"/>
    </row>
    <row r="124" spans="1:9" hidden="1">
      <c r="A124" s="91"/>
      <c r="B124" s="106"/>
      <c r="C124" s="108"/>
      <c r="D124" s="186"/>
      <c r="E124" s="187"/>
      <c r="F124" s="104" t="str">
        <f>VLOOKUP(C124,'[2]Acha Air Sales Price List'!$B$1:$D$65536,3,FALSE)</f>
        <v>Exchange rate :</v>
      </c>
      <c r="G124" s="103">
        <f>ROUND(IF(ISBLANK(C124),0,VLOOKUP(C124,'[2]Acha Air Sales Price List'!$B$1:$X$65536,12,FALSE)*$L$14),2)</f>
        <v>0</v>
      </c>
      <c r="H124" s="102">
        <f t="shared" si="2"/>
        <v>0</v>
      </c>
      <c r="I124" s="89"/>
    </row>
    <row r="125" spans="1:9" hidden="1">
      <c r="A125" s="91"/>
      <c r="B125" s="106"/>
      <c r="C125" s="105"/>
      <c r="D125" s="186"/>
      <c r="E125" s="187"/>
      <c r="F125" s="104" t="str">
        <f>VLOOKUP(C125,'[2]Acha Air Sales Price List'!$B$1:$D$65536,3,FALSE)</f>
        <v>Exchange rate :</v>
      </c>
      <c r="G125" s="103">
        <f>ROUND(IF(ISBLANK(C125),0,VLOOKUP(C125,'[2]Acha Air Sales Price List'!$B$1:$X$65536,12,FALSE)*$L$14),2)</f>
        <v>0</v>
      </c>
      <c r="H125" s="102">
        <f t="shared" si="2"/>
        <v>0</v>
      </c>
      <c r="I125" s="89"/>
    </row>
    <row r="126" spans="1:9" hidden="1">
      <c r="A126" s="91"/>
      <c r="B126" s="106"/>
      <c r="C126" s="108"/>
      <c r="D126" s="186"/>
      <c r="E126" s="187"/>
      <c r="F126" s="104" t="str">
        <f>VLOOKUP(C126,'[2]Acha Air Sales Price List'!$B$1:$D$65536,3,FALSE)</f>
        <v>Exchange rate :</v>
      </c>
      <c r="G126" s="103">
        <f>ROUND(IF(ISBLANK(C126),0,VLOOKUP(C126,'[2]Acha Air Sales Price List'!$B$1:$X$65536,12,FALSE)*$L$14),2)</f>
        <v>0</v>
      </c>
      <c r="H126" s="102">
        <f t="shared" si="2"/>
        <v>0</v>
      </c>
      <c r="I126" s="89"/>
    </row>
    <row r="127" spans="1:9" hidden="1">
      <c r="A127" s="91"/>
      <c r="B127" s="106"/>
      <c r="C127" s="108"/>
      <c r="D127" s="186"/>
      <c r="E127" s="187"/>
      <c r="F127" s="104" t="str">
        <f>VLOOKUP(C127,'[2]Acha Air Sales Price List'!$B$1:$D$65536,3,FALSE)</f>
        <v>Exchange rate :</v>
      </c>
      <c r="G127" s="103">
        <f>ROUND(IF(ISBLANK(C127),0,VLOOKUP(C127,'[2]Acha Air Sales Price List'!$B$1:$X$65536,12,FALSE)*$L$14),2)</f>
        <v>0</v>
      </c>
      <c r="H127" s="102">
        <f t="shared" si="2"/>
        <v>0</v>
      </c>
      <c r="I127" s="89"/>
    </row>
    <row r="128" spans="1:9" hidden="1">
      <c r="A128" s="91"/>
      <c r="B128" s="106"/>
      <c r="C128" s="108"/>
      <c r="D128" s="186"/>
      <c r="E128" s="187"/>
      <c r="F128" s="104" t="str">
        <f>VLOOKUP(C128,'[2]Acha Air Sales Price List'!$B$1:$D$65536,3,FALSE)</f>
        <v>Exchange rate :</v>
      </c>
      <c r="G128" s="103">
        <f>ROUND(IF(ISBLANK(C128),0,VLOOKUP(C128,'[2]Acha Air Sales Price List'!$B$1:$X$65536,12,FALSE)*$L$14),2)</f>
        <v>0</v>
      </c>
      <c r="H128" s="102">
        <f t="shared" si="2"/>
        <v>0</v>
      </c>
      <c r="I128" s="89"/>
    </row>
    <row r="129" spans="1:9" hidden="1">
      <c r="A129" s="91"/>
      <c r="B129" s="106"/>
      <c r="C129" s="108"/>
      <c r="D129" s="186"/>
      <c r="E129" s="187"/>
      <c r="F129" s="104" t="str">
        <f>VLOOKUP(C129,'[2]Acha Air Sales Price List'!$B$1:$D$65536,3,FALSE)</f>
        <v>Exchange rate :</v>
      </c>
      <c r="G129" s="103">
        <f>ROUND(IF(ISBLANK(C129),0,VLOOKUP(C129,'[2]Acha Air Sales Price List'!$B$1:$X$65536,12,FALSE)*$L$14),2)</f>
        <v>0</v>
      </c>
      <c r="H129" s="102">
        <f t="shared" si="2"/>
        <v>0</v>
      </c>
      <c r="I129" s="89"/>
    </row>
    <row r="130" spans="1:9" hidden="1">
      <c r="A130" s="91"/>
      <c r="B130" s="106"/>
      <c r="C130" s="108"/>
      <c r="D130" s="186"/>
      <c r="E130" s="187"/>
      <c r="F130" s="104" t="str">
        <f>VLOOKUP(C130,'[2]Acha Air Sales Price List'!$B$1:$D$65536,3,FALSE)</f>
        <v>Exchange rate :</v>
      </c>
      <c r="G130" s="103">
        <f>ROUND(IF(ISBLANK(C130),0,VLOOKUP(C130,'[2]Acha Air Sales Price List'!$B$1:$X$65536,12,FALSE)*$L$14),2)</f>
        <v>0</v>
      </c>
      <c r="H130" s="102">
        <f t="shared" si="2"/>
        <v>0</v>
      </c>
      <c r="I130" s="89"/>
    </row>
    <row r="131" spans="1:9" hidden="1">
      <c r="A131" s="91"/>
      <c r="B131" s="106"/>
      <c r="C131" s="108"/>
      <c r="D131" s="186"/>
      <c r="E131" s="187"/>
      <c r="F131" s="104" t="str">
        <f>VLOOKUP(C131,'[2]Acha Air Sales Price List'!$B$1:$D$65536,3,FALSE)</f>
        <v>Exchange rate :</v>
      </c>
      <c r="G131" s="103">
        <f>ROUND(IF(ISBLANK(C131),0,VLOOKUP(C131,'[2]Acha Air Sales Price List'!$B$1:$X$65536,12,FALSE)*$L$14),2)</f>
        <v>0</v>
      </c>
      <c r="H131" s="102">
        <f t="shared" si="2"/>
        <v>0</v>
      </c>
      <c r="I131" s="89"/>
    </row>
    <row r="132" spans="1:9" hidden="1">
      <c r="A132" s="91"/>
      <c r="B132" s="106"/>
      <c r="C132" s="108"/>
      <c r="D132" s="186"/>
      <c r="E132" s="187"/>
      <c r="F132" s="104" t="str">
        <f>VLOOKUP(C132,'[2]Acha Air Sales Price List'!$B$1:$D$65536,3,FALSE)</f>
        <v>Exchange rate :</v>
      </c>
      <c r="G132" s="103">
        <f>ROUND(IF(ISBLANK(C132),0,VLOOKUP(C132,'[2]Acha Air Sales Price List'!$B$1:$X$65536,12,FALSE)*$L$14),2)</f>
        <v>0</v>
      </c>
      <c r="H132" s="102">
        <f t="shared" si="2"/>
        <v>0</v>
      </c>
      <c r="I132" s="89"/>
    </row>
    <row r="133" spans="1:9" hidden="1">
      <c r="A133" s="91"/>
      <c r="B133" s="106"/>
      <c r="C133" s="108"/>
      <c r="D133" s="186"/>
      <c r="E133" s="187"/>
      <c r="F133" s="104" t="str">
        <f>VLOOKUP(C133,'[2]Acha Air Sales Price List'!$B$1:$D$65536,3,FALSE)</f>
        <v>Exchange rate :</v>
      </c>
      <c r="G133" s="103">
        <f>ROUND(IF(ISBLANK(C133),0,VLOOKUP(C133,'[2]Acha Air Sales Price List'!$B$1:$X$65536,12,FALSE)*$L$14),2)</f>
        <v>0</v>
      </c>
      <c r="H133" s="102">
        <f t="shared" si="2"/>
        <v>0</v>
      </c>
      <c r="I133" s="89"/>
    </row>
    <row r="134" spans="1:9" hidden="1">
      <c r="A134" s="91"/>
      <c r="B134" s="106"/>
      <c r="C134" s="108"/>
      <c r="D134" s="186"/>
      <c r="E134" s="187"/>
      <c r="F134" s="104" t="str">
        <f>VLOOKUP(C134,'[2]Acha Air Sales Price List'!$B$1:$D$65536,3,FALSE)</f>
        <v>Exchange rate :</v>
      </c>
      <c r="G134" s="103">
        <f>ROUND(IF(ISBLANK(C134),0,VLOOKUP(C134,'[2]Acha Air Sales Price List'!$B$1:$X$65536,12,FALSE)*$L$14),2)</f>
        <v>0</v>
      </c>
      <c r="H134" s="102">
        <f t="shared" si="2"/>
        <v>0</v>
      </c>
      <c r="I134" s="89"/>
    </row>
    <row r="135" spans="1:9" hidden="1">
      <c r="A135" s="91"/>
      <c r="B135" s="106"/>
      <c r="C135" s="108"/>
      <c r="D135" s="186"/>
      <c r="E135" s="187"/>
      <c r="F135" s="104" t="str">
        <f>VLOOKUP(C135,'[2]Acha Air Sales Price List'!$B$1:$D$65536,3,FALSE)</f>
        <v>Exchange rate :</v>
      </c>
      <c r="G135" s="103">
        <f>ROUND(IF(ISBLANK(C135),0,VLOOKUP(C135,'[2]Acha Air Sales Price List'!$B$1:$X$65536,12,FALSE)*$L$14),2)</f>
        <v>0</v>
      </c>
      <c r="H135" s="102">
        <f t="shared" si="2"/>
        <v>0</v>
      </c>
      <c r="I135" s="89"/>
    </row>
    <row r="136" spans="1:9" hidden="1">
      <c r="A136" s="91"/>
      <c r="B136" s="106"/>
      <c r="C136" s="108"/>
      <c r="D136" s="186"/>
      <c r="E136" s="187"/>
      <c r="F136" s="104" t="str">
        <f>VLOOKUP(C136,'[2]Acha Air Sales Price List'!$B$1:$D$65536,3,FALSE)</f>
        <v>Exchange rate :</v>
      </c>
      <c r="G136" s="103">
        <f>ROUND(IF(ISBLANK(C136),0,VLOOKUP(C136,'[2]Acha Air Sales Price List'!$B$1:$X$65536,12,FALSE)*$L$14),2)</f>
        <v>0</v>
      </c>
      <c r="H136" s="102">
        <f t="shared" si="2"/>
        <v>0</v>
      </c>
      <c r="I136" s="89"/>
    </row>
    <row r="137" spans="1:9" hidden="1">
      <c r="A137" s="91"/>
      <c r="B137" s="106"/>
      <c r="C137" s="108"/>
      <c r="D137" s="186"/>
      <c r="E137" s="187"/>
      <c r="F137" s="104" t="str">
        <f>VLOOKUP(C137,'[2]Acha Air Sales Price List'!$B$1:$D$65536,3,FALSE)</f>
        <v>Exchange rate :</v>
      </c>
      <c r="G137" s="103">
        <f>ROUND(IF(ISBLANK(C137),0,VLOOKUP(C137,'[2]Acha Air Sales Price List'!$B$1:$X$65536,12,FALSE)*$L$14),2)</f>
        <v>0</v>
      </c>
      <c r="H137" s="102">
        <f t="shared" si="2"/>
        <v>0</v>
      </c>
      <c r="I137" s="89"/>
    </row>
    <row r="138" spans="1:9" hidden="1">
      <c r="A138" s="91"/>
      <c r="B138" s="106"/>
      <c r="C138" s="108"/>
      <c r="D138" s="186"/>
      <c r="E138" s="187"/>
      <c r="F138" s="104" t="str">
        <f>VLOOKUP(C138,'[2]Acha Air Sales Price List'!$B$1:$D$65536,3,FALSE)</f>
        <v>Exchange rate :</v>
      </c>
      <c r="G138" s="103">
        <f>ROUND(IF(ISBLANK(C138),0,VLOOKUP(C138,'[2]Acha Air Sales Price List'!$B$1:$X$65536,12,FALSE)*$L$14),2)</f>
        <v>0</v>
      </c>
      <c r="H138" s="102">
        <f t="shared" si="2"/>
        <v>0</v>
      </c>
      <c r="I138" s="89"/>
    </row>
    <row r="139" spans="1:9" hidden="1">
      <c r="A139" s="91"/>
      <c r="B139" s="106"/>
      <c r="C139" s="108"/>
      <c r="D139" s="186"/>
      <c r="E139" s="187"/>
      <c r="F139" s="104" t="str">
        <f>VLOOKUP(C139,'[2]Acha Air Sales Price List'!$B$1:$D$65536,3,FALSE)</f>
        <v>Exchange rate :</v>
      </c>
      <c r="G139" s="103">
        <f>ROUND(IF(ISBLANK(C139),0,VLOOKUP(C139,'[2]Acha Air Sales Price List'!$B$1:$X$65536,12,FALSE)*$L$14),2)</f>
        <v>0</v>
      </c>
      <c r="H139" s="102">
        <f t="shared" si="2"/>
        <v>0</v>
      </c>
      <c r="I139" s="89"/>
    </row>
    <row r="140" spans="1:9" hidden="1">
      <c r="A140" s="91"/>
      <c r="B140" s="106"/>
      <c r="C140" s="108"/>
      <c r="D140" s="186"/>
      <c r="E140" s="187"/>
      <c r="F140" s="104" t="str">
        <f>VLOOKUP(C140,'[2]Acha Air Sales Price List'!$B$1:$D$65536,3,FALSE)</f>
        <v>Exchange rate :</v>
      </c>
      <c r="G140" s="103">
        <f>ROUND(IF(ISBLANK(C140),0,VLOOKUP(C140,'[2]Acha Air Sales Price List'!$B$1:$X$65536,12,FALSE)*$L$14),2)</f>
        <v>0</v>
      </c>
      <c r="H140" s="102">
        <f t="shared" si="2"/>
        <v>0</v>
      </c>
      <c r="I140" s="89"/>
    </row>
    <row r="141" spans="1:9" hidden="1">
      <c r="A141" s="91"/>
      <c r="B141" s="106"/>
      <c r="C141" s="108"/>
      <c r="D141" s="186"/>
      <c r="E141" s="187"/>
      <c r="F141" s="104" t="str">
        <f>VLOOKUP(C141,'[2]Acha Air Sales Price List'!$B$1:$D$65536,3,FALSE)</f>
        <v>Exchange rate :</v>
      </c>
      <c r="G141" s="103">
        <f>ROUND(IF(ISBLANK(C141),0,VLOOKUP(C141,'[2]Acha Air Sales Price List'!$B$1:$X$65536,12,FALSE)*$L$14),2)</f>
        <v>0</v>
      </c>
      <c r="H141" s="102">
        <f t="shared" si="2"/>
        <v>0</v>
      </c>
      <c r="I141" s="89"/>
    </row>
    <row r="142" spans="1:9" hidden="1">
      <c r="A142" s="91"/>
      <c r="B142" s="106"/>
      <c r="C142" s="108"/>
      <c r="D142" s="186"/>
      <c r="E142" s="187"/>
      <c r="F142" s="104" t="str">
        <f>VLOOKUP(C142,'[2]Acha Air Sales Price List'!$B$1:$D$65536,3,FALSE)</f>
        <v>Exchange rate :</v>
      </c>
      <c r="G142" s="103">
        <f>ROUND(IF(ISBLANK(C142),0,VLOOKUP(C142,'[2]Acha Air Sales Price List'!$B$1:$X$65536,12,FALSE)*$L$14),2)</f>
        <v>0</v>
      </c>
      <c r="H142" s="102">
        <f t="shared" si="2"/>
        <v>0</v>
      </c>
      <c r="I142" s="89"/>
    </row>
    <row r="143" spans="1:9" hidden="1">
      <c r="A143" s="91"/>
      <c r="B143" s="106"/>
      <c r="C143" s="108"/>
      <c r="D143" s="186"/>
      <c r="E143" s="187"/>
      <c r="F143" s="104" t="str">
        <f>VLOOKUP(C143,'[2]Acha Air Sales Price List'!$B$1:$D$65536,3,FALSE)</f>
        <v>Exchange rate :</v>
      </c>
      <c r="G143" s="103">
        <f>ROUND(IF(ISBLANK(C143),0,VLOOKUP(C143,'[2]Acha Air Sales Price List'!$B$1:$X$65536,12,FALSE)*$L$14),2)</f>
        <v>0</v>
      </c>
      <c r="H143" s="102">
        <f t="shared" si="2"/>
        <v>0</v>
      </c>
      <c r="I143" s="89"/>
    </row>
    <row r="144" spans="1:9" hidden="1">
      <c r="A144" s="91"/>
      <c r="B144" s="106"/>
      <c r="C144" s="108"/>
      <c r="D144" s="186"/>
      <c r="E144" s="187"/>
      <c r="F144" s="104" t="str">
        <f>VLOOKUP(C144,'[2]Acha Air Sales Price List'!$B$1:$D$65536,3,FALSE)</f>
        <v>Exchange rate :</v>
      </c>
      <c r="G144" s="103">
        <f>ROUND(IF(ISBLANK(C144),0,VLOOKUP(C144,'[2]Acha Air Sales Price List'!$B$1:$X$65536,12,FALSE)*$L$14),2)</f>
        <v>0</v>
      </c>
      <c r="H144" s="102">
        <f t="shared" si="2"/>
        <v>0</v>
      </c>
      <c r="I144" s="89"/>
    </row>
    <row r="145" spans="1:9" hidden="1">
      <c r="A145" s="91"/>
      <c r="B145" s="106"/>
      <c r="C145" s="108"/>
      <c r="D145" s="186"/>
      <c r="E145" s="187"/>
      <c r="F145" s="104" t="str">
        <f>VLOOKUP(C145,'[2]Acha Air Sales Price List'!$B$1:$D$65536,3,FALSE)</f>
        <v>Exchange rate :</v>
      </c>
      <c r="G145" s="103">
        <f>ROUND(IF(ISBLANK(C145),0,VLOOKUP(C145,'[2]Acha Air Sales Price List'!$B$1:$X$65536,12,FALSE)*$L$14),2)</f>
        <v>0</v>
      </c>
      <c r="H145" s="102">
        <f t="shared" si="2"/>
        <v>0</v>
      </c>
      <c r="I145" s="89"/>
    </row>
    <row r="146" spans="1:9" hidden="1">
      <c r="A146" s="91"/>
      <c r="B146" s="106"/>
      <c r="C146" s="108"/>
      <c r="D146" s="186"/>
      <c r="E146" s="187"/>
      <c r="F146" s="104" t="str">
        <f>VLOOKUP(C146,'[2]Acha Air Sales Price List'!$B$1:$D$65536,3,FALSE)</f>
        <v>Exchange rate :</v>
      </c>
      <c r="G146" s="103">
        <f>ROUND(IF(ISBLANK(C146),0,VLOOKUP(C146,'[2]Acha Air Sales Price List'!$B$1:$X$65536,12,FALSE)*$L$14),2)</f>
        <v>0</v>
      </c>
      <c r="H146" s="102">
        <f t="shared" si="2"/>
        <v>0</v>
      </c>
      <c r="I146" s="89"/>
    </row>
    <row r="147" spans="1:9" hidden="1">
      <c r="A147" s="91"/>
      <c r="B147" s="106"/>
      <c r="C147" s="108"/>
      <c r="D147" s="186"/>
      <c r="E147" s="187"/>
      <c r="F147" s="104" t="str">
        <f>VLOOKUP(C147,'[2]Acha Air Sales Price List'!$B$1:$D$65536,3,FALSE)</f>
        <v>Exchange rate :</v>
      </c>
      <c r="G147" s="103">
        <f>ROUND(IF(ISBLANK(C147),0,VLOOKUP(C147,'[2]Acha Air Sales Price List'!$B$1:$X$65536,12,FALSE)*$L$14),2)</f>
        <v>0</v>
      </c>
      <c r="H147" s="102">
        <f t="shared" si="2"/>
        <v>0</v>
      </c>
      <c r="I147" s="89"/>
    </row>
    <row r="148" spans="1:9" hidden="1">
      <c r="A148" s="91"/>
      <c r="B148" s="106"/>
      <c r="C148" s="108"/>
      <c r="D148" s="186"/>
      <c r="E148" s="187"/>
      <c r="F148" s="104" t="str">
        <f>VLOOKUP(C148,'[2]Acha Air Sales Price List'!$B$1:$D$65536,3,FALSE)</f>
        <v>Exchange rate :</v>
      </c>
      <c r="G148" s="103">
        <f>ROUND(IF(ISBLANK(C148),0,VLOOKUP(C148,'[2]Acha Air Sales Price List'!$B$1:$X$65536,12,FALSE)*$L$14),2)</f>
        <v>0</v>
      </c>
      <c r="H148" s="102">
        <f t="shared" si="2"/>
        <v>0</v>
      </c>
      <c r="I148" s="89"/>
    </row>
    <row r="149" spans="1:9" hidden="1">
      <c r="A149" s="91"/>
      <c r="B149" s="106"/>
      <c r="C149" s="105"/>
      <c r="D149" s="186"/>
      <c r="E149" s="187"/>
      <c r="F149" s="104" t="str">
        <f>VLOOKUP(C149,'[2]Acha Air Sales Price List'!$B$1:$D$65536,3,FALSE)</f>
        <v>Exchange rate :</v>
      </c>
      <c r="G149" s="103">
        <f>ROUND(IF(ISBLANK(C149),0,VLOOKUP(C149,'[2]Acha Air Sales Price List'!$B$1:$X$65536,12,FALSE)*$L$14),2)</f>
        <v>0</v>
      </c>
      <c r="H149" s="102">
        <f t="shared" si="2"/>
        <v>0</v>
      </c>
      <c r="I149" s="89"/>
    </row>
    <row r="150" spans="1:9" hidden="1">
      <c r="A150" s="91"/>
      <c r="B150" s="106"/>
      <c r="C150" s="108"/>
      <c r="D150" s="186"/>
      <c r="E150" s="187"/>
      <c r="F150" s="104" t="str">
        <f>VLOOKUP(C150,'[2]Acha Air Sales Price List'!$B$1:$D$65536,3,FALSE)</f>
        <v>Exchange rate :</v>
      </c>
      <c r="G150" s="103">
        <f>ROUND(IF(ISBLANK(C150),0,VLOOKUP(C150,'[2]Acha Air Sales Price List'!$B$1:$X$65536,12,FALSE)*$L$14),2)</f>
        <v>0</v>
      </c>
      <c r="H150" s="102">
        <f t="shared" si="2"/>
        <v>0</v>
      </c>
      <c r="I150" s="89"/>
    </row>
    <row r="151" spans="1:9" hidden="1">
      <c r="A151" s="91"/>
      <c r="B151" s="106"/>
      <c r="C151" s="108"/>
      <c r="D151" s="186"/>
      <c r="E151" s="187"/>
      <c r="F151" s="104" t="str">
        <f>VLOOKUP(C151,'[2]Acha Air Sales Price List'!$B$1:$D$65536,3,FALSE)</f>
        <v>Exchange rate :</v>
      </c>
      <c r="G151" s="103">
        <f>ROUND(IF(ISBLANK(C151),0,VLOOKUP(C151,'[2]Acha Air Sales Price List'!$B$1:$X$65536,12,FALSE)*$L$14),2)</f>
        <v>0</v>
      </c>
      <c r="H151" s="102">
        <f t="shared" si="2"/>
        <v>0</v>
      </c>
      <c r="I151" s="89"/>
    </row>
    <row r="152" spans="1:9" hidden="1">
      <c r="A152" s="91"/>
      <c r="B152" s="106"/>
      <c r="C152" s="108"/>
      <c r="D152" s="186"/>
      <c r="E152" s="187"/>
      <c r="F152" s="104" t="str">
        <f>VLOOKUP(C152,'[2]Acha Air Sales Price List'!$B$1:$D$65536,3,FALSE)</f>
        <v>Exchange rate :</v>
      </c>
      <c r="G152" s="103">
        <f>ROUND(IF(ISBLANK(C152),0,VLOOKUP(C152,'[2]Acha Air Sales Price List'!$B$1:$X$65536,12,FALSE)*$L$14),2)</f>
        <v>0</v>
      </c>
      <c r="H152" s="102">
        <f t="shared" ref="H152:H215" si="3">ROUND(IF(ISNUMBER(B152), G152*B152, 0),5)</f>
        <v>0</v>
      </c>
      <c r="I152" s="89"/>
    </row>
    <row r="153" spans="1:9" hidden="1">
      <c r="A153" s="91"/>
      <c r="B153" s="106"/>
      <c r="C153" s="108"/>
      <c r="D153" s="186"/>
      <c r="E153" s="187"/>
      <c r="F153" s="104" t="str">
        <f>VLOOKUP(C153,'[2]Acha Air Sales Price List'!$B$1:$D$65536,3,FALSE)</f>
        <v>Exchange rate :</v>
      </c>
      <c r="G153" s="103">
        <f>ROUND(IF(ISBLANK(C153),0,VLOOKUP(C153,'[2]Acha Air Sales Price List'!$B$1:$X$65536,12,FALSE)*$L$14),2)</f>
        <v>0</v>
      </c>
      <c r="H153" s="102">
        <f t="shared" si="3"/>
        <v>0</v>
      </c>
      <c r="I153" s="89"/>
    </row>
    <row r="154" spans="1:9" hidden="1">
      <c r="A154" s="91"/>
      <c r="B154" s="106"/>
      <c r="C154" s="108"/>
      <c r="D154" s="186"/>
      <c r="E154" s="187"/>
      <c r="F154" s="104" t="str">
        <f>VLOOKUP(C154,'[2]Acha Air Sales Price List'!$B$1:$D$65536,3,FALSE)</f>
        <v>Exchange rate :</v>
      </c>
      <c r="G154" s="103">
        <f>ROUND(IF(ISBLANK(C154),0,VLOOKUP(C154,'[2]Acha Air Sales Price List'!$B$1:$X$65536,12,FALSE)*$L$14),2)</f>
        <v>0</v>
      </c>
      <c r="H154" s="102">
        <f t="shared" si="3"/>
        <v>0</v>
      </c>
      <c r="I154" s="89"/>
    </row>
    <row r="155" spans="1:9" hidden="1">
      <c r="A155" s="91"/>
      <c r="B155" s="106"/>
      <c r="C155" s="108"/>
      <c r="D155" s="186"/>
      <c r="E155" s="187"/>
      <c r="F155" s="104" t="str">
        <f>VLOOKUP(C155,'[2]Acha Air Sales Price List'!$B$1:$D$65536,3,FALSE)</f>
        <v>Exchange rate :</v>
      </c>
      <c r="G155" s="103">
        <f>ROUND(IF(ISBLANK(C155),0,VLOOKUP(C155,'[2]Acha Air Sales Price List'!$B$1:$X$65536,12,FALSE)*$L$14),2)</f>
        <v>0</v>
      </c>
      <c r="H155" s="102">
        <f t="shared" si="3"/>
        <v>0</v>
      </c>
      <c r="I155" s="89"/>
    </row>
    <row r="156" spans="1:9" hidden="1">
      <c r="A156" s="91"/>
      <c r="B156" s="106"/>
      <c r="C156" s="108"/>
      <c r="D156" s="186"/>
      <c r="E156" s="187"/>
      <c r="F156" s="104" t="str">
        <f>VLOOKUP(C156,'[2]Acha Air Sales Price List'!$B$1:$D$65536,3,FALSE)</f>
        <v>Exchange rate :</v>
      </c>
      <c r="G156" s="103">
        <f>ROUND(IF(ISBLANK(C156),0,VLOOKUP(C156,'[2]Acha Air Sales Price List'!$B$1:$X$65536,12,FALSE)*$L$14),2)</f>
        <v>0</v>
      </c>
      <c r="H156" s="102">
        <f t="shared" si="3"/>
        <v>0</v>
      </c>
      <c r="I156" s="89"/>
    </row>
    <row r="157" spans="1:9" hidden="1">
      <c r="A157" s="91"/>
      <c r="B157" s="106"/>
      <c r="C157" s="108"/>
      <c r="D157" s="186"/>
      <c r="E157" s="187"/>
      <c r="F157" s="104" t="str">
        <f>VLOOKUP(C157,'[2]Acha Air Sales Price List'!$B$1:$D$65536,3,FALSE)</f>
        <v>Exchange rate :</v>
      </c>
      <c r="G157" s="103">
        <f>ROUND(IF(ISBLANK(C157),0,VLOOKUP(C157,'[2]Acha Air Sales Price List'!$B$1:$X$65536,12,FALSE)*$L$14),2)</f>
        <v>0</v>
      </c>
      <c r="H157" s="102">
        <f t="shared" si="3"/>
        <v>0</v>
      </c>
      <c r="I157" s="89"/>
    </row>
    <row r="158" spans="1:9" hidden="1">
      <c r="A158" s="91"/>
      <c r="B158" s="106"/>
      <c r="C158" s="108"/>
      <c r="D158" s="186"/>
      <c r="E158" s="187"/>
      <c r="F158" s="104" t="str">
        <f>VLOOKUP(C158,'[2]Acha Air Sales Price List'!$B$1:$D$65536,3,FALSE)</f>
        <v>Exchange rate :</v>
      </c>
      <c r="G158" s="103">
        <f>ROUND(IF(ISBLANK(C158),0,VLOOKUP(C158,'[2]Acha Air Sales Price List'!$B$1:$X$65536,12,FALSE)*$L$14),2)</f>
        <v>0</v>
      </c>
      <c r="H158" s="102">
        <f t="shared" si="3"/>
        <v>0</v>
      </c>
      <c r="I158" s="89"/>
    </row>
    <row r="159" spans="1:9" hidden="1">
      <c r="A159" s="91"/>
      <c r="B159" s="106"/>
      <c r="C159" s="108"/>
      <c r="D159" s="186"/>
      <c r="E159" s="187"/>
      <c r="F159" s="104" t="str">
        <f>VLOOKUP(C159,'[2]Acha Air Sales Price List'!$B$1:$D$65536,3,FALSE)</f>
        <v>Exchange rate :</v>
      </c>
      <c r="G159" s="103">
        <f>ROUND(IF(ISBLANK(C159),0,VLOOKUP(C159,'[2]Acha Air Sales Price List'!$B$1:$X$65536,12,FALSE)*$L$14),2)</f>
        <v>0</v>
      </c>
      <c r="H159" s="102">
        <f t="shared" si="3"/>
        <v>0</v>
      </c>
      <c r="I159" s="89"/>
    </row>
    <row r="160" spans="1:9" hidden="1">
      <c r="A160" s="91"/>
      <c r="B160" s="106"/>
      <c r="C160" s="108"/>
      <c r="D160" s="186"/>
      <c r="E160" s="187"/>
      <c r="F160" s="104" t="str">
        <f>VLOOKUP(C160,'[2]Acha Air Sales Price List'!$B$1:$D$65536,3,FALSE)</f>
        <v>Exchange rate :</v>
      </c>
      <c r="G160" s="103">
        <f>ROUND(IF(ISBLANK(C160),0,VLOOKUP(C160,'[2]Acha Air Sales Price List'!$B$1:$X$65536,12,FALSE)*$L$14),2)</f>
        <v>0</v>
      </c>
      <c r="H160" s="102">
        <f t="shared" si="3"/>
        <v>0</v>
      </c>
      <c r="I160" s="89"/>
    </row>
    <row r="161" spans="1:9" hidden="1">
      <c r="A161" s="91"/>
      <c r="B161" s="106"/>
      <c r="C161" s="108"/>
      <c r="D161" s="186"/>
      <c r="E161" s="187"/>
      <c r="F161" s="104" t="str">
        <f>VLOOKUP(C161,'[2]Acha Air Sales Price List'!$B$1:$D$65536,3,FALSE)</f>
        <v>Exchange rate :</v>
      </c>
      <c r="G161" s="103">
        <f>ROUND(IF(ISBLANK(C161),0,VLOOKUP(C161,'[2]Acha Air Sales Price List'!$B$1:$X$65536,12,FALSE)*$L$14),2)</f>
        <v>0</v>
      </c>
      <c r="H161" s="102">
        <f t="shared" si="3"/>
        <v>0</v>
      </c>
      <c r="I161" s="89"/>
    </row>
    <row r="162" spans="1:9" hidden="1">
      <c r="A162" s="91"/>
      <c r="B162" s="106"/>
      <c r="C162" s="108"/>
      <c r="D162" s="186"/>
      <c r="E162" s="187"/>
      <c r="F162" s="104" t="str">
        <f>VLOOKUP(C162,'[2]Acha Air Sales Price List'!$B$1:$D$65536,3,FALSE)</f>
        <v>Exchange rate :</v>
      </c>
      <c r="G162" s="103">
        <f>ROUND(IF(ISBLANK(C162),0,VLOOKUP(C162,'[2]Acha Air Sales Price List'!$B$1:$X$65536,12,FALSE)*$L$14),2)</f>
        <v>0</v>
      </c>
      <c r="H162" s="102">
        <f t="shared" si="3"/>
        <v>0</v>
      </c>
      <c r="I162" s="89"/>
    </row>
    <row r="163" spans="1:9" hidden="1">
      <c r="A163" s="91"/>
      <c r="B163" s="106"/>
      <c r="C163" s="108"/>
      <c r="D163" s="186"/>
      <c r="E163" s="187"/>
      <c r="F163" s="104" t="str">
        <f>VLOOKUP(C163,'[2]Acha Air Sales Price List'!$B$1:$D$65536,3,FALSE)</f>
        <v>Exchange rate :</v>
      </c>
      <c r="G163" s="103">
        <f>ROUND(IF(ISBLANK(C163),0,VLOOKUP(C163,'[2]Acha Air Sales Price List'!$B$1:$X$65536,12,FALSE)*$L$14),2)</f>
        <v>0</v>
      </c>
      <c r="H163" s="102">
        <f t="shared" si="3"/>
        <v>0</v>
      </c>
      <c r="I163" s="89"/>
    </row>
    <row r="164" spans="1:9" hidden="1">
      <c r="A164" s="91"/>
      <c r="B164" s="106"/>
      <c r="C164" s="108"/>
      <c r="D164" s="186"/>
      <c r="E164" s="187"/>
      <c r="F164" s="104" t="str">
        <f>VLOOKUP(C164,'[2]Acha Air Sales Price List'!$B$1:$D$65536,3,FALSE)</f>
        <v>Exchange rate :</v>
      </c>
      <c r="G164" s="103">
        <f>ROUND(IF(ISBLANK(C164),0,VLOOKUP(C164,'[2]Acha Air Sales Price List'!$B$1:$X$65536,12,FALSE)*$L$14),2)</f>
        <v>0</v>
      </c>
      <c r="H164" s="102">
        <f t="shared" si="3"/>
        <v>0</v>
      </c>
      <c r="I164" s="89"/>
    </row>
    <row r="165" spans="1:9" hidden="1">
      <c r="A165" s="91"/>
      <c r="B165" s="106"/>
      <c r="C165" s="108"/>
      <c r="D165" s="186"/>
      <c r="E165" s="187"/>
      <c r="F165" s="104" t="str">
        <f>VLOOKUP(C165,'[2]Acha Air Sales Price List'!$B$1:$D$65536,3,FALSE)</f>
        <v>Exchange rate :</v>
      </c>
      <c r="G165" s="103">
        <f>ROUND(IF(ISBLANK(C165),0,VLOOKUP(C165,'[2]Acha Air Sales Price List'!$B$1:$X$65536,12,FALSE)*$L$14),2)</f>
        <v>0</v>
      </c>
      <c r="H165" s="102">
        <f t="shared" si="3"/>
        <v>0</v>
      </c>
      <c r="I165" s="89"/>
    </row>
    <row r="166" spans="1:9" hidden="1">
      <c r="A166" s="91"/>
      <c r="B166" s="106"/>
      <c r="C166" s="108"/>
      <c r="D166" s="186"/>
      <c r="E166" s="187"/>
      <c r="F166" s="104" t="str">
        <f>VLOOKUP(C166,'[2]Acha Air Sales Price List'!$B$1:$D$65536,3,FALSE)</f>
        <v>Exchange rate :</v>
      </c>
      <c r="G166" s="103">
        <f>ROUND(IF(ISBLANK(C166),0,VLOOKUP(C166,'[2]Acha Air Sales Price List'!$B$1:$X$65536,12,FALSE)*$L$14),2)</f>
        <v>0</v>
      </c>
      <c r="H166" s="102">
        <f t="shared" si="3"/>
        <v>0</v>
      </c>
      <c r="I166" s="89"/>
    </row>
    <row r="167" spans="1:9" hidden="1">
      <c r="A167" s="91"/>
      <c r="B167" s="106"/>
      <c r="C167" s="108"/>
      <c r="D167" s="186"/>
      <c r="E167" s="187"/>
      <c r="F167" s="104" t="str">
        <f>VLOOKUP(C167,'[2]Acha Air Sales Price List'!$B$1:$D$65536,3,FALSE)</f>
        <v>Exchange rate :</v>
      </c>
      <c r="G167" s="103">
        <f>ROUND(IF(ISBLANK(C167),0,VLOOKUP(C167,'[2]Acha Air Sales Price List'!$B$1:$X$65536,12,FALSE)*$L$14),2)</f>
        <v>0</v>
      </c>
      <c r="H167" s="102">
        <f t="shared" si="3"/>
        <v>0</v>
      </c>
      <c r="I167" s="89"/>
    </row>
    <row r="168" spans="1:9" hidden="1">
      <c r="A168" s="91"/>
      <c r="B168" s="106"/>
      <c r="C168" s="108"/>
      <c r="D168" s="186"/>
      <c r="E168" s="187"/>
      <c r="F168" s="104" t="str">
        <f>VLOOKUP(C168,'[2]Acha Air Sales Price List'!$B$1:$D$65536,3,FALSE)</f>
        <v>Exchange rate :</v>
      </c>
      <c r="G168" s="103">
        <f>ROUND(IF(ISBLANK(C168),0,VLOOKUP(C168,'[2]Acha Air Sales Price List'!$B$1:$X$65536,12,FALSE)*$L$14),2)</f>
        <v>0</v>
      </c>
      <c r="H168" s="102">
        <f t="shared" si="3"/>
        <v>0</v>
      </c>
      <c r="I168" s="89"/>
    </row>
    <row r="169" spans="1:9" hidden="1">
      <c r="A169" s="91"/>
      <c r="B169" s="106"/>
      <c r="C169" s="108"/>
      <c r="D169" s="186"/>
      <c r="E169" s="187"/>
      <c r="F169" s="104" t="str">
        <f>VLOOKUP(C169,'[2]Acha Air Sales Price List'!$B$1:$D$65536,3,FALSE)</f>
        <v>Exchange rate :</v>
      </c>
      <c r="G169" s="103">
        <f>ROUND(IF(ISBLANK(C169),0,VLOOKUP(C169,'[2]Acha Air Sales Price List'!$B$1:$X$65536,12,FALSE)*$L$14),2)</f>
        <v>0</v>
      </c>
      <c r="H169" s="102">
        <f t="shared" si="3"/>
        <v>0</v>
      </c>
      <c r="I169" s="89"/>
    </row>
    <row r="170" spans="1:9" hidden="1">
      <c r="A170" s="91"/>
      <c r="B170" s="106"/>
      <c r="C170" s="108"/>
      <c r="D170" s="186"/>
      <c r="E170" s="187"/>
      <c r="F170" s="104" t="str">
        <f>VLOOKUP(C170,'[2]Acha Air Sales Price List'!$B$1:$D$65536,3,FALSE)</f>
        <v>Exchange rate :</v>
      </c>
      <c r="G170" s="103">
        <f>ROUND(IF(ISBLANK(C170),0,VLOOKUP(C170,'[2]Acha Air Sales Price List'!$B$1:$X$65536,12,FALSE)*$L$14),2)</f>
        <v>0</v>
      </c>
      <c r="H170" s="102">
        <f t="shared" si="3"/>
        <v>0</v>
      </c>
      <c r="I170" s="89"/>
    </row>
    <row r="171" spans="1:9" hidden="1">
      <c r="A171" s="91"/>
      <c r="B171" s="106"/>
      <c r="C171" s="108"/>
      <c r="D171" s="186"/>
      <c r="E171" s="187"/>
      <c r="F171" s="104" t="str">
        <f>VLOOKUP(C171,'[2]Acha Air Sales Price List'!$B$1:$D$65536,3,FALSE)</f>
        <v>Exchange rate :</v>
      </c>
      <c r="G171" s="103">
        <f>ROUND(IF(ISBLANK(C171),0,VLOOKUP(C171,'[2]Acha Air Sales Price List'!$B$1:$X$65536,12,FALSE)*$L$14),2)</f>
        <v>0</v>
      </c>
      <c r="H171" s="102">
        <f t="shared" si="3"/>
        <v>0</v>
      </c>
      <c r="I171" s="89"/>
    </row>
    <row r="172" spans="1:9" hidden="1">
      <c r="A172" s="91"/>
      <c r="B172" s="106"/>
      <c r="C172" s="108"/>
      <c r="D172" s="186"/>
      <c r="E172" s="187"/>
      <c r="F172" s="104" t="str">
        <f>VLOOKUP(C172,'[2]Acha Air Sales Price List'!$B$1:$D$65536,3,FALSE)</f>
        <v>Exchange rate :</v>
      </c>
      <c r="G172" s="103">
        <f>ROUND(IF(ISBLANK(C172),0,VLOOKUP(C172,'[2]Acha Air Sales Price List'!$B$1:$X$65536,12,FALSE)*$L$14),2)</f>
        <v>0</v>
      </c>
      <c r="H172" s="102">
        <f t="shared" si="3"/>
        <v>0</v>
      </c>
      <c r="I172" s="89"/>
    </row>
    <row r="173" spans="1:9" hidden="1">
      <c r="A173" s="91"/>
      <c r="B173" s="106"/>
      <c r="C173" s="108"/>
      <c r="D173" s="186"/>
      <c r="E173" s="187"/>
      <c r="F173" s="104" t="str">
        <f>VLOOKUP(C173,'[2]Acha Air Sales Price List'!$B$1:$D$65536,3,FALSE)</f>
        <v>Exchange rate :</v>
      </c>
      <c r="G173" s="103">
        <f>ROUND(IF(ISBLANK(C173),0,VLOOKUP(C173,'[2]Acha Air Sales Price List'!$B$1:$X$65536,12,FALSE)*$L$14),2)</f>
        <v>0</v>
      </c>
      <c r="H173" s="102">
        <f t="shared" si="3"/>
        <v>0</v>
      </c>
      <c r="I173" s="89"/>
    </row>
    <row r="174" spans="1:9" hidden="1">
      <c r="A174" s="91"/>
      <c r="B174" s="106"/>
      <c r="C174" s="108"/>
      <c r="D174" s="186"/>
      <c r="E174" s="187"/>
      <c r="F174" s="104" t="str">
        <f>VLOOKUP(C174,'[2]Acha Air Sales Price List'!$B$1:$D$65536,3,FALSE)</f>
        <v>Exchange rate :</v>
      </c>
      <c r="G174" s="103">
        <f>ROUND(IF(ISBLANK(C174),0,VLOOKUP(C174,'[2]Acha Air Sales Price List'!$B$1:$X$65536,12,FALSE)*$L$14),2)</f>
        <v>0</v>
      </c>
      <c r="H174" s="102">
        <f t="shared" si="3"/>
        <v>0</v>
      </c>
      <c r="I174" s="89"/>
    </row>
    <row r="175" spans="1:9" hidden="1">
      <c r="A175" s="91"/>
      <c r="B175" s="106"/>
      <c r="C175" s="108"/>
      <c r="D175" s="186"/>
      <c r="E175" s="187"/>
      <c r="F175" s="104" t="str">
        <f>VLOOKUP(C175,'[2]Acha Air Sales Price List'!$B$1:$D$65536,3,FALSE)</f>
        <v>Exchange rate :</v>
      </c>
      <c r="G175" s="103">
        <f>ROUND(IF(ISBLANK(C175),0,VLOOKUP(C175,'[2]Acha Air Sales Price List'!$B$1:$X$65536,12,FALSE)*$L$14),2)</f>
        <v>0</v>
      </c>
      <c r="H175" s="102">
        <f t="shared" si="3"/>
        <v>0</v>
      </c>
      <c r="I175" s="89"/>
    </row>
    <row r="176" spans="1:9" hidden="1">
      <c r="A176" s="91"/>
      <c r="B176" s="106"/>
      <c r="C176" s="108"/>
      <c r="D176" s="186"/>
      <c r="E176" s="187"/>
      <c r="F176" s="104" t="str">
        <f>VLOOKUP(C176,'[2]Acha Air Sales Price List'!$B$1:$D$65536,3,FALSE)</f>
        <v>Exchange rate :</v>
      </c>
      <c r="G176" s="103">
        <f>ROUND(IF(ISBLANK(C176),0,VLOOKUP(C176,'[2]Acha Air Sales Price List'!$B$1:$X$65536,12,FALSE)*$L$14),2)</f>
        <v>0</v>
      </c>
      <c r="H176" s="102">
        <f t="shared" si="3"/>
        <v>0</v>
      </c>
      <c r="I176" s="89"/>
    </row>
    <row r="177" spans="1:9" hidden="1">
      <c r="A177" s="91"/>
      <c r="B177" s="106"/>
      <c r="C177" s="105"/>
      <c r="D177" s="186"/>
      <c r="E177" s="187"/>
      <c r="F177" s="104" t="str">
        <f>VLOOKUP(C177,'[2]Acha Air Sales Price List'!$B$1:$D$65536,3,FALSE)</f>
        <v>Exchange rate :</v>
      </c>
      <c r="G177" s="103">
        <f>ROUND(IF(ISBLANK(C177),0,VLOOKUP(C177,'[2]Acha Air Sales Price List'!$B$1:$X$65536,12,FALSE)*$L$14),2)</f>
        <v>0</v>
      </c>
      <c r="H177" s="102">
        <f t="shared" si="3"/>
        <v>0</v>
      </c>
      <c r="I177" s="89"/>
    </row>
    <row r="178" spans="1:9" hidden="1">
      <c r="A178" s="91"/>
      <c r="B178" s="106"/>
      <c r="C178" s="108"/>
      <c r="D178" s="186"/>
      <c r="E178" s="187"/>
      <c r="F178" s="104" t="str">
        <f>VLOOKUP(C178,'[2]Acha Air Sales Price List'!$B$1:$D$65536,3,FALSE)</f>
        <v>Exchange rate :</v>
      </c>
      <c r="G178" s="103">
        <f>ROUND(IF(ISBLANK(C178),0,VLOOKUP(C178,'[2]Acha Air Sales Price List'!$B$1:$X$65536,12,FALSE)*$L$14),2)</f>
        <v>0</v>
      </c>
      <c r="H178" s="102">
        <f t="shared" si="3"/>
        <v>0</v>
      </c>
      <c r="I178" s="89"/>
    </row>
    <row r="179" spans="1:9" hidden="1">
      <c r="A179" s="91"/>
      <c r="B179" s="106"/>
      <c r="C179" s="108"/>
      <c r="D179" s="186"/>
      <c r="E179" s="187"/>
      <c r="F179" s="104" t="str">
        <f>VLOOKUP(C179,'[2]Acha Air Sales Price List'!$B$1:$D$65536,3,FALSE)</f>
        <v>Exchange rate :</v>
      </c>
      <c r="G179" s="103">
        <f>ROUND(IF(ISBLANK(C179),0,VLOOKUP(C179,'[2]Acha Air Sales Price List'!$B$1:$X$65536,12,FALSE)*$L$14),2)</f>
        <v>0</v>
      </c>
      <c r="H179" s="102">
        <f t="shared" si="3"/>
        <v>0</v>
      </c>
      <c r="I179" s="89"/>
    </row>
    <row r="180" spans="1:9" hidden="1">
      <c r="A180" s="91"/>
      <c r="B180" s="106"/>
      <c r="C180" s="108"/>
      <c r="D180" s="186"/>
      <c r="E180" s="187"/>
      <c r="F180" s="104" t="str">
        <f>VLOOKUP(C180,'[2]Acha Air Sales Price List'!$B$1:$D$65536,3,FALSE)</f>
        <v>Exchange rate :</v>
      </c>
      <c r="G180" s="103">
        <f>ROUND(IF(ISBLANK(C180),0,VLOOKUP(C180,'[2]Acha Air Sales Price List'!$B$1:$X$65536,12,FALSE)*$L$14),2)</f>
        <v>0</v>
      </c>
      <c r="H180" s="102">
        <f t="shared" si="3"/>
        <v>0</v>
      </c>
      <c r="I180" s="89"/>
    </row>
    <row r="181" spans="1:9" hidden="1">
      <c r="A181" s="91"/>
      <c r="B181" s="106"/>
      <c r="C181" s="108"/>
      <c r="D181" s="186"/>
      <c r="E181" s="187"/>
      <c r="F181" s="104" t="str">
        <f>VLOOKUP(C181,'[2]Acha Air Sales Price List'!$B$1:$D$65536,3,FALSE)</f>
        <v>Exchange rate :</v>
      </c>
      <c r="G181" s="103">
        <f>ROUND(IF(ISBLANK(C181),0,VLOOKUP(C181,'[2]Acha Air Sales Price List'!$B$1:$X$65536,12,FALSE)*$L$14),2)</f>
        <v>0</v>
      </c>
      <c r="H181" s="102">
        <f t="shared" si="3"/>
        <v>0</v>
      </c>
      <c r="I181" s="89"/>
    </row>
    <row r="182" spans="1:9" hidden="1">
      <c r="A182" s="91"/>
      <c r="B182" s="106"/>
      <c r="C182" s="108"/>
      <c r="D182" s="186"/>
      <c r="E182" s="187"/>
      <c r="F182" s="104" t="str">
        <f>VLOOKUP(C182,'[2]Acha Air Sales Price List'!$B$1:$D$65536,3,FALSE)</f>
        <v>Exchange rate :</v>
      </c>
      <c r="G182" s="103">
        <f>ROUND(IF(ISBLANK(C182),0,VLOOKUP(C182,'[2]Acha Air Sales Price List'!$B$1:$X$65536,12,FALSE)*$L$14),2)</f>
        <v>0</v>
      </c>
      <c r="H182" s="102">
        <f t="shared" si="3"/>
        <v>0</v>
      </c>
      <c r="I182" s="89"/>
    </row>
    <row r="183" spans="1:9" hidden="1">
      <c r="A183" s="91"/>
      <c r="B183" s="106"/>
      <c r="C183" s="108"/>
      <c r="D183" s="186"/>
      <c r="E183" s="187"/>
      <c r="F183" s="104" t="str">
        <f>VLOOKUP(C183,'[2]Acha Air Sales Price List'!$B$1:$D$65536,3,FALSE)</f>
        <v>Exchange rate :</v>
      </c>
      <c r="G183" s="103">
        <f>ROUND(IF(ISBLANK(C183),0,VLOOKUP(C183,'[2]Acha Air Sales Price List'!$B$1:$X$65536,12,FALSE)*$L$14),2)</f>
        <v>0</v>
      </c>
      <c r="H183" s="102">
        <f t="shared" si="3"/>
        <v>0</v>
      </c>
      <c r="I183" s="89"/>
    </row>
    <row r="184" spans="1:9" hidden="1">
      <c r="A184" s="91"/>
      <c r="B184" s="106"/>
      <c r="C184" s="108"/>
      <c r="D184" s="186"/>
      <c r="E184" s="187"/>
      <c r="F184" s="104" t="str">
        <f>VLOOKUP(C184,'[2]Acha Air Sales Price List'!$B$1:$D$65536,3,FALSE)</f>
        <v>Exchange rate :</v>
      </c>
      <c r="G184" s="103">
        <f>ROUND(IF(ISBLANK(C184),0,VLOOKUP(C184,'[2]Acha Air Sales Price List'!$B$1:$X$65536,12,FALSE)*$L$14),2)</f>
        <v>0</v>
      </c>
      <c r="H184" s="102">
        <f t="shared" si="3"/>
        <v>0</v>
      </c>
      <c r="I184" s="89"/>
    </row>
    <row r="185" spans="1:9" hidden="1">
      <c r="A185" s="91"/>
      <c r="B185" s="106"/>
      <c r="C185" s="108"/>
      <c r="D185" s="186"/>
      <c r="E185" s="187"/>
      <c r="F185" s="104" t="str">
        <f>VLOOKUP(C185,'[2]Acha Air Sales Price List'!$B$1:$D$65536,3,FALSE)</f>
        <v>Exchange rate :</v>
      </c>
      <c r="G185" s="103">
        <f>ROUND(IF(ISBLANK(C185),0,VLOOKUP(C185,'[2]Acha Air Sales Price List'!$B$1:$X$65536,12,FALSE)*$L$14),2)</f>
        <v>0</v>
      </c>
      <c r="H185" s="102">
        <f t="shared" si="3"/>
        <v>0</v>
      </c>
      <c r="I185" s="89"/>
    </row>
    <row r="186" spans="1:9" hidden="1">
      <c r="A186" s="91"/>
      <c r="B186" s="106"/>
      <c r="C186" s="108"/>
      <c r="D186" s="186"/>
      <c r="E186" s="187"/>
      <c r="F186" s="104" t="str">
        <f>VLOOKUP(C186,'[2]Acha Air Sales Price List'!$B$1:$D$65536,3,FALSE)</f>
        <v>Exchange rate :</v>
      </c>
      <c r="G186" s="103">
        <f>ROUND(IF(ISBLANK(C186),0,VLOOKUP(C186,'[2]Acha Air Sales Price List'!$B$1:$X$65536,12,FALSE)*$L$14),2)</f>
        <v>0</v>
      </c>
      <c r="H186" s="102">
        <f t="shared" si="3"/>
        <v>0</v>
      </c>
      <c r="I186" s="89"/>
    </row>
    <row r="187" spans="1:9" hidden="1">
      <c r="A187" s="91"/>
      <c r="B187" s="106"/>
      <c r="C187" s="108"/>
      <c r="D187" s="186"/>
      <c r="E187" s="187"/>
      <c r="F187" s="104" t="str">
        <f>VLOOKUP(C187,'[2]Acha Air Sales Price List'!$B$1:$D$65536,3,FALSE)</f>
        <v>Exchange rate :</v>
      </c>
      <c r="G187" s="103">
        <f>ROUND(IF(ISBLANK(C187),0,VLOOKUP(C187,'[2]Acha Air Sales Price List'!$B$1:$X$65536,12,FALSE)*$L$14),2)</f>
        <v>0</v>
      </c>
      <c r="H187" s="102">
        <f t="shared" si="3"/>
        <v>0</v>
      </c>
      <c r="I187" s="89"/>
    </row>
    <row r="188" spans="1:9" hidden="1">
      <c r="A188" s="91"/>
      <c r="B188" s="106"/>
      <c r="C188" s="108"/>
      <c r="D188" s="186"/>
      <c r="E188" s="187"/>
      <c r="F188" s="104" t="str">
        <f>VLOOKUP(C188,'[2]Acha Air Sales Price List'!$B$1:$D$65536,3,FALSE)</f>
        <v>Exchange rate :</v>
      </c>
      <c r="G188" s="103">
        <f>ROUND(IF(ISBLANK(C188),0,VLOOKUP(C188,'[2]Acha Air Sales Price List'!$B$1:$X$65536,12,FALSE)*$L$14),2)</f>
        <v>0</v>
      </c>
      <c r="H188" s="102">
        <f t="shared" si="3"/>
        <v>0</v>
      </c>
      <c r="I188" s="89"/>
    </row>
    <row r="189" spans="1:9" hidden="1">
      <c r="A189" s="91"/>
      <c r="B189" s="106"/>
      <c r="C189" s="108"/>
      <c r="D189" s="186"/>
      <c r="E189" s="187"/>
      <c r="F189" s="104" t="str">
        <f>VLOOKUP(C189,'[2]Acha Air Sales Price List'!$B$1:$D$65536,3,FALSE)</f>
        <v>Exchange rate :</v>
      </c>
      <c r="G189" s="103">
        <f>ROUND(IF(ISBLANK(C189),0,VLOOKUP(C189,'[2]Acha Air Sales Price List'!$B$1:$X$65536,12,FALSE)*$L$14),2)</f>
        <v>0</v>
      </c>
      <c r="H189" s="102">
        <f t="shared" si="3"/>
        <v>0</v>
      </c>
      <c r="I189" s="89"/>
    </row>
    <row r="190" spans="1:9" hidden="1">
      <c r="A190" s="91"/>
      <c r="B190" s="106"/>
      <c r="C190" s="108"/>
      <c r="D190" s="186"/>
      <c r="E190" s="187"/>
      <c r="F190" s="104" t="str">
        <f>VLOOKUP(C190,'[2]Acha Air Sales Price List'!$B$1:$D$65536,3,FALSE)</f>
        <v>Exchange rate :</v>
      </c>
      <c r="G190" s="103">
        <f>ROUND(IF(ISBLANK(C190),0,VLOOKUP(C190,'[2]Acha Air Sales Price List'!$B$1:$X$65536,12,FALSE)*$L$14),2)</f>
        <v>0</v>
      </c>
      <c r="H190" s="102">
        <f t="shared" si="3"/>
        <v>0</v>
      </c>
      <c r="I190" s="89"/>
    </row>
    <row r="191" spans="1:9" hidden="1">
      <c r="A191" s="91"/>
      <c r="B191" s="106"/>
      <c r="C191" s="108"/>
      <c r="D191" s="186"/>
      <c r="E191" s="187"/>
      <c r="F191" s="104" t="str">
        <f>VLOOKUP(C191,'[2]Acha Air Sales Price List'!$B$1:$D$65536,3,FALSE)</f>
        <v>Exchange rate :</v>
      </c>
      <c r="G191" s="103">
        <f>ROUND(IF(ISBLANK(C191),0,VLOOKUP(C191,'[2]Acha Air Sales Price List'!$B$1:$X$65536,12,FALSE)*$L$14),2)</f>
        <v>0</v>
      </c>
      <c r="H191" s="102">
        <f t="shared" si="3"/>
        <v>0</v>
      </c>
      <c r="I191" s="89"/>
    </row>
    <row r="192" spans="1:9" hidden="1">
      <c r="A192" s="91"/>
      <c r="B192" s="106"/>
      <c r="C192" s="108"/>
      <c r="D192" s="186"/>
      <c r="E192" s="187"/>
      <c r="F192" s="104" t="str">
        <f>VLOOKUP(C192,'[2]Acha Air Sales Price List'!$B$1:$D$65536,3,FALSE)</f>
        <v>Exchange rate :</v>
      </c>
      <c r="G192" s="103">
        <f>ROUND(IF(ISBLANK(C192),0,VLOOKUP(C192,'[2]Acha Air Sales Price List'!$B$1:$X$65536,12,FALSE)*$L$14),2)</f>
        <v>0</v>
      </c>
      <c r="H192" s="102">
        <f t="shared" si="3"/>
        <v>0</v>
      </c>
      <c r="I192" s="89"/>
    </row>
    <row r="193" spans="1:9" hidden="1">
      <c r="A193" s="91"/>
      <c r="B193" s="106"/>
      <c r="C193" s="105"/>
      <c r="D193" s="186"/>
      <c r="E193" s="187"/>
      <c r="F193" s="104" t="str">
        <f>VLOOKUP(C193,'[2]Acha Air Sales Price List'!$B$1:$D$65536,3,FALSE)</f>
        <v>Exchange rate :</v>
      </c>
      <c r="G193" s="103">
        <f>ROUND(IF(ISBLANK(C193),0,VLOOKUP(C193,'[2]Acha Air Sales Price List'!$B$1:$X$65536,12,FALSE)*$L$14),2)</f>
        <v>0</v>
      </c>
      <c r="H193" s="102">
        <f t="shared" si="3"/>
        <v>0</v>
      </c>
      <c r="I193" s="89"/>
    </row>
    <row r="194" spans="1:9" hidden="1">
      <c r="A194" s="91"/>
      <c r="B194" s="106"/>
      <c r="C194" s="105"/>
      <c r="D194" s="186"/>
      <c r="E194" s="187"/>
      <c r="F194" s="104" t="str">
        <f>VLOOKUP(C194,'[2]Acha Air Sales Price List'!$B$1:$D$65536,3,FALSE)</f>
        <v>Exchange rate :</v>
      </c>
      <c r="G194" s="103">
        <f>ROUND(IF(ISBLANK(C194),0,VLOOKUP(C194,'[2]Acha Air Sales Price List'!$B$1:$X$65536,12,FALSE)*$L$14),2)</f>
        <v>0</v>
      </c>
      <c r="H194" s="102">
        <f t="shared" si="3"/>
        <v>0</v>
      </c>
      <c r="I194" s="89"/>
    </row>
    <row r="195" spans="1:9" hidden="1">
      <c r="A195" s="91"/>
      <c r="B195" s="106"/>
      <c r="C195" s="108"/>
      <c r="D195" s="186"/>
      <c r="E195" s="187"/>
      <c r="F195" s="104" t="str">
        <f>VLOOKUP(C195,'[2]Acha Air Sales Price List'!$B$1:$D$65536,3,FALSE)</f>
        <v>Exchange rate :</v>
      </c>
      <c r="G195" s="103">
        <f>ROUND(IF(ISBLANK(C195),0,VLOOKUP(C195,'[2]Acha Air Sales Price List'!$B$1:$X$65536,12,FALSE)*$L$14),2)</f>
        <v>0</v>
      </c>
      <c r="H195" s="102">
        <f t="shared" si="3"/>
        <v>0</v>
      </c>
      <c r="I195" s="89"/>
    </row>
    <row r="196" spans="1:9" hidden="1">
      <c r="A196" s="91"/>
      <c r="B196" s="106"/>
      <c r="C196" s="108"/>
      <c r="D196" s="186"/>
      <c r="E196" s="187"/>
      <c r="F196" s="104" t="str">
        <f>VLOOKUP(C196,'[2]Acha Air Sales Price List'!$B$1:$D$65536,3,FALSE)</f>
        <v>Exchange rate :</v>
      </c>
      <c r="G196" s="103">
        <f>ROUND(IF(ISBLANK(C196),0,VLOOKUP(C196,'[2]Acha Air Sales Price List'!$B$1:$X$65536,12,FALSE)*$L$14),2)</f>
        <v>0</v>
      </c>
      <c r="H196" s="102">
        <f t="shared" si="3"/>
        <v>0</v>
      </c>
      <c r="I196" s="89"/>
    </row>
    <row r="197" spans="1:9" hidden="1">
      <c r="A197" s="91"/>
      <c r="B197" s="106"/>
      <c r="C197" s="108"/>
      <c r="D197" s="186"/>
      <c r="E197" s="187"/>
      <c r="F197" s="104" t="str">
        <f>VLOOKUP(C197,'[2]Acha Air Sales Price List'!$B$1:$D$65536,3,FALSE)</f>
        <v>Exchange rate :</v>
      </c>
      <c r="G197" s="103">
        <f>ROUND(IF(ISBLANK(C197),0,VLOOKUP(C197,'[2]Acha Air Sales Price List'!$B$1:$X$65536,12,FALSE)*$L$14),2)</f>
        <v>0</v>
      </c>
      <c r="H197" s="102">
        <f t="shared" si="3"/>
        <v>0</v>
      </c>
      <c r="I197" s="89"/>
    </row>
    <row r="198" spans="1:9" hidden="1">
      <c r="A198" s="91"/>
      <c r="B198" s="106"/>
      <c r="C198" s="108"/>
      <c r="D198" s="186"/>
      <c r="E198" s="187"/>
      <c r="F198" s="104" t="str">
        <f>VLOOKUP(C198,'[2]Acha Air Sales Price List'!$B$1:$D$65536,3,FALSE)</f>
        <v>Exchange rate :</v>
      </c>
      <c r="G198" s="103">
        <f>ROUND(IF(ISBLANK(C198),0,VLOOKUP(C198,'[2]Acha Air Sales Price List'!$B$1:$X$65536,12,FALSE)*$L$14),2)</f>
        <v>0</v>
      </c>
      <c r="H198" s="102">
        <f t="shared" si="3"/>
        <v>0</v>
      </c>
      <c r="I198" s="89"/>
    </row>
    <row r="199" spans="1:9" hidden="1">
      <c r="A199" s="91"/>
      <c r="B199" s="106"/>
      <c r="C199" s="108"/>
      <c r="D199" s="186"/>
      <c r="E199" s="187"/>
      <c r="F199" s="104" t="str">
        <f>VLOOKUP(C199,'[2]Acha Air Sales Price List'!$B$1:$D$65536,3,FALSE)</f>
        <v>Exchange rate :</v>
      </c>
      <c r="G199" s="103">
        <f>ROUND(IF(ISBLANK(C199),0,VLOOKUP(C199,'[2]Acha Air Sales Price List'!$B$1:$X$65536,12,FALSE)*$L$14),2)</f>
        <v>0</v>
      </c>
      <c r="H199" s="102">
        <f t="shared" si="3"/>
        <v>0</v>
      </c>
      <c r="I199" s="89"/>
    </row>
    <row r="200" spans="1:9" hidden="1">
      <c r="A200" s="91"/>
      <c r="B200" s="106"/>
      <c r="C200" s="108"/>
      <c r="D200" s="186"/>
      <c r="E200" s="187"/>
      <c r="F200" s="104" t="str">
        <f>VLOOKUP(C200,'[2]Acha Air Sales Price List'!$B$1:$D$65536,3,FALSE)</f>
        <v>Exchange rate :</v>
      </c>
      <c r="G200" s="103">
        <f>ROUND(IF(ISBLANK(C200),0,VLOOKUP(C200,'[2]Acha Air Sales Price List'!$B$1:$X$65536,12,FALSE)*$L$14),2)</f>
        <v>0</v>
      </c>
      <c r="H200" s="102">
        <f t="shared" si="3"/>
        <v>0</v>
      </c>
      <c r="I200" s="89"/>
    </row>
    <row r="201" spans="1:9" hidden="1">
      <c r="A201" s="91"/>
      <c r="B201" s="106"/>
      <c r="C201" s="108"/>
      <c r="D201" s="186"/>
      <c r="E201" s="187"/>
      <c r="F201" s="104" t="str">
        <f>VLOOKUP(C201,'[2]Acha Air Sales Price List'!$B$1:$D$65536,3,FALSE)</f>
        <v>Exchange rate :</v>
      </c>
      <c r="G201" s="103">
        <f>ROUND(IF(ISBLANK(C201),0,VLOOKUP(C201,'[2]Acha Air Sales Price List'!$B$1:$X$65536,12,FALSE)*$L$14),2)</f>
        <v>0</v>
      </c>
      <c r="H201" s="102">
        <f t="shared" si="3"/>
        <v>0</v>
      </c>
      <c r="I201" s="89"/>
    </row>
    <row r="202" spans="1:9" hidden="1">
      <c r="A202" s="91"/>
      <c r="B202" s="106"/>
      <c r="C202" s="108"/>
      <c r="D202" s="186"/>
      <c r="E202" s="187"/>
      <c r="F202" s="104" t="str">
        <f>VLOOKUP(C202,'[2]Acha Air Sales Price List'!$B$1:$D$65536,3,FALSE)</f>
        <v>Exchange rate :</v>
      </c>
      <c r="G202" s="103">
        <f>ROUND(IF(ISBLANK(C202),0,VLOOKUP(C202,'[2]Acha Air Sales Price List'!$B$1:$X$65536,12,FALSE)*$L$14),2)</f>
        <v>0</v>
      </c>
      <c r="H202" s="102">
        <f t="shared" si="3"/>
        <v>0</v>
      </c>
      <c r="I202" s="89"/>
    </row>
    <row r="203" spans="1:9" hidden="1">
      <c r="A203" s="91"/>
      <c r="B203" s="106"/>
      <c r="C203" s="108"/>
      <c r="D203" s="186"/>
      <c r="E203" s="187"/>
      <c r="F203" s="104" t="str">
        <f>VLOOKUP(C203,'[2]Acha Air Sales Price List'!$B$1:$D$65536,3,FALSE)</f>
        <v>Exchange rate :</v>
      </c>
      <c r="G203" s="103">
        <f>ROUND(IF(ISBLANK(C203),0,VLOOKUP(C203,'[2]Acha Air Sales Price List'!$B$1:$X$65536,12,FALSE)*$L$14),2)</f>
        <v>0</v>
      </c>
      <c r="H203" s="102">
        <f t="shared" si="3"/>
        <v>0</v>
      </c>
      <c r="I203" s="89"/>
    </row>
    <row r="204" spans="1:9" hidden="1">
      <c r="A204" s="91"/>
      <c r="B204" s="106"/>
      <c r="C204" s="108"/>
      <c r="D204" s="186"/>
      <c r="E204" s="187"/>
      <c r="F204" s="104" t="str">
        <f>VLOOKUP(C204,'[2]Acha Air Sales Price List'!$B$1:$D$65536,3,FALSE)</f>
        <v>Exchange rate :</v>
      </c>
      <c r="G204" s="103">
        <f>ROUND(IF(ISBLANK(C204),0,VLOOKUP(C204,'[2]Acha Air Sales Price List'!$B$1:$X$65536,12,FALSE)*$L$14),2)</f>
        <v>0</v>
      </c>
      <c r="H204" s="102">
        <f t="shared" si="3"/>
        <v>0</v>
      </c>
      <c r="I204" s="89"/>
    </row>
    <row r="205" spans="1:9" hidden="1">
      <c r="A205" s="91"/>
      <c r="B205" s="106"/>
      <c r="C205" s="105"/>
      <c r="D205" s="186"/>
      <c r="E205" s="187"/>
      <c r="F205" s="104" t="str">
        <f>VLOOKUP(C205,'[2]Acha Air Sales Price List'!$B$1:$D$65536,3,FALSE)</f>
        <v>Exchange rate :</v>
      </c>
      <c r="G205" s="103">
        <f>ROUND(IF(ISBLANK(C205),0,VLOOKUP(C205,'[2]Acha Air Sales Price List'!$B$1:$X$65536,12,FALSE)*$L$14),2)</f>
        <v>0</v>
      </c>
      <c r="H205" s="102">
        <f t="shared" si="3"/>
        <v>0</v>
      </c>
      <c r="I205" s="89"/>
    </row>
    <row r="206" spans="1:9" hidden="1">
      <c r="A206" s="91"/>
      <c r="B206" s="106"/>
      <c r="C206" s="108"/>
      <c r="D206" s="186"/>
      <c r="E206" s="187"/>
      <c r="F206" s="104" t="str">
        <f>VLOOKUP(C206,'[2]Acha Air Sales Price List'!$B$1:$D$65536,3,FALSE)</f>
        <v>Exchange rate :</v>
      </c>
      <c r="G206" s="103">
        <f>ROUND(IF(ISBLANK(C206),0,VLOOKUP(C206,'[2]Acha Air Sales Price List'!$B$1:$X$65536,12,FALSE)*$L$14),2)</f>
        <v>0</v>
      </c>
      <c r="H206" s="102">
        <f t="shared" si="3"/>
        <v>0</v>
      </c>
      <c r="I206" s="89"/>
    </row>
    <row r="207" spans="1:9" hidden="1">
      <c r="A207" s="91"/>
      <c r="B207" s="106"/>
      <c r="C207" s="108"/>
      <c r="D207" s="186"/>
      <c r="E207" s="187"/>
      <c r="F207" s="104" t="str">
        <f>VLOOKUP(C207,'[2]Acha Air Sales Price List'!$B$1:$D$65536,3,FALSE)</f>
        <v>Exchange rate :</v>
      </c>
      <c r="G207" s="103">
        <f>ROUND(IF(ISBLANK(C207),0,VLOOKUP(C207,'[2]Acha Air Sales Price List'!$B$1:$X$65536,12,FALSE)*$L$14),2)</f>
        <v>0</v>
      </c>
      <c r="H207" s="102">
        <f t="shared" si="3"/>
        <v>0</v>
      </c>
      <c r="I207" s="89"/>
    </row>
    <row r="208" spans="1:9" hidden="1">
      <c r="A208" s="91"/>
      <c r="B208" s="106"/>
      <c r="C208" s="108"/>
      <c r="D208" s="186"/>
      <c r="E208" s="187"/>
      <c r="F208" s="104" t="str">
        <f>VLOOKUP(C208,'[2]Acha Air Sales Price List'!$B$1:$D$65536,3,FALSE)</f>
        <v>Exchange rate :</v>
      </c>
      <c r="G208" s="103">
        <f>ROUND(IF(ISBLANK(C208),0,VLOOKUP(C208,'[2]Acha Air Sales Price List'!$B$1:$X$65536,12,FALSE)*$L$14),2)</f>
        <v>0</v>
      </c>
      <c r="H208" s="102">
        <f t="shared" si="3"/>
        <v>0</v>
      </c>
      <c r="I208" s="89"/>
    </row>
    <row r="209" spans="1:9" hidden="1">
      <c r="A209" s="91"/>
      <c r="B209" s="106"/>
      <c r="C209" s="108"/>
      <c r="D209" s="186"/>
      <c r="E209" s="187"/>
      <c r="F209" s="104" t="str">
        <f>VLOOKUP(C209,'[2]Acha Air Sales Price List'!$B$1:$D$65536,3,FALSE)</f>
        <v>Exchange rate :</v>
      </c>
      <c r="G209" s="103">
        <f>ROUND(IF(ISBLANK(C209),0,VLOOKUP(C209,'[2]Acha Air Sales Price List'!$B$1:$X$65536,12,FALSE)*$L$14),2)</f>
        <v>0</v>
      </c>
      <c r="H209" s="102">
        <f t="shared" si="3"/>
        <v>0</v>
      </c>
      <c r="I209" s="89"/>
    </row>
    <row r="210" spans="1:9" hidden="1">
      <c r="A210" s="91"/>
      <c r="B210" s="106"/>
      <c r="C210" s="108"/>
      <c r="D210" s="186"/>
      <c r="E210" s="187"/>
      <c r="F210" s="104" t="str">
        <f>VLOOKUP(C210,'[2]Acha Air Sales Price List'!$B$1:$D$65536,3,FALSE)</f>
        <v>Exchange rate :</v>
      </c>
      <c r="G210" s="103">
        <f>ROUND(IF(ISBLANK(C210),0,VLOOKUP(C210,'[2]Acha Air Sales Price List'!$B$1:$X$65536,12,FALSE)*$L$14),2)</f>
        <v>0</v>
      </c>
      <c r="H210" s="102">
        <f t="shared" si="3"/>
        <v>0</v>
      </c>
      <c r="I210" s="89"/>
    </row>
    <row r="211" spans="1:9" hidden="1">
      <c r="A211" s="91"/>
      <c r="B211" s="106"/>
      <c r="C211" s="108"/>
      <c r="D211" s="186"/>
      <c r="E211" s="187"/>
      <c r="F211" s="104" t="str">
        <f>VLOOKUP(C211,'[2]Acha Air Sales Price List'!$B$1:$D$65536,3,FALSE)</f>
        <v>Exchange rate :</v>
      </c>
      <c r="G211" s="103">
        <f>ROUND(IF(ISBLANK(C211),0,VLOOKUP(C211,'[2]Acha Air Sales Price List'!$B$1:$X$65536,12,FALSE)*$L$14),2)</f>
        <v>0</v>
      </c>
      <c r="H211" s="102">
        <f t="shared" si="3"/>
        <v>0</v>
      </c>
      <c r="I211" s="89"/>
    </row>
    <row r="212" spans="1:9" hidden="1">
      <c r="A212" s="91"/>
      <c r="B212" s="106"/>
      <c r="C212" s="108"/>
      <c r="D212" s="186"/>
      <c r="E212" s="187"/>
      <c r="F212" s="104" t="str">
        <f>VLOOKUP(C212,'[2]Acha Air Sales Price List'!$B$1:$D$65536,3,FALSE)</f>
        <v>Exchange rate :</v>
      </c>
      <c r="G212" s="103">
        <f>ROUND(IF(ISBLANK(C212),0,VLOOKUP(C212,'[2]Acha Air Sales Price List'!$B$1:$X$65536,12,FALSE)*$L$14),2)</f>
        <v>0</v>
      </c>
      <c r="H212" s="102">
        <f t="shared" si="3"/>
        <v>0</v>
      </c>
      <c r="I212" s="89"/>
    </row>
    <row r="213" spans="1:9" hidden="1">
      <c r="A213" s="91"/>
      <c r="B213" s="106"/>
      <c r="C213" s="108"/>
      <c r="D213" s="186"/>
      <c r="E213" s="187"/>
      <c r="F213" s="104" t="str">
        <f>VLOOKUP(C213,'[2]Acha Air Sales Price List'!$B$1:$D$65536,3,FALSE)</f>
        <v>Exchange rate :</v>
      </c>
      <c r="G213" s="103">
        <f>ROUND(IF(ISBLANK(C213),0,VLOOKUP(C213,'[2]Acha Air Sales Price List'!$B$1:$X$65536,12,FALSE)*$L$14),2)</f>
        <v>0</v>
      </c>
      <c r="H213" s="102">
        <f t="shared" si="3"/>
        <v>0</v>
      </c>
      <c r="I213" s="89"/>
    </row>
    <row r="214" spans="1:9" hidden="1">
      <c r="A214" s="91"/>
      <c r="B214" s="106"/>
      <c r="C214" s="108"/>
      <c r="D214" s="186"/>
      <c r="E214" s="187"/>
      <c r="F214" s="104" t="str">
        <f>VLOOKUP(C214,'[2]Acha Air Sales Price List'!$B$1:$D$65536,3,FALSE)</f>
        <v>Exchange rate :</v>
      </c>
      <c r="G214" s="103">
        <f>ROUND(IF(ISBLANK(C214),0,VLOOKUP(C214,'[2]Acha Air Sales Price List'!$B$1:$X$65536,12,FALSE)*$L$14),2)</f>
        <v>0</v>
      </c>
      <c r="H214" s="102">
        <f t="shared" si="3"/>
        <v>0</v>
      </c>
      <c r="I214" s="89"/>
    </row>
    <row r="215" spans="1:9" hidden="1">
      <c r="A215" s="91"/>
      <c r="B215" s="106"/>
      <c r="C215" s="108"/>
      <c r="D215" s="186"/>
      <c r="E215" s="187"/>
      <c r="F215" s="104" t="str">
        <f>VLOOKUP(C215,'[2]Acha Air Sales Price List'!$B$1:$D$65536,3,FALSE)</f>
        <v>Exchange rate :</v>
      </c>
      <c r="G215" s="103">
        <f>ROUND(IF(ISBLANK(C215),0,VLOOKUP(C215,'[2]Acha Air Sales Price List'!$B$1:$X$65536,12,FALSE)*$L$14),2)</f>
        <v>0</v>
      </c>
      <c r="H215" s="102">
        <f t="shared" si="3"/>
        <v>0</v>
      </c>
      <c r="I215" s="89"/>
    </row>
    <row r="216" spans="1:9" hidden="1">
      <c r="A216" s="91"/>
      <c r="B216" s="106"/>
      <c r="C216" s="108"/>
      <c r="D216" s="186"/>
      <c r="E216" s="187"/>
      <c r="F216" s="104" t="str">
        <f>VLOOKUP(C216,'[2]Acha Air Sales Price List'!$B$1:$D$65536,3,FALSE)</f>
        <v>Exchange rate :</v>
      </c>
      <c r="G216" s="103">
        <f>ROUND(IF(ISBLANK(C216),0,VLOOKUP(C216,'[2]Acha Air Sales Price List'!$B$1:$X$65536,12,FALSE)*$L$14),2)</f>
        <v>0</v>
      </c>
      <c r="H216" s="102">
        <f t="shared" ref="H216:H279" si="4">ROUND(IF(ISNUMBER(B216), G216*B216, 0),5)</f>
        <v>0</v>
      </c>
      <c r="I216" s="89"/>
    </row>
    <row r="217" spans="1:9" hidden="1">
      <c r="A217" s="91"/>
      <c r="B217" s="106"/>
      <c r="C217" s="108"/>
      <c r="D217" s="186"/>
      <c r="E217" s="187"/>
      <c r="F217" s="104" t="str">
        <f>VLOOKUP(C217,'[2]Acha Air Sales Price List'!$B$1:$D$65536,3,FALSE)</f>
        <v>Exchange rate :</v>
      </c>
      <c r="G217" s="103">
        <f>ROUND(IF(ISBLANK(C217),0,VLOOKUP(C217,'[2]Acha Air Sales Price List'!$B$1:$X$65536,12,FALSE)*$L$14),2)</f>
        <v>0</v>
      </c>
      <c r="H217" s="102">
        <f t="shared" si="4"/>
        <v>0</v>
      </c>
      <c r="I217" s="89"/>
    </row>
    <row r="218" spans="1:9" hidden="1">
      <c r="A218" s="91"/>
      <c r="B218" s="106"/>
      <c r="C218" s="108"/>
      <c r="D218" s="186"/>
      <c r="E218" s="187"/>
      <c r="F218" s="104" t="str">
        <f>VLOOKUP(C218,'[2]Acha Air Sales Price List'!$B$1:$D$65536,3,FALSE)</f>
        <v>Exchange rate :</v>
      </c>
      <c r="G218" s="103">
        <f>ROUND(IF(ISBLANK(C218),0,VLOOKUP(C218,'[2]Acha Air Sales Price List'!$B$1:$X$65536,12,FALSE)*$L$14),2)</f>
        <v>0</v>
      </c>
      <c r="H218" s="102">
        <f t="shared" si="4"/>
        <v>0</v>
      </c>
      <c r="I218" s="89"/>
    </row>
    <row r="219" spans="1:9" hidden="1">
      <c r="A219" s="91"/>
      <c r="B219" s="106"/>
      <c r="C219" s="108"/>
      <c r="D219" s="186"/>
      <c r="E219" s="187"/>
      <c r="F219" s="104" t="str">
        <f>VLOOKUP(C219,'[2]Acha Air Sales Price List'!$B$1:$D$65536,3,FALSE)</f>
        <v>Exchange rate :</v>
      </c>
      <c r="G219" s="103">
        <f>ROUND(IF(ISBLANK(C219),0,VLOOKUP(C219,'[2]Acha Air Sales Price List'!$B$1:$X$65536,12,FALSE)*$L$14),2)</f>
        <v>0</v>
      </c>
      <c r="H219" s="102">
        <f t="shared" si="4"/>
        <v>0</v>
      </c>
      <c r="I219" s="89"/>
    </row>
    <row r="220" spans="1:9" hidden="1">
      <c r="A220" s="91"/>
      <c r="B220" s="106"/>
      <c r="C220" s="108"/>
      <c r="D220" s="186"/>
      <c r="E220" s="187"/>
      <c r="F220" s="104" t="str">
        <f>VLOOKUP(C220,'[2]Acha Air Sales Price List'!$B$1:$D$65536,3,FALSE)</f>
        <v>Exchange rate :</v>
      </c>
      <c r="G220" s="103">
        <f>ROUND(IF(ISBLANK(C220),0,VLOOKUP(C220,'[2]Acha Air Sales Price List'!$B$1:$X$65536,12,FALSE)*$L$14),2)</f>
        <v>0</v>
      </c>
      <c r="H220" s="102">
        <f t="shared" si="4"/>
        <v>0</v>
      </c>
      <c r="I220" s="89"/>
    </row>
    <row r="221" spans="1:9" hidden="1">
      <c r="A221" s="91"/>
      <c r="B221" s="106"/>
      <c r="C221" s="108"/>
      <c r="D221" s="186"/>
      <c r="E221" s="187"/>
      <c r="F221" s="104" t="str">
        <f>VLOOKUP(C221,'[2]Acha Air Sales Price List'!$B$1:$D$65536,3,FALSE)</f>
        <v>Exchange rate :</v>
      </c>
      <c r="G221" s="103">
        <f>ROUND(IF(ISBLANK(C221),0,VLOOKUP(C221,'[2]Acha Air Sales Price List'!$B$1:$X$65536,12,FALSE)*$L$14),2)</f>
        <v>0</v>
      </c>
      <c r="H221" s="102">
        <f t="shared" si="4"/>
        <v>0</v>
      </c>
      <c r="I221" s="89"/>
    </row>
    <row r="222" spans="1:9" hidden="1">
      <c r="A222" s="91"/>
      <c r="B222" s="106"/>
      <c r="C222" s="108"/>
      <c r="D222" s="186"/>
      <c r="E222" s="187"/>
      <c r="F222" s="104" t="str">
        <f>VLOOKUP(C222,'[2]Acha Air Sales Price List'!$B$1:$D$65536,3,FALSE)</f>
        <v>Exchange rate :</v>
      </c>
      <c r="G222" s="103">
        <f>ROUND(IF(ISBLANK(C222),0,VLOOKUP(C222,'[2]Acha Air Sales Price List'!$B$1:$X$65536,12,FALSE)*$L$14),2)</f>
        <v>0</v>
      </c>
      <c r="H222" s="102">
        <f t="shared" si="4"/>
        <v>0</v>
      </c>
      <c r="I222" s="89"/>
    </row>
    <row r="223" spans="1:9" hidden="1">
      <c r="A223" s="91"/>
      <c r="B223" s="106"/>
      <c r="C223" s="108"/>
      <c r="D223" s="186"/>
      <c r="E223" s="187"/>
      <c r="F223" s="104" t="str">
        <f>VLOOKUP(C223,'[2]Acha Air Sales Price List'!$B$1:$D$65536,3,FALSE)</f>
        <v>Exchange rate :</v>
      </c>
      <c r="G223" s="103">
        <f>ROUND(IF(ISBLANK(C223),0,VLOOKUP(C223,'[2]Acha Air Sales Price List'!$B$1:$X$65536,12,FALSE)*$L$14),2)</f>
        <v>0</v>
      </c>
      <c r="H223" s="102">
        <f t="shared" si="4"/>
        <v>0</v>
      </c>
      <c r="I223" s="89"/>
    </row>
    <row r="224" spans="1:9" hidden="1">
      <c r="A224" s="91"/>
      <c r="B224" s="106"/>
      <c r="C224" s="108"/>
      <c r="D224" s="186"/>
      <c r="E224" s="187"/>
      <c r="F224" s="104" t="str">
        <f>VLOOKUP(C224,'[2]Acha Air Sales Price List'!$B$1:$D$65536,3,FALSE)</f>
        <v>Exchange rate :</v>
      </c>
      <c r="G224" s="103">
        <f>ROUND(IF(ISBLANK(C224),0,VLOOKUP(C224,'[2]Acha Air Sales Price List'!$B$1:$X$65536,12,FALSE)*$L$14),2)</f>
        <v>0</v>
      </c>
      <c r="H224" s="102">
        <f t="shared" si="4"/>
        <v>0</v>
      </c>
      <c r="I224" s="89"/>
    </row>
    <row r="225" spans="1:9" hidden="1">
      <c r="A225" s="91"/>
      <c r="B225" s="106"/>
      <c r="C225" s="108"/>
      <c r="D225" s="186"/>
      <c r="E225" s="187"/>
      <c r="F225" s="104" t="str">
        <f>VLOOKUP(C225,'[2]Acha Air Sales Price List'!$B$1:$D$65536,3,FALSE)</f>
        <v>Exchange rate :</v>
      </c>
      <c r="G225" s="103">
        <f>ROUND(IF(ISBLANK(C225),0,VLOOKUP(C225,'[2]Acha Air Sales Price List'!$B$1:$X$65536,12,FALSE)*$L$14),2)</f>
        <v>0</v>
      </c>
      <c r="H225" s="102">
        <f t="shared" si="4"/>
        <v>0</v>
      </c>
      <c r="I225" s="89"/>
    </row>
    <row r="226" spans="1:9" hidden="1">
      <c r="A226" s="91"/>
      <c r="B226" s="106"/>
      <c r="C226" s="108"/>
      <c r="D226" s="186"/>
      <c r="E226" s="187"/>
      <c r="F226" s="104" t="str">
        <f>VLOOKUP(C226,'[2]Acha Air Sales Price List'!$B$1:$D$65536,3,FALSE)</f>
        <v>Exchange rate :</v>
      </c>
      <c r="G226" s="103">
        <f>ROUND(IF(ISBLANK(C226),0,VLOOKUP(C226,'[2]Acha Air Sales Price List'!$B$1:$X$65536,12,FALSE)*$L$14),2)</f>
        <v>0</v>
      </c>
      <c r="H226" s="102">
        <f t="shared" si="4"/>
        <v>0</v>
      </c>
      <c r="I226" s="89"/>
    </row>
    <row r="227" spans="1:9" hidden="1">
      <c r="A227" s="91"/>
      <c r="B227" s="106"/>
      <c r="C227" s="108"/>
      <c r="D227" s="186"/>
      <c r="E227" s="187"/>
      <c r="F227" s="104" t="str">
        <f>VLOOKUP(C227,'[2]Acha Air Sales Price List'!$B$1:$D$65536,3,FALSE)</f>
        <v>Exchange rate :</v>
      </c>
      <c r="G227" s="103">
        <f>ROUND(IF(ISBLANK(C227),0,VLOOKUP(C227,'[2]Acha Air Sales Price List'!$B$1:$X$65536,12,FALSE)*$L$14),2)</f>
        <v>0</v>
      </c>
      <c r="H227" s="102">
        <f t="shared" si="4"/>
        <v>0</v>
      </c>
      <c r="I227" s="89"/>
    </row>
    <row r="228" spans="1:9" hidden="1">
      <c r="A228" s="91"/>
      <c r="B228" s="106"/>
      <c r="C228" s="108"/>
      <c r="D228" s="186"/>
      <c r="E228" s="187"/>
      <c r="F228" s="104" t="str">
        <f>VLOOKUP(C228,'[2]Acha Air Sales Price List'!$B$1:$D$65536,3,FALSE)</f>
        <v>Exchange rate :</v>
      </c>
      <c r="G228" s="103">
        <f>ROUND(IF(ISBLANK(C228),0,VLOOKUP(C228,'[2]Acha Air Sales Price List'!$B$1:$X$65536,12,FALSE)*$L$14),2)</f>
        <v>0</v>
      </c>
      <c r="H228" s="102">
        <f t="shared" si="4"/>
        <v>0</v>
      </c>
      <c r="I228" s="89"/>
    </row>
    <row r="229" spans="1:9" hidden="1">
      <c r="A229" s="91"/>
      <c r="B229" s="106"/>
      <c r="C229" s="108"/>
      <c r="D229" s="186"/>
      <c r="E229" s="187"/>
      <c r="F229" s="104" t="str">
        <f>VLOOKUP(C229,'[2]Acha Air Sales Price List'!$B$1:$D$65536,3,FALSE)</f>
        <v>Exchange rate :</v>
      </c>
      <c r="G229" s="103">
        <f>ROUND(IF(ISBLANK(C229),0,VLOOKUP(C229,'[2]Acha Air Sales Price List'!$B$1:$X$65536,12,FALSE)*$L$14),2)</f>
        <v>0</v>
      </c>
      <c r="H229" s="102">
        <f t="shared" si="4"/>
        <v>0</v>
      </c>
      <c r="I229" s="89"/>
    </row>
    <row r="230" spans="1:9" hidden="1">
      <c r="A230" s="91"/>
      <c r="B230" s="106"/>
      <c r="C230" s="108"/>
      <c r="D230" s="186"/>
      <c r="E230" s="187"/>
      <c r="F230" s="104" t="str">
        <f>VLOOKUP(C230,'[2]Acha Air Sales Price List'!$B$1:$D$65536,3,FALSE)</f>
        <v>Exchange rate :</v>
      </c>
      <c r="G230" s="103">
        <f>ROUND(IF(ISBLANK(C230),0,VLOOKUP(C230,'[2]Acha Air Sales Price List'!$B$1:$X$65536,12,FALSE)*$L$14),2)</f>
        <v>0</v>
      </c>
      <c r="H230" s="102">
        <f t="shared" si="4"/>
        <v>0</v>
      </c>
      <c r="I230" s="89"/>
    </row>
    <row r="231" spans="1:9" hidden="1">
      <c r="A231" s="91"/>
      <c r="B231" s="106"/>
      <c r="C231" s="108"/>
      <c r="D231" s="186"/>
      <c r="E231" s="187"/>
      <c r="F231" s="104" t="str">
        <f>VLOOKUP(C231,'[2]Acha Air Sales Price List'!$B$1:$D$65536,3,FALSE)</f>
        <v>Exchange rate :</v>
      </c>
      <c r="G231" s="103">
        <f>ROUND(IF(ISBLANK(C231),0,VLOOKUP(C231,'[2]Acha Air Sales Price List'!$B$1:$X$65536,12,FALSE)*$L$14),2)</f>
        <v>0</v>
      </c>
      <c r="H231" s="102">
        <f t="shared" si="4"/>
        <v>0</v>
      </c>
      <c r="I231" s="89"/>
    </row>
    <row r="232" spans="1:9" hidden="1">
      <c r="A232" s="91"/>
      <c r="B232" s="106"/>
      <c r="C232" s="108"/>
      <c r="D232" s="186"/>
      <c r="E232" s="187"/>
      <c r="F232" s="104" t="str">
        <f>VLOOKUP(C232,'[2]Acha Air Sales Price List'!$B$1:$D$65536,3,FALSE)</f>
        <v>Exchange rate :</v>
      </c>
      <c r="G232" s="103">
        <f>ROUND(IF(ISBLANK(C232),0,VLOOKUP(C232,'[2]Acha Air Sales Price List'!$B$1:$X$65536,12,FALSE)*$L$14),2)</f>
        <v>0</v>
      </c>
      <c r="H232" s="102">
        <f t="shared" si="4"/>
        <v>0</v>
      </c>
      <c r="I232" s="89"/>
    </row>
    <row r="233" spans="1:9" hidden="1">
      <c r="A233" s="91"/>
      <c r="B233" s="106"/>
      <c r="C233" s="105"/>
      <c r="D233" s="186"/>
      <c r="E233" s="187"/>
      <c r="F233" s="104" t="str">
        <f>VLOOKUP(C233,'[2]Acha Air Sales Price List'!$B$1:$D$65536,3,FALSE)</f>
        <v>Exchange rate :</v>
      </c>
      <c r="G233" s="103">
        <f>ROUND(IF(ISBLANK(C233),0,VLOOKUP(C233,'[2]Acha Air Sales Price List'!$B$1:$X$65536,12,FALSE)*$L$14),2)</f>
        <v>0</v>
      </c>
      <c r="H233" s="102">
        <f t="shared" si="4"/>
        <v>0</v>
      </c>
      <c r="I233" s="89"/>
    </row>
    <row r="234" spans="1:9" hidden="1">
      <c r="A234" s="91"/>
      <c r="B234" s="106"/>
      <c r="C234" s="108"/>
      <c r="D234" s="186"/>
      <c r="E234" s="187"/>
      <c r="F234" s="104" t="str">
        <f>VLOOKUP(C234,'[2]Acha Air Sales Price List'!$B$1:$D$65536,3,FALSE)</f>
        <v>Exchange rate :</v>
      </c>
      <c r="G234" s="103">
        <f>ROUND(IF(ISBLANK(C234),0,VLOOKUP(C234,'[2]Acha Air Sales Price List'!$B$1:$X$65536,12,FALSE)*$L$14),2)</f>
        <v>0</v>
      </c>
      <c r="H234" s="102">
        <f t="shared" si="4"/>
        <v>0</v>
      </c>
      <c r="I234" s="89"/>
    </row>
    <row r="235" spans="1:9" hidden="1">
      <c r="A235" s="91"/>
      <c r="B235" s="106"/>
      <c r="C235" s="108"/>
      <c r="D235" s="186"/>
      <c r="E235" s="187"/>
      <c r="F235" s="104" t="str">
        <f>VLOOKUP(C235,'[2]Acha Air Sales Price List'!$B$1:$D$65536,3,FALSE)</f>
        <v>Exchange rate :</v>
      </c>
      <c r="G235" s="103">
        <f>ROUND(IF(ISBLANK(C235),0,VLOOKUP(C235,'[2]Acha Air Sales Price List'!$B$1:$X$65536,12,FALSE)*$L$14),2)</f>
        <v>0</v>
      </c>
      <c r="H235" s="102">
        <f t="shared" si="4"/>
        <v>0</v>
      </c>
      <c r="I235" s="89"/>
    </row>
    <row r="236" spans="1:9" hidden="1">
      <c r="A236" s="91"/>
      <c r="B236" s="106"/>
      <c r="C236" s="108"/>
      <c r="D236" s="186"/>
      <c r="E236" s="187"/>
      <c r="F236" s="104" t="str">
        <f>VLOOKUP(C236,'[2]Acha Air Sales Price List'!$B$1:$D$65536,3,FALSE)</f>
        <v>Exchange rate :</v>
      </c>
      <c r="G236" s="103">
        <f>ROUND(IF(ISBLANK(C236),0,VLOOKUP(C236,'[2]Acha Air Sales Price List'!$B$1:$X$65536,12,FALSE)*$L$14),2)</f>
        <v>0</v>
      </c>
      <c r="H236" s="102">
        <f t="shared" si="4"/>
        <v>0</v>
      </c>
      <c r="I236" s="89"/>
    </row>
    <row r="237" spans="1:9" hidden="1">
      <c r="A237" s="91"/>
      <c r="B237" s="106"/>
      <c r="C237" s="108"/>
      <c r="D237" s="186"/>
      <c r="E237" s="187"/>
      <c r="F237" s="104" t="str">
        <f>VLOOKUP(C237,'[2]Acha Air Sales Price List'!$B$1:$D$65536,3,FALSE)</f>
        <v>Exchange rate :</v>
      </c>
      <c r="G237" s="103">
        <f>ROUND(IF(ISBLANK(C237),0,VLOOKUP(C237,'[2]Acha Air Sales Price List'!$B$1:$X$65536,12,FALSE)*$L$14),2)</f>
        <v>0</v>
      </c>
      <c r="H237" s="102">
        <f t="shared" si="4"/>
        <v>0</v>
      </c>
      <c r="I237" s="89"/>
    </row>
    <row r="238" spans="1:9" hidden="1">
      <c r="A238" s="91"/>
      <c r="B238" s="106"/>
      <c r="C238" s="108"/>
      <c r="D238" s="186"/>
      <c r="E238" s="187"/>
      <c r="F238" s="104" t="str">
        <f>VLOOKUP(C238,'[2]Acha Air Sales Price List'!$B$1:$D$65536,3,FALSE)</f>
        <v>Exchange rate :</v>
      </c>
      <c r="G238" s="103">
        <f>ROUND(IF(ISBLANK(C238),0,VLOOKUP(C238,'[2]Acha Air Sales Price List'!$B$1:$X$65536,12,FALSE)*$L$14),2)</f>
        <v>0</v>
      </c>
      <c r="H238" s="102">
        <f t="shared" si="4"/>
        <v>0</v>
      </c>
      <c r="I238" s="89"/>
    </row>
    <row r="239" spans="1:9" hidden="1">
      <c r="A239" s="91"/>
      <c r="B239" s="106"/>
      <c r="C239" s="108"/>
      <c r="D239" s="186"/>
      <c r="E239" s="187"/>
      <c r="F239" s="104" t="str">
        <f>VLOOKUP(C239,'[2]Acha Air Sales Price List'!$B$1:$D$65536,3,FALSE)</f>
        <v>Exchange rate :</v>
      </c>
      <c r="G239" s="103">
        <f>ROUND(IF(ISBLANK(C239),0,VLOOKUP(C239,'[2]Acha Air Sales Price List'!$B$1:$X$65536,12,FALSE)*$L$14),2)</f>
        <v>0</v>
      </c>
      <c r="H239" s="102">
        <f t="shared" si="4"/>
        <v>0</v>
      </c>
      <c r="I239" s="89"/>
    </row>
    <row r="240" spans="1:9" hidden="1">
      <c r="A240" s="91"/>
      <c r="B240" s="106"/>
      <c r="C240" s="108"/>
      <c r="D240" s="186"/>
      <c r="E240" s="187"/>
      <c r="F240" s="104" t="str">
        <f>VLOOKUP(C240,'[2]Acha Air Sales Price List'!$B$1:$D$65536,3,FALSE)</f>
        <v>Exchange rate :</v>
      </c>
      <c r="G240" s="103">
        <f>ROUND(IF(ISBLANK(C240),0,VLOOKUP(C240,'[2]Acha Air Sales Price List'!$B$1:$X$65536,12,FALSE)*$L$14),2)</f>
        <v>0</v>
      </c>
      <c r="H240" s="102">
        <f t="shared" si="4"/>
        <v>0</v>
      </c>
      <c r="I240" s="89"/>
    </row>
    <row r="241" spans="1:9" hidden="1">
      <c r="A241" s="91"/>
      <c r="B241" s="106"/>
      <c r="C241" s="108"/>
      <c r="D241" s="186"/>
      <c r="E241" s="187"/>
      <c r="F241" s="104" t="str">
        <f>VLOOKUP(C241,'[2]Acha Air Sales Price List'!$B$1:$D$65536,3,FALSE)</f>
        <v>Exchange rate :</v>
      </c>
      <c r="G241" s="103">
        <f>ROUND(IF(ISBLANK(C241),0,VLOOKUP(C241,'[2]Acha Air Sales Price List'!$B$1:$X$65536,12,FALSE)*$L$14),2)</f>
        <v>0</v>
      </c>
      <c r="H241" s="102">
        <f t="shared" si="4"/>
        <v>0</v>
      </c>
      <c r="I241" s="89"/>
    </row>
    <row r="242" spans="1:9" hidden="1">
      <c r="A242" s="91"/>
      <c r="B242" s="106"/>
      <c r="C242" s="108"/>
      <c r="D242" s="186"/>
      <c r="E242" s="187"/>
      <c r="F242" s="104" t="str">
        <f>VLOOKUP(C242,'[2]Acha Air Sales Price List'!$B$1:$D$65536,3,FALSE)</f>
        <v>Exchange rate :</v>
      </c>
      <c r="G242" s="103">
        <f>ROUND(IF(ISBLANK(C242),0,VLOOKUP(C242,'[2]Acha Air Sales Price List'!$B$1:$X$65536,12,FALSE)*$L$14),2)</f>
        <v>0</v>
      </c>
      <c r="H242" s="102">
        <f t="shared" si="4"/>
        <v>0</v>
      </c>
      <c r="I242" s="89"/>
    </row>
    <row r="243" spans="1:9" hidden="1">
      <c r="A243" s="91"/>
      <c r="B243" s="106"/>
      <c r="C243" s="108"/>
      <c r="D243" s="186"/>
      <c r="E243" s="187"/>
      <c r="F243" s="104" t="str">
        <f>VLOOKUP(C243,'[2]Acha Air Sales Price List'!$B$1:$D$65536,3,FALSE)</f>
        <v>Exchange rate :</v>
      </c>
      <c r="G243" s="103">
        <f>ROUND(IF(ISBLANK(C243),0,VLOOKUP(C243,'[2]Acha Air Sales Price List'!$B$1:$X$65536,12,FALSE)*$L$14),2)</f>
        <v>0</v>
      </c>
      <c r="H243" s="102">
        <f t="shared" si="4"/>
        <v>0</v>
      </c>
      <c r="I243" s="89"/>
    </row>
    <row r="244" spans="1:9" hidden="1">
      <c r="A244" s="91"/>
      <c r="B244" s="106"/>
      <c r="C244" s="108"/>
      <c r="D244" s="186"/>
      <c r="E244" s="187"/>
      <c r="F244" s="104" t="str">
        <f>VLOOKUP(C244,'[2]Acha Air Sales Price List'!$B$1:$D$65536,3,FALSE)</f>
        <v>Exchange rate :</v>
      </c>
      <c r="G244" s="103">
        <f>ROUND(IF(ISBLANK(C244),0,VLOOKUP(C244,'[2]Acha Air Sales Price List'!$B$1:$X$65536,12,FALSE)*$L$14),2)</f>
        <v>0</v>
      </c>
      <c r="H244" s="102">
        <f t="shared" si="4"/>
        <v>0</v>
      </c>
      <c r="I244" s="89"/>
    </row>
    <row r="245" spans="1:9" hidden="1">
      <c r="A245" s="91"/>
      <c r="B245" s="106"/>
      <c r="C245" s="108"/>
      <c r="D245" s="186"/>
      <c r="E245" s="187"/>
      <c r="F245" s="104" t="str">
        <f>VLOOKUP(C245,'[2]Acha Air Sales Price List'!$B$1:$D$65536,3,FALSE)</f>
        <v>Exchange rate :</v>
      </c>
      <c r="G245" s="103">
        <f>ROUND(IF(ISBLANK(C245),0,VLOOKUP(C245,'[2]Acha Air Sales Price List'!$B$1:$X$65536,12,FALSE)*$L$14),2)</f>
        <v>0</v>
      </c>
      <c r="H245" s="102">
        <f t="shared" si="4"/>
        <v>0</v>
      </c>
      <c r="I245" s="89"/>
    </row>
    <row r="246" spans="1:9" hidden="1">
      <c r="A246" s="91"/>
      <c r="B246" s="106"/>
      <c r="C246" s="108"/>
      <c r="D246" s="186"/>
      <c r="E246" s="187"/>
      <c r="F246" s="104" t="str">
        <f>VLOOKUP(C246,'[2]Acha Air Sales Price List'!$B$1:$D$65536,3,FALSE)</f>
        <v>Exchange rate :</v>
      </c>
      <c r="G246" s="103">
        <f>ROUND(IF(ISBLANK(C246),0,VLOOKUP(C246,'[2]Acha Air Sales Price List'!$B$1:$X$65536,12,FALSE)*$L$14),2)</f>
        <v>0</v>
      </c>
      <c r="H246" s="102">
        <f t="shared" si="4"/>
        <v>0</v>
      </c>
      <c r="I246" s="89"/>
    </row>
    <row r="247" spans="1:9" hidden="1">
      <c r="A247" s="91"/>
      <c r="B247" s="106"/>
      <c r="C247" s="108"/>
      <c r="D247" s="186"/>
      <c r="E247" s="187"/>
      <c r="F247" s="104" t="str">
        <f>VLOOKUP(C247,'[2]Acha Air Sales Price List'!$B$1:$D$65536,3,FALSE)</f>
        <v>Exchange rate :</v>
      </c>
      <c r="G247" s="103">
        <f>ROUND(IF(ISBLANK(C247),0,VLOOKUP(C247,'[2]Acha Air Sales Price List'!$B$1:$X$65536,12,FALSE)*$L$14),2)</f>
        <v>0</v>
      </c>
      <c r="H247" s="102">
        <f t="shared" si="4"/>
        <v>0</v>
      </c>
      <c r="I247" s="89"/>
    </row>
    <row r="248" spans="1:9" hidden="1">
      <c r="A248" s="91"/>
      <c r="B248" s="106"/>
      <c r="C248" s="108"/>
      <c r="D248" s="186"/>
      <c r="E248" s="187"/>
      <c r="F248" s="104" t="str">
        <f>VLOOKUP(C248,'[2]Acha Air Sales Price List'!$B$1:$D$65536,3,FALSE)</f>
        <v>Exchange rate :</v>
      </c>
      <c r="G248" s="103">
        <f>ROUND(IF(ISBLANK(C248),0,VLOOKUP(C248,'[2]Acha Air Sales Price List'!$B$1:$X$65536,12,FALSE)*$L$14),2)</f>
        <v>0</v>
      </c>
      <c r="H248" s="102">
        <f t="shared" si="4"/>
        <v>0</v>
      </c>
      <c r="I248" s="89"/>
    </row>
    <row r="249" spans="1:9" hidden="1">
      <c r="A249" s="91"/>
      <c r="B249" s="106"/>
      <c r="C249" s="108"/>
      <c r="D249" s="186"/>
      <c r="E249" s="187"/>
      <c r="F249" s="104" t="str">
        <f>VLOOKUP(C249,'[2]Acha Air Sales Price List'!$B$1:$D$65536,3,FALSE)</f>
        <v>Exchange rate :</v>
      </c>
      <c r="G249" s="103">
        <f>ROUND(IF(ISBLANK(C249),0,VLOOKUP(C249,'[2]Acha Air Sales Price List'!$B$1:$X$65536,12,FALSE)*$L$14),2)</f>
        <v>0</v>
      </c>
      <c r="H249" s="102">
        <f t="shared" si="4"/>
        <v>0</v>
      </c>
      <c r="I249" s="89"/>
    </row>
    <row r="250" spans="1:9" hidden="1">
      <c r="A250" s="91"/>
      <c r="B250" s="106"/>
      <c r="C250" s="108"/>
      <c r="D250" s="186"/>
      <c r="E250" s="187"/>
      <c r="F250" s="104" t="str">
        <f>VLOOKUP(C250,'[2]Acha Air Sales Price List'!$B$1:$D$65536,3,FALSE)</f>
        <v>Exchange rate :</v>
      </c>
      <c r="G250" s="103">
        <f>ROUND(IF(ISBLANK(C250),0,VLOOKUP(C250,'[2]Acha Air Sales Price List'!$B$1:$X$65536,12,FALSE)*$L$14),2)</f>
        <v>0</v>
      </c>
      <c r="H250" s="102">
        <f t="shared" si="4"/>
        <v>0</v>
      </c>
      <c r="I250" s="89"/>
    </row>
    <row r="251" spans="1:9" hidden="1">
      <c r="A251" s="91"/>
      <c r="B251" s="106"/>
      <c r="C251" s="108"/>
      <c r="D251" s="186"/>
      <c r="E251" s="187"/>
      <c r="F251" s="104" t="str">
        <f>VLOOKUP(C251,'[2]Acha Air Sales Price List'!$B$1:$D$65536,3,FALSE)</f>
        <v>Exchange rate :</v>
      </c>
      <c r="G251" s="103">
        <f>ROUND(IF(ISBLANK(C251),0,VLOOKUP(C251,'[2]Acha Air Sales Price List'!$B$1:$X$65536,12,FALSE)*$L$14),2)</f>
        <v>0</v>
      </c>
      <c r="H251" s="102">
        <f t="shared" si="4"/>
        <v>0</v>
      </c>
      <c r="I251" s="89"/>
    </row>
    <row r="252" spans="1:9" hidden="1">
      <c r="A252" s="91"/>
      <c r="B252" s="106"/>
      <c r="C252" s="108"/>
      <c r="D252" s="186"/>
      <c r="E252" s="187"/>
      <c r="F252" s="104" t="str">
        <f>VLOOKUP(C252,'[2]Acha Air Sales Price List'!$B$1:$D$65536,3,FALSE)</f>
        <v>Exchange rate :</v>
      </c>
      <c r="G252" s="103">
        <f>ROUND(IF(ISBLANK(C252),0,VLOOKUP(C252,'[2]Acha Air Sales Price List'!$B$1:$X$65536,12,FALSE)*$L$14),2)</f>
        <v>0</v>
      </c>
      <c r="H252" s="102">
        <f t="shared" si="4"/>
        <v>0</v>
      </c>
      <c r="I252" s="89"/>
    </row>
    <row r="253" spans="1:9" hidden="1">
      <c r="A253" s="91"/>
      <c r="B253" s="106"/>
      <c r="C253" s="108"/>
      <c r="D253" s="186"/>
      <c r="E253" s="187"/>
      <c r="F253" s="104" t="str">
        <f>VLOOKUP(C253,'[2]Acha Air Sales Price List'!$B$1:$D$65536,3,FALSE)</f>
        <v>Exchange rate :</v>
      </c>
      <c r="G253" s="103">
        <f>ROUND(IF(ISBLANK(C253),0,VLOOKUP(C253,'[2]Acha Air Sales Price List'!$B$1:$X$65536,12,FALSE)*$L$14),2)</f>
        <v>0</v>
      </c>
      <c r="H253" s="102">
        <f t="shared" si="4"/>
        <v>0</v>
      </c>
      <c r="I253" s="89"/>
    </row>
    <row r="254" spans="1:9" hidden="1">
      <c r="A254" s="91"/>
      <c r="B254" s="106"/>
      <c r="C254" s="108"/>
      <c r="D254" s="186"/>
      <c r="E254" s="187"/>
      <c r="F254" s="104" t="str">
        <f>VLOOKUP(C254,'[2]Acha Air Sales Price List'!$B$1:$D$65536,3,FALSE)</f>
        <v>Exchange rate :</v>
      </c>
      <c r="G254" s="103">
        <f>ROUND(IF(ISBLANK(C254),0,VLOOKUP(C254,'[2]Acha Air Sales Price List'!$B$1:$X$65536,12,FALSE)*$L$14),2)</f>
        <v>0</v>
      </c>
      <c r="H254" s="102">
        <f t="shared" si="4"/>
        <v>0</v>
      </c>
      <c r="I254" s="89"/>
    </row>
    <row r="255" spans="1:9" hidden="1">
      <c r="A255" s="91"/>
      <c r="B255" s="106"/>
      <c r="C255" s="108"/>
      <c r="D255" s="186"/>
      <c r="E255" s="187"/>
      <c r="F255" s="104" t="str">
        <f>VLOOKUP(C255,'[2]Acha Air Sales Price List'!$B$1:$D$65536,3,FALSE)</f>
        <v>Exchange rate :</v>
      </c>
      <c r="G255" s="103">
        <f>ROUND(IF(ISBLANK(C255),0,VLOOKUP(C255,'[2]Acha Air Sales Price List'!$B$1:$X$65536,12,FALSE)*$L$14),2)</f>
        <v>0</v>
      </c>
      <c r="H255" s="102">
        <f t="shared" si="4"/>
        <v>0</v>
      </c>
      <c r="I255" s="89"/>
    </row>
    <row r="256" spans="1:9" hidden="1">
      <c r="A256" s="91"/>
      <c r="B256" s="106"/>
      <c r="C256" s="108"/>
      <c r="D256" s="186"/>
      <c r="E256" s="187"/>
      <c r="F256" s="104" t="str">
        <f>VLOOKUP(C256,'[2]Acha Air Sales Price List'!$B$1:$D$65536,3,FALSE)</f>
        <v>Exchange rate :</v>
      </c>
      <c r="G256" s="103">
        <f>ROUND(IF(ISBLANK(C256),0,VLOOKUP(C256,'[2]Acha Air Sales Price List'!$B$1:$X$65536,12,FALSE)*$L$14),2)</f>
        <v>0</v>
      </c>
      <c r="H256" s="102">
        <f t="shared" si="4"/>
        <v>0</v>
      </c>
      <c r="I256" s="89"/>
    </row>
    <row r="257" spans="1:9" hidden="1">
      <c r="A257" s="91"/>
      <c r="B257" s="106"/>
      <c r="C257" s="105"/>
      <c r="D257" s="186"/>
      <c r="E257" s="187"/>
      <c r="F257" s="104" t="str">
        <f>VLOOKUP(C257,'[2]Acha Air Sales Price List'!$B$1:$D$65536,3,FALSE)</f>
        <v>Exchange rate :</v>
      </c>
      <c r="G257" s="103">
        <f>ROUND(IF(ISBLANK(C257),0,VLOOKUP(C257,'[2]Acha Air Sales Price List'!$B$1:$X$65536,12,FALSE)*$L$14),2)</f>
        <v>0</v>
      </c>
      <c r="H257" s="102">
        <f t="shared" si="4"/>
        <v>0</v>
      </c>
      <c r="I257" s="89"/>
    </row>
    <row r="258" spans="1:9" hidden="1">
      <c r="A258" s="91"/>
      <c r="B258" s="106"/>
      <c r="C258" s="108"/>
      <c r="D258" s="186"/>
      <c r="E258" s="187"/>
      <c r="F258" s="104" t="str">
        <f>VLOOKUP(C258,'[2]Acha Air Sales Price List'!$B$1:$D$65536,3,FALSE)</f>
        <v>Exchange rate :</v>
      </c>
      <c r="G258" s="103">
        <f>ROUND(IF(ISBLANK(C258),0,VLOOKUP(C258,'[2]Acha Air Sales Price List'!$B$1:$X$65536,12,FALSE)*$L$14),2)</f>
        <v>0</v>
      </c>
      <c r="H258" s="102">
        <f t="shared" si="4"/>
        <v>0</v>
      </c>
      <c r="I258" s="89"/>
    </row>
    <row r="259" spans="1:9" hidden="1">
      <c r="A259" s="91"/>
      <c r="B259" s="106"/>
      <c r="C259" s="108"/>
      <c r="D259" s="186"/>
      <c r="E259" s="187"/>
      <c r="F259" s="104" t="str">
        <f>VLOOKUP(C259,'[2]Acha Air Sales Price List'!$B$1:$D$65536,3,FALSE)</f>
        <v>Exchange rate :</v>
      </c>
      <c r="G259" s="103">
        <f>ROUND(IF(ISBLANK(C259),0,VLOOKUP(C259,'[2]Acha Air Sales Price List'!$B$1:$X$65536,12,FALSE)*$L$14),2)</f>
        <v>0</v>
      </c>
      <c r="H259" s="102">
        <f t="shared" si="4"/>
        <v>0</v>
      </c>
      <c r="I259" s="89"/>
    </row>
    <row r="260" spans="1:9" hidden="1">
      <c r="A260" s="91"/>
      <c r="B260" s="106"/>
      <c r="C260" s="108"/>
      <c r="D260" s="186"/>
      <c r="E260" s="187"/>
      <c r="F260" s="104" t="str">
        <f>VLOOKUP(C260,'[2]Acha Air Sales Price List'!$B$1:$D$65536,3,FALSE)</f>
        <v>Exchange rate :</v>
      </c>
      <c r="G260" s="103">
        <f>ROUND(IF(ISBLANK(C260),0,VLOOKUP(C260,'[2]Acha Air Sales Price List'!$B$1:$X$65536,12,FALSE)*$L$14),2)</f>
        <v>0</v>
      </c>
      <c r="H260" s="102">
        <f t="shared" si="4"/>
        <v>0</v>
      </c>
      <c r="I260" s="89"/>
    </row>
    <row r="261" spans="1:9" hidden="1">
      <c r="A261" s="91"/>
      <c r="B261" s="106"/>
      <c r="C261" s="108"/>
      <c r="D261" s="186"/>
      <c r="E261" s="187"/>
      <c r="F261" s="104" t="str">
        <f>VLOOKUP(C261,'[2]Acha Air Sales Price List'!$B$1:$D$65536,3,FALSE)</f>
        <v>Exchange rate :</v>
      </c>
      <c r="G261" s="103">
        <f>ROUND(IF(ISBLANK(C261),0,VLOOKUP(C261,'[2]Acha Air Sales Price List'!$B$1:$X$65536,12,FALSE)*$L$14),2)</f>
        <v>0</v>
      </c>
      <c r="H261" s="102">
        <f t="shared" si="4"/>
        <v>0</v>
      </c>
      <c r="I261" s="89"/>
    </row>
    <row r="262" spans="1:9" hidden="1">
      <c r="A262" s="91"/>
      <c r="B262" s="106"/>
      <c r="C262" s="108"/>
      <c r="D262" s="186"/>
      <c r="E262" s="187"/>
      <c r="F262" s="104" t="str">
        <f>VLOOKUP(C262,'[2]Acha Air Sales Price List'!$B$1:$D$65536,3,FALSE)</f>
        <v>Exchange rate :</v>
      </c>
      <c r="G262" s="103">
        <f>ROUND(IF(ISBLANK(C262),0,VLOOKUP(C262,'[2]Acha Air Sales Price List'!$B$1:$X$65536,12,FALSE)*$L$14),2)</f>
        <v>0</v>
      </c>
      <c r="H262" s="102">
        <f t="shared" si="4"/>
        <v>0</v>
      </c>
      <c r="I262" s="89"/>
    </row>
    <row r="263" spans="1:9" hidden="1">
      <c r="A263" s="91"/>
      <c r="B263" s="106"/>
      <c r="C263" s="108"/>
      <c r="D263" s="186"/>
      <c r="E263" s="187"/>
      <c r="F263" s="104" t="str">
        <f>VLOOKUP(C263,'[2]Acha Air Sales Price List'!$B$1:$D$65536,3,FALSE)</f>
        <v>Exchange rate :</v>
      </c>
      <c r="G263" s="103">
        <f>ROUND(IF(ISBLANK(C263),0,VLOOKUP(C263,'[2]Acha Air Sales Price List'!$B$1:$X$65536,12,FALSE)*$L$14),2)</f>
        <v>0</v>
      </c>
      <c r="H263" s="102">
        <f t="shared" si="4"/>
        <v>0</v>
      </c>
      <c r="I263" s="89"/>
    </row>
    <row r="264" spans="1:9" hidden="1">
      <c r="A264" s="91"/>
      <c r="B264" s="106"/>
      <c r="C264" s="108"/>
      <c r="D264" s="186"/>
      <c r="E264" s="187"/>
      <c r="F264" s="104" t="str">
        <f>VLOOKUP(C264,'[2]Acha Air Sales Price List'!$B$1:$D$65536,3,FALSE)</f>
        <v>Exchange rate :</v>
      </c>
      <c r="G264" s="103">
        <f>ROUND(IF(ISBLANK(C264),0,VLOOKUP(C264,'[2]Acha Air Sales Price List'!$B$1:$X$65536,12,FALSE)*$L$14),2)</f>
        <v>0</v>
      </c>
      <c r="H264" s="102">
        <f t="shared" si="4"/>
        <v>0</v>
      </c>
      <c r="I264" s="89"/>
    </row>
    <row r="265" spans="1:9" hidden="1">
      <c r="A265" s="91"/>
      <c r="B265" s="106"/>
      <c r="C265" s="108"/>
      <c r="D265" s="186"/>
      <c r="E265" s="187"/>
      <c r="F265" s="104" t="str">
        <f>VLOOKUP(C265,'[2]Acha Air Sales Price List'!$B$1:$D$65536,3,FALSE)</f>
        <v>Exchange rate :</v>
      </c>
      <c r="G265" s="103">
        <f>ROUND(IF(ISBLANK(C265),0,VLOOKUP(C265,'[2]Acha Air Sales Price List'!$B$1:$X$65536,12,FALSE)*$L$14),2)</f>
        <v>0</v>
      </c>
      <c r="H265" s="102">
        <f t="shared" si="4"/>
        <v>0</v>
      </c>
      <c r="I265" s="89"/>
    </row>
    <row r="266" spans="1:9" hidden="1">
      <c r="A266" s="91"/>
      <c r="B266" s="106"/>
      <c r="C266" s="108"/>
      <c r="D266" s="186"/>
      <c r="E266" s="187"/>
      <c r="F266" s="104" t="str">
        <f>VLOOKUP(C266,'[2]Acha Air Sales Price List'!$B$1:$D$65536,3,FALSE)</f>
        <v>Exchange rate :</v>
      </c>
      <c r="G266" s="103">
        <f>ROUND(IF(ISBLANK(C266),0,VLOOKUP(C266,'[2]Acha Air Sales Price List'!$B$1:$X$65536,12,FALSE)*$L$14),2)</f>
        <v>0</v>
      </c>
      <c r="H266" s="102">
        <f t="shared" si="4"/>
        <v>0</v>
      </c>
      <c r="I266" s="89"/>
    </row>
    <row r="267" spans="1:9" hidden="1">
      <c r="A267" s="91"/>
      <c r="B267" s="106"/>
      <c r="C267" s="108"/>
      <c r="D267" s="186"/>
      <c r="E267" s="187"/>
      <c r="F267" s="104" t="str">
        <f>VLOOKUP(C267,'[2]Acha Air Sales Price List'!$B$1:$D$65536,3,FALSE)</f>
        <v>Exchange rate :</v>
      </c>
      <c r="G267" s="103">
        <f>ROUND(IF(ISBLANK(C267),0,VLOOKUP(C267,'[2]Acha Air Sales Price List'!$B$1:$X$65536,12,FALSE)*$L$14),2)</f>
        <v>0</v>
      </c>
      <c r="H267" s="102">
        <f t="shared" si="4"/>
        <v>0</v>
      </c>
      <c r="I267" s="89"/>
    </row>
    <row r="268" spans="1:9" hidden="1">
      <c r="A268" s="91"/>
      <c r="B268" s="106"/>
      <c r="C268" s="108"/>
      <c r="D268" s="186"/>
      <c r="E268" s="187"/>
      <c r="F268" s="104" t="str">
        <f>VLOOKUP(C268,'[2]Acha Air Sales Price List'!$B$1:$D$65536,3,FALSE)</f>
        <v>Exchange rate :</v>
      </c>
      <c r="G268" s="103">
        <f>ROUND(IF(ISBLANK(C268),0,VLOOKUP(C268,'[2]Acha Air Sales Price List'!$B$1:$X$65536,12,FALSE)*$L$14),2)</f>
        <v>0</v>
      </c>
      <c r="H268" s="102">
        <f t="shared" si="4"/>
        <v>0</v>
      </c>
      <c r="I268" s="89"/>
    </row>
    <row r="269" spans="1:9" hidden="1">
      <c r="A269" s="91"/>
      <c r="B269" s="106"/>
      <c r="C269" s="108"/>
      <c r="D269" s="186"/>
      <c r="E269" s="187"/>
      <c r="F269" s="104" t="str">
        <f>VLOOKUP(C269,'[2]Acha Air Sales Price List'!$B$1:$D$65536,3,FALSE)</f>
        <v>Exchange rate :</v>
      </c>
      <c r="G269" s="103">
        <f>ROUND(IF(ISBLANK(C269),0,VLOOKUP(C269,'[2]Acha Air Sales Price List'!$B$1:$X$65536,12,FALSE)*$L$14),2)</f>
        <v>0</v>
      </c>
      <c r="H269" s="102">
        <f t="shared" si="4"/>
        <v>0</v>
      </c>
      <c r="I269" s="89"/>
    </row>
    <row r="270" spans="1:9" hidden="1">
      <c r="A270" s="91"/>
      <c r="B270" s="106"/>
      <c r="C270" s="108"/>
      <c r="D270" s="186"/>
      <c r="E270" s="187"/>
      <c r="F270" s="104" t="str">
        <f>VLOOKUP(C270,'[2]Acha Air Sales Price List'!$B$1:$D$65536,3,FALSE)</f>
        <v>Exchange rate :</v>
      </c>
      <c r="G270" s="103">
        <f>ROUND(IF(ISBLANK(C270),0,VLOOKUP(C270,'[2]Acha Air Sales Price List'!$B$1:$X$65536,12,FALSE)*$L$14),2)</f>
        <v>0</v>
      </c>
      <c r="H270" s="102">
        <f t="shared" si="4"/>
        <v>0</v>
      </c>
      <c r="I270" s="89"/>
    </row>
    <row r="271" spans="1:9" hidden="1">
      <c r="A271" s="91"/>
      <c r="B271" s="106"/>
      <c r="C271" s="108"/>
      <c r="D271" s="186"/>
      <c r="E271" s="187"/>
      <c r="F271" s="104" t="str">
        <f>VLOOKUP(C271,'[2]Acha Air Sales Price List'!$B$1:$D$65536,3,FALSE)</f>
        <v>Exchange rate :</v>
      </c>
      <c r="G271" s="103">
        <f>ROUND(IF(ISBLANK(C271),0,VLOOKUP(C271,'[2]Acha Air Sales Price List'!$B$1:$X$65536,12,FALSE)*$L$14),2)</f>
        <v>0</v>
      </c>
      <c r="H271" s="102">
        <f t="shared" si="4"/>
        <v>0</v>
      </c>
      <c r="I271" s="89"/>
    </row>
    <row r="272" spans="1:9" hidden="1">
      <c r="A272" s="91"/>
      <c r="B272" s="106"/>
      <c r="C272" s="108"/>
      <c r="D272" s="186"/>
      <c r="E272" s="187"/>
      <c r="F272" s="104" t="str">
        <f>VLOOKUP(C272,'[2]Acha Air Sales Price List'!$B$1:$D$65536,3,FALSE)</f>
        <v>Exchange rate :</v>
      </c>
      <c r="G272" s="103">
        <f>ROUND(IF(ISBLANK(C272),0,VLOOKUP(C272,'[2]Acha Air Sales Price List'!$B$1:$X$65536,12,FALSE)*$L$14),2)</f>
        <v>0</v>
      </c>
      <c r="H272" s="102">
        <f t="shared" si="4"/>
        <v>0</v>
      </c>
      <c r="I272" s="89"/>
    </row>
    <row r="273" spans="1:9" hidden="1">
      <c r="A273" s="91"/>
      <c r="B273" s="106"/>
      <c r="C273" s="108"/>
      <c r="D273" s="186"/>
      <c r="E273" s="187"/>
      <c r="F273" s="104" t="str">
        <f>VLOOKUP(C273,'[2]Acha Air Sales Price List'!$B$1:$D$65536,3,FALSE)</f>
        <v>Exchange rate :</v>
      </c>
      <c r="G273" s="103">
        <f>ROUND(IF(ISBLANK(C273),0,VLOOKUP(C273,'[2]Acha Air Sales Price List'!$B$1:$X$65536,12,FALSE)*$L$14),2)</f>
        <v>0</v>
      </c>
      <c r="H273" s="102">
        <f t="shared" si="4"/>
        <v>0</v>
      </c>
      <c r="I273" s="89"/>
    </row>
    <row r="274" spans="1:9" hidden="1">
      <c r="A274" s="91"/>
      <c r="B274" s="106"/>
      <c r="C274" s="108"/>
      <c r="D274" s="186"/>
      <c r="E274" s="187"/>
      <c r="F274" s="104" t="str">
        <f>VLOOKUP(C274,'[2]Acha Air Sales Price List'!$B$1:$D$65536,3,FALSE)</f>
        <v>Exchange rate :</v>
      </c>
      <c r="G274" s="103">
        <f>ROUND(IF(ISBLANK(C274),0,VLOOKUP(C274,'[2]Acha Air Sales Price List'!$B$1:$X$65536,12,FALSE)*$L$14),2)</f>
        <v>0</v>
      </c>
      <c r="H274" s="102">
        <f t="shared" si="4"/>
        <v>0</v>
      </c>
      <c r="I274" s="89"/>
    </row>
    <row r="275" spans="1:9" hidden="1">
      <c r="A275" s="91"/>
      <c r="B275" s="106"/>
      <c r="C275" s="108"/>
      <c r="D275" s="186"/>
      <c r="E275" s="187"/>
      <c r="F275" s="104" t="str">
        <f>VLOOKUP(C275,'[2]Acha Air Sales Price List'!$B$1:$D$65536,3,FALSE)</f>
        <v>Exchange rate :</v>
      </c>
      <c r="G275" s="103">
        <f>ROUND(IF(ISBLANK(C275),0,VLOOKUP(C275,'[2]Acha Air Sales Price List'!$B$1:$X$65536,12,FALSE)*$L$14),2)</f>
        <v>0</v>
      </c>
      <c r="H275" s="102">
        <f t="shared" si="4"/>
        <v>0</v>
      </c>
      <c r="I275" s="89"/>
    </row>
    <row r="276" spans="1:9" hidden="1">
      <c r="A276" s="91"/>
      <c r="B276" s="106"/>
      <c r="C276" s="108"/>
      <c r="D276" s="186"/>
      <c r="E276" s="187"/>
      <c r="F276" s="104" t="str">
        <f>VLOOKUP(C276,'[2]Acha Air Sales Price List'!$B$1:$D$65536,3,FALSE)</f>
        <v>Exchange rate :</v>
      </c>
      <c r="G276" s="103">
        <f>ROUND(IF(ISBLANK(C276),0,VLOOKUP(C276,'[2]Acha Air Sales Price List'!$B$1:$X$65536,12,FALSE)*$L$14),2)</f>
        <v>0</v>
      </c>
      <c r="H276" s="102">
        <f t="shared" si="4"/>
        <v>0</v>
      </c>
      <c r="I276" s="89"/>
    </row>
    <row r="277" spans="1:9" hidden="1">
      <c r="A277" s="91"/>
      <c r="B277" s="106"/>
      <c r="C277" s="108"/>
      <c r="D277" s="186"/>
      <c r="E277" s="187"/>
      <c r="F277" s="104" t="str">
        <f>VLOOKUP(C277,'[2]Acha Air Sales Price List'!$B$1:$D$65536,3,FALSE)</f>
        <v>Exchange rate :</v>
      </c>
      <c r="G277" s="103">
        <f>ROUND(IF(ISBLANK(C277),0,VLOOKUP(C277,'[2]Acha Air Sales Price List'!$B$1:$X$65536,12,FALSE)*$L$14),2)</f>
        <v>0</v>
      </c>
      <c r="H277" s="102">
        <f t="shared" si="4"/>
        <v>0</v>
      </c>
      <c r="I277" s="89"/>
    </row>
    <row r="278" spans="1:9" hidden="1">
      <c r="A278" s="91"/>
      <c r="B278" s="106"/>
      <c r="C278" s="108"/>
      <c r="D278" s="186"/>
      <c r="E278" s="187"/>
      <c r="F278" s="104" t="str">
        <f>VLOOKUP(C278,'[2]Acha Air Sales Price List'!$B$1:$D$65536,3,FALSE)</f>
        <v>Exchange rate :</v>
      </c>
      <c r="G278" s="103">
        <f>ROUND(IF(ISBLANK(C278),0,VLOOKUP(C278,'[2]Acha Air Sales Price List'!$B$1:$X$65536,12,FALSE)*$L$14),2)</f>
        <v>0</v>
      </c>
      <c r="H278" s="102">
        <f t="shared" si="4"/>
        <v>0</v>
      </c>
      <c r="I278" s="89"/>
    </row>
    <row r="279" spans="1:9" hidden="1">
      <c r="A279" s="91"/>
      <c r="B279" s="106"/>
      <c r="C279" s="108"/>
      <c r="D279" s="186"/>
      <c r="E279" s="187"/>
      <c r="F279" s="104" t="str">
        <f>VLOOKUP(C279,'[2]Acha Air Sales Price List'!$B$1:$D$65536,3,FALSE)</f>
        <v>Exchange rate :</v>
      </c>
      <c r="G279" s="103">
        <f>ROUND(IF(ISBLANK(C279),0,VLOOKUP(C279,'[2]Acha Air Sales Price List'!$B$1:$X$65536,12,FALSE)*$L$14),2)</f>
        <v>0</v>
      </c>
      <c r="H279" s="102">
        <f t="shared" si="4"/>
        <v>0</v>
      </c>
      <c r="I279" s="89"/>
    </row>
    <row r="280" spans="1:9" hidden="1">
      <c r="A280" s="91"/>
      <c r="B280" s="106"/>
      <c r="C280" s="108"/>
      <c r="D280" s="186"/>
      <c r="E280" s="187"/>
      <c r="F280" s="104" t="str">
        <f>VLOOKUP(C280,'[2]Acha Air Sales Price List'!$B$1:$D$65536,3,FALSE)</f>
        <v>Exchange rate :</v>
      </c>
      <c r="G280" s="103">
        <f>ROUND(IF(ISBLANK(C280),0,VLOOKUP(C280,'[2]Acha Air Sales Price List'!$B$1:$X$65536,12,FALSE)*$L$14),2)</f>
        <v>0</v>
      </c>
      <c r="H280" s="102">
        <f t="shared" ref="H280:H343" si="5">ROUND(IF(ISNUMBER(B280), G280*B280, 0),5)</f>
        <v>0</v>
      </c>
      <c r="I280" s="89"/>
    </row>
    <row r="281" spans="1:9" hidden="1">
      <c r="A281" s="91"/>
      <c r="B281" s="106"/>
      <c r="C281" s="108"/>
      <c r="D281" s="186"/>
      <c r="E281" s="187"/>
      <c r="F281" s="104" t="str">
        <f>VLOOKUP(C281,'[2]Acha Air Sales Price List'!$B$1:$D$65536,3,FALSE)</f>
        <v>Exchange rate :</v>
      </c>
      <c r="G281" s="103">
        <f>ROUND(IF(ISBLANK(C281),0,VLOOKUP(C281,'[2]Acha Air Sales Price List'!$B$1:$X$65536,12,FALSE)*$L$14),2)</f>
        <v>0</v>
      </c>
      <c r="H281" s="102">
        <f t="shared" si="5"/>
        <v>0</v>
      </c>
      <c r="I281" s="89"/>
    </row>
    <row r="282" spans="1:9" hidden="1">
      <c r="A282" s="91"/>
      <c r="B282" s="106"/>
      <c r="C282" s="108"/>
      <c r="D282" s="186"/>
      <c r="E282" s="187"/>
      <c r="F282" s="104" t="str">
        <f>VLOOKUP(C282,'[2]Acha Air Sales Price List'!$B$1:$D$65536,3,FALSE)</f>
        <v>Exchange rate :</v>
      </c>
      <c r="G282" s="103">
        <f>ROUND(IF(ISBLANK(C282),0,VLOOKUP(C282,'[2]Acha Air Sales Price List'!$B$1:$X$65536,12,FALSE)*$L$14),2)</f>
        <v>0</v>
      </c>
      <c r="H282" s="102">
        <f t="shared" si="5"/>
        <v>0</v>
      </c>
      <c r="I282" s="89"/>
    </row>
    <row r="283" spans="1:9" hidden="1">
      <c r="A283" s="91"/>
      <c r="B283" s="106"/>
      <c r="C283" s="108"/>
      <c r="D283" s="186"/>
      <c r="E283" s="187"/>
      <c r="F283" s="104" t="str">
        <f>VLOOKUP(C283,'[2]Acha Air Sales Price List'!$B$1:$D$65536,3,FALSE)</f>
        <v>Exchange rate :</v>
      </c>
      <c r="G283" s="103">
        <f>ROUND(IF(ISBLANK(C283),0,VLOOKUP(C283,'[2]Acha Air Sales Price List'!$B$1:$X$65536,12,FALSE)*$L$14),2)</f>
        <v>0</v>
      </c>
      <c r="H283" s="102">
        <f t="shared" si="5"/>
        <v>0</v>
      </c>
      <c r="I283" s="89"/>
    </row>
    <row r="284" spans="1:9" hidden="1">
      <c r="A284" s="91"/>
      <c r="B284" s="106"/>
      <c r="C284" s="108"/>
      <c r="D284" s="186"/>
      <c r="E284" s="187"/>
      <c r="F284" s="104" t="str">
        <f>VLOOKUP(C284,'[2]Acha Air Sales Price List'!$B$1:$D$65536,3,FALSE)</f>
        <v>Exchange rate :</v>
      </c>
      <c r="G284" s="103">
        <f>ROUND(IF(ISBLANK(C284),0,VLOOKUP(C284,'[2]Acha Air Sales Price List'!$B$1:$X$65536,12,FALSE)*$L$14),2)</f>
        <v>0</v>
      </c>
      <c r="H284" s="102">
        <f t="shared" si="5"/>
        <v>0</v>
      </c>
      <c r="I284" s="89"/>
    </row>
    <row r="285" spans="1:9" hidden="1">
      <c r="A285" s="91"/>
      <c r="B285" s="106"/>
      <c r="C285" s="105"/>
      <c r="D285" s="186"/>
      <c r="E285" s="187"/>
      <c r="F285" s="104" t="str">
        <f>VLOOKUP(C285,'[2]Acha Air Sales Price List'!$B$1:$D$65536,3,FALSE)</f>
        <v>Exchange rate :</v>
      </c>
      <c r="G285" s="103">
        <f>ROUND(IF(ISBLANK(C285),0,VLOOKUP(C285,'[2]Acha Air Sales Price List'!$B$1:$X$65536,12,FALSE)*$L$14),2)</f>
        <v>0</v>
      </c>
      <c r="H285" s="102">
        <f t="shared" si="5"/>
        <v>0</v>
      </c>
      <c r="I285" s="89"/>
    </row>
    <row r="286" spans="1:9" hidden="1">
      <c r="A286" s="91"/>
      <c r="B286" s="106"/>
      <c r="C286" s="108"/>
      <c r="D286" s="186"/>
      <c r="E286" s="187"/>
      <c r="F286" s="104" t="str">
        <f>VLOOKUP(C286,'[2]Acha Air Sales Price List'!$B$1:$D$65536,3,FALSE)</f>
        <v>Exchange rate :</v>
      </c>
      <c r="G286" s="103">
        <f>ROUND(IF(ISBLANK(C286),0,VLOOKUP(C286,'[2]Acha Air Sales Price List'!$B$1:$X$65536,12,FALSE)*$L$14),2)</f>
        <v>0</v>
      </c>
      <c r="H286" s="102">
        <f t="shared" si="5"/>
        <v>0</v>
      </c>
      <c r="I286" s="89"/>
    </row>
    <row r="287" spans="1:9" hidden="1">
      <c r="A287" s="91"/>
      <c r="B287" s="106"/>
      <c r="C287" s="108"/>
      <c r="D287" s="186"/>
      <c r="E287" s="187"/>
      <c r="F287" s="104" t="str">
        <f>VLOOKUP(C287,'[2]Acha Air Sales Price List'!$B$1:$D$65536,3,FALSE)</f>
        <v>Exchange rate :</v>
      </c>
      <c r="G287" s="103">
        <f>ROUND(IF(ISBLANK(C287),0,VLOOKUP(C287,'[2]Acha Air Sales Price List'!$B$1:$X$65536,12,FALSE)*$L$14),2)</f>
        <v>0</v>
      </c>
      <c r="H287" s="102">
        <f t="shared" si="5"/>
        <v>0</v>
      </c>
      <c r="I287" s="89"/>
    </row>
    <row r="288" spans="1:9" hidden="1">
      <c r="A288" s="91"/>
      <c r="B288" s="106"/>
      <c r="C288" s="108"/>
      <c r="D288" s="186"/>
      <c r="E288" s="187"/>
      <c r="F288" s="104" t="str">
        <f>VLOOKUP(C288,'[2]Acha Air Sales Price List'!$B$1:$D$65536,3,FALSE)</f>
        <v>Exchange rate :</v>
      </c>
      <c r="G288" s="103">
        <f>ROUND(IF(ISBLANK(C288),0,VLOOKUP(C288,'[2]Acha Air Sales Price List'!$B$1:$X$65536,12,FALSE)*$L$14),2)</f>
        <v>0</v>
      </c>
      <c r="H288" s="102">
        <f t="shared" si="5"/>
        <v>0</v>
      </c>
      <c r="I288" s="89"/>
    </row>
    <row r="289" spans="1:9" hidden="1">
      <c r="A289" s="91"/>
      <c r="B289" s="106"/>
      <c r="C289" s="108"/>
      <c r="D289" s="186"/>
      <c r="E289" s="187"/>
      <c r="F289" s="104" t="str">
        <f>VLOOKUP(C289,'[2]Acha Air Sales Price List'!$B$1:$D$65536,3,FALSE)</f>
        <v>Exchange rate :</v>
      </c>
      <c r="G289" s="103">
        <f>ROUND(IF(ISBLANK(C289),0,VLOOKUP(C289,'[2]Acha Air Sales Price List'!$B$1:$X$65536,12,FALSE)*$L$14),2)</f>
        <v>0</v>
      </c>
      <c r="H289" s="102">
        <f t="shared" si="5"/>
        <v>0</v>
      </c>
      <c r="I289" s="89"/>
    </row>
    <row r="290" spans="1:9" hidden="1">
      <c r="A290" s="91"/>
      <c r="B290" s="106"/>
      <c r="C290" s="108"/>
      <c r="D290" s="186"/>
      <c r="E290" s="187"/>
      <c r="F290" s="104" t="str">
        <f>VLOOKUP(C290,'[2]Acha Air Sales Price List'!$B$1:$D$65536,3,FALSE)</f>
        <v>Exchange rate :</v>
      </c>
      <c r="G290" s="103">
        <f>ROUND(IF(ISBLANK(C290),0,VLOOKUP(C290,'[2]Acha Air Sales Price List'!$B$1:$X$65536,12,FALSE)*$L$14),2)</f>
        <v>0</v>
      </c>
      <c r="H290" s="102">
        <f t="shared" si="5"/>
        <v>0</v>
      </c>
      <c r="I290" s="89"/>
    </row>
    <row r="291" spans="1:9" hidden="1">
      <c r="A291" s="91"/>
      <c r="B291" s="106"/>
      <c r="C291" s="108"/>
      <c r="D291" s="186"/>
      <c r="E291" s="187"/>
      <c r="F291" s="104" t="str">
        <f>VLOOKUP(C291,'[2]Acha Air Sales Price List'!$B$1:$D$65536,3,FALSE)</f>
        <v>Exchange rate :</v>
      </c>
      <c r="G291" s="103">
        <f>ROUND(IF(ISBLANK(C291),0,VLOOKUP(C291,'[2]Acha Air Sales Price List'!$B$1:$X$65536,12,FALSE)*$L$14),2)</f>
        <v>0</v>
      </c>
      <c r="H291" s="102">
        <f t="shared" si="5"/>
        <v>0</v>
      </c>
      <c r="I291" s="89"/>
    </row>
    <row r="292" spans="1:9" hidden="1">
      <c r="A292" s="91"/>
      <c r="B292" s="106"/>
      <c r="C292" s="108"/>
      <c r="D292" s="186"/>
      <c r="E292" s="187"/>
      <c r="F292" s="104" t="str">
        <f>VLOOKUP(C292,'[2]Acha Air Sales Price List'!$B$1:$D$65536,3,FALSE)</f>
        <v>Exchange rate :</v>
      </c>
      <c r="G292" s="103">
        <f>ROUND(IF(ISBLANK(C292),0,VLOOKUP(C292,'[2]Acha Air Sales Price List'!$B$1:$X$65536,12,FALSE)*$L$14),2)</f>
        <v>0</v>
      </c>
      <c r="H292" s="102">
        <f t="shared" si="5"/>
        <v>0</v>
      </c>
      <c r="I292" s="89"/>
    </row>
    <row r="293" spans="1:9" hidden="1">
      <c r="A293" s="91"/>
      <c r="B293" s="106"/>
      <c r="C293" s="108"/>
      <c r="D293" s="186"/>
      <c r="E293" s="187"/>
      <c r="F293" s="104" t="str">
        <f>VLOOKUP(C293,'[2]Acha Air Sales Price List'!$B$1:$D$65536,3,FALSE)</f>
        <v>Exchange rate :</v>
      </c>
      <c r="G293" s="103">
        <f>ROUND(IF(ISBLANK(C293),0,VLOOKUP(C293,'[2]Acha Air Sales Price List'!$B$1:$X$65536,12,FALSE)*$L$14),2)</f>
        <v>0</v>
      </c>
      <c r="H293" s="102">
        <f t="shared" si="5"/>
        <v>0</v>
      </c>
      <c r="I293" s="89"/>
    </row>
    <row r="294" spans="1:9" hidden="1">
      <c r="A294" s="91"/>
      <c r="B294" s="106"/>
      <c r="C294" s="108"/>
      <c r="D294" s="186"/>
      <c r="E294" s="187"/>
      <c r="F294" s="104" t="str">
        <f>VLOOKUP(C294,'[2]Acha Air Sales Price List'!$B$1:$D$65536,3,FALSE)</f>
        <v>Exchange rate :</v>
      </c>
      <c r="G294" s="103">
        <f>ROUND(IF(ISBLANK(C294),0,VLOOKUP(C294,'[2]Acha Air Sales Price List'!$B$1:$X$65536,12,FALSE)*$L$14),2)</f>
        <v>0</v>
      </c>
      <c r="H294" s="102">
        <f t="shared" si="5"/>
        <v>0</v>
      </c>
      <c r="I294" s="89"/>
    </row>
    <row r="295" spans="1:9" hidden="1">
      <c r="A295" s="91"/>
      <c r="B295" s="106"/>
      <c r="C295" s="108"/>
      <c r="D295" s="186"/>
      <c r="E295" s="187"/>
      <c r="F295" s="104" t="str">
        <f>VLOOKUP(C295,'[2]Acha Air Sales Price List'!$B$1:$D$65536,3,FALSE)</f>
        <v>Exchange rate :</v>
      </c>
      <c r="G295" s="103">
        <f>ROUND(IF(ISBLANK(C295),0,VLOOKUP(C295,'[2]Acha Air Sales Price List'!$B$1:$X$65536,12,FALSE)*$L$14),2)</f>
        <v>0</v>
      </c>
      <c r="H295" s="102">
        <f t="shared" si="5"/>
        <v>0</v>
      </c>
      <c r="I295" s="89"/>
    </row>
    <row r="296" spans="1:9" hidden="1">
      <c r="A296" s="91"/>
      <c r="B296" s="106"/>
      <c r="C296" s="108"/>
      <c r="D296" s="186"/>
      <c r="E296" s="187"/>
      <c r="F296" s="104" t="str">
        <f>VLOOKUP(C296,'[2]Acha Air Sales Price List'!$B$1:$D$65536,3,FALSE)</f>
        <v>Exchange rate :</v>
      </c>
      <c r="G296" s="103">
        <f>ROUND(IF(ISBLANK(C296),0,VLOOKUP(C296,'[2]Acha Air Sales Price List'!$B$1:$X$65536,12,FALSE)*$L$14),2)</f>
        <v>0</v>
      </c>
      <c r="H296" s="102">
        <f t="shared" si="5"/>
        <v>0</v>
      </c>
      <c r="I296" s="89"/>
    </row>
    <row r="297" spans="1:9" hidden="1">
      <c r="A297" s="91"/>
      <c r="B297" s="106"/>
      <c r="C297" s="108"/>
      <c r="D297" s="186"/>
      <c r="E297" s="187"/>
      <c r="F297" s="104" t="str">
        <f>VLOOKUP(C297,'[2]Acha Air Sales Price List'!$B$1:$D$65536,3,FALSE)</f>
        <v>Exchange rate :</v>
      </c>
      <c r="G297" s="103">
        <f>ROUND(IF(ISBLANK(C297),0,VLOOKUP(C297,'[2]Acha Air Sales Price List'!$B$1:$X$65536,12,FALSE)*$L$14),2)</f>
        <v>0</v>
      </c>
      <c r="H297" s="102">
        <f t="shared" si="5"/>
        <v>0</v>
      </c>
      <c r="I297" s="89"/>
    </row>
    <row r="298" spans="1:9" hidden="1">
      <c r="A298" s="91"/>
      <c r="B298" s="106"/>
      <c r="C298" s="108"/>
      <c r="D298" s="186"/>
      <c r="E298" s="187"/>
      <c r="F298" s="104" t="str">
        <f>VLOOKUP(C298,'[2]Acha Air Sales Price List'!$B$1:$D$65536,3,FALSE)</f>
        <v>Exchange rate :</v>
      </c>
      <c r="G298" s="103">
        <f>ROUND(IF(ISBLANK(C298),0,VLOOKUP(C298,'[2]Acha Air Sales Price List'!$B$1:$X$65536,12,FALSE)*$L$14),2)</f>
        <v>0</v>
      </c>
      <c r="H298" s="102">
        <f t="shared" si="5"/>
        <v>0</v>
      </c>
      <c r="I298" s="89"/>
    </row>
    <row r="299" spans="1:9" hidden="1">
      <c r="A299" s="91"/>
      <c r="B299" s="106"/>
      <c r="C299" s="108"/>
      <c r="D299" s="186"/>
      <c r="E299" s="187"/>
      <c r="F299" s="104" t="str">
        <f>VLOOKUP(C299,'[2]Acha Air Sales Price List'!$B$1:$D$65536,3,FALSE)</f>
        <v>Exchange rate :</v>
      </c>
      <c r="G299" s="103">
        <f>ROUND(IF(ISBLANK(C299),0,VLOOKUP(C299,'[2]Acha Air Sales Price List'!$B$1:$X$65536,12,FALSE)*$L$14),2)</f>
        <v>0</v>
      </c>
      <c r="H299" s="102">
        <f t="shared" si="5"/>
        <v>0</v>
      </c>
      <c r="I299" s="89"/>
    </row>
    <row r="300" spans="1:9" hidden="1">
      <c r="A300" s="91"/>
      <c r="B300" s="106"/>
      <c r="C300" s="108"/>
      <c r="D300" s="186"/>
      <c r="E300" s="187"/>
      <c r="F300" s="104" t="str">
        <f>VLOOKUP(C300,'[2]Acha Air Sales Price List'!$B$1:$D$65536,3,FALSE)</f>
        <v>Exchange rate :</v>
      </c>
      <c r="G300" s="103">
        <f>ROUND(IF(ISBLANK(C300),0,VLOOKUP(C300,'[2]Acha Air Sales Price List'!$B$1:$X$65536,12,FALSE)*$L$14),2)</f>
        <v>0</v>
      </c>
      <c r="H300" s="102">
        <f t="shared" si="5"/>
        <v>0</v>
      </c>
      <c r="I300" s="89"/>
    </row>
    <row r="301" spans="1:9" hidden="1">
      <c r="A301" s="91"/>
      <c r="B301" s="106"/>
      <c r="C301" s="105"/>
      <c r="D301" s="186"/>
      <c r="E301" s="187"/>
      <c r="F301" s="104" t="str">
        <f>VLOOKUP(C301,'[2]Acha Air Sales Price List'!$B$1:$D$65536,3,FALSE)</f>
        <v>Exchange rate :</v>
      </c>
      <c r="G301" s="103">
        <f>ROUND(IF(ISBLANK(C301),0,VLOOKUP(C301,'[2]Acha Air Sales Price List'!$B$1:$X$65536,12,FALSE)*$L$14),2)</f>
        <v>0</v>
      </c>
      <c r="H301" s="102">
        <f t="shared" si="5"/>
        <v>0</v>
      </c>
      <c r="I301" s="89"/>
    </row>
    <row r="302" spans="1:9" hidden="1">
      <c r="A302" s="91"/>
      <c r="B302" s="106"/>
      <c r="C302" s="105"/>
      <c r="D302" s="186"/>
      <c r="E302" s="187"/>
      <c r="F302" s="104" t="str">
        <f>VLOOKUP(C302,'[2]Acha Air Sales Price List'!$B$1:$D$65536,3,FALSE)</f>
        <v>Exchange rate :</v>
      </c>
      <c r="G302" s="103">
        <f>ROUND(IF(ISBLANK(C302),0,VLOOKUP(C302,'[2]Acha Air Sales Price List'!$B$1:$X$65536,12,FALSE)*$L$14),2)</f>
        <v>0</v>
      </c>
      <c r="H302" s="102">
        <f t="shared" si="5"/>
        <v>0</v>
      </c>
      <c r="I302" s="89"/>
    </row>
    <row r="303" spans="1:9" hidden="1">
      <c r="A303" s="91"/>
      <c r="B303" s="106"/>
      <c r="C303" s="108"/>
      <c r="D303" s="186"/>
      <c r="E303" s="187"/>
      <c r="F303" s="104" t="str">
        <f>VLOOKUP(C303,'[2]Acha Air Sales Price List'!$B$1:$D$65536,3,FALSE)</f>
        <v>Exchange rate :</v>
      </c>
      <c r="G303" s="103">
        <f>ROUND(IF(ISBLANK(C303),0,VLOOKUP(C303,'[2]Acha Air Sales Price List'!$B$1:$X$65536,12,FALSE)*$L$14),2)</f>
        <v>0</v>
      </c>
      <c r="H303" s="102">
        <f t="shared" si="5"/>
        <v>0</v>
      </c>
      <c r="I303" s="89"/>
    </row>
    <row r="304" spans="1:9" hidden="1">
      <c r="A304" s="91"/>
      <c r="B304" s="106"/>
      <c r="C304" s="108"/>
      <c r="D304" s="186"/>
      <c r="E304" s="187"/>
      <c r="F304" s="104" t="str">
        <f>VLOOKUP(C304,'[2]Acha Air Sales Price List'!$B$1:$D$65536,3,FALSE)</f>
        <v>Exchange rate :</v>
      </c>
      <c r="G304" s="103">
        <f>ROUND(IF(ISBLANK(C304),0,VLOOKUP(C304,'[2]Acha Air Sales Price List'!$B$1:$X$65536,12,FALSE)*$L$14),2)</f>
        <v>0</v>
      </c>
      <c r="H304" s="102">
        <f t="shared" si="5"/>
        <v>0</v>
      </c>
      <c r="I304" s="89"/>
    </row>
    <row r="305" spans="1:9" hidden="1">
      <c r="A305" s="91"/>
      <c r="B305" s="106"/>
      <c r="C305" s="108"/>
      <c r="D305" s="186"/>
      <c r="E305" s="187"/>
      <c r="F305" s="104" t="str">
        <f>VLOOKUP(C305,'[2]Acha Air Sales Price List'!$B$1:$D$65536,3,FALSE)</f>
        <v>Exchange rate :</v>
      </c>
      <c r="G305" s="103">
        <f>ROUND(IF(ISBLANK(C305),0,VLOOKUP(C305,'[2]Acha Air Sales Price List'!$B$1:$X$65536,12,FALSE)*$L$14),2)</f>
        <v>0</v>
      </c>
      <c r="H305" s="102">
        <f t="shared" si="5"/>
        <v>0</v>
      </c>
      <c r="I305" s="89"/>
    </row>
    <row r="306" spans="1:9" hidden="1">
      <c r="A306" s="91"/>
      <c r="B306" s="106"/>
      <c r="C306" s="108"/>
      <c r="D306" s="186"/>
      <c r="E306" s="187"/>
      <c r="F306" s="104" t="str">
        <f>VLOOKUP(C306,'[2]Acha Air Sales Price List'!$B$1:$D$65536,3,FALSE)</f>
        <v>Exchange rate :</v>
      </c>
      <c r="G306" s="103">
        <f>ROUND(IF(ISBLANK(C306),0,VLOOKUP(C306,'[2]Acha Air Sales Price List'!$B$1:$X$65536,12,FALSE)*$L$14),2)</f>
        <v>0</v>
      </c>
      <c r="H306" s="102">
        <f t="shared" si="5"/>
        <v>0</v>
      </c>
      <c r="I306" s="89"/>
    </row>
    <row r="307" spans="1:9" hidden="1">
      <c r="A307" s="91"/>
      <c r="B307" s="106"/>
      <c r="C307" s="108"/>
      <c r="D307" s="186"/>
      <c r="E307" s="187"/>
      <c r="F307" s="104" t="str">
        <f>VLOOKUP(C307,'[2]Acha Air Sales Price List'!$B$1:$D$65536,3,FALSE)</f>
        <v>Exchange rate :</v>
      </c>
      <c r="G307" s="103">
        <f>ROUND(IF(ISBLANK(C307),0,VLOOKUP(C307,'[2]Acha Air Sales Price List'!$B$1:$X$65536,12,FALSE)*$L$14),2)</f>
        <v>0</v>
      </c>
      <c r="H307" s="102">
        <f t="shared" si="5"/>
        <v>0</v>
      </c>
      <c r="I307" s="89"/>
    </row>
    <row r="308" spans="1:9" hidden="1">
      <c r="A308" s="91"/>
      <c r="B308" s="106"/>
      <c r="C308" s="108"/>
      <c r="D308" s="186"/>
      <c r="E308" s="187"/>
      <c r="F308" s="104" t="str">
        <f>VLOOKUP(C308,'[2]Acha Air Sales Price List'!$B$1:$D$65536,3,FALSE)</f>
        <v>Exchange rate :</v>
      </c>
      <c r="G308" s="103">
        <f>ROUND(IF(ISBLANK(C308),0,VLOOKUP(C308,'[2]Acha Air Sales Price List'!$B$1:$X$65536,12,FALSE)*$L$14),2)</f>
        <v>0</v>
      </c>
      <c r="H308" s="102">
        <f t="shared" si="5"/>
        <v>0</v>
      </c>
      <c r="I308" s="89"/>
    </row>
    <row r="309" spans="1:9" hidden="1">
      <c r="A309" s="91"/>
      <c r="B309" s="106"/>
      <c r="C309" s="108"/>
      <c r="D309" s="186"/>
      <c r="E309" s="187"/>
      <c r="F309" s="104" t="str">
        <f>VLOOKUP(C309,'[2]Acha Air Sales Price List'!$B$1:$D$65536,3,FALSE)</f>
        <v>Exchange rate :</v>
      </c>
      <c r="G309" s="103">
        <f>ROUND(IF(ISBLANK(C309),0,VLOOKUP(C309,'[2]Acha Air Sales Price List'!$B$1:$X$65536,12,FALSE)*$L$14),2)</f>
        <v>0</v>
      </c>
      <c r="H309" s="102">
        <f t="shared" si="5"/>
        <v>0</v>
      </c>
      <c r="I309" s="89"/>
    </row>
    <row r="310" spans="1:9" hidden="1">
      <c r="A310" s="91"/>
      <c r="B310" s="106"/>
      <c r="C310" s="108"/>
      <c r="D310" s="186"/>
      <c r="E310" s="187"/>
      <c r="F310" s="104" t="str">
        <f>VLOOKUP(C310,'[2]Acha Air Sales Price List'!$B$1:$D$65536,3,FALSE)</f>
        <v>Exchange rate :</v>
      </c>
      <c r="G310" s="103">
        <f>ROUND(IF(ISBLANK(C310),0,VLOOKUP(C310,'[2]Acha Air Sales Price List'!$B$1:$X$65536,12,FALSE)*$L$14),2)</f>
        <v>0</v>
      </c>
      <c r="H310" s="102">
        <f t="shared" si="5"/>
        <v>0</v>
      </c>
      <c r="I310" s="89"/>
    </row>
    <row r="311" spans="1:9" hidden="1">
      <c r="A311" s="91"/>
      <c r="B311" s="106"/>
      <c r="C311" s="108"/>
      <c r="D311" s="186"/>
      <c r="E311" s="187"/>
      <c r="F311" s="104" t="str">
        <f>VLOOKUP(C311,'[2]Acha Air Sales Price List'!$B$1:$D$65536,3,FALSE)</f>
        <v>Exchange rate :</v>
      </c>
      <c r="G311" s="103">
        <f>ROUND(IF(ISBLANK(C311),0,VLOOKUP(C311,'[2]Acha Air Sales Price List'!$B$1:$X$65536,12,FALSE)*$L$14),2)</f>
        <v>0</v>
      </c>
      <c r="H311" s="102">
        <f t="shared" si="5"/>
        <v>0</v>
      </c>
      <c r="I311" s="89"/>
    </row>
    <row r="312" spans="1:9" hidden="1">
      <c r="A312" s="91"/>
      <c r="B312" s="106"/>
      <c r="C312" s="108"/>
      <c r="D312" s="186"/>
      <c r="E312" s="187"/>
      <c r="F312" s="104" t="str">
        <f>VLOOKUP(C312,'[2]Acha Air Sales Price List'!$B$1:$D$65536,3,FALSE)</f>
        <v>Exchange rate :</v>
      </c>
      <c r="G312" s="103">
        <f>ROUND(IF(ISBLANK(C312),0,VLOOKUP(C312,'[2]Acha Air Sales Price List'!$B$1:$X$65536,12,FALSE)*$L$14),2)</f>
        <v>0</v>
      </c>
      <c r="H312" s="102">
        <f t="shared" si="5"/>
        <v>0</v>
      </c>
      <c r="I312" s="89"/>
    </row>
    <row r="313" spans="1:9" hidden="1">
      <c r="A313" s="91"/>
      <c r="B313" s="106"/>
      <c r="C313" s="108"/>
      <c r="D313" s="186"/>
      <c r="E313" s="187"/>
      <c r="F313" s="104" t="str">
        <f>VLOOKUP(C313,'[2]Acha Air Sales Price List'!$B$1:$D$65536,3,FALSE)</f>
        <v>Exchange rate :</v>
      </c>
      <c r="G313" s="103">
        <f>ROUND(IF(ISBLANK(C313),0,VLOOKUP(C313,'[2]Acha Air Sales Price List'!$B$1:$X$65536,12,FALSE)*$L$14),2)</f>
        <v>0</v>
      </c>
      <c r="H313" s="102">
        <f t="shared" si="5"/>
        <v>0</v>
      </c>
      <c r="I313" s="89"/>
    </row>
    <row r="314" spans="1:9" hidden="1">
      <c r="A314" s="91"/>
      <c r="B314" s="106"/>
      <c r="C314" s="105"/>
      <c r="D314" s="186"/>
      <c r="E314" s="187"/>
      <c r="F314" s="104" t="str">
        <f>VLOOKUP(C314,'[2]Acha Air Sales Price List'!$B$1:$D$65536,3,FALSE)</f>
        <v>Exchange rate :</v>
      </c>
      <c r="G314" s="103">
        <f>ROUND(IF(ISBLANK(C314),0,VLOOKUP(C314,'[2]Acha Air Sales Price List'!$B$1:$X$65536,12,FALSE)*$L$14),2)</f>
        <v>0</v>
      </c>
      <c r="H314" s="102">
        <f t="shared" si="5"/>
        <v>0</v>
      </c>
      <c r="I314" s="89"/>
    </row>
    <row r="315" spans="1:9" hidden="1">
      <c r="A315" s="91"/>
      <c r="B315" s="106"/>
      <c r="C315" s="108"/>
      <c r="D315" s="186"/>
      <c r="E315" s="187"/>
      <c r="F315" s="104" t="str">
        <f>VLOOKUP(C315,'[2]Acha Air Sales Price List'!$B$1:$D$65536,3,FALSE)</f>
        <v>Exchange rate :</v>
      </c>
      <c r="G315" s="103">
        <f>ROUND(IF(ISBLANK(C315),0,VLOOKUP(C315,'[2]Acha Air Sales Price List'!$B$1:$X$65536,12,FALSE)*$L$14),2)</f>
        <v>0</v>
      </c>
      <c r="H315" s="102">
        <f t="shared" si="5"/>
        <v>0</v>
      </c>
      <c r="I315" s="89"/>
    </row>
    <row r="316" spans="1:9" hidden="1">
      <c r="A316" s="91"/>
      <c r="B316" s="106"/>
      <c r="C316" s="108"/>
      <c r="D316" s="186"/>
      <c r="E316" s="187"/>
      <c r="F316" s="104" t="str">
        <f>VLOOKUP(C316,'[2]Acha Air Sales Price List'!$B$1:$D$65536,3,FALSE)</f>
        <v>Exchange rate :</v>
      </c>
      <c r="G316" s="103">
        <f>ROUND(IF(ISBLANK(C316),0,VLOOKUP(C316,'[2]Acha Air Sales Price List'!$B$1:$X$65536,12,FALSE)*$L$14),2)</f>
        <v>0</v>
      </c>
      <c r="H316" s="102">
        <f t="shared" si="5"/>
        <v>0</v>
      </c>
      <c r="I316" s="89"/>
    </row>
    <row r="317" spans="1:9" hidden="1">
      <c r="A317" s="91"/>
      <c r="B317" s="106"/>
      <c r="C317" s="108"/>
      <c r="D317" s="186"/>
      <c r="E317" s="187"/>
      <c r="F317" s="104" t="str">
        <f>VLOOKUP(C317,'[2]Acha Air Sales Price List'!$B$1:$D$65536,3,FALSE)</f>
        <v>Exchange rate :</v>
      </c>
      <c r="G317" s="103">
        <f>ROUND(IF(ISBLANK(C317),0,VLOOKUP(C317,'[2]Acha Air Sales Price List'!$B$1:$X$65536,12,FALSE)*$L$14),2)</f>
        <v>0</v>
      </c>
      <c r="H317" s="102">
        <f t="shared" si="5"/>
        <v>0</v>
      </c>
      <c r="I317" s="89"/>
    </row>
    <row r="318" spans="1:9" hidden="1">
      <c r="A318" s="91"/>
      <c r="B318" s="106"/>
      <c r="C318" s="108"/>
      <c r="D318" s="186"/>
      <c r="E318" s="187"/>
      <c r="F318" s="104" t="str">
        <f>VLOOKUP(C318,'[2]Acha Air Sales Price List'!$B$1:$D$65536,3,FALSE)</f>
        <v>Exchange rate :</v>
      </c>
      <c r="G318" s="103">
        <f>ROUND(IF(ISBLANK(C318),0,VLOOKUP(C318,'[2]Acha Air Sales Price List'!$B$1:$X$65536,12,FALSE)*$L$14),2)</f>
        <v>0</v>
      </c>
      <c r="H318" s="102">
        <f t="shared" si="5"/>
        <v>0</v>
      </c>
      <c r="I318" s="89"/>
    </row>
    <row r="319" spans="1:9" hidden="1">
      <c r="A319" s="91"/>
      <c r="B319" s="106"/>
      <c r="C319" s="108"/>
      <c r="D319" s="186"/>
      <c r="E319" s="187"/>
      <c r="F319" s="104" t="str">
        <f>VLOOKUP(C319,'[2]Acha Air Sales Price List'!$B$1:$D$65536,3,FALSE)</f>
        <v>Exchange rate :</v>
      </c>
      <c r="G319" s="103">
        <f>ROUND(IF(ISBLANK(C319),0,VLOOKUP(C319,'[2]Acha Air Sales Price List'!$B$1:$X$65536,12,FALSE)*$L$14),2)</f>
        <v>0</v>
      </c>
      <c r="H319" s="102">
        <f t="shared" si="5"/>
        <v>0</v>
      </c>
      <c r="I319" s="89"/>
    </row>
    <row r="320" spans="1:9" hidden="1">
      <c r="A320" s="91"/>
      <c r="B320" s="106"/>
      <c r="C320" s="108"/>
      <c r="D320" s="186"/>
      <c r="E320" s="187"/>
      <c r="F320" s="104" t="str">
        <f>VLOOKUP(C320,'[2]Acha Air Sales Price List'!$B$1:$D$65536,3,FALSE)</f>
        <v>Exchange rate :</v>
      </c>
      <c r="G320" s="103">
        <f>ROUND(IF(ISBLANK(C320),0,VLOOKUP(C320,'[2]Acha Air Sales Price List'!$B$1:$X$65536,12,FALSE)*$L$14),2)</f>
        <v>0</v>
      </c>
      <c r="H320" s="102">
        <f t="shared" si="5"/>
        <v>0</v>
      </c>
      <c r="I320" s="89"/>
    </row>
    <row r="321" spans="1:9" hidden="1">
      <c r="A321" s="91"/>
      <c r="B321" s="106"/>
      <c r="C321" s="108"/>
      <c r="D321" s="186"/>
      <c r="E321" s="187"/>
      <c r="F321" s="104" t="str">
        <f>VLOOKUP(C321,'[2]Acha Air Sales Price List'!$B$1:$D$65536,3,FALSE)</f>
        <v>Exchange rate :</v>
      </c>
      <c r="G321" s="103">
        <f>ROUND(IF(ISBLANK(C321),0,VLOOKUP(C321,'[2]Acha Air Sales Price List'!$B$1:$X$65536,12,FALSE)*$L$14),2)</f>
        <v>0</v>
      </c>
      <c r="H321" s="102">
        <f t="shared" si="5"/>
        <v>0</v>
      </c>
      <c r="I321" s="89"/>
    </row>
    <row r="322" spans="1:9" hidden="1">
      <c r="A322" s="91"/>
      <c r="B322" s="106"/>
      <c r="C322" s="108"/>
      <c r="D322" s="186"/>
      <c r="E322" s="187"/>
      <c r="F322" s="104" t="str">
        <f>VLOOKUP(C322,'[2]Acha Air Sales Price List'!$B$1:$D$65536,3,FALSE)</f>
        <v>Exchange rate :</v>
      </c>
      <c r="G322" s="103">
        <f>ROUND(IF(ISBLANK(C322),0,VLOOKUP(C322,'[2]Acha Air Sales Price List'!$B$1:$X$65536,12,FALSE)*$L$14),2)</f>
        <v>0</v>
      </c>
      <c r="H322" s="102">
        <f t="shared" si="5"/>
        <v>0</v>
      </c>
      <c r="I322" s="89"/>
    </row>
    <row r="323" spans="1:9" hidden="1">
      <c r="A323" s="91"/>
      <c r="B323" s="106"/>
      <c r="C323" s="108"/>
      <c r="D323" s="186"/>
      <c r="E323" s="187"/>
      <c r="F323" s="104" t="str">
        <f>VLOOKUP(C323,'[2]Acha Air Sales Price List'!$B$1:$D$65536,3,FALSE)</f>
        <v>Exchange rate :</v>
      </c>
      <c r="G323" s="103">
        <f>ROUND(IF(ISBLANK(C323),0,VLOOKUP(C323,'[2]Acha Air Sales Price List'!$B$1:$X$65536,12,FALSE)*$L$14),2)</f>
        <v>0</v>
      </c>
      <c r="H323" s="102">
        <f t="shared" si="5"/>
        <v>0</v>
      </c>
      <c r="I323" s="89"/>
    </row>
    <row r="324" spans="1:9" hidden="1">
      <c r="A324" s="91"/>
      <c r="B324" s="106"/>
      <c r="C324" s="108"/>
      <c r="D324" s="186"/>
      <c r="E324" s="187"/>
      <c r="F324" s="104" t="str">
        <f>VLOOKUP(C324,'[2]Acha Air Sales Price List'!$B$1:$D$65536,3,FALSE)</f>
        <v>Exchange rate :</v>
      </c>
      <c r="G324" s="103">
        <f>ROUND(IF(ISBLANK(C324),0,VLOOKUP(C324,'[2]Acha Air Sales Price List'!$B$1:$X$65536,12,FALSE)*$L$14),2)</f>
        <v>0</v>
      </c>
      <c r="H324" s="102">
        <f t="shared" si="5"/>
        <v>0</v>
      </c>
      <c r="I324" s="89"/>
    </row>
    <row r="325" spans="1:9" hidden="1">
      <c r="A325" s="91"/>
      <c r="B325" s="106"/>
      <c r="C325" s="108"/>
      <c r="D325" s="186"/>
      <c r="E325" s="187"/>
      <c r="F325" s="104" t="str">
        <f>VLOOKUP(C325,'[2]Acha Air Sales Price List'!$B$1:$D$65536,3,FALSE)</f>
        <v>Exchange rate :</v>
      </c>
      <c r="G325" s="103">
        <f>ROUND(IF(ISBLANK(C325),0,VLOOKUP(C325,'[2]Acha Air Sales Price List'!$B$1:$X$65536,12,FALSE)*$L$14),2)</f>
        <v>0</v>
      </c>
      <c r="H325" s="102">
        <f t="shared" si="5"/>
        <v>0</v>
      </c>
      <c r="I325" s="89"/>
    </row>
    <row r="326" spans="1:9" hidden="1">
      <c r="A326" s="91"/>
      <c r="B326" s="106"/>
      <c r="C326" s="108"/>
      <c r="D326" s="186"/>
      <c r="E326" s="187"/>
      <c r="F326" s="104" t="str">
        <f>VLOOKUP(C326,'[2]Acha Air Sales Price List'!$B$1:$D$65536,3,FALSE)</f>
        <v>Exchange rate :</v>
      </c>
      <c r="G326" s="103">
        <f>ROUND(IF(ISBLANK(C326),0,VLOOKUP(C326,'[2]Acha Air Sales Price List'!$B$1:$X$65536,12,FALSE)*$L$14),2)</f>
        <v>0</v>
      </c>
      <c r="H326" s="102">
        <f t="shared" si="5"/>
        <v>0</v>
      </c>
      <c r="I326" s="89"/>
    </row>
    <row r="327" spans="1:9" hidden="1">
      <c r="A327" s="91"/>
      <c r="B327" s="106"/>
      <c r="C327" s="108"/>
      <c r="D327" s="186"/>
      <c r="E327" s="187"/>
      <c r="F327" s="104" t="str">
        <f>VLOOKUP(C327,'[2]Acha Air Sales Price List'!$B$1:$D$65536,3,FALSE)</f>
        <v>Exchange rate :</v>
      </c>
      <c r="G327" s="103">
        <f>ROUND(IF(ISBLANK(C327),0,VLOOKUP(C327,'[2]Acha Air Sales Price List'!$B$1:$X$65536,12,FALSE)*$L$14),2)</f>
        <v>0</v>
      </c>
      <c r="H327" s="102">
        <f t="shared" si="5"/>
        <v>0</v>
      </c>
      <c r="I327" s="89"/>
    </row>
    <row r="328" spans="1:9" hidden="1">
      <c r="A328" s="91"/>
      <c r="B328" s="106"/>
      <c r="C328" s="108"/>
      <c r="D328" s="186"/>
      <c r="E328" s="187"/>
      <c r="F328" s="104" t="str">
        <f>VLOOKUP(C328,'[2]Acha Air Sales Price List'!$B$1:$D$65536,3,FALSE)</f>
        <v>Exchange rate :</v>
      </c>
      <c r="G328" s="103">
        <f>ROUND(IF(ISBLANK(C328),0,VLOOKUP(C328,'[2]Acha Air Sales Price List'!$B$1:$X$65536,12,FALSE)*$L$14),2)</f>
        <v>0</v>
      </c>
      <c r="H328" s="102">
        <f t="shared" si="5"/>
        <v>0</v>
      </c>
      <c r="I328" s="89"/>
    </row>
    <row r="329" spans="1:9" hidden="1">
      <c r="A329" s="91"/>
      <c r="B329" s="106"/>
      <c r="C329" s="108"/>
      <c r="D329" s="186"/>
      <c r="E329" s="187"/>
      <c r="F329" s="104" t="str">
        <f>VLOOKUP(C329,'[2]Acha Air Sales Price List'!$B$1:$D$65536,3,FALSE)</f>
        <v>Exchange rate :</v>
      </c>
      <c r="G329" s="103">
        <f>ROUND(IF(ISBLANK(C329),0,VLOOKUP(C329,'[2]Acha Air Sales Price List'!$B$1:$X$65536,12,FALSE)*$L$14),2)</f>
        <v>0</v>
      </c>
      <c r="H329" s="102">
        <f t="shared" si="5"/>
        <v>0</v>
      </c>
      <c r="I329" s="89"/>
    </row>
    <row r="330" spans="1:9" hidden="1">
      <c r="A330" s="91"/>
      <c r="B330" s="106"/>
      <c r="C330" s="108"/>
      <c r="D330" s="186"/>
      <c r="E330" s="187"/>
      <c r="F330" s="104" t="str">
        <f>VLOOKUP(C330,'[2]Acha Air Sales Price List'!$B$1:$D$65536,3,FALSE)</f>
        <v>Exchange rate :</v>
      </c>
      <c r="G330" s="103">
        <f>ROUND(IF(ISBLANK(C330),0,VLOOKUP(C330,'[2]Acha Air Sales Price List'!$B$1:$X$65536,12,FALSE)*$L$14),2)</f>
        <v>0</v>
      </c>
      <c r="H330" s="102">
        <f t="shared" si="5"/>
        <v>0</v>
      </c>
      <c r="I330" s="89"/>
    </row>
    <row r="331" spans="1:9" hidden="1">
      <c r="A331" s="91"/>
      <c r="B331" s="106"/>
      <c r="C331" s="108"/>
      <c r="D331" s="186"/>
      <c r="E331" s="187"/>
      <c r="F331" s="104" t="str">
        <f>VLOOKUP(C331,'[2]Acha Air Sales Price List'!$B$1:$D$65536,3,FALSE)</f>
        <v>Exchange rate :</v>
      </c>
      <c r="G331" s="103">
        <f>ROUND(IF(ISBLANK(C331),0,VLOOKUP(C331,'[2]Acha Air Sales Price List'!$B$1:$X$65536,12,FALSE)*$L$14),2)</f>
        <v>0</v>
      </c>
      <c r="H331" s="102">
        <f t="shared" si="5"/>
        <v>0</v>
      </c>
      <c r="I331" s="89"/>
    </row>
    <row r="332" spans="1:9" hidden="1">
      <c r="A332" s="91"/>
      <c r="B332" s="106"/>
      <c r="C332" s="108"/>
      <c r="D332" s="186"/>
      <c r="E332" s="187"/>
      <c r="F332" s="104" t="str">
        <f>VLOOKUP(C332,'[2]Acha Air Sales Price List'!$B$1:$D$65536,3,FALSE)</f>
        <v>Exchange rate :</v>
      </c>
      <c r="G332" s="103">
        <f>ROUND(IF(ISBLANK(C332),0,VLOOKUP(C332,'[2]Acha Air Sales Price List'!$B$1:$X$65536,12,FALSE)*$L$14),2)</f>
        <v>0</v>
      </c>
      <c r="H332" s="102">
        <f t="shared" si="5"/>
        <v>0</v>
      </c>
      <c r="I332" s="89"/>
    </row>
    <row r="333" spans="1:9" hidden="1">
      <c r="A333" s="91"/>
      <c r="B333" s="106"/>
      <c r="C333" s="108"/>
      <c r="D333" s="186"/>
      <c r="E333" s="187"/>
      <c r="F333" s="104" t="str">
        <f>VLOOKUP(C333,'[2]Acha Air Sales Price List'!$B$1:$D$65536,3,FALSE)</f>
        <v>Exchange rate :</v>
      </c>
      <c r="G333" s="103">
        <f>ROUND(IF(ISBLANK(C333),0,VLOOKUP(C333,'[2]Acha Air Sales Price List'!$B$1:$X$65536,12,FALSE)*$L$14),2)</f>
        <v>0</v>
      </c>
      <c r="H333" s="102">
        <f t="shared" si="5"/>
        <v>0</v>
      </c>
      <c r="I333" s="89"/>
    </row>
    <row r="334" spans="1:9" hidden="1">
      <c r="A334" s="91"/>
      <c r="B334" s="106"/>
      <c r="C334" s="108"/>
      <c r="D334" s="186"/>
      <c r="E334" s="187"/>
      <c r="F334" s="104" t="str">
        <f>VLOOKUP(C334,'[2]Acha Air Sales Price List'!$B$1:$D$65536,3,FALSE)</f>
        <v>Exchange rate :</v>
      </c>
      <c r="G334" s="103">
        <f>ROUND(IF(ISBLANK(C334),0,VLOOKUP(C334,'[2]Acha Air Sales Price List'!$B$1:$X$65536,12,FALSE)*$L$14),2)</f>
        <v>0</v>
      </c>
      <c r="H334" s="102">
        <f t="shared" si="5"/>
        <v>0</v>
      </c>
      <c r="I334" s="89"/>
    </row>
    <row r="335" spans="1:9" hidden="1">
      <c r="A335" s="91"/>
      <c r="B335" s="106"/>
      <c r="C335" s="108"/>
      <c r="D335" s="186"/>
      <c r="E335" s="187"/>
      <c r="F335" s="104" t="str">
        <f>VLOOKUP(C335,'[2]Acha Air Sales Price List'!$B$1:$D$65536,3,FALSE)</f>
        <v>Exchange rate :</v>
      </c>
      <c r="G335" s="103">
        <f>ROUND(IF(ISBLANK(C335),0,VLOOKUP(C335,'[2]Acha Air Sales Price List'!$B$1:$X$65536,12,FALSE)*$L$14),2)</f>
        <v>0</v>
      </c>
      <c r="H335" s="102">
        <f t="shared" si="5"/>
        <v>0</v>
      </c>
      <c r="I335" s="89"/>
    </row>
    <row r="336" spans="1:9" hidden="1">
      <c r="A336" s="91"/>
      <c r="B336" s="106"/>
      <c r="C336" s="108"/>
      <c r="D336" s="186"/>
      <c r="E336" s="187"/>
      <c r="F336" s="104" t="str">
        <f>VLOOKUP(C336,'[2]Acha Air Sales Price List'!$B$1:$D$65536,3,FALSE)</f>
        <v>Exchange rate :</v>
      </c>
      <c r="G336" s="103">
        <f>ROUND(IF(ISBLANK(C336),0,VLOOKUP(C336,'[2]Acha Air Sales Price List'!$B$1:$X$65536,12,FALSE)*$L$14),2)</f>
        <v>0</v>
      </c>
      <c r="H336" s="102">
        <f t="shared" si="5"/>
        <v>0</v>
      </c>
      <c r="I336" s="89"/>
    </row>
    <row r="337" spans="1:9" hidden="1">
      <c r="A337" s="91"/>
      <c r="B337" s="106"/>
      <c r="C337" s="108"/>
      <c r="D337" s="186"/>
      <c r="E337" s="187"/>
      <c r="F337" s="104" t="str">
        <f>VLOOKUP(C337,'[2]Acha Air Sales Price List'!$B$1:$D$65536,3,FALSE)</f>
        <v>Exchange rate :</v>
      </c>
      <c r="G337" s="103">
        <f>ROUND(IF(ISBLANK(C337),0,VLOOKUP(C337,'[2]Acha Air Sales Price List'!$B$1:$X$65536,12,FALSE)*$L$14),2)</f>
        <v>0</v>
      </c>
      <c r="H337" s="102">
        <f t="shared" si="5"/>
        <v>0</v>
      </c>
      <c r="I337" s="89"/>
    </row>
    <row r="338" spans="1:9" hidden="1">
      <c r="A338" s="91"/>
      <c r="B338" s="106"/>
      <c r="C338" s="108"/>
      <c r="D338" s="186"/>
      <c r="E338" s="187"/>
      <c r="F338" s="104" t="str">
        <f>VLOOKUP(C338,'[2]Acha Air Sales Price List'!$B$1:$D$65536,3,FALSE)</f>
        <v>Exchange rate :</v>
      </c>
      <c r="G338" s="103">
        <f>ROUND(IF(ISBLANK(C338),0,VLOOKUP(C338,'[2]Acha Air Sales Price List'!$B$1:$X$65536,12,FALSE)*$L$14),2)</f>
        <v>0</v>
      </c>
      <c r="H338" s="102">
        <f t="shared" si="5"/>
        <v>0</v>
      </c>
      <c r="I338" s="89"/>
    </row>
    <row r="339" spans="1:9" hidden="1">
      <c r="A339" s="91"/>
      <c r="B339" s="106"/>
      <c r="C339" s="108"/>
      <c r="D339" s="186"/>
      <c r="E339" s="187"/>
      <c r="F339" s="104" t="str">
        <f>VLOOKUP(C339,'[2]Acha Air Sales Price List'!$B$1:$D$65536,3,FALSE)</f>
        <v>Exchange rate :</v>
      </c>
      <c r="G339" s="103">
        <f>ROUND(IF(ISBLANK(C339),0,VLOOKUP(C339,'[2]Acha Air Sales Price List'!$B$1:$X$65536,12,FALSE)*$L$14),2)</f>
        <v>0</v>
      </c>
      <c r="H339" s="102">
        <f t="shared" si="5"/>
        <v>0</v>
      </c>
      <c r="I339" s="89"/>
    </row>
    <row r="340" spans="1:9" hidden="1">
      <c r="A340" s="91"/>
      <c r="B340" s="106"/>
      <c r="C340" s="108"/>
      <c r="D340" s="186"/>
      <c r="E340" s="187"/>
      <c r="F340" s="104" t="str">
        <f>VLOOKUP(C340,'[2]Acha Air Sales Price List'!$B$1:$D$65536,3,FALSE)</f>
        <v>Exchange rate :</v>
      </c>
      <c r="G340" s="103">
        <f>ROUND(IF(ISBLANK(C340),0,VLOOKUP(C340,'[2]Acha Air Sales Price List'!$B$1:$X$65536,12,FALSE)*$L$14),2)</f>
        <v>0</v>
      </c>
      <c r="H340" s="102">
        <f t="shared" si="5"/>
        <v>0</v>
      </c>
      <c r="I340" s="89"/>
    </row>
    <row r="341" spans="1:9" hidden="1">
      <c r="A341" s="91"/>
      <c r="B341" s="106"/>
      <c r="C341" s="108"/>
      <c r="D341" s="186"/>
      <c r="E341" s="187"/>
      <c r="F341" s="104" t="str">
        <f>VLOOKUP(C341,'[2]Acha Air Sales Price List'!$B$1:$D$65536,3,FALSE)</f>
        <v>Exchange rate :</v>
      </c>
      <c r="G341" s="103">
        <f>ROUND(IF(ISBLANK(C341),0,VLOOKUP(C341,'[2]Acha Air Sales Price List'!$B$1:$X$65536,12,FALSE)*$L$14),2)</f>
        <v>0</v>
      </c>
      <c r="H341" s="102">
        <f t="shared" si="5"/>
        <v>0</v>
      </c>
      <c r="I341" s="89"/>
    </row>
    <row r="342" spans="1:9" hidden="1">
      <c r="A342" s="91"/>
      <c r="B342" s="106"/>
      <c r="C342" s="105"/>
      <c r="D342" s="186"/>
      <c r="E342" s="187"/>
      <c r="F342" s="104" t="str">
        <f>VLOOKUP(C342,'[2]Acha Air Sales Price List'!$B$1:$D$65536,3,FALSE)</f>
        <v>Exchange rate :</v>
      </c>
      <c r="G342" s="103">
        <f>ROUND(IF(ISBLANK(C342),0,VLOOKUP(C342,'[2]Acha Air Sales Price List'!$B$1:$X$65536,12,FALSE)*$L$14),2)</f>
        <v>0</v>
      </c>
      <c r="H342" s="102">
        <f t="shared" si="5"/>
        <v>0</v>
      </c>
      <c r="I342" s="89"/>
    </row>
    <row r="343" spans="1:9" hidden="1">
      <c r="A343" s="91"/>
      <c r="B343" s="106"/>
      <c r="C343" s="108"/>
      <c r="D343" s="186"/>
      <c r="E343" s="187"/>
      <c r="F343" s="104" t="str">
        <f>VLOOKUP(C343,'[2]Acha Air Sales Price List'!$B$1:$D$65536,3,FALSE)</f>
        <v>Exchange rate :</v>
      </c>
      <c r="G343" s="103">
        <f>ROUND(IF(ISBLANK(C343),0,VLOOKUP(C343,'[2]Acha Air Sales Price List'!$B$1:$X$65536,12,FALSE)*$L$14),2)</f>
        <v>0</v>
      </c>
      <c r="H343" s="102">
        <f t="shared" si="5"/>
        <v>0</v>
      </c>
      <c r="I343" s="89"/>
    </row>
    <row r="344" spans="1:9" hidden="1">
      <c r="A344" s="91"/>
      <c r="B344" s="106"/>
      <c r="C344" s="108"/>
      <c r="D344" s="186"/>
      <c r="E344" s="187"/>
      <c r="F344" s="104" t="str">
        <f>VLOOKUP(C344,'[2]Acha Air Sales Price List'!$B$1:$D$65536,3,FALSE)</f>
        <v>Exchange rate :</v>
      </c>
      <c r="G344" s="103">
        <f>ROUND(IF(ISBLANK(C344),0,VLOOKUP(C344,'[2]Acha Air Sales Price List'!$B$1:$X$65536,12,FALSE)*$L$14),2)</f>
        <v>0</v>
      </c>
      <c r="H344" s="102">
        <f t="shared" ref="H344:H407" si="6">ROUND(IF(ISNUMBER(B344), G344*B344, 0),5)</f>
        <v>0</v>
      </c>
      <c r="I344" s="89"/>
    </row>
    <row r="345" spans="1:9" hidden="1">
      <c r="A345" s="91"/>
      <c r="B345" s="106"/>
      <c r="C345" s="108"/>
      <c r="D345" s="186"/>
      <c r="E345" s="187"/>
      <c r="F345" s="104" t="str">
        <f>VLOOKUP(C345,'[2]Acha Air Sales Price List'!$B$1:$D$65536,3,FALSE)</f>
        <v>Exchange rate :</v>
      </c>
      <c r="G345" s="103">
        <f>ROUND(IF(ISBLANK(C345),0,VLOOKUP(C345,'[2]Acha Air Sales Price List'!$B$1:$X$65536,12,FALSE)*$L$14),2)</f>
        <v>0</v>
      </c>
      <c r="H345" s="102">
        <f t="shared" si="6"/>
        <v>0</v>
      </c>
      <c r="I345" s="89"/>
    </row>
    <row r="346" spans="1:9" hidden="1">
      <c r="A346" s="91"/>
      <c r="B346" s="106"/>
      <c r="C346" s="108"/>
      <c r="D346" s="186"/>
      <c r="E346" s="187"/>
      <c r="F346" s="104" t="str">
        <f>VLOOKUP(C346,'[2]Acha Air Sales Price List'!$B$1:$D$65536,3,FALSE)</f>
        <v>Exchange rate :</v>
      </c>
      <c r="G346" s="103">
        <f>ROUND(IF(ISBLANK(C346),0,VLOOKUP(C346,'[2]Acha Air Sales Price List'!$B$1:$X$65536,12,FALSE)*$L$14),2)</f>
        <v>0</v>
      </c>
      <c r="H346" s="102">
        <f t="shared" si="6"/>
        <v>0</v>
      </c>
      <c r="I346" s="89"/>
    </row>
    <row r="347" spans="1:9" hidden="1">
      <c r="A347" s="91"/>
      <c r="B347" s="106"/>
      <c r="C347" s="108"/>
      <c r="D347" s="186"/>
      <c r="E347" s="187"/>
      <c r="F347" s="104" t="str">
        <f>VLOOKUP(C347,'[2]Acha Air Sales Price List'!$B$1:$D$65536,3,FALSE)</f>
        <v>Exchange rate :</v>
      </c>
      <c r="G347" s="103">
        <f>ROUND(IF(ISBLANK(C347),0,VLOOKUP(C347,'[2]Acha Air Sales Price List'!$B$1:$X$65536,12,FALSE)*$L$14),2)</f>
        <v>0</v>
      </c>
      <c r="H347" s="102">
        <f t="shared" si="6"/>
        <v>0</v>
      </c>
      <c r="I347" s="89"/>
    </row>
    <row r="348" spans="1:9" hidden="1">
      <c r="A348" s="91"/>
      <c r="B348" s="106"/>
      <c r="C348" s="108"/>
      <c r="D348" s="186"/>
      <c r="E348" s="187"/>
      <c r="F348" s="104" t="str">
        <f>VLOOKUP(C348,'[2]Acha Air Sales Price List'!$B$1:$D$65536,3,FALSE)</f>
        <v>Exchange rate :</v>
      </c>
      <c r="G348" s="103">
        <f>ROUND(IF(ISBLANK(C348),0,VLOOKUP(C348,'[2]Acha Air Sales Price List'!$B$1:$X$65536,12,FALSE)*$L$14),2)</f>
        <v>0</v>
      </c>
      <c r="H348" s="102">
        <f t="shared" si="6"/>
        <v>0</v>
      </c>
      <c r="I348" s="89"/>
    </row>
    <row r="349" spans="1:9" hidden="1">
      <c r="A349" s="91"/>
      <c r="B349" s="106"/>
      <c r="C349" s="108"/>
      <c r="D349" s="186"/>
      <c r="E349" s="187"/>
      <c r="F349" s="104" t="str">
        <f>VLOOKUP(C349,'[2]Acha Air Sales Price List'!$B$1:$D$65536,3,FALSE)</f>
        <v>Exchange rate :</v>
      </c>
      <c r="G349" s="103">
        <f>ROUND(IF(ISBLANK(C349),0,VLOOKUP(C349,'[2]Acha Air Sales Price List'!$B$1:$X$65536,12,FALSE)*$L$14),2)</f>
        <v>0</v>
      </c>
      <c r="H349" s="102">
        <f t="shared" si="6"/>
        <v>0</v>
      </c>
      <c r="I349" s="89"/>
    </row>
    <row r="350" spans="1:9" hidden="1">
      <c r="A350" s="91"/>
      <c r="B350" s="106"/>
      <c r="C350" s="108"/>
      <c r="D350" s="186"/>
      <c r="E350" s="187"/>
      <c r="F350" s="104" t="str">
        <f>VLOOKUP(C350,'[2]Acha Air Sales Price List'!$B$1:$D$65536,3,FALSE)</f>
        <v>Exchange rate :</v>
      </c>
      <c r="G350" s="103">
        <f>ROUND(IF(ISBLANK(C350),0,VLOOKUP(C350,'[2]Acha Air Sales Price List'!$B$1:$X$65536,12,FALSE)*$L$14),2)</f>
        <v>0</v>
      </c>
      <c r="H350" s="102">
        <f t="shared" si="6"/>
        <v>0</v>
      </c>
      <c r="I350" s="89"/>
    </row>
    <row r="351" spans="1:9" hidden="1">
      <c r="A351" s="91"/>
      <c r="B351" s="106"/>
      <c r="C351" s="108"/>
      <c r="D351" s="186"/>
      <c r="E351" s="187"/>
      <c r="F351" s="104" t="str">
        <f>VLOOKUP(C351,'[2]Acha Air Sales Price List'!$B$1:$D$65536,3,FALSE)</f>
        <v>Exchange rate :</v>
      </c>
      <c r="G351" s="103">
        <f>ROUND(IF(ISBLANK(C351),0,VLOOKUP(C351,'[2]Acha Air Sales Price List'!$B$1:$X$65536,12,FALSE)*$L$14),2)</f>
        <v>0</v>
      </c>
      <c r="H351" s="102">
        <f t="shared" si="6"/>
        <v>0</v>
      </c>
      <c r="I351" s="89"/>
    </row>
    <row r="352" spans="1:9" hidden="1">
      <c r="A352" s="91"/>
      <c r="B352" s="106"/>
      <c r="C352" s="108"/>
      <c r="D352" s="186"/>
      <c r="E352" s="187"/>
      <c r="F352" s="104" t="str">
        <f>VLOOKUP(C352,'[2]Acha Air Sales Price List'!$B$1:$D$65536,3,FALSE)</f>
        <v>Exchange rate :</v>
      </c>
      <c r="G352" s="103">
        <f>ROUND(IF(ISBLANK(C352),0,VLOOKUP(C352,'[2]Acha Air Sales Price List'!$B$1:$X$65536,12,FALSE)*$L$14),2)</f>
        <v>0</v>
      </c>
      <c r="H352" s="102">
        <f t="shared" si="6"/>
        <v>0</v>
      </c>
      <c r="I352" s="89"/>
    </row>
    <row r="353" spans="1:9" hidden="1">
      <c r="A353" s="91"/>
      <c r="B353" s="106"/>
      <c r="C353" s="108"/>
      <c r="D353" s="186"/>
      <c r="E353" s="187"/>
      <c r="F353" s="104" t="str">
        <f>VLOOKUP(C353,'[2]Acha Air Sales Price List'!$B$1:$D$65536,3,FALSE)</f>
        <v>Exchange rate :</v>
      </c>
      <c r="G353" s="103">
        <f>ROUND(IF(ISBLANK(C353),0,VLOOKUP(C353,'[2]Acha Air Sales Price List'!$B$1:$X$65536,12,FALSE)*$L$14),2)</f>
        <v>0</v>
      </c>
      <c r="H353" s="102">
        <f t="shared" si="6"/>
        <v>0</v>
      </c>
      <c r="I353" s="89"/>
    </row>
    <row r="354" spans="1:9" hidden="1">
      <c r="A354" s="91"/>
      <c r="B354" s="106"/>
      <c r="C354" s="108"/>
      <c r="D354" s="186"/>
      <c r="E354" s="187"/>
      <c r="F354" s="104" t="str">
        <f>VLOOKUP(C354,'[2]Acha Air Sales Price List'!$B$1:$D$65536,3,FALSE)</f>
        <v>Exchange rate :</v>
      </c>
      <c r="G354" s="103">
        <f>ROUND(IF(ISBLANK(C354),0,VLOOKUP(C354,'[2]Acha Air Sales Price List'!$B$1:$X$65536,12,FALSE)*$L$14),2)</f>
        <v>0</v>
      </c>
      <c r="H354" s="102">
        <f t="shared" si="6"/>
        <v>0</v>
      </c>
      <c r="I354" s="89"/>
    </row>
    <row r="355" spans="1:9" hidden="1">
      <c r="A355" s="91"/>
      <c r="B355" s="106"/>
      <c r="C355" s="108"/>
      <c r="D355" s="186"/>
      <c r="E355" s="187"/>
      <c r="F355" s="104" t="str">
        <f>VLOOKUP(C355,'[2]Acha Air Sales Price List'!$B$1:$D$65536,3,FALSE)</f>
        <v>Exchange rate :</v>
      </c>
      <c r="G355" s="103">
        <f>ROUND(IF(ISBLANK(C355),0,VLOOKUP(C355,'[2]Acha Air Sales Price List'!$B$1:$X$65536,12,FALSE)*$L$14),2)</f>
        <v>0</v>
      </c>
      <c r="H355" s="102">
        <f t="shared" si="6"/>
        <v>0</v>
      </c>
      <c r="I355" s="89"/>
    </row>
    <row r="356" spans="1:9" hidden="1">
      <c r="A356" s="91"/>
      <c r="B356" s="106"/>
      <c r="C356" s="108"/>
      <c r="D356" s="186"/>
      <c r="E356" s="187"/>
      <c r="F356" s="104" t="str">
        <f>VLOOKUP(C356,'[2]Acha Air Sales Price List'!$B$1:$D$65536,3,FALSE)</f>
        <v>Exchange rate :</v>
      </c>
      <c r="G356" s="103">
        <f>ROUND(IF(ISBLANK(C356),0,VLOOKUP(C356,'[2]Acha Air Sales Price List'!$B$1:$X$65536,12,FALSE)*$L$14),2)</f>
        <v>0</v>
      </c>
      <c r="H356" s="102">
        <f t="shared" si="6"/>
        <v>0</v>
      </c>
      <c r="I356" s="89"/>
    </row>
    <row r="357" spans="1:9" hidden="1">
      <c r="A357" s="91"/>
      <c r="B357" s="106"/>
      <c r="C357" s="108"/>
      <c r="D357" s="186"/>
      <c r="E357" s="187"/>
      <c r="F357" s="104" t="str">
        <f>VLOOKUP(C357,'[2]Acha Air Sales Price List'!$B$1:$D$65536,3,FALSE)</f>
        <v>Exchange rate :</v>
      </c>
      <c r="G357" s="103">
        <f>ROUND(IF(ISBLANK(C357),0,VLOOKUP(C357,'[2]Acha Air Sales Price List'!$B$1:$X$65536,12,FALSE)*$L$14),2)</f>
        <v>0</v>
      </c>
      <c r="H357" s="102">
        <f t="shared" si="6"/>
        <v>0</v>
      </c>
      <c r="I357" s="89"/>
    </row>
    <row r="358" spans="1:9" hidden="1">
      <c r="A358" s="91"/>
      <c r="B358" s="106"/>
      <c r="C358" s="108"/>
      <c r="D358" s="186"/>
      <c r="E358" s="187"/>
      <c r="F358" s="104" t="str">
        <f>VLOOKUP(C358,'[2]Acha Air Sales Price List'!$B$1:$D$65536,3,FALSE)</f>
        <v>Exchange rate :</v>
      </c>
      <c r="G358" s="103">
        <f>ROUND(IF(ISBLANK(C358),0,VLOOKUP(C358,'[2]Acha Air Sales Price List'!$B$1:$X$65536,12,FALSE)*$L$14),2)</f>
        <v>0</v>
      </c>
      <c r="H358" s="102">
        <f t="shared" si="6"/>
        <v>0</v>
      </c>
      <c r="I358" s="89"/>
    </row>
    <row r="359" spans="1:9" hidden="1">
      <c r="A359" s="91"/>
      <c r="B359" s="106"/>
      <c r="C359" s="108"/>
      <c r="D359" s="186"/>
      <c r="E359" s="187"/>
      <c r="F359" s="104" t="str">
        <f>VLOOKUP(C359,'[2]Acha Air Sales Price List'!$B$1:$D$65536,3,FALSE)</f>
        <v>Exchange rate :</v>
      </c>
      <c r="G359" s="103">
        <f>ROUND(IF(ISBLANK(C359),0,VLOOKUP(C359,'[2]Acha Air Sales Price List'!$B$1:$X$65536,12,FALSE)*$L$14),2)</f>
        <v>0</v>
      </c>
      <c r="H359" s="102">
        <f t="shared" si="6"/>
        <v>0</v>
      </c>
      <c r="I359" s="89"/>
    </row>
    <row r="360" spans="1:9" hidden="1">
      <c r="A360" s="91"/>
      <c r="B360" s="106"/>
      <c r="C360" s="108"/>
      <c r="D360" s="186"/>
      <c r="E360" s="187"/>
      <c r="F360" s="104" t="str">
        <f>VLOOKUP(C360,'[2]Acha Air Sales Price List'!$B$1:$D$65536,3,FALSE)</f>
        <v>Exchange rate :</v>
      </c>
      <c r="G360" s="103">
        <f>ROUND(IF(ISBLANK(C360),0,VLOOKUP(C360,'[2]Acha Air Sales Price List'!$B$1:$X$65536,12,FALSE)*$L$14),2)</f>
        <v>0</v>
      </c>
      <c r="H360" s="102">
        <f t="shared" si="6"/>
        <v>0</v>
      </c>
      <c r="I360" s="89"/>
    </row>
    <row r="361" spans="1:9" hidden="1">
      <c r="A361" s="91"/>
      <c r="B361" s="106"/>
      <c r="C361" s="108"/>
      <c r="D361" s="186"/>
      <c r="E361" s="187"/>
      <c r="F361" s="104" t="str">
        <f>VLOOKUP(C361,'[2]Acha Air Sales Price List'!$B$1:$D$65536,3,FALSE)</f>
        <v>Exchange rate :</v>
      </c>
      <c r="G361" s="103">
        <f>ROUND(IF(ISBLANK(C361),0,VLOOKUP(C361,'[2]Acha Air Sales Price List'!$B$1:$X$65536,12,FALSE)*$L$14),2)</f>
        <v>0</v>
      </c>
      <c r="H361" s="102">
        <f t="shared" si="6"/>
        <v>0</v>
      </c>
      <c r="I361" s="89"/>
    </row>
    <row r="362" spans="1:9" hidden="1">
      <c r="A362" s="91"/>
      <c r="B362" s="106"/>
      <c r="C362" s="108"/>
      <c r="D362" s="186"/>
      <c r="E362" s="187"/>
      <c r="F362" s="104" t="str">
        <f>VLOOKUP(C362,'[2]Acha Air Sales Price List'!$B$1:$D$65536,3,FALSE)</f>
        <v>Exchange rate :</v>
      </c>
      <c r="G362" s="103">
        <f>ROUND(IF(ISBLANK(C362),0,VLOOKUP(C362,'[2]Acha Air Sales Price List'!$B$1:$X$65536,12,FALSE)*$L$14),2)</f>
        <v>0</v>
      </c>
      <c r="H362" s="102">
        <f t="shared" si="6"/>
        <v>0</v>
      </c>
      <c r="I362" s="89"/>
    </row>
    <row r="363" spans="1:9" hidden="1">
      <c r="A363" s="91"/>
      <c r="B363" s="106"/>
      <c r="C363" s="108"/>
      <c r="D363" s="186"/>
      <c r="E363" s="187"/>
      <c r="F363" s="104" t="str">
        <f>VLOOKUP(C363,'[2]Acha Air Sales Price List'!$B$1:$D$65536,3,FALSE)</f>
        <v>Exchange rate :</v>
      </c>
      <c r="G363" s="103">
        <f>ROUND(IF(ISBLANK(C363),0,VLOOKUP(C363,'[2]Acha Air Sales Price List'!$B$1:$X$65536,12,FALSE)*$L$14),2)</f>
        <v>0</v>
      </c>
      <c r="H363" s="102">
        <f t="shared" si="6"/>
        <v>0</v>
      </c>
      <c r="I363" s="89"/>
    </row>
    <row r="364" spans="1:9" hidden="1">
      <c r="A364" s="91"/>
      <c r="B364" s="106"/>
      <c r="C364" s="108"/>
      <c r="D364" s="186"/>
      <c r="E364" s="187"/>
      <c r="F364" s="104" t="str">
        <f>VLOOKUP(C364,'[2]Acha Air Sales Price List'!$B$1:$D$65536,3,FALSE)</f>
        <v>Exchange rate :</v>
      </c>
      <c r="G364" s="103">
        <f>ROUND(IF(ISBLANK(C364),0,VLOOKUP(C364,'[2]Acha Air Sales Price List'!$B$1:$X$65536,12,FALSE)*$L$14),2)</f>
        <v>0</v>
      </c>
      <c r="H364" s="102">
        <f t="shared" si="6"/>
        <v>0</v>
      </c>
      <c r="I364" s="89"/>
    </row>
    <row r="365" spans="1:9" hidden="1">
      <c r="A365" s="91"/>
      <c r="B365" s="106"/>
      <c r="C365" s="108"/>
      <c r="D365" s="186"/>
      <c r="E365" s="187"/>
      <c r="F365" s="104" t="str">
        <f>VLOOKUP(C365,'[2]Acha Air Sales Price List'!$B$1:$D$65536,3,FALSE)</f>
        <v>Exchange rate :</v>
      </c>
      <c r="G365" s="103">
        <f>ROUND(IF(ISBLANK(C365),0,VLOOKUP(C365,'[2]Acha Air Sales Price List'!$B$1:$X$65536,12,FALSE)*$L$14),2)</f>
        <v>0</v>
      </c>
      <c r="H365" s="102">
        <f t="shared" si="6"/>
        <v>0</v>
      </c>
      <c r="I365" s="89"/>
    </row>
    <row r="366" spans="1:9" hidden="1">
      <c r="A366" s="91"/>
      <c r="B366" s="106"/>
      <c r="C366" s="105"/>
      <c r="D366" s="186"/>
      <c r="E366" s="187"/>
      <c r="F366" s="104" t="str">
        <f>VLOOKUP(C366,'[2]Acha Air Sales Price List'!$B$1:$D$65536,3,FALSE)</f>
        <v>Exchange rate :</v>
      </c>
      <c r="G366" s="103">
        <f>ROUND(IF(ISBLANK(C366),0,VLOOKUP(C366,'[2]Acha Air Sales Price List'!$B$1:$X$65536,12,FALSE)*$L$14),2)</f>
        <v>0</v>
      </c>
      <c r="H366" s="102">
        <f t="shared" si="6"/>
        <v>0</v>
      </c>
      <c r="I366" s="89"/>
    </row>
    <row r="367" spans="1:9" hidden="1">
      <c r="A367" s="91"/>
      <c r="B367" s="106"/>
      <c r="C367" s="108"/>
      <c r="D367" s="186"/>
      <c r="E367" s="187"/>
      <c r="F367" s="104" t="str">
        <f>VLOOKUP(C367,'[2]Acha Air Sales Price List'!$B$1:$D$65536,3,FALSE)</f>
        <v>Exchange rate :</v>
      </c>
      <c r="G367" s="103">
        <f>ROUND(IF(ISBLANK(C367),0,VLOOKUP(C367,'[2]Acha Air Sales Price List'!$B$1:$X$65536,12,FALSE)*$L$14),2)</f>
        <v>0</v>
      </c>
      <c r="H367" s="102">
        <f t="shared" si="6"/>
        <v>0</v>
      </c>
      <c r="I367" s="89"/>
    </row>
    <row r="368" spans="1:9" hidden="1">
      <c r="A368" s="91"/>
      <c r="B368" s="106"/>
      <c r="C368" s="108"/>
      <c r="D368" s="186"/>
      <c r="E368" s="187"/>
      <c r="F368" s="104" t="str">
        <f>VLOOKUP(C368,'[2]Acha Air Sales Price List'!$B$1:$D$65536,3,FALSE)</f>
        <v>Exchange rate :</v>
      </c>
      <c r="G368" s="103">
        <f>ROUND(IF(ISBLANK(C368),0,VLOOKUP(C368,'[2]Acha Air Sales Price List'!$B$1:$X$65536,12,FALSE)*$L$14),2)</f>
        <v>0</v>
      </c>
      <c r="H368" s="102">
        <f t="shared" si="6"/>
        <v>0</v>
      </c>
      <c r="I368" s="89"/>
    </row>
    <row r="369" spans="1:9" hidden="1">
      <c r="A369" s="91"/>
      <c r="B369" s="106"/>
      <c r="C369" s="108"/>
      <c r="D369" s="186"/>
      <c r="E369" s="187"/>
      <c r="F369" s="104" t="str">
        <f>VLOOKUP(C369,'[2]Acha Air Sales Price List'!$B$1:$D$65536,3,FALSE)</f>
        <v>Exchange rate :</v>
      </c>
      <c r="G369" s="103">
        <f>ROUND(IF(ISBLANK(C369),0,VLOOKUP(C369,'[2]Acha Air Sales Price List'!$B$1:$X$65536,12,FALSE)*$L$14),2)</f>
        <v>0</v>
      </c>
      <c r="H369" s="102">
        <f t="shared" si="6"/>
        <v>0</v>
      </c>
      <c r="I369" s="89"/>
    </row>
    <row r="370" spans="1:9" hidden="1">
      <c r="A370" s="91"/>
      <c r="B370" s="106"/>
      <c r="C370" s="108"/>
      <c r="D370" s="186"/>
      <c r="E370" s="187"/>
      <c r="F370" s="104" t="str">
        <f>VLOOKUP(C370,'[2]Acha Air Sales Price List'!$B$1:$D$65536,3,FALSE)</f>
        <v>Exchange rate :</v>
      </c>
      <c r="G370" s="103">
        <f>ROUND(IF(ISBLANK(C370),0,VLOOKUP(C370,'[2]Acha Air Sales Price List'!$B$1:$X$65536,12,FALSE)*$L$14),2)</f>
        <v>0</v>
      </c>
      <c r="H370" s="102">
        <f t="shared" si="6"/>
        <v>0</v>
      </c>
      <c r="I370" s="89"/>
    </row>
    <row r="371" spans="1:9" hidden="1">
      <c r="A371" s="91"/>
      <c r="B371" s="106"/>
      <c r="C371" s="108"/>
      <c r="D371" s="186"/>
      <c r="E371" s="187"/>
      <c r="F371" s="104" t="str">
        <f>VLOOKUP(C371,'[2]Acha Air Sales Price List'!$B$1:$D$65536,3,FALSE)</f>
        <v>Exchange rate :</v>
      </c>
      <c r="G371" s="103">
        <f>ROUND(IF(ISBLANK(C371),0,VLOOKUP(C371,'[2]Acha Air Sales Price List'!$B$1:$X$65536,12,FALSE)*$L$14),2)</f>
        <v>0</v>
      </c>
      <c r="H371" s="102">
        <f t="shared" si="6"/>
        <v>0</v>
      </c>
      <c r="I371" s="89"/>
    </row>
    <row r="372" spans="1:9" hidden="1">
      <c r="A372" s="91"/>
      <c r="B372" s="106"/>
      <c r="C372" s="108"/>
      <c r="D372" s="186"/>
      <c r="E372" s="187"/>
      <c r="F372" s="104" t="str">
        <f>VLOOKUP(C372,'[2]Acha Air Sales Price List'!$B$1:$D$65536,3,FALSE)</f>
        <v>Exchange rate :</v>
      </c>
      <c r="G372" s="103">
        <f>ROUND(IF(ISBLANK(C372),0,VLOOKUP(C372,'[2]Acha Air Sales Price List'!$B$1:$X$65536,12,FALSE)*$L$14),2)</f>
        <v>0</v>
      </c>
      <c r="H372" s="102">
        <f t="shared" si="6"/>
        <v>0</v>
      </c>
      <c r="I372" s="89"/>
    </row>
    <row r="373" spans="1:9" hidden="1">
      <c r="A373" s="91"/>
      <c r="B373" s="106"/>
      <c r="C373" s="108"/>
      <c r="D373" s="186"/>
      <c r="E373" s="187"/>
      <c r="F373" s="104" t="str">
        <f>VLOOKUP(C373,'[2]Acha Air Sales Price List'!$B$1:$D$65536,3,FALSE)</f>
        <v>Exchange rate :</v>
      </c>
      <c r="G373" s="103">
        <f>ROUND(IF(ISBLANK(C373),0,VLOOKUP(C373,'[2]Acha Air Sales Price List'!$B$1:$X$65536,12,FALSE)*$L$14),2)</f>
        <v>0</v>
      </c>
      <c r="H373" s="102">
        <f t="shared" si="6"/>
        <v>0</v>
      </c>
      <c r="I373" s="89"/>
    </row>
    <row r="374" spans="1:9" hidden="1">
      <c r="A374" s="91"/>
      <c r="B374" s="106"/>
      <c r="C374" s="108"/>
      <c r="D374" s="186"/>
      <c r="E374" s="187"/>
      <c r="F374" s="104" t="str">
        <f>VLOOKUP(C374,'[2]Acha Air Sales Price List'!$B$1:$D$65536,3,FALSE)</f>
        <v>Exchange rate :</v>
      </c>
      <c r="G374" s="103">
        <f>ROUND(IF(ISBLANK(C374),0,VLOOKUP(C374,'[2]Acha Air Sales Price List'!$B$1:$X$65536,12,FALSE)*$L$14),2)</f>
        <v>0</v>
      </c>
      <c r="H374" s="102">
        <f t="shared" si="6"/>
        <v>0</v>
      </c>
      <c r="I374" s="89"/>
    </row>
    <row r="375" spans="1:9" hidden="1">
      <c r="A375" s="91"/>
      <c r="B375" s="106"/>
      <c r="C375" s="108"/>
      <c r="D375" s="186"/>
      <c r="E375" s="187"/>
      <c r="F375" s="104" t="str">
        <f>VLOOKUP(C375,'[2]Acha Air Sales Price List'!$B$1:$D$65536,3,FALSE)</f>
        <v>Exchange rate :</v>
      </c>
      <c r="G375" s="103">
        <f>ROUND(IF(ISBLANK(C375),0,VLOOKUP(C375,'[2]Acha Air Sales Price List'!$B$1:$X$65536,12,FALSE)*$L$14),2)</f>
        <v>0</v>
      </c>
      <c r="H375" s="102">
        <f t="shared" si="6"/>
        <v>0</v>
      </c>
      <c r="I375" s="89"/>
    </row>
    <row r="376" spans="1:9" hidden="1">
      <c r="A376" s="91"/>
      <c r="B376" s="106"/>
      <c r="C376" s="108"/>
      <c r="D376" s="186"/>
      <c r="E376" s="187"/>
      <c r="F376" s="104" t="str">
        <f>VLOOKUP(C376,'[2]Acha Air Sales Price List'!$B$1:$D$65536,3,FALSE)</f>
        <v>Exchange rate :</v>
      </c>
      <c r="G376" s="103">
        <f>ROUND(IF(ISBLANK(C376),0,VLOOKUP(C376,'[2]Acha Air Sales Price List'!$B$1:$X$65536,12,FALSE)*$L$14),2)</f>
        <v>0</v>
      </c>
      <c r="H376" s="102">
        <f t="shared" si="6"/>
        <v>0</v>
      </c>
      <c r="I376" s="89"/>
    </row>
    <row r="377" spans="1:9" hidden="1">
      <c r="A377" s="91"/>
      <c r="B377" s="106"/>
      <c r="C377" s="108"/>
      <c r="D377" s="186"/>
      <c r="E377" s="187"/>
      <c r="F377" s="104" t="str">
        <f>VLOOKUP(C377,'[2]Acha Air Sales Price List'!$B$1:$D$65536,3,FALSE)</f>
        <v>Exchange rate :</v>
      </c>
      <c r="G377" s="103">
        <f>ROUND(IF(ISBLANK(C377),0,VLOOKUP(C377,'[2]Acha Air Sales Price List'!$B$1:$X$65536,12,FALSE)*$L$14),2)</f>
        <v>0</v>
      </c>
      <c r="H377" s="102">
        <f t="shared" si="6"/>
        <v>0</v>
      </c>
      <c r="I377" s="89"/>
    </row>
    <row r="378" spans="1:9" hidden="1">
      <c r="A378" s="91"/>
      <c r="B378" s="106"/>
      <c r="C378" s="108"/>
      <c r="D378" s="186"/>
      <c r="E378" s="187"/>
      <c r="F378" s="104" t="str">
        <f>VLOOKUP(C378,'[2]Acha Air Sales Price List'!$B$1:$D$65536,3,FALSE)</f>
        <v>Exchange rate :</v>
      </c>
      <c r="G378" s="103">
        <f>ROUND(IF(ISBLANK(C378),0,VLOOKUP(C378,'[2]Acha Air Sales Price List'!$B$1:$X$65536,12,FALSE)*$L$14),2)</f>
        <v>0</v>
      </c>
      <c r="H378" s="102">
        <f t="shared" si="6"/>
        <v>0</v>
      </c>
      <c r="I378" s="89"/>
    </row>
    <row r="379" spans="1:9" hidden="1">
      <c r="A379" s="91"/>
      <c r="B379" s="106"/>
      <c r="C379" s="108"/>
      <c r="D379" s="186"/>
      <c r="E379" s="187"/>
      <c r="F379" s="104" t="str">
        <f>VLOOKUP(C379,'[2]Acha Air Sales Price List'!$B$1:$D$65536,3,FALSE)</f>
        <v>Exchange rate :</v>
      </c>
      <c r="G379" s="103">
        <f>ROUND(IF(ISBLANK(C379),0,VLOOKUP(C379,'[2]Acha Air Sales Price List'!$B$1:$X$65536,12,FALSE)*$L$14),2)</f>
        <v>0</v>
      </c>
      <c r="H379" s="102">
        <f t="shared" si="6"/>
        <v>0</v>
      </c>
      <c r="I379" s="89"/>
    </row>
    <row r="380" spans="1:9" hidden="1">
      <c r="A380" s="91"/>
      <c r="B380" s="106"/>
      <c r="C380" s="108"/>
      <c r="D380" s="186"/>
      <c r="E380" s="187"/>
      <c r="F380" s="104" t="str">
        <f>VLOOKUP(C380,'[2]Acha Air Sales Price List'!$B$1:$D$65536,3,FALSE)</f>
        <v>Exchange rate :</v>
      </c>
      <c r="G380" s="103">
        <f>ROUND(IF(ISBLANK(C380),0,VLOOKUP(C380,'[2]Acha Air Sales Price List'!$B$1:$X$65536,12,FALSE)*$L$14),2)</f>
        <v>0</v>
      </c>
      <c r="H380" s="102">
        <f t="shared" si="6"/>
        <v>0</v>
      </c>
      <c r="I380" s="89"/>
    </row>
    <row r="381" spans="1:9" hidden="1">
      <c r="A381" s="91"/>
      <c r="B381" s="106"/>
      <c r="C381" s="108"/>
      <c r="D381" s="186"/>
      <c r="E381" s="187"/>
      <c r="F381" s="104" t="str">
        <f>VLOOKUP(C381,'[2]Acha Air Sales Price List'!$B$1:$D$65536,3,FALSE)</f>
        <v>Exchange rate :</v>
      </c>
      <c r="G381" s="103">
        <f>ROUND(IF(ISBLANK(C381),0,VLOOKUP(C381,'[2]Acha Air Sales Price List'!$B$1:$X$65536,12,FALSE)*$L$14),2)</f>
        <v>0</v>
      </c>
      <c r="H381" s="102">
        <f t="shared" si="6"/>
        <v>0</v>
      </c>
      <c r="I381" s="89"/>
    </row>
    <row r="382" spans="1:9" hidden="1">
      <c r="A382" s="91"/>
      <c r="B382" s="106"/>
      <c r="C382" s="108"/>
      <c r="D382" s="186"/>
      <c r="E382" s="187"/>
      <c r="F382" s="104" t="str">
        <f>VLOOKUP(C382,'[2]Acha Air Sales Price List'!$B$1:$D$65536,3,FALSE)</f>
        <v>Exchange rate :</v>
      </c>
      <c r="G382" s="103">
        <f>ROUND(IF(ISBLANK(C382),0,VLOOKUP(C382,'[2]Acha Air Sales Price List'!$B$1:$X$65536,12,FALSE)*$L$14),2)</f>
        <v>0</v>
      </c>
      <c r="H382" s="102">
        <f t="shared" si="6"/>
        <v>0</v>
      </c>
      <c r="I382" s="89"/>
    </row>
    <row r="383" spans="1:9" hidden="1">
      <c r="A383" s="91"/>
      <c r="B383" s="106"/>
      <c r="C383" s="108"/>
      <c r="D383" s="186"/>
      <c r="E383" s="187"/>
      <c r="F383" s="104" t="str">
        <f>VLOOKUP(C383,'[2]Acha Air Sales Price List'!$B$1:$D$65536,3,FALSE)</f>
        <v>Exchange rate :</v>
      </c>
      <c r="G383" s="103">
        <f>ROUND(IF(ISBLANK(C383),0,VLOOKUP(C383,'[2]Acha Air Sales Price List'!$B$1:$X$65536,12,FALSE)*$L$14),2)</f>
        <v>0</v>
      </c>
      <c r="H383" s="102">
        <f t="shared" si="6"/>
        <v>0</v>
      </c>
      <c r="I383" s="89"/>
    </row>
    <row r="384" spans="1:9" hidden="1">
      <c r="A384" s="91"/>
      <c r="B384" s="106"/>
      <c r="C384" s="108"/>
      <c r="D384" s="186"/>
      <c r="E384" s="187"/>
      <c r="F384" s="104" t="str">
        <f>VLOOKUP(C384,'[2]Acha Air Sales Price List'!$B$1:$D$65536,3,FALSE)</f>
        <v>Exchange rate :</v>
      </c>
      <c r="G384" s="103">
        <f>ROUND(IF(ISBLANK(C384),0,VLOOKUP(C384,'[2]Acha Air Sales Price List'!$B$1:$X$65536,12,FALSE)*$L$14),2)</f>
        <v>0</v>
      </c>
      <c r="H384" s="102">
        <f t="shared" si="6"/>
        <v>0</v>
      </c>
      <c r="I384" s="89"/>
    </row>
    <row r="385" spans="1:9" hidden="1">
      <c r="A385" s="91"/>
      <c r="B385" s="106"/>
      <c r="C385" s="108"/>
      <c r="D385" s="186"/>
      <c r="E385" s="187"/>
      <c r="F385" s="104" t="str">
        <f>VLOOKUP(C385,'[2]Acha Air Sales Price List'!$B$1:$D$65536,3,FALSE)</f>
        <v>Exchange rate :</v>
      </c>
      <c r="G385" s="103">
        <f>ROUND(IF(ISBLANK(C385),0,VLOOKUP(C385,'[2]Acha Air Sales Price List'!$B$1:$X$65536,12,FALSE)*$L$14),2)</f>
        <v>0</v>
      </c>
      <c r="H385" s="102">
        <f t="shared" si="6"/>
        <v>0</v>
      </c>
      <c r="I385" s="89"/>
    </row>
    <row r="386" spans="1:9" hidden="1">
      <c r="A386" s="91"/>
      <c r="B386" s="106"/>
      <c r="C386" s="108"/>
      <c r="D386" s="186"/>
      <c r="E386" s="187"/>
      <c r="F386" s="104" t="str">
        <f>VLOOKUP(C386,'[2]Acha Air Sales Price List'!$B$1:$D$65536,3,FALSE)</f>
        <v>Exchange rate :</v>
      </c>
      <c r="G386" s="103">
        <f>ROUND(IF(ISBLANK(C386),0,VLOOKUP(C386,'[2]Acha Air Sales Price List'!$B$1:$X$65536,12,FALSE)*$L$14),2)</f>
        <v>0</v>
      </c>
      <c r="H386" s="102">
        <f t="shared" si="6"/>
        <v>0</v>
      </c>
      <c r="I386" s="89"/>
    </row>
    <row r="387" spans="1:9" hidden="1">
      <c r="A387" s="91"/>
      <c r="B387" s="106"/>
      <c r="C387" s="108"/>
      <c r="D387" s="186"/>
      <c r="E387" s="187"/>
      <c r="F387" s="104" t="str">
        <f>VLOOKUP(C387,'[2]Acha Air Sales Price List'!$B$1:$D$65536,3,FALSE)</f>
        <v>Exchange rate :</v>
      </c>
      <c r="G387" s="103">
        <f>ROUND(IF(ISBLANK(C387),0,VLOOKUP(C387,'[2]Acha Air Sales Price List'!$B$1:$X$65536,12,FALSE)*$L$14),2)</f>
        <v>0</v>
      </c>
      <c r="H387" s="102">
        <f t="shared" si="6"/>
        <v>0</v>
      </c>
      <c r="I387" s="89"/>
    </row>
    <row r="388" spans="1:9" hidden="1">
      <c r="A388" s="91"/>
      <c r="B388" s="106"/>
      <c r="C388" s="108"/>
      <c r="D388" s="186"/>
      <c r="E388" s="187"/>
      <c r="F388" s="104" t="str">
        <f>VLOOKUP(C388,'[2]Acha Air Sales Price List'!$B$1:$D$65536,3,FALSE)</f>
        <v>Exchange rate :</v>
      </c>
      <c r="G388" s="103">
        <f>ROUND(IF(ISBLANK(C388),0,VLOOKUP(C388,'[2]Acha Air Sales Price List'!$B$1:$X$65536,12,FALSE)*$L$14),2)</f>
        <v>0</v>
      </c>
      <c r="H388" s="102">
        <f t="shared" si="6"/>
        <v>0</v>
      </c>
      <c r="I388" s="89"/>
    </row>
    <row r="389" spans="1:9" hidden="1">
      <c r="A389" s="91"/>
      <c r="B389" s="106"/>
      <c r="C389" s="108"/>
      <c r="D389" s="186"/>
      <c r="E389" s="187"/>
      <c r="F389" s="104" t="str">
        <f>VLOOKUP(C389,'[2]Acha Air Sales Price List'!$B$1:$D$65536,3,FALSE)</f>
        <v>Exchange rate :</v>
      </c>
      <c r="G389" s="103">
        <f>ROUND(IF(ISBLANK(C389),0,VLOOKUP(C389,'[2]Acha Air Sales Price List'!$B$1:$X$65536,12,FALSE)*$L$14),2)</f>
        <v>0</v>
      </c>
      <c r="H389" s="102">
        <f t="shared" si="6"/>
        <v>0</v>
      </c>
      <c r="I389" s="89"/>
    </row>
    <row r="390" spans="1:9" hidden="1">
      <c r="A390" s="91"/>
      <c r="B390" s="106"/>
      <c r="C390" s="108"/>
      <c r="D390" s="186"/>
      <c r="E390" s="187"/>
      <c r="F390" s="104" t="str">
        <f>VLOOKUP(C390,'[2]Acha Air Sales Price List'!$B$1:$D$65536,3,FALSE)</f>
        <v>Exchange rate :</v>
      </c>
      <c r="G390" s="103">
        <f>ROUND(IF(ISBLANK(C390),0,VLOOKUP(C390,'[2]Acha Air Sales Price List'!$B$1:$X$65536,12,FALSE)*$L$14),2)</f>
        <v>0</v>
      </c>
      <c r="H390" s="102">
        <f t="shared" si="6"/>
        <v>0</v>
      </c>
      <c r="I390" s="89"/>
    </row>
    <row r="391" spans="1:9" hidden="1">
      <c r="A391" s="91"/>
      <c r="B391" s="106"/>
      <c r="C391" s="108"/>
      <c r="D391" s="186"/>
      <c r="E391" s="187"/>
      <c r="F391" s="104" t="str">
        <f>VLOOKUP(C391,'[2]Acha Air Sales Price List'!$B$1:$D$65536,3,FALSE)</f>
        <v>Exchange rate :</v>
      </c>
      <c r="G391" s="103">
        <f>ROUND(IF(ISBLANK(C391),0,VLOOKUP(C391,'[2]Acha Air Sales Price List'!$B$1:$X$65536,12,FALSE)*$L$14),2)</f>
        <v>0</v>
      </c>
      <c r="H391" s="102">
        <f t="shared" si="6"/>
        <v>0</v>
      </c>
      <c r="I391" s="89"/>
    </row>
    <row r="392" spans="1:9" hidden="1">
      <c r="A392" s="91"/>
      <c r="B392" s="106"/>
      <c r="C392" s="108"/>
      <c r="D392" s="186"/>
      <c r="E392" s="187"/>
      <c r="F392" s="104" t="str">
        <f>VLOOKUP(C392,'[2]Acha Air Sales Price List'!$B$1:$D$65536,3,FALSE)</f>
        <v>Exchange rate :</v>
      </c>
      <c r="G392" s="103">
        <f>ROUND(IF(ISBLANK(C392),0,VLOOKUP(C392,'[2]Acha Air Sales Price List'!$B$1:$X$65536,12,FALSE)*$L$14),2)</f>
        <v>0</v>
      </c>
      <c r="H392" s="102">
        <f t="shared" si="6"/>
        <v>0</v>
      </c>
      <c r="I392" s="89"/>
    </row>
    <row r="393" spans="1:9" hidden="1">
      <c r="A393" s="91"/>
      <c r="B393" s="106"/>
      <c r="C393" s="108"/>
      <c r="D393" s="186"/>
      <c r="E393" s="187"/>
      <c r="F393" s="104" t="str">
        <f>VLOOKUP(C393,'[2]Acha Air Sales Price List'!$B$1:$D$65536,3,FALSE)</f>
        <v>Exchange rate :</v>
      </c>
      <c r="G393" s="103">
        <f>ROUND(IF(ISBLANK(C393),0,VLOOKUP(C393,'[2]Acha Air Sales Price List'!$B$1:$X$65536,12,FALSE)*$L$14),2)</f>
        <v>0</v>
      </c>
      <c r="H393" s="102">
        <f t="shared" si="6"/>
        <v>0</v>
      </c>
      <c r="I393" s="89"/>
    </row>
    <row r="394" spans="1:9" hidden="1">
      <c r="A394" s="91"/>
      <c r="B394" s="106"/>
      <c r="C394" s="105"/>
      <c r="D394" s="186"/>
      <c r="E394" s="187"/>
      <c r="F394" s="104" t="str">
        <f>VLOOKUP(C394,'[2]Acha Air Sales Price List'!$B$1:$D$65536,3,FALSE)</f>
        <v>Exchange rate :</v>
      </c>
      <c r="G394" s="103">
        <f>ROUND(IF(ISBLANK(C394),0,VLOOKUP(C394,'[2]Acha Air Sales Price List'!$B$1:$X$65536,12,FALSE)*$L$14),2)</f>
        <v>0</v>
      </c>
      <c r="H394" s="102">
        <f t="shared" si="6"/>
        <v>0</v>
      </c>
      <c r="I394" s="89"/>
    </row>
    <row r="395" spans="1:9" hidden="1">
      <c r="A395" s="91"/>
      <c r="B395" s="106"/>
      <c r="C395" s="108"/>
      <c r="D395" s="186"/>
      <c r="E395" s="187"/>
      <c r="F395" s="104" t="str">
        <f>VLOOKUP(C395,'[2]Acha Air Sales Price List'!$B$1:$D$65536,3,FALSE)</f>
        <v>Exchange rate :</v>
      </c>
      <c r="G395" s="103">
        <f>ROUND(IF(ISBLANK(C395),0,VLOOKUP(C395,'[2]Acha Air Sales Price List'!$B$1:$X$65536,12,FALSE)*$L$14),2)</f>
        <v>0</v>
      </c>
      <c r="H395" s="102">
        <f t="shared" si="6"/>
        <v>0</v>
      </c>
      <c r="I395" s="89"/>
    </row>
    <row r="396" spans="1:9" hidden="1">
      <c r="A396" s="91"/>
      <c r="B396" s="106"/>
      <c r="C396" s="108"/>
      <c r="D396" s="186"/>
      <c r="E396" s="187"/>
      <c r="F396" s="104" t="str">
        <f>VLOOKUP(C396,'[2]Acha Air Sales Price List'!$B$1:$D$65536,3,FALSE)</f>
        <v>Exchange rate :</v>
      </c>
      <c r="G396" s="103">
        <f>ROUND(IF(ISBLANK(C396),0,VLOOKUP(C396,'[2]Acha Air Sales Price List'!$B$1:$X$65536,12,FALSE)*$L$14),2)</f>
        <v>0</v>
      </c>
      <c r="H396" s="102">
        <f t="shared" si="6"/>
        <v>0</v>
      </c>
      <c r="I396" s="89"/>
    </row>
    <row r="397" spans="1:9" hidden="1">
      <c r="A397" s="91"/>
      <c r="B397" s="106"/>
      <c r="C397" s="108"/>
      <c r="D397" s="186"/>
      <c r="E397" s="187"/>
      <c r="F397" s="104" t="str">
        <f>VLOOKUP(C397,'[2]Acha Air Sales Price List'!$B$1:$D$65536,3,FALSE)</f>
        <v>Exchange rate :</v>
      </c>
      <c r="G397" s="103">
        <f>ROUND(IF(ISBLANK(C397),0,VLOOKUP(C397,'[2]Acha Air Sales Price List'!$B$1:$X$65536,12,FALSE)*$L$14),2)</f>
        <v>0</v>
      </c>
      <c r="H397" s="102">
        <f t="shared" si="6"/>
        <v>0</v>
      </c>
      <c r="I397" s="89"/>
    </row>
    <row r="398" spans="1:9" hidden="1">
      <c r="A398" s="91"/>
      <c r="B398" s="106"/>
      <c r="C398" s="108"/>
      <c r="D398" s="186"/>
      <c r="E398" s="187"/>
      <c r="F398" s="104" t="str">
        <f>VLOOKUP(C398,'[2]Acha Air Sales Price List'!$B$1:$D$65536,3,FALSE)</f>
        <v>Exchange rate :</v>
      </c>
      <c r="G398" s="103">
        <f>ROUND(IF(ISBLANK(C398),0,VLOOKUP(C398,'[2]Acha Air Sales Price List'!$B$1:$X$65536,12,FALSE)*$L$14),2)</f>
        <v>0</v>
      </c>
      <c r="H398" s="102">
        <f t="shared" si="6"/>
        <v>0</v>
      </c>
      <c r="I398" s="89"/>
    </row>
    <row r="399" spans="1:9" hidden="1">
      <c r="A399" s="91"/>
      <c r="B399" s="106"/>
      <c r="C399" s="108"/>
      <c r="D399" s="186"/>
      <c r="E399" s="187"/>
      <c r="F399" s="104" t="str">
        <f>VLOOKUP(C399,'[2]Acha Air Sales Price List'!$B$1:$D$65536,3,FALSE)</f>
        <v>Exchange rate :</v>
      </c>
      <c r="G399" s="103">
        <f>ROUND(IF(ISBLANK(C399),0,VLOOKUP(C399,'[2]Acha Air Sales Price List'!$B$1:$X$65536,12,FALSE)*$L$14),2)</f>
        <v>0</v>
      </c>
      <c r="H399" s="102">
        <f t="shared" si="6"/>
        <v>0</v>
      </c>
      <c r="I399" s="89"/>
    </row>
    <row r="400" spans="1:9" hidden="1">
      <c r="A400" s="91"/>
      <c r="B400" s="106"/>
      <c r="C400" s="108"/>
      <c r="D400" s="186"/>
      <c r="E400" s="187"/>
      <c r="F400" s="104" t="str">
        <f>VLOOKUP(C400,'[2]Acha Air Sales Price List'!$B$1:$D$65536,3,FALSE)</f>
        <v>Exchange rate :</v>
      </c>
      <c r="G400" s="103">
        <f>ROUND(IF(ISBLANK(C400),0,VLOOKUP(C400,'[2]Acha Air Sales Price List'!$B$1:$X$65536,12,FALSE)*$L$14),2)</f>
        <v>0</v>
      </c>
      <c r="H400" s="102">
        <f t="shared" si="6"/>
        <v>0</v>
      </c>
      <c r="I400" s="89"/>
    </row>
    <row r="401" spans="1:9" hidden="1">
      <c r="A401" s="91"/>
      <c r="B401" s="106"/>
      <c r="C401" s="108"/>
      <c r="D401" s="186"/>
      <c r="E401" s="187"/>
      <c r="F401" s="104" t="str">
        <f>VLOOKUP(C401,'[2]Acha Air Sales Price List'!$B$1:$D$65536,3,FALSE)</f>
        <v>Exchange rate :</v>
      </c>
      <c r="G401" s="103">
        <f>ROUND(IF(ISBLANK(C401),0,VLOOKUP(C401,'[2]Acha Air Sales Price List'!$B$1:$X$65536,12,FALSE)*$L$14),2)</f>
        <v>0</v>
      </c>
      <c r="H401" s="102">
        <f t="shared" si="6"/>
        <v>0</v>
      </c>
      <c r="I401" s="89"/>
    </row>
    <row r="402" spans="1:9" hidden="1">
      <c r="A402" s="91"/>
      <c r="B402" s="106"/>
      <c r="C402" s="108"/>
      <c r="D402" s="186"/>
      <c r="E402" s="187"/>
      <c r="F402" s="104" t="str">
        <f>VLOOKUP(C402,'[2]Acha Air Sales Price List'!$B$1:$D$65536,3,FALSE)</f>
        <v>Exchange rate :</v>
      </c>
      <c r="G402" s="103">
        <f>ROUND(IF(ISBLANK(C402),0,VLOOKUP(C402,'[2]Acha Air Sales Price List'!$B$1:$X$65536,12,FALSE)*$L$14),2)</f>
        <v>0</v>
      </c>
      <c r="H402" s="102">
        <f t="shared" si="6"/>
        <v>0</v>
      </c>
      <c r="I402" s="89"/>
    </row>
    <row r="403" spans="1:9" hidden="1">
      <c r="A403" s="91"/>
      <c r="B403" s="106"/>
      <c r="C403" s="108"/>
      <c r="D403" s="186"/>
      <c r="E403" s="187"/>
      <c r="F403" s="104" t="str">
        <f>VLOOKUP(C403,'[2]Acha Air Sales Price List'!$B$1:$D$65536,3,FALSE)</f>
        <v>Exchange rate :</v>
      </c>
      <c r="G403" s="103">
        <f>ROUND(IF(ISBLANK(C403),0,VLOOKUP(C403,'[2]Acha Air Sales Price List'!$B$1:$X$65536,12,FALSE)*$L$14),2)</f>
        <v>0</v>
      </c>
      <c r="H403" s="102">
        <f t="shared" si="6"/>
        <v>0</v>
      </c>
      <c r="I403" s="89"/>
    </row>
    <row r="404" spans="1:9" hidden="1">
      <c r="A404" s="91"/>
      <c r="B404" s="106"/>
      <c r="C404" s="108"/>
      <c r="D404" s="186"/>
      <c r="E404" s="187"/>
      <c r="F404" s="104" t="str">
        <f>VLOOKUP(C404,'[2]Acha Air Sales Price List'!$B$1:$D$65536,3,FALSE)</f>
        <v>Exchange rate :</v>
      </c>
      <c r="G404" s="103">
        <f>ROUND(IF(ISBLANK(C404),0,VLOOKUP(C404,'[2]Acha Air Sales Price List'!$B$1:$X$65536,12,FALSE)*$L$14),2)</f>
        <v>0</v>
      </c>
      <c r="H404" s="102">
        <f t="shared" si="6"/>
        <v>0</v>
      </c>
      <c r="I404" s="89"/>
    </row>
    <row r="405" spans="1:9" hidden="1">
      <c r="A405" s="91"/>
      <c r="B405" s="106"/>
      <c r="C405" s="108"/>
      <c r="D405" s="186"/>
      <c r="E405" s="187"/>
      <c r="F405" s="104" t="str">
        <f>VLOOKUP(C405,'[2]Acha Air Sales Price List'!$B$1:$D$65536,3,FALSE)</f>
        <v>Exchange rate :</v>
      </c>
      <c r="G405" s="103">
        <f>ROUND(IF(ISBLANK(C405),0,VLOOKUP(C405,'[2]Acha Air Sales Price List'!$B$1:$X$65536,12,FALSE)*$L$14),2)</f>
        <v>0</v>
      </c>
      <c r="H405" s="102">
        <f t="shared" si="6"/>
        <v>0</v>
      </c>
      <c r="I405" s="89"/>
    </row>
    <row r="406" spans="1:9" hidden="1">
      <c r="A406" s="91"/>
      <c r="B406" s="106"/>
      <c r="C406" s="108"/>
      <c r="D406" s="186"/>
      <c r="E406" s="187"/>
      <c r="F406" s="104" t="str">
        <f>VLOOKUP(C406,'[2]Acha Air Sales Price List'!$B$1:$D$65536,3,FALSE)</f>
        <v>Exchange rate :</v>
      </c>
      <c r="G406" s="103">
        <f>ROUND(IF(ISBLANK(C406),0,VLOOKUP(C406,'[2]Acha Air Sales Price List'!$B$1:$X$65536,12,FALSE)*$L$14),2)</f>
        <v>0</v>
      </c>
      <c r="H406" s="102">
        <f t="shared" si="6"/>
        <v>0</v>
      </c>
      <c r="I406" s="89"/>
    </row>
    <row r="407" spans="1:9" hidden="1">
      <c r="A407" s="91"/>
      <c r="B407" s="106"/>
      <c r="C407" s="108"/>
      <c r="D407" s="186"/>
      <c r="E407" s="187"/>
      <c r="F407" s="104" t="str">
        <f>VLOOKUP(C407,'[2]Acha Air Sales Price List'!$B$1:$D$65536,3,FALSE)</f>
        <v>Exchange rate :</v>
      </c>
      <c r="G407" s="103">
        <f>ROUND(IF(ISBLANK(C407),0,VLOOKUP(C407,'[2]Acha Air Sales Price List'!$B$1:$X$65536,12,FALSE)*$L$14),2)</f>
        <v>0</v>
      </c>
      <c r="H407" s="102">
        <f t="shared" si="6"/>
        <v>0</v>
      </c>
      <c r="I407" s="89"/>
    </row>
    <row r="408" spans="1:9" hidden="1">
      <c r="A408" s="91"/>
      <c r="B408" s="106"/>
      <c r="C408" s="108"/>
      <c r="D408" s="186"/>
      <c r="E408" s="187"/>
      <c r="F408" s="104" t="str">
        <f>VLOOKUP(C408,'[2]Acha Air Sales Price List'!$B$1:$D$65536,3,FALSE)</f>
        <v>Exchange rate :</v>
      </c>
      <c r="G408" s="103">
        <f>ROUND(IF(ISBLANK(C408),0,VLOOKUP(C408,'[2]Acha Air Sales Price List'!$B$1:$X$65536,12,FALSE)*$L$14),2)</f>
        <v>0</v>
      </c>
      <c r="H408" s="102">
        <f t="shared" ref="H408:H471" si="7">ROUND(IF(ISNUMBER(B408), G408*B408, 0),5)</f>
        <v>0</v>
      </c>
      <c r="I408" s="89"/>
    </row>
    <row r="409" spans="1:9" hidden="1">
      <c r="A409" s="91"/>
      <c r="B409" s="106"/>
      <c r="C409" s="108"/>
      <c r="D409" s="186"/>
      <c r="E409" s="187"/>
      <c r="F409" s="104" t="str">
        <f>VLOOKUP(C409,'[2]Acha Air Sales Price List'!$B$1:$D$65536,3,FALSE)</f>
        <v>Exchange rate :</v>
      </c>
      <c r="G409" s="103">
        <f>ROUND(IF(ISBLANK(C409),0,VLOOKUP(C409,'[2]Acha Air Sales Price List'!$B$1:$X$65536,12,FALSE)*$L$14),2)</f>
        <v>0</v>
      </c>
      <c r="H409" s="102">
        <f t="shared" si="7"/>
        <v>0</v>
      </c>
      <c r="I409" s="89"/>
    </row>
    <row r="410" spans="1:9" hidden="1">
      <c r="A410" s="91"/>
      <c r="B410" s="106"/>
      <c r="C410" s="105"/>
      <c r="D410" s="186"/>
      <c r="E410" s="187"/>
      <c r="F410" s="104" t="str">
        <f>VLOOKUP(C410,'[2]Acha Air Sales Price List'!$B$1:$D$65536,3,FALSE)</f>
        <v>Exchange rate :</v>
      </c>
      <c r="G410" s="103">
        <f>ROUND(IF(ISBLANK(C410),0,VLOOKUP(C410,'[2]Acha Air Sales Price List'!$B$1:$X$65536,12,FALSE)*$L$14),2)</f>
        <v>0</v>
      </c>
      <c r="H410" s="102">
        <f t="shared" si="7"/>
        <v>0</v>
      </c>
      <c r="I410" s="89"/>
    </row>
    <row r="411" spans="1:9" hidden="1">
      <c r="A411" s="91"/>
      <c r="B411" s="106"/>
      <c r="C411" s="105"/>
      <c r="D411" s="186"/>
      <c r="E411" s="187"/>
      <c r="F411" s="104" t="str">
        <f>VLOOKUP(C411,'[2]Acha Air Sales Price List'!$B$1:$D$65536,3,FALSE)</f>
        <v>Exchange rate :</v>
      </c>
      <c r="G411" s="103">
        <f>ROUND(IF(ISBLANK(C411),0,VLOOKUP(C411,'[2]Acha Air Sales Price List'!$B$1:$X$65536,12,FALSE)*$L$14),2)</f>
        <v>0</v>
      </c>
      <c r="H411" s="102">
        <f t="shared" si="7"/>
        <v>0</v>
      </c>
      <c r="I411" s="89"/>
    </row>
    <row r="412" spans="1:9" hidden="1">
      <c r="A412" s="91"/>
      <c r="B412" s="106"/>
      <c r="C412" s="108"/>
      <c r="D412" s="186"/>
      <c r="E412" s="187"/>
      <c r="F412" s="104" t="str">
        <f>VLOOKUP(C412,'[2]Acha Air Sales Price List'!$B$1:$D$65536,3,FALSE)</f>
        <v>Exchange rate :</v>
      </c>
      <c r="G412" s="103">
        <f>ROUND(IF(ISBLANK(C412),0,VLOOKUP(C412,'[2]Acha Air Sales Price List'!$B$1:$X$65536,12,FALSE)*$L$14),2)</f>
        <v>0</v>
      </c>
      <c r="H412" s="102">
        <f t="shared" si="7"/>
        <v>0</v>
      </c>
      <c r="I412" s="89"/>
    </row>
    <row r="413" spans="1:9" hidden="1">
      <c r="A413" s="91"/>
      <c r="B413" s="106"/>
      <c r="C413" s="108"/>
      <c r="D413" s="186"/>
      <c r="E413" s="187"/>
      <c r="F413" s="104" t="str">
        <f>VLOOKUP(C413,'[2]Acha Air Sales Price List'!$B$1:$D$65536,3,FALSE)</f>
        <v>Exchange rate :</v>
      </c>
      <c r="G413" s="103">
        <f>ROUND(IF(ISBLANK(C413),0,VLOOKUP(C413,'[2]Acha Air Sales Price List'!$B$1:$X$65536,12,FALSE)*$L$14),2)</f>
        <v>0</v>
      </c>
      <c r="H413" s="102">
        <f t="shared" si="7"/>
        <v>0</v>
      </c>
      <c r="I413" s="89"/>
    </row>
    <row r="414" spans="1:9" hidden="1">
      <c r="A414" s="91"/>
      <c r="B414" s="106"/>
      <c r="C414" s="108"/>
      <c r="D414" s="186"/>
      <c r="E414" s="187"/>
      <c r="F414" s="104" t="str">
        <f>VLOOKUP(C414,'[2]Acha Air Sales Price List'!$B$1:$D$65536,3,FALSE)</f>
        <v>Exchange rate :</v>
      </c>
      <c r="G414" s="103">
        <f>ROUND(IF(ISBLANK(C414),0,VLOOKUP(C414,'[2]Acha Air Sales Price List'!$B$1:$X$65536,12,FALSE)*$L$14),2)</f>
        <v>0</v>
      </c>
      <c r="H414" s="102">
        <f t="shared" si="7"/>
        <v>0</v>
      </c>
      <c r="I414" s="89"/>
    </row>
    <row r="415" spans="1:9" hidden="1">
      <c r="A415" s="91"/>
      <c r="B415" s="106"/>
      <c r="C415" s="108"/>
      <c r="D415" s="186"/>
      <c r="E415" s="187"/>
      <c r="F415" s="104" t="str">
        <f>VLOOKUP(C415,'[2]Acha Air Sales Price List'!$B$1:$D$65536,3,FALSE)</f>
        <v>Exchange rate :</v>
      </c>
      <c r="G415" s="103">
        <f>ROUND(IF(ISBLANK(C415),0,VLOOKUP(C415,'[2]Acha Air Sales Price List'!$B$1:$X$65536,12,FALSE)*$L$14),2)</f>
        <v>0</v>
      </c>
      <c r="H415" s="102">
        <f t="shared" si="7"/>
        <v>0</v>
      </c>
      <c r="I415" s="89"/>
    </row>
    <row r="416" spans="1:9" hidden="1">
      <c r="A416" s="91"/>
      <c r="B416" s="106"/>
      <c r="C416" s="108"/>
      <c r="D416" s="186"/>
      <c r="E416" s="187"/>
      <c r="F416" s="104" t="str">
        <f>VLOOKUP(C416,'[2]Acha Air Sales Price List'!$B$1:$D$65536,3,FALSE)</f>
        <v>Exchange rate :</v>
      </c>
      <c r="G416" s="103">
        <f>ROUND(IF(ISBLANK(C416),0,VLOOKUP(C416,'[2]Acha Air Sales Price List'!$B$1:$X$65536,12,FALSE)*$L$14),2)</f>
        <v>0</v>
      </c>
      <c r="H416" s="102">
        <f t="shared" si="7"/>
        <v>0</v>
      </c>
      <c r="I416" s="89"/>
    </row>
    <row r="417" spans="1:9" hidden="1">
      <c r="A417" s="91"/>
      <c r="B417" s="106"/>
      <c r="C417" s="108"/>
      <c r="D417" s="186"/>
      <c r="E417" s="187"/>
      <c r="F417" s="104" t="str">
        <f>VLOOKUP(C417,'[2]Acha Air Sales Price List'!$B$1:$D$65536,3,FALSE)</f>
        <v>Exchange rate :</v>
      </c>
      <c r="G417" s="103">
        <f>ROUND(IF(ISBLANK(C417),0,VLOOKUP(C417,'[2]Acha Air Sales Price List'!$B$1:$X$65536,12,FALSE)*$L$14),2)</f>
        <v>0</v>
      </c>
      <c r="H417" s="102">
        <f t="shared" si="7"/>
        <v>0</v>
      </c>
      <c r="I417" s="89"/>
    </row>
    <row r="418" spans="1:9" hidden="1">
      <c r="A418" s="91"/>
      <c r="B418" s="106"/>
      <c r="C418" s="108"/>
      <c r="D418" s="186"/>
      <c r="E418" s="187"/>
      <c r="F418" s="104" t="str">
        <f>VLOOKUP(C418,'[2]Acha Air Sales Price List'!$B$1:$D$65536,3,FALSE)</f>
        <v>Exchange rate :</v>
      </c>
      <c r="G418" s="103">
        <f>ROUND(IF(ISBLANK(C418),0,VLOOKUP(C418,'[2]Acha Air Sales Price List'!$B$1:$X$65536,12,FALSE)*$L$14),2)</f>
        <v>0</v>
      </c>
      <c r="H418" s="102">
        <f t="shared" si="7"/>
        <v>0</v>
      </c>
      <c r="I418" s="89"/>
    </row>
    <row r="419" spans="1:9" hidden="1">
      <c r="A419" s="91"/>
      <c r="B419" s="106"/>
      <c r="C419" s="108"/>
      <c r="D419" s="186"/>
      <c r="E419" s="187"/>
      <c r="F419" s="104" t="str">
        <f>VLOOKUP(C419,'[2]Acha Air Sales Price List'!$B$1:$D$65536,3,FALSE)</f>
        <v>Exchange rate :</v>
      </c>
      <c r="G419" s="103">
        <f>ROUND(IF(ISBLANK(C419),0,VLOOKUP(C419,'[2]Acha Air Sales Price List'!$B$1:$X$65536,12,FALSE)*$L$14),2)</f>
        <v>0</v>
      </c>
      <c r="H419" s="102">
        <f t="shared" si="7"/>
        <v>0</v>
      </c>
      <c r="I419" s="89"/>
    </row>
    <row r="420" spans="1:9" hidden="1">
      <c r="A420" s="91"/>
      <c r="B420" s="106"/>
      <c r="C420" s="108"/>
      <c r="D420" s="186"/>
      <c r="E420" s="187"/>
      <c r="F420" s="104" t="str">
        <f>VLOOKUP(C420,'[2]Acha Air Sales Price List'!$B$1:$D$65536,3,FALSE)</f>
        <v>Exchange rate :</v>
      </c>
      <c r="G420" s="103">
        <f>ROUND(IF(ISBLANK(C420),0,VLOOKUP(C420,'[2]Acha Air Sales Price List'!$B$1:$X$65536,12,FALSE)*$L$14),2)</f>
        <v>0</v>
      </c>
      <c r="H420" s="102">
        <f t="shared" si="7"/>
        <v>0</v>
      </c>
      <c r="I420" s="89"/>
    </row>
    <row r="421" spans="1:9" hidden="1">
      <c r="A421" s="91"/>
      <c r="B421" s="106"/>
      <c r="C421" s="108"/>
      <c r="D421" s="186"/>
      <c r="E421" s="187"/>
      <c r="F421" s="104" t="str">
        <f>VLOOKUP(C421,'[2]Acha Air Sales Price List'!$B$1:$D$65536,3,FALSE)</f>
        <v>Exchange rate :</v>
      </c>
      <c r="G421" s="103">
        <f>ROUND(IF(ISBLANK(C421),0,VLOOKUP(C421,'[2]Acha Air Sales Price List'!$B$1:$X$65536,12,FALSE)*$L$14),2)</f>
        <v>0</v>
      </c>
      <c r="H421" s="102">
        <f t="shared" si="7"/>
        <v>0</v>
      </c>
      <c r="I421" s="89"/>
    </row>
    <row r="422" spans="1:9" hidden="1">
      <c r="A422" s="91"/>
      <c r="B422" s="106"/>
      <c r="C422" s="105"/>
      <c r="D422" s="186"/>
      <c r="E422" s="187"/>
      <c r="F422" s="104" t="str">
        <f>VLOOKUP(C422,'[2]Acha Air Sales Price List'!$B$1:$D$65536,3,FALSE)</f>
        <v>Exchange rate :</v>
      </c>
      <c r="G422" s="103">
        <f>ROUND(IF(ISBLANK(C422),0,VLOOKUP(C422,'[2]Acha Air Sales Price List'!$B$1:$X$65536,12,FALSE)*$L$14),2)</f>
        <v>0</v>
      </c>
      <c r="H422" s="102">
        <f t="shared" si="7"/>
        <v>0</v>
      </c>
      <c r="I422" s="89"/>
    </row>
    <row r="423" spans="1:9" hidden="1">
      <c r="A423" s="91"/>
      <c r="B423" s="106"/>
      <c r="C423" s="108"/>
      <c r="D423" s="186"/>
      <c r="E423" s="187"/>
      <c r="F423" s="104" t="str">
        <f>VLOOKUP(C423,'[2]Acha Air Sales Price List'!$B$1:$D$65536,3,FALSE)</f>
        <v>Exchange rate :</v>
      </c>
      <c r="G423" s="103">
        <f>ROUND(IF(ISBLANK(C423),0,VLOOKUP(C423,'[2]Acha Air Sales Price List'!$B$1:$X$65536,12,FALSE)*$L$14),2)</f>
        <v>0</v>
      </c>
      <c r="H423" s="102">
        <f t="shared" si="7"/>
        <v>0</v>
      </c>
      <c r="I423" s="89"/>
    </row>
    <row r="424" spans="1:9" hidden="1">
      <c r="A424" s="91"/>
      <c r="B424" s="106"/>
      <c r="C424" s="108"/>
      <c r="D424" s="186"/>
      <c r="E424" s="187"/>
      <c r="F424" s="104" t="str">
        <f>VLOOKUP(C424,'[2]Acha Air Sales Price List'!$B$1:$D$65536,3,FALSE)</f>
        <v>Exchange rate :</v>
      </c>
      <c r="G424" s="103">
        <f>ROUND(IF(ISBLANK(C424),0,VLOOKUP(C424,'[2]Acha Air Sales Price List'!$B$1:$X$65536,12,FALSE)*$L$14),2)</f>
        <v>0</v>
      </c>
      <c r="H424" s="102">
        <f t="shared" si="7"/>
        <v>0</v>
      </c>
      <c r="I424" s="89"/>
    </row>
    <row r="425" spans="1:9" hidden="1">
      <c r="A425" s="91"/>
      <c r="B425" s="106"/>
      <c r="C425" s="108"/>
      <c r="D425" s="186"/>
      <c r="E425" s="187"/>
      <c r="F425" s="104" t="str">
        <f>VLOOKUP(C425,'[2]Acha Air Sales Price List'!$B$1:$D$65536,3,FALSE)</f>
        <v>Exchange rate :</v>
      </c>
      <c r="G425" s="103">
        <f>ROUND(IF(ISBLANK(C425),0,VLOOKUP(C425,'[2]Acha Air Sales Price List'!$B$1:$X$65536,12,FALSE)*$L$14),2)</f>
        <v>0</v>
      </c>
      <c r="H425" s="102">
        <f t="shared" si="7"/>
        <v>0</v>
      </c>
      <c r="I425" s="89"/>
    </row>
    <row r="426" spans="1:9" hidden="1">
      <c r="A426" s="91"/>
      <c r="B426" s="106"/>
      <c r="C426" s="108"/>
      <c r="D426" s="186"/>
      <c r="E426" s="187"/>
      <c r="F426" s="104" t="str">
        <f>VLOOKUP(C426,'[2]Acha Air Sales Price List'!$B$1:$D$65536,3,FALSE)</f>
        <v>Exchange rate :</v>
      </c>
      <c r="G426" s="103">
        <f>ROUND(IF(ISBLANK(C426),0,VLOOKUP(C426,'[2]Acha Air Sales Price List'!$B$1:$X$65536,12,FALSE)*$L$14),2)</f>
        <v>0</v>
      </c>
      <c r="H426" s="102">
        <f t="shared" si="7"/>
        <v>0</v>
      </c>
      <c r="I426" s="89"/>
    </row>
    <row r="427" spans="1:9" hidden="1">
      <c r="A427" s="91"/>
      <c r="B427" s="106"/>
      <c r="C427" s="108"/>
      <c r="D427" s="186"/>
      <c r="E427" s="187"/>
      <c r="F427" s="104" t="str">
        <f>VLOOKUP(C427,'[2]Acha Air Sales Price List'!$B$1:$D$65536,3,FALSE)</f>
        <v>Exchange rate :</v>
      </c>
      <c r="G427" s="103">
        <f>ROUND(IF(ISBLANK(C427),0,VLOOKUP(C427,'[2]Acha Air Sales Price List'!$B$1:$X$65536,12,FALSE)*$L$14),2)</f>
        <v>0</v>
      </c>
      <c r="H427" s="102">
        <f t="shared" si="7"/>
        <v>0</v>
      </c>
      <c r="I427" s="89"/>
    </row>
    <row r="428" spans="1:9" hidden="1">
      <c r="A428" s="91"/>
      <c r="B428" s="106"/>
      <c r="C428" s="108"/>
      <c r="D428" s="186"/>
      <c r="E428" s="187"/>
      <c r="F428" s="104" t="str">
        <f>VLOOKUP(C428,'[2]Acha Air Sales Price List'!$B$1:$D$65536,3,FALSE)</f>
        <v>Exchange rate :</v>
      </c>
      <c r="G428" s="103">
        <f>ROUND(IF(ISBLANK(C428),0,VLOOKUP(C428,'[2]Acha Air Sales Price List'!$B$1:$X$65536,12,FALSE)*$L$14),2)</f>
        <v>0</v>
      </c>
      <c r="H428" s="102">
        <f t="shared" si="7"/>
        <v>0</v>
      </c>
      <c r="I428" s="89"/>
    </row>
    <row r="429" spans="1:9" hidden="1">
      <c r="A429" s="91"/>
      <c r="B429" s="106"/>
      <c r="C429" s="108"/>
      <c r="D429" s="186"/>
      <c r="E429" s="187"/>
      <c r="F429" s="104" t="str">
        <f>VLOOKUP(C429,'[2]Acha Air Sales Price List'!$B$1:$D$65536,3,FALSE)</f>
        <v>Exchange rate :</v>
      </c>
      <c r="G429" s="103">
        <f>ROUND(IF(ISBLANK(C429),0,VLOOKUP(C429,'[2]Acha Air Sales Price List'!$B$1:$X$65536,12,FALSE)*$L$14),2)</f>
        <v>0</v>
      </c>
      <c r="H429" s="102">
        <f t="shared" si="7"/>
        <v>0</v>
      </c>
      <c r="I429" s="89"/>
    </row>
    <row r="430" spans="1:9" hidden="1">
      <c r="A430" s="91"/>
      <c r="B430" s="106"/>
      <c r="C430" s="108"/>
      <c r="D430" s="186"/>
      <c r="E430" s="187"/>
      <c r="F430" s="104" t="str">
        <f>VLOOKUP(C430,'[2]Acha Air Sales Price List'!$B$1:$D$65536,3,FALSE)</f>
        <v>Exchange rate :</v>
      </c>
      <c r="G430" s="103">
        <f>ROUND(IF(ISBLANK(C430),0,VLOOKUP(C430,'[2]Acha Air Sales Price List'!$B$1:$X$65536,12,FALSE)*$L$14),2)</f>
        <v>0</v>
      </c>
      <c r="H430" s="102">
        <f t="shared" si="7"/>
        <v>0</v>
      </c>
      <c r="I430" s="89"/>
    </row>
    <row r="431" spans="1:9" hidden="1">
      <c r="A431" s="91"/>
      <c r="B431" s="106"/>
      <c r="C431" s="108"/>
      <c r="D431" s="186"/>
      <c r="E431" s="187"/>
      <c r="F431" s="104" t="str">
        <f>VLOOKUP(C431,'[2]Acha Air Sales Price List'!$B$1:$D$65536,3,FALSE)</f>
        <v>Exchange rate :</v>
      </c>
      <c r="G431" s="103">
        <f>ROUND(IF(ISBLANK(C431),0,VLOOKUP(C431,'[2]Acha Air Sales Price List'!$B$1:$X$65536,12,FALSE)*$L$14),2)</f>
        <v>0</v>
      </c>
      <c r="H431" s="102">
        <f t="shared" si="7"/>
        <v>0</v>
      </c>
      <c r="I431" s="89"/>
    </row>
    <row r="432" spans="1:9" hidden="1">
      <c r="A432" s="91"/>
      <c r="B432" s="106"/>
      <c r="C432" s="108"/>
      <c r="D432" s="186"/>
      <c r="E432" s="187"/>
      <c r="F432" s="104" t="str">
        <f>VLOOKUP(C432,'[2]Acha Air Sales Price List'!$B$1:$D$65536,3,FALSE)</f>
        <v>Exchange rate :</v>
      </c>
      <c r="G432" s="103">
        <f>ROUND(IF(ISBLANK(C432),0,VLOOKUP(C432,'[2]Acha Air Sales Price List'!$B$1:$X$65536,12,FALSE)*$L$14),2)</f>
        <v>0</v>
      </c>
      <c r="H432" s="102">
        <f t="shared" si="7"/>
        <v>0</v>
      </c>
      <c r="I432" s="89"/>
    </row>
    <row r="433" spans="1:9" hidden="1">
      <c r="A433" s="91"/>
      <c r="B433" s="106"/>
      <c r="C433" s="108"/>
      <c r="D433" s="186"/>
      <c r="E433" s="187"/>
      <c r="F433" s="104" t="str">
        <f>VLOOKUP(C433,'[2]Acha Air Sales Price List'!$B$1:$D$65536,3,FALSE)</f>
        <v>Exchange rate :</v>
      </c>
      <c r="G433" s="103">
        <f>ROUND(IF(ISBLANK(C433),0,VLOOKUP(C433,'[2]Acha Air Sales Price List'!$B$1:$X$65536,12,FALSE)*$L$14),2)</f>
        <v>0</v>
      </c>
      <c r="H433" s="102">
        <f t="shared" si="7"/>
        <v>0</v>
      </c>
      <c r="I433" s="89"/>
    </row>
    <row r="434" spans="1:9" hidden="1">
      <c r="A434" s="91"/>
      <c r="B434" s="106"/>
      <c r="C434" s="108"/>
      <c r="D434" s="186"/>
      <c r="E434" s="187"/>
      <c r="F434" s="104" t="str">
        <f>VLOOKUP(C434,'[2]Acha Air Sales Price List'!$B$1:$D$65536,3,FALSE)</f>
        <v>Exchange rate :</v>
      </c>
      <c r="G434" s="103">
        <f>ROUND(IF(ISBLANK(C434),0,VLOOKUP(C434,'[2]Acha Air Sales Price List'!$B$1:$X$65536,12,FALSE)*$L$14),2)</f>
        <v>0</v>
      </c>
      <c r="H434" s="102">
        <f t="shared" si="7"/>
        <v>0</v>
      </c>
      <c r="I434" s="89"/>
    </row>
    <row r="435" spans="1:9" hidden="1">
      <c r="A435" s="91"/>
      <c r="B435" s="106"/>
      <c r="C435" s="108"/>
      <c r="D435" s="186"/>
      <c r="E435" s="187"/>
      <c r="F435" s="104" t="str">
        <f>VLOOKUP(C435,'[2]Acha Air Sales Price List'!$B$1:$D$65536,3,FALSE)</f>
        <v>Exchange rate :</v>
      </c>
      <c r="G435" s="103">
        <f>ROUND(IF(ISBLANK(C435),0,VLOOKUP(C435,'[2]Acha Air Sales Price List'!$B$1:$X$65536,12,FALSE)*$L$14),2)</f>
        <v>0</v>
      </c>
      <c r="H435" s="102">
        <f t="shared" si="7"/>
        <v>0</v>
      </c>
      <c r="I435" s="89"/>
    </row>
    <row r="436" spans="1:9" hidden="1">
      <c r="A436" s="91"/>
      <c r="B436" s="106"/>
      <c r="C436" s="108"/>
      <c r="D436" s="186"/>
      <c r="E436" s="187"/>
      <c r="F436" s="104" t="str">
        <f>VLOOKUP(C436,'[2]Acha Air Sales Price List'!$B$1:$D$65536,3,FALSE)</f>
        <v>Exchange rate :</v>
      </c>
      <c r="G436" s="103">
        <f>ROUND(IF(ISBLANK(C436),0,VLOOKUP(C436,'[2]Acha Air Sales Price List'!$B$1:$X$65536,12,FALSE)*$L$14),2)</f>
        <v>0</v>
      </c>
      <c r="H436" s="102">
        <f t="shared" si="7"/>
        <v>0</v>
      </c>
      <c r="I436" s="89"/>
    </row>
    <row r="437" spans="1:9" hidden="1">
      <c r="A437" s="91"/>
      <c r="B437" s="106"/>
      <c r="C437" s="108"/>
      <c r="D437" s="186"/>
      <c r="E437" s="187"/>
      <c r="F437" s="104" t="str">
        <f>VLOOKUP(C437,'[2]Acha Air Sales Price List'!$B$1:$D$65536,3,FALSE)</f>
        <v>Exchange rate :</v>
      </c>
      <c r="G437" s="103">
        <f>ROUND(IF(ISBLANK(C437),0,VLOOKUP(C437,'[2]Acha Air Sales Price List'!$B$1:$X$65536,12,FALSE)*$L$14),2)</f>
        <v>0</v>
      </c>
      <c r="H437" s="102">
        <f t="shared" si="7"/>
        <v>0</v>
      </c>
      <c r="I437" s="89"/>
    </row>
    <row r="438" spans="1:9" hidden="1">
      <c r="A438" s="91"/>
      <c r="B438" s="106"/>
      <c r="C438" s="108"/>
      <c r="D438" s="186"/>
      <c r="E438" s="187"/>
      <c r="F438" s="104" t="str">
        <f>VLOOKUP(C438,'[2]Acha Air Sales Price List'!$B$1:$D$65536,3,FALSE)</f>
        <v>Exchange rate :</v>
      </c>
      <c r="G438" s="103">
        <f>ROUND(IF(ISBLANK(C438),0,VLOOKUP(C438,'[2]Acha Air Sales Price List'!$B$1:$X$65536,12,FALSE)*$L$14),2)</f>
        <v>0</v>
      </c>
      <c r="H438" s="102">
        <f t="shared" si="7"/>
        <v>0</v>
      </c>
      <c r="I438" s="89"/>
    </row>
    <row r="439" spans="1:9" hidden="1">
      <c r="A439" s="91"/>
      <c r="B439" s="106"/>
      <c r="C439" s="108"/>
      <c r="D439" s="186"/>
      <c r="E439" s="187"/>
      <c r="F439" s="104" t="str">
        <f>VLOOKUP(C439,'[2]Acha Air Sales Price List'!$B$1:$D$65536,3,FALSE)</f>
        <v>Exchange rate :</v>
      </c>
      <c r="G439" s="103">
        <f>ROUND(IF(ISBLANK(C439),0,VLOOKUP(C439,'[2]Acha Air Sales Price List'!$B$1:$X$65536,12,FALSE)*$L$14),2)</f>
        <v>0</v>
      </c>
      <c r="H439" s="102">
        <f t="shared" si="7"/>
        <v>0</v>
      </c>
      <c r="I439" s="89"/>
    </row>
    <row r="440" spans="1:9" hidden="1">
      <c r="A440" s="91"/>
      <c r="B440" s="106"/>
      <c r="C440" s="108"/>
      <c r="D440" s="186"/>
      <c r="E440" s="187"/>
      <c r="F440" s="104" t="str">
        <f>VLOOKUP(C440,'[2]Acha Air Sales Price List'!$B$1:$D$65536,3,FALSE)</f>
        <v>Exchange rate :</v>
      </c>
      <c r="G440" s="103">
        <f>ROUND(IF(ISBLANK(C440),0,VLOOKUP(C440,'[2]Acha Air Sales Price List'!$B$1:$X$65536,12,FALSE)*$L$14),2)</f>
        <v>0</v>
      </c>
      <c r="H440" s="102">
        <f t="shared" si="7"/>
        <v>0</v>
      </c>
      <c r="I440" s="89"/>
    </row>
    <row r="441" spans="1:9" hidden="1">
      <c r="A441" s="91"/>
      <c r="B441" s="106"/>
      <c r="C441" s="108"/>
      <c r="D441" s="186"/>
      <c r="E441" s="187"/>
      <c r="F441" s="104" t="str">
        <f>VLOOKUP(C441,'[2]Acha Air Sales Price List'!$B$1:$D$65536,3,FALSE)</f>
        <v>Exchange rate :</v>
      </c>
      <c r="G441" s="103">
        <f>ROUND(IF(ISBLANK(C441),0,VLOOKUP(C441,'[2]Acha Air Sales Price List'!$B$1:$X$65536,12,FALSE)*$L$14),2)</f>
        <v>0</v>
      </c>
      <c r="H441" s="102">
        <f t="shared" si="7"/>
        <v>0</v>
      </c>
      <c r="I441" s="89"/>
    </row>
    <row r="442" spans="1:9" hidden="1">
      <c r="A442" s="91"/>
      <c r="B442" s="106"/>
      <c r="C442" s="108"/>
      <c r="D442" s="186"/>
      <c r="E442" s="187"/>
      <c r="F442" s="104" t="str">
        <f>VLOOKUP(C442,'[2]Acha Air Sales Price List'!$B$1:$D$65536,3,FALSE)</f>
        <v>Exchange rate :</v>
      </c>
      <c r="G442" s="103">
        <f>ROUND(IF(ISBLANK(C442),0,VLOOKUP(C442,'[2]Acha Air Sales Price List'!$B$1:$X$65536,12,FALSE)*$L$14),2)</f>
        <v>0</v>
      </c>
      <c r="H442" s="102">
        <f t="shared" si="7"/>
        <v>0</v>
      </c>
      <c r="I442" s="89"/>
    </row>
    <row r="443" spans="1:9" hidden="1">
      <c r="A443" s="91"/>
      <c r="B443" s="106"/>
      <c r="C443" s="108"/>
      <c r="D443" s="186"/>
      <c r="E443" s="187"/>
      <c r="F443" s="104" t="str">
        <f>VLOOKUP(C443,'[2]Acha Air Sales Price List'!$B$1:$D$65536,3,FALSE)</f>
        <v>Exchange rate :</v>
      </c>
      <c r="G443" s="103">
        <f>ROUND(IF(ISBLANK(C443),0,VLOOKUP(C443,'[2]Acha Air Sales Price List'!$B$1:$X$65536,12,FALSE)*$L$14),2)</f>
        <v>0</v>
      </c>
      <c r="H443" s="102">
        <f t="shared" si="7"/>
        <v>0</v>
      </c>
      <c r="I443" s="89"/>
    </row>
    <row r="444" spans="1:9" hidden="1">
      <c r="A444" s="91"/>
      <c r="B444" s="106"/>
      <c r="C444" s="108"/>
      <c r="D444" s="186"/>
      <c r="E444" s="187"/>
      <c r="F444" s="104" t="str">
        <f>VLOOKUP(C444,'[2]Acha Air Sales Price List'!$B$1:$D$65536,3,FALSE)</f>
        <v>Exchange rate :</v>
      </c>
      <c r="G444" s="103">
        <f>ROUND(IF(ISBLANK(C444),0,VLOOKUP(C444,'[2]Acha Air Sales Price List'!$B$1:$X$65536,12,FALSE)*$L$14),2)</f>
        <v>0</v>
      </c>
      <c r="H444" s="102">
        <f t="shared" si="7"/>
        <v>0</v>
      </c>
      <c r="I444" s="89"/>
    </row>
    <row r="445" spans="1:9" hidden="1">
      <c r="A445" s="91"/>
      <c r="B445" s="106"/>
      <c r="C445" s="108"/>
      <c r="D445" s="186"/>
      <c r="E445" s="187"/>
      <c r="F445" s="104" t="str">
        <f>VLOOKUP(C445,'[2]Acha Air Sales Price List'!$B$1:$D$65536,3,FALSE)</f>
        <v>Exchange rate :</v>
      </c>
      <c r="G445" s="103">
        <f>ROUND(IF(ISBLANK(C445),0,VLOOKUP(C445,'[2]Acha Air Sales Price List'!$B$1:$X$65536,12,FALSE)*$L$14),2)</f>
        <v>0</v>
      </c>
      <c r="H445" s="102">
        <f t="shared" si="7"/>
        <v>0</v>
      </c>
      <c r="I445" s="89"/>
    </row>
    <row r="446" spans="1:9" hidden="1">
      <c r="A446" s="91"/>
      <c r="B446" s="106"/>
      <c r="C446" s="108"/>
      <c r="D446" s="186"/>
      <c r="E446" s="187"/>
      <c r="F446" s="104" t="str">
        <f>VLOOKUP(C446,'[2]Acha Air Sales Price List'!$B$1:$D$65536,3,FALSE)</f>
        <v>Exchange rate :</v>
      </c>
      <c r="G446" s="103">
        <f>ROUND(IF(ISBLANK(C446),0,VLOOKUP(C446,'[2]Acha Air Sales Price List'!$B$1:$X$65536,12,FALSE)*$L$14),2)</f>
        <v>0</v>
      </c>
      <c r="H446" s="102">
        <f t="shared" si="7"/>
        <v>0</v>
      </c>
      <c r="I446" s="89"/>
    </row>
    <row r="447" spans="1:9" hidden="1">
      <c r="A447" s="91"/>
      <c r="B447" s="106"/>
      <c r="C447" s="108"/>
      <c r="D447" s="186"/>
      <c r="E447" s="187"/>
      <c r="F447" s="104" t="str">
        <f>VLOOKUP(C447,'[2]Acha Air Sales Price List'!$B$1:$D$65536,3,FALSE)</f>
        <v>Exchange rate :</v>
      </c>
      <c r="G447" s="103">
        <f>ROUND(IF(ISBLANK(C447),0,VLOOKUP(C447,'[2]Acha Air Sales Price List'!$B$1:$X$65536,12,FALSE)*$L$14),2)</f>
        <v>0</v>
      </c>
      <c r="H447" s="102">
        <f t="shared" si="7"/>
        <v>0</v>
      </c>
      <c r="I447" s="89"/>
    </row>
    <row r="448" spans="1:9" hidden="1">
      <c r="A448" s="91"/>
      <c r="B448" s="106"/>
      <c r="C448" s="108"/>
      <c r="D448" s="186"/>
      <c r="E448" s="187"/>
      <c r="F448" s="104" t="str">
        <f>VLOOKUP(C448,'[2]Acha Air Sales Price List'!$B$1:$D$65536,3,FALSE)</f>
        <v>Exchange rate :</v>
      </c>
      <c r="G448" s="103">
        <f>ROUND(IF(ISBLANK(C448),0,VLOOKUP(C448,'[2]Acha Air Sales Price List'!$B$1:$X$65536,12,FALSE)*$L$14),2)</f>
        <v>0</v>
      </c>
      <c r="H448" s="102">
        <f t="shared" si="7"/>
        <v>0</v>
      </c>
      <c r="I448" s="89"/>
    </row>
    <row r="449" spans="1:9" hidden="1">
      <c r="A449" s="91"/>
      <c r="B449" s="106"/>
      <c r="C449" s="108"/>
      <c r="D449" s="186"/>
      <c r="E449" s="187"/>
      <c r="F449" s="104" t="str">
        <f>VLOOKUP(C449,'[2]Acha Air Sales Price List'!$B$1:$D$65536,3,FALSE)</f>
        <v>Exchange rate :</v>
      </c>
      <c r="G449" s="103">
        <f>ROUND(IF(ISBLANK(C449),0,VLOOKUP(C449,'[2]Acha Air Sales Price List'!$B$1:$X$65536,12,FALSE)*$L$14),2)</f>
        <v>0</v>
      </c>
      <c r="H449" s="102">
        <f t="shared" si="7"/>
        <v>0</v>
      </c>
      <c r="I449" s="89"/>
    </row>
    <row r="450" spans="1:9" hidden="1">
      <c r="A450" s="91"/>
      <c r="B450" s="106"/>
      <c r="C450" s="105"/>
      <c r="D450" s="186"/>
      <c r="E450" s="187"/>
      <c r="F450" s="104" t="str">
        <f>VLOOKUP(C450,'[2]Acha Air Sales Price List'!$B$1:$D$65536,3,FALSE)</f>
        <v>Exchange rate :</v>
      </c>
      <c r="G450" s="103">
        <f>ROUND(IF(ISBLANK(C450),0,VLOOKUP(C450,'[2]Acha Air Sales Price List'!$B$1:$X$65536,12,FALSE)*$L$14),2)</f>
        <v>0</v>
      </c>
      <c r="H450" s="102">
        <f t="shared" si="7"/>
        <v>0</v>
      </c>
      <c r="I450" s="89"/>
    </row>
    <row r="451" spans="1:9" hidden="1">
      <c r="A451" s="91"/>
      <c r="B451" s="106"/>
      <c r="C451" s="108"/>
      <c r="D451" s="186"/>
      <c r="E451" s="187"/>
      <c r="F451" s="104" t="str">
        <f>VLOOKUP(C451,'[2]Acha Air Sales Price List'!$B$1:$D$65536,3,FALSE)</f>
        <v>Exchange rate :</v>
      </c>
      <c r="G451" s="103">
        <f>ROUND(IF(ISBLANK(C451),0,VLOOKUP(C451,'[2]Acha Air Sales Price List'!$B$1:$X$65536,12,FALSE)*$L$14),2)</f>
        <v>0</v>
      </c>
      <c r="H451" s="102">
        <f t="shared" si="7"/>
        <v>0</v>
      </c>
      <c r="I451" s="89"/>
    </row>
    <row r="452" spans="1:9" hidden="1">
      <c r="A452" s="91"/>
      <c r="B452" s="106"/>
      <c r="C452" s="108"/>
      <c r="D452" s="186"/>
      <c r="E452" s="187"/>
      <c r="F452" s="104" t="str">
        <f>VLOOKUP(C452,'[2]Acha Air Sales Price List'!$B$1:$D$65536,3,FALSE)</f>
        <v>Exchange rate :</v>
      </c>
      <c r="G452" s="103">
        <f>ROUND(IF(ISBLANK(C452),0,VLOOKUP(C452,'[2]Acha Air Sales Price List'!$B$1:$X$65536,12,FALSE)*$L$14),2)</f>
        <v>0</v>
      </c>
      <c r="H452" s="102">
        <f t="shared" si="7"/>
        <v>0</v>
      </c>
      <c r="I452" s="89"/>
    </row>
    <row r="453" spans="1:9" hidden="1">
      <c r="A453" s="91"/>
      <c r="B453" s="106"/>
      <c r="C453" s="108"/>
      <c r="D453" s="186"/>
      <c r="E453" s="187"/>
      <c r="F453" s="104" t="str">
        <f>VLOOKUP(C453,'[2]Acha Air Sales Price List'!$B$1:$D$65536,3,FALSE)</f>
        <v>Exchange rate :</v>
      </c>
      <c r="G453" s="103">
        <f>ROUND(IF(ISBLANK(C453),0,VLOOKUP(C453,'[2]Acha Air Sales Price List'!$B$1:$X$65536,12,FALSE)*$L$14),2)</f>
        <v>0</v>
      </c>
      <c r="H453" s="102">
        <f t="shared" si="7"/>
        <v>0</v>
      </c>
      <c r="I453" s="89"/>
    </row>
    <row r="454" spans="1:9" hidden="1">
      <c r="A454" s="91"/>
      <c r="B454" s="106"/>
      <c r="C454" s="108"/>
      <c r="D454" s="186"/>
      <c r="E454" s="187"/>
      <c r="F454" s="104" t="str">
        <f>VLOOKUP(C454,'[2]Acha Air Sales Price List'!$B$1:$D$65536,3,FALSE)</f>
        <v>Exchange rate :</v>
      </c>
      <c r="G454" s="103">
        <f>ROUND(IF(ISBLANK(C454),0,VLOOKUP(C454,'[2]Acha Air Sales Price List'!$B$1:$X$65536,12,FALSE)*$L$14),2)</f>
        <v>0</v>
      </c>
      <c r="H454" s="102">
        <f t="shared" si="7"/>
        <v>0</v>
      </c>
      <c r="I454" s="89"/>
    </row>
    <row r="455" spans="1:9" hidden="1">
      <c r="A455" s="91"/>
      <c r="B455" s="106"/>
      <c r="C455" s="108"/>
      <c r="D455" s="186"/>
      <c r="E455" s="187"/>
      <c r="F455" s="104" t="str">
        <f>VLOOKUP(C455,'[2]Acha Air Sales Price List'!$B$1:$D$65536,3,FALSE)</f>
        <v>Exchange rate :</v>
      </c>
      <c r="G455" s="103">
        <f>ROUND(IF(ISBLANK(C455),0,VLOOKUP(C455,'[2]Acha Air Sales Price List'!$B$1:$X$65536,12,FALSE)*$L$14),2)</f>
        <v>0</v>
      </c>
      <c r="H455" s="102">
        <f t="shared" si="7"/>
        <v>0</v>
      </c>
      <c r="I455" s="89"/>
    </row>
    <row r="456" spans="1:9" hidden="1">
      <c r="A456" s="91"/>
      <c r="B456" s="106"/>
      <c r="C456" s="108"/>
      <c r="D456" s="186"/>
      <c r="E456" s="187"/>
      <c r="F456" s="104" t="str">
        <f>VLOOKUP(C456,'[2]Acha Air Sales Price List'!$B$1:$D$65536,3,FALSE)</f>
        <v>Exchange rate :</v>
      </c>
      <c r="G456" s="103">
        <f>ROUND(IF(ISBLANK(C456),0,VLOOKUP(C456,'[2]Acha Air Sales Price List'!$B$1:$X$65536,12,FALSE)*$L$14),2)</f>
        <v>0</v>
      </c>
      <c r="H456" s="102">
        <f t="shared" si="7"/>
        <v>0</v>
      </c>
      <c r="I456" s="89"/>
    </row>
    <row r="457" spans="1:9" hidden="1">
      <c r="A457" s="91"/>
      <c r="B457" s="106"/>
      <c r="C457" s="108"/>
      <c r="D457" s="186"/>
      <c r="E457" s="187"/>
      <c r="F457" s="104" t="str">
        <f>VLOOKUP(C457,'[2]Acha Air Sales Price List'!$B$1:$D$65536,3,FALSE)</f>
        <v>Exchange rate :</v>
      </c>
      <c r="G457" s="103">
        <f>ROUND(IF(ISBLANK(C457),0,VLOOKUP(C457,'[2]Acha Air Sales Price List'!$B$1:$X$65536,12,FALSE)*$L$14),2)</f>
        <v>0</v>
      </c>
      <c r="H457" s="102">
        <f t="shared" si="7"/>
        <v>0</v>
      </c>
      <c r="I457" s="89"/>
    </row>
    <row r="458" spans="1:9" hidden="1">
      <c r="A458" s="91"/>
      <c r="B458" s="106"/>
      <c r="C458" s="108"/>
      <c r="D458" s="186"/>
      <c r="E458" s="187"/>
      <c r="F458" s="104" t="str">
        <f>VLOOKUP(C458,'[2]Acha Air Sales Price List'!$B$1:$D$65536,3,FALSE)</f>
        <v>Exchange rate :</v>
      </c>
      <c r="G458" s="103">
        <f>ROUND(IF(ISBLANK(C458),0,VLOOKUP(C458,'[2]Acha Air Sales Price List'!$B$1:$X$65536,12,FALSE)*$L$14),2)</f>
        <v>0</v>
      </c>
      <c r="H458" s="102">
        <f t="shared" si="7"/>
        <v>0</v>
      </c>
      <c r="I458" s="89"/>
    </row>
    <row r="459" spans="1:9" hidden="1">
      <c r="A459" s="91"/>
      <c r="B459" s="106"/>
      <c r="C459" s="108"/>
      <c r="D459" s="186"/>
      <c r="E459" s="187"/>
      <c r="F459" s="104" t="str">
        <f>VLOOKUP(C459,'[2]Acha Air Sales Price List'!$B$1:$D$65536,3,FALSE)</f>
        <v>Exchange rate :</v>
      </c>
      <c r="G459" s="103">
        <f>ROUND(IF(ISBLANK(C459),0,VLOOKUP(C459,'[2]Acha Air Sales Price List'!$B$1:$X$65536,12,FALSE)*$L$14),2)</f>
        <v>0</v>
      </c>
      <c r="H459" s="102">
        <f t="shared" si="7"/>
        <v>0</v>
      </c>
      <c r="I459" s="89"/>
    </row>
    <row r="460" spans="1:9" hidden="1">
      <c r="A460" s="91"/>
      <c r="B460" s="106"/>
      <c r="C460" s="108"/>
      <c r="D460" s="186"/>
      <c r="E460" s="187"/>
      <c r="F460" s="104" t="str">
        <f>VLOOKUP(C460,'[2]Acha Air Sales Price List'!$B$1:$D$65536,3,FALSE)</f>
        <v>Exchange rate :</v>
      </c>
      <c r="G460" s="103">
        <f>ROUND(IF(ISBLANK(C460),0,VLOOKUP(C460,'[2]Acha Air Sales Price List'!$B$1:$X$65536,12,FALSE)*$L$14),2)</f>
        <v>0</v>
      </c>
      <c r="H460" s="102">
        <f t="shared" si="7"/>
        <v>0</v>
      </c>
      <c r="I460" s="89"/>
    </row>
    <row r="461" spans="1:9" hidden="1">
      <c r="A461" s="91"/>
      <c r="B461" s="106"/>
      <c r="C461" s="108"/>
      <c r="D461" s="186"/>
      <c r="E461" s="187"/>
      <c r="F461" s="104" t="str">
        <f>VLOOKUP(C461,'[2]Acha Air Sales Price List'!$B$1:$D$65536,3,FALSE)</f>
        <v>Exchange rate :</v>
      </c>
      <c r="G461" s="103">
        <f>ROUND(IF(ISBLANK(C461),0,VLOOKUP(C461,'[2]Acha Air Sales Price List'!$B$1:$X$65536,12,FALSE)*$L$14),2)</f>
        <v>0</v>
      </c>
      <c r="H461" s="102">
        <f t="shared" si="7"/>
        <v>0</v>
      </c>
      <c r="I461" s="89"/>
    </row>
    <row r="462" spans="1:9" hidden="1">
      <c r="A462" s="91"/>
      <c r="B462" s="106"/>
      <c r="C462" s="108"/>
      <c r="D462" s="186"/>
      <c r="E462" s="187"/>
      <c r="F462" s="104" t="str">
        <f>VLOOKUP(C462,'[2]Acha Air Sales Price List'!$B$1:$D$65536,3,FALSE)</f>
        <v>Exchange rate :</v>
      </c>
      <c r="G462" s="103">
        <f>ROUND(IF(ISBLANK(C462),0,VLOOKUP(C462,'[2]Acha Air Sales Price List'!$B$1:$X$65536,12,FALSE)*$L$14),2)</f>
        <v>0</v>
      </c>
      <c r="H462" s="102">
        <f t="shared" si="7"/>
        <v>0</v>
      </c>
      <c r="I462" s="89"/>
    </row>
    <row r="463" spans="1:9" hidden="1">
      <c r="A463" s="91"/>
      <c r="B463" s="106"/>
      <c r="C463" s="108"/>
      <c r="D463" s="186"/>
      <c r="E463" s="187"/>
      <c r="F463" s="104" t="str">
        <f>VLOOKUP(C463,'[2]Acha Air Sales Price List'!$B$1:$D$65536,3,FALSE)</f>
        <v>Exchange rate :</v>
      </c>
      <c r="G463" s="103">
        <f>ROUND(IF(ISBLANK(C463),0,VLOOKUP(C463,'[2]Acha Air Sales Price List'!$B$1:$X$65536,12,FALSE)*$L$14),2)</f>
        <v>0</v>
      </c>
      <c r="H463" s="102">
        <f t="shared" si="7"/>
        <v>0</v>
      </c>
      <c r="I463" s="89"/>
    </row>
    <row r="464" spans="1:9" hidden="1">
      <c r="A464" s="91"/>
      <c r="B464" s="106"/>
      <c r="C464" s="108"/>
      <c r="D464" s="186"/>
      <c r="E464" s="187"/>
      <c r="F464" s="104" t="str">
        <f>VLOOKUP(C464,'[2]Acha Air Sales Price List'!$B$1:$D$65536,3,FALSE)</f>
        <v>Exchange rate :</v>
      </c>
      <c r="G464" s="103">
        <f>ROUND(IF(ISBLANK(C464),0,VLOOKUP(C464,'[2]Acha Air Sales Price List'!$B$1:$X$65536,12,FALSE)*$L$14),2)</f>
        <v>0</v>
      </c>
      <c r="H464" s="102">
        <f t="shared" si="7"/>
        <v>0</v>
      </c>
      <c r="I464" s="89"/>
    </row>
    <row r="465" spans="1:9" hidden="1">
      <c r="A465" s="91"/>
      <c r="B465" s="106"/>
      <c r="C465" s="108"/>
      <c r="D465" s="186"/>
      <c r="E465" s="187"/>
      <c r="F465" s="104" t="str">
        <f>VLOOKUP(C465,'[2]Acha Air Sales Price List'!$B$1:$D$65536,3,FALSE)</f>
        <v>Exchange rate :</v>
      </c>
      <c r="G465" s="103">
        <f>ROUND(IF(ISBLANK(C465),0,VLOOKUP(C465,'[2]Acha Air Sales Price List'!$B$1:$X$65536,12,FALSE)*$L$14),2)</f>
        <v>0</v>
      </c>
      <c r="H465" s="102">
        <f t="shared" si="7"/>
        <v>0</v>
      </c>
      <c r="I465" s="89"/>
    </row>
    <row r="466" spans="1:9" hidden="1">
      <c r="A466" s="91"/>
      <c r="B466" s="106"/>
      <c r="C466" s="108"/>
      <c r="D466" s="186"/>
      <c r="E466" s="187"/>
      <c r="F466" s="104" t="str">
        <f>VLOOKUP(C466,'[2]Acha Air Sales Price List'!$B$1:$D$65536,3,FALSE)</f>
        <v>Exchange rate :</v>
      </c>
      <c r="G466" s="103">
        <f>ROUND(IF(ISBLANK(C466),0,VLOOKUP(C466,'[2]Acha Air Sales Price List'!$B$1:$X$65536,12,FALSE)*$L$14),2)</f>
        <v>0</v>
      </c>
      <c r="H466" s="102">
        <f t="shared" si="7"/>
        <v>0</v>
      </c>
      <c r="I466" s="89"/>
    </row>
    <row r="467" spans="1:9" hidden="1">
      <c r="A467" s="91"/>
      <c r="B467" s="106"/>
      <c r="C467" s="108"/>
      <c r="D467" s="186"/>
      <c r="E467" s="187"/>
      <c r="F467" s="104" t="str">
        <f>VLOOKUP(C467,'[2]Acha Air Sales Price List'!$B$1:$D$65536,3,FALSE)</f>
        <v>Exchange rate :</v>
      </c>
      <c r="G467" s="103">
        <f>ROUND(IF(ISBLANK(C467),0,VLOOKUP(C467,'[2]Acha Air Sales Price List'!$B$1:$X$65536,12,FALSE)*$L$14),2)</f>
        <v>0</v>
      </c>
      <c r="H467" s="102">
        <f t="shared" si="7"/>
        <v>0</v>
      </c>
      <c r="I467" s="89"/>
    </row>
    <row r="468" spans="1:9" hidden="1">
      <c r="A468" s="91"/>
      <c r="B468" s="106"/>
      <c r="C468" s="108"/>
      <c r="D468" s="186"/>
      <c r="E468" s="187"/>
      <c r="F468" s="104" t="str">
        <f>VLOOKUP(C468,'[2]Acha Air Sales Price List'!$B$1:$D$65536,3,FALSE)</f>
        <v>Exchange rate :</v>
      </c>
      <c r="G468" s="103">
        <f>ROUND(IF(ISBLANK(C468),0,VLOOKUP(C468,'[2]Acha Air Sales Price List'!$B$1:$X$65536,12,FALSE)*$L$14),2)</f>
        <v>0</v>
      </c>
      <c r="H468" s="102">
        <f t="shared" si="7"/>
        <v>0</v>
      </c>
      <c r="I468" s="89"/>
    </row>
    <row r="469" spans="1:9" hidden="1">
      <c r="A469" s="91"/>
      <c r="B469" s="106"/>
      <c r="C469" s="108"/>
      <c r="D469" s="186"/>
      <c r="E469" s="187"/>
      <c r="F469" s="104" t="str">
        <f>VLOOKUP(C469,'[2]Acha Air Sales Price List'!$B$1:$D$65536,3,FALSE)</f>
        <v>Exchange rate :</v>
      </c>
      <c r="G469" s="103">
        <f>ROUND(IF(ISBLANK(C469),0,VLOOKUP(C469,'[2]Acha Air Sales Price List'!$B$1:$X$65536,12,FALSE)*$L$14),2)</f>
        <v>0</v>
      </c>
      <c r="H469" s="102">
        <f t="shared" si="7"/>
        <v>0</v>
      </c>
      <c r="I469" s="89"/>
    </row>
    <row r="470" spans="1:9" hidden="1">
      <c r="A470" s="91"/>
      <c r="B470" s="106"/>
      <c r="C470" s="108"/>
      <c r="D470" s="186"/>
      <c r="E470" s="187"/>
      <c r="F470" s="104" t="str">
        <f>VLOOKUP(C470,'[2]Acha Air Sales Price List'!$B$1:$D$65536,3,FALSE)</f>
        <v>Exchange rate :</v>
      </c>
      <c r="G470" s="103">
        <f>ROUND(IF(ISBLANK(C470),0,VLOOKUP(C470,'[2]Acha Air Sales Price List'!$B$1:$X$65536,12,FALSE)*$L$14),2)</f>
        <v>0</v>
      </c>
      <c r="H470" s="102">
        <f t="shared" si="7"/>
        <v>0</v>
      </c>
      <c r="I470" s="89"/>
    </row>
    <row r="471" spans="1:9" hidden="1">
      <c r="A471" s="91"/>
      <c r="B471" s="106"/>
      <c r="C471" s="108"/>
      <c r="D471" s="186"/>
      <c r="E471" s="187"/>
      <c r="F471" s="104" t="str">
        <f>VLOOKUP(C471,'[2]Acha Air Sales Price List'!$B$1:$D$65536,3,FALSE)</f>
        <v>Exchange rate :</v>
      </c>
      <c r="G471" s="103">
        <f>ROUND(IF(ISBLANK(C471),0,VLOOKUP(C471,'[2]Acha Air Sales Price List'!$B$1:$X$65536,12,FALSE)*$L$14),2)</f>
        <v>0</v>
      </c>
      <c r="H471" s="102">
        <f t="shared" si="7"/>
        <v>0</v>
      </c>
      <c r="I471" s="89"/>
    </row>
    <row r="472" spans="1:9" hidden="1">
      <c r="A472" s="91"/>
      <c r="B472" s="106"/>
      <c r="C472" s="108"/>
      <c r="D472" s="186"/>
      <c r="E472" s="187"/>
      <c r="F472" s="104" t="str">
        <f>VLOOKUP(C472,'[2]Acha Air Sales Price List'!$B$1:$D$65536,3,FALSE)</f>
        <v>Exchange rate :</v>
      </c>
      <c r="G472" s="103">
        <f>ROUND(IF(ISBLANK(C472),0,VLOOKUP(C472,'[2]Acha Air Sales Price List'!$B$1:$X$65536,12,FALSE)*$L$14),2)</f>
        <v>0</v>
      </c>
      <c r="H472" s="102">
        <f t="shared" ref="H472:H535" si="8">ROUND(IF(ISNUMBER(B472), G472*B472, 0),5)</f>
        <v>0</v>
      </c>
      <c r="I472" s="89"/>
    </row>
    <row r="473" spans="1:9" hidden="1">
      <c r="A473" s="91"/>
      <c r="B473" s="106"/>
      <c r="C473" s="108"/>
      <c r="D473" s="186"/>
      <c r="E473" s="187"/>
      <c r="F473" s="104" t="str">
        <f>VLOOKUP(C473,'[2]Acha Air Sales Price List'!$B$1:$D$65536,3,FALSE)</f>
        <v>Exchange rate :</v>
      </c>
      <c r="G473" s="103">
        <f>ROUND(IF(ISBLANK(C473),0,VLOOKUP(C473,'[2]Acha Air Sales Price List'!$B$1:$X$65536,12,FALSE)*$L$14),2)</f>
        <v>0</v>
      </c>
      <c r="H473" s="102">
        <f t="shared" si="8"/>
        <v>0</v>
      </c>
      <c r="I473" s="89"/>
    </row>
    <row r="474" spans="1:9" hidden="1">
      <c r="A474" s="91"/>
      <c r="B474" s="106"/>
      <c r="C474" s="105"/>
      <c r="D474" s="186"/>
      <c r="E474" s="187"/>
      <c r="F474" s="104" t="str">
        <f>VLOOKUP(C474,'[2]Acha Air Sales Price List'!$B$1:$D$65536,3,FALSE)</f>
        <v>Exchange rate :</v>
      </c>
      <c r="G474" s="103">
        <f>ROUND(IF(ISBLANK(C474),0,VLOOKUP(C474,'[2]Acha Air Sales Price List'!$B$1:$X$65536,12,FALSE)*$L$14),2)</f>
        <v>0</v>
      </c>
      <c r="H474" s="102">
        <f t="shared" si="8"/>
        <v>0</v>
      </c>
      <c r="I474" s="89"/>
    </row>
    <row r="475" spans="1:9" hidden="1">
      <c r="A475" s="91"/>
      <c r="B475" s="106"/>
      <c r="C475" s="108"/>
      <c r="D475" s="186"/>
      <c r="E475" s="187"/>
      <c r="F475" s="104" t="str">
        <f>VLOOKUP(C475,'[2]Acha Air Sales Price List'!$B$1:$D$65536,3,FALSE)</f>
        <v>Exchange rate :</v>
      </c>
      <c r="G475" s="103">
        <f>ROUND(IF(ISBLANK(C475),0,VLOOKUP(C475,'[2]Acha Air Sales Price List'!$B$1:$X$65536,12,FALSE)*$L$14),2)</f>
        <v>0</v>
      </c>
      <c r="H475" s="102">
        <f t="shared" si="8"/>
        <v>0</v>
      </c>
      <c r="I475" s="89"/>
    </row>
    <row r="476" spans="1:9" hidden="1">
      <c r="A476" s="91"/>
      <c r="B476" s="106"/>
      <c r="C476" s="108"/>
      <c r="D476" s="186"/>
      <c r="E476" s="187"/>
      <c r="F476" s="104" t="str">
        <f>VLOOKUP(C476,'[2]Acha Air Sales Price List'!$B$1:$D$65536,3,FALSE)</f>
        <v>Exchange rate :</v>
      </c>
      <c r="G476" s="103">
        <f>ROUND(IF(ISBLANK(C476),0,VLOOKUP(C476,'[2]Acha Air Sales Price List'!$B$1:$X$65536,12,FALSE)*$L$14),2)</f>
        <v>0</v>
      </c>
      <c r="H476" s="102">
        <f t="shared" si="8"/>
        <v>0</v>
      </c>
      <c r="I476" s="89"/>
    </row>
    <row r="477" spans="1:9" hidden="1">
      <c r="A477" s="91"/>
      <c r="B477" s="106"/>
      <c r="C477" s="108"/>
      <c r="D477" s="186"/>
      <c r="E477" s="187"/>
      <c r="F477" s="104" t="str">
        <f>VLOOKUP(C477,'[2]Acha Air Sales Price List'!$B$1:$D$65536,3,FALSE)</f>
        <v>Exchange rate :</v>
      </c>
      <c r="G477" s="103">
        <f>ROUND(IF(ISBLANK(C477),0,VLOOKUP(C477,'[2]Acha Air Sales Price List'!$B$1:$X$65536,12,FALSE)*$L$14),2)</f>
        <v>0</v>
      </c>
      <c r="H477" s="102">
        <f t="shared" si="8"/>
        <v>0</v>
      </c>
      <c r="I477" s="89"/>
    </row>
    <row r="478" spans="1:9" hidden="1">
      <c r="A478" s="91"/>
      <c r="B478" s="106"/>
      <c r="C478" s="108"/>
      <c r="D478" s="186"/>
      <c r="E478" s="187"/>
      <c r="F478" s="104" t="str">
        <f>VLOOKUP(C478,'[2]Acha Air Sales Price List'!$B$1:$D$65536,3,FALSE)</f>
        <v>Exchange rate :</v>
      </c>
      <c r="G478" s="103">
        <f>ROUND(IF(ISBLANK(C478),0,VLOOKUP(C478,'[2]Acha Air Sales Price List'!$B$1:$X$65536,12,FALSE)*$L$14),2)</f>
        <v>0</v>
      </c>
      <c r="H478" s="102">
        <f t="shared" si="8"/>
        <v>0</v>
      </c>
      <c r="I478" s="89"/>
    </row>
    <row r="479" spans="1:9" hidden="1">
      <c r="A479" s="91"/>
      <c r="B479" s="106"/>
      <c r="C479" s="108"/>
      <c r="D479" s="186"/>
      <c r="E479" s="187"/>
      <c r="F479" s="104" t="str">
        <f>VLOOKUP(C479,'[2]Acha Air Sales Price List'!$B$1:$D$65536,3,FALSE)</f>
        <v>Exchange rate :</v>
      </c>
      <c r="G479" s="103">
        <f>ROUND(IF(ISBLANK(C479),0,VLOOKUP(C479,'[2]Acha Air Sales Price List'!$B$1:$X$65536,12,FALSE)*$L$14),2)</f>
        <v>0</v>
      </c>
      <c r="H479" s="102">
        <f t="shared" si="8"/>
        <v>0</v>
      </c>
      <c r="I479" s="89"/>
    </row>
    <row r="480" spans="1:9" hidden="1">
      <c r="A480" s="91"/>
      <c r="B480" s="106"/>
      <c r="C480" s="108"/>
      <c r="D480" s="186"/>
      <c r="E480" s="187"/>
      <c r="F480" s="104" t="str">
        <f>VLOOKUP(C480,'[2]Acha Air Sales Price List'!$B$1:$D$65536,3,FALSE)</f>
        <v>Exchange rate :</v>
      </c>
      <c r="G480" s="103">
        <f>ROUND(IF(ISBLANK(C480),0,VLOOKUP(C480,'[2]Acha Air Sales Price List'!$B$1:$X$65536,12,FALSE)*$L$14),2)</f>
        <v>0</v>
      </c>
      <c r="H480" s="102">
        <f t="shared" si="8"/>
        <v>0</v>
      </c>
      <c r="I480" s="89"/>
    </row>
    <row r="481" spans="1:9" hidden="1">
      <c r="A481" s="91"/>
      <c r="B481" s="106"/>
      <c r="C481" s="108"/>
      <c r="D481" s="186"/>
      <c r="E481" s="187"/>
      <c r="F481" s="104" t="str">
        <f>VLOOKUP(C481,'[2]Acha Air Sales Price List'!$B$1:$D$65536,3,FALSE)</f>
        <v>Exchange rate :</v>
      </c>
      <c r="G481" s="103">
        <f>ROUND(IF(ISBLANK(C481),0,VLOOKUP(C481,'[2]Acha Air Sales Price List'!$B$1:$X$65536,12,FALSE)*$L$14),2)</f>
        <v>0</v>
      </c>
      <c r="H481" s="102">
        <f t="shared" si="8"/>
        <v>0</v>
      </c>
      <c r="I481" s="89"/>
    </row>
    <row r="482" spans="1:9" hidden="1">
      <c r="A482" s="91"/>
      <c r="B482" s="106"/>
      <c r="C482" s="108"/>
      <c r="D482" s="186"/>
      <c r="E482" s="187"/>
      <c r="F482" s="104" t="str">
        <f>VLOOKUP(C482,'[2]Acha Air Sales Price List'!$B$1:$D$65536,3,FALSE)</f>
        <v>Exchange rate :</v>
      </c>
      <c r="G482" s="103">
        <f>ROUND(IF(ISBLANK(C482),0,VLOOKUP(C482,'[2]Acha Air Sales Price List'!$B$1:$X$65536,12,FALSE)*$L$14),2)</f>
        <v>0</v>
      </c>
      <c r="H482" s="102">
        <f t="shared" si="8"/>
        <v>0</v>
      </c>
      <c r="I482" s="89"/>
    </row>
    <row r="483" spans="1:9" hidden="1">
      <c r="A483" s="91"/>
      <c r="B483" s="106"/>
      <c r="C483" s="108"/>
      <c r="D483" s="186"/>
      <c r="E483" s="187"/>
      <c r="F483" s="104" t="str">
        <f>VLOOKUP(C483,'[2]Acha Air Sales Price List'!$B$1:$D$65536,3,FALSE)</f>
        <v>Exchange rate :</v>
      </c>
      <c r="G483" s="103">
        <f>ROUND(IF(ISBLANK(C483),0,VLOOKUP(C483,'[2]Acha Air Sales Price List'!$B$1:$X$65536,12,FALSE)*$L$14),2)</f>
        <v>0</v>
      </c>
      <c r="H483" s="102">
        <f t="shared" si="8"/>
        <v>0</v>
      </c>
      <c r="I483" s="89"/>
    </row>
    <row r="484" spans="1:9" hidden="1">
      <c r="A484" s="91"/>
      <c r="B484" s="106"/>
      <c r="C484" s="108"/>
      <c r="D484" s="186"/>
      <c r="E484" s="187"/>
      <c r="F484" s="104" t="str">
        <f>VLOOKUP(C484,'[2]Acha Air Sales Price List'!$B$1:$D$65536,3,FALSE)</f>
        <v>Exchange rate :</v>
      </c>
      <c r="G484" s="103">
        <f>ROUND(IF(ISBLANK(C484),0,VLOOKUP(C484,'[2]Acha Air Sales Price List'!$B$1:$X$65536,12,FALSE)*$L$14),2)</f>
        <v>0</v>
      </c>
      <c r="H484" s="102">
        <f t="shared" si="8"/>
        <v>0</v>
      </c>
      <c r="I484" s="89"/>
    </row>
    <row r="485" spans="1:9" hidden="1">
      <c r="A485" s="91"/>
      <c r="B485" s="106"/>
      <c r="C485" s="108"/>
      <c r="D485" s="186"/>
      <c r="E485" s="187"/>
      <c r="F485" s="104" t="str">
        <f>VLOOKUP(C485,'[2]Acha Air Sales Price List'!$B$1:$D$65536,3,FALSE)</f>
        <v>Exchange rate :</v>
      </c>
      <c r="G485" s="103">
        <f>ROUND(IF(ISBLANK(C485),0,VLOOKUP(C485,'[2]Acha Air Sales Price List'!$B$1:$X$65536,12,FALSE)*$L$14),2)</f>
        <v>0</v>
      </c>
      <c r="H485" s="102">
        <f t="shared" si="8"/>
        <v>0</v>
      </c>
      <c r="I485" s="89"/>
    </row>
    <row r="486" spans="1:9" hidden="1">
      <c r="A486" s="91"/>
      <c r="B486" s="106"/>
      <c r="C486" s="108"/>
      <c r="D486" s="186"/>
      <c r="E486" s="187"/>
      <c r="F486" s="104" t="str">
        <f>VLOOKUP(C486,'[2]Acha Air Sales Price List'!$B$1:$D$65536,3,FALSE)</f>
        <v>Exchange rate :</v>
      </c>
      <c r="G486" s="103">
        <f>ROUND(IF(ISBLANK(C486),0,VLOOKUP(C486,'[2]Acha Air Sales Price List'!$B$1:$X$65536,12,FALSE)*$L$14),2)</f>
        <v>0</v>
      </c>
      <c r="H486" s="102">
        <f t="shared" si="8"/>
        <v>0</v>
      </c>
      <c r="I486" s="89"/>
    </row>
    <row r="487" spans="1:9" hidden="1">
      <c r="A487" s="91"/>
      <c r="B487" s="106"/>
      <c r="C487" s="108"/>
      <c r="D487" s="186"/>
      <c r="E487" s="187"/>
      <c r="F487" s="104" t="str">
        <f>VLOOKUP(C487,'[2]Acha Air Sales Price List'!$B$1:$D$65536,3,FALSE)</f>
        <v>Exchange rate :</v>
      </c>
      <c r="G487" s="103">
        <f>ROUND(IF(ISBLANK(C487),0,VLOOKUP(C487,'[2]Acha Air Sales Price List'!$B$1:$X$65536,12,FALSE)*$L$14),2)</f>
        <v>0</v>
      </c>
      <c r="H487" s="102">
        <f t="shared" si="8"/>
        <v>0</v>
      </c>
      <c r="I487" s="89"/>
    </row>
    <row r="488" spans="1:9" hidden="1">
      <c r="A488" s="91"/>
      <c r="B488" s="106"/>
      <c r="C488" s="108"/>
      <c r="D488" s="186"/>
      <c r="E488" s="187"/>
      <c r="F488" s="104" t="str">
        <f>VLOOKUP(C488,'[2]Acha Air Sales Price List'!$B$1:$D$65536,3,FALSE)</f>
        <v>Exchange rate :</v>
      </c>
      <c r="G488" s="103">
        <f>ROUND(IF(ISBLANK(C488),0,VLOOKUP(C488,'[2]Acha Air Sales Price List'!$B$1:$X$65536,12,FALSE)*$L$14),2)</f>
        <v>0</v>
      </c>
      <c r="H488" s="102">
        <f t="shared" si="8"/>
        <v>0</v>
      </c>
      <c r="I488" s="89"/>
    </row>
    <row r="489" spans="1:9" hidden="1">
      <c r="A489" s="91"/>
      <c r="B489" s="106"/>
      <c r="C489" s="108"/>
      <c r="D489" s="186"/>
      <c r="E489" s="187"/>
      <c r="F489" s="104" t="str">
        <f>VLOOKUP(C489,'[2]Acha Air Sales Price List'!$B$1:$D$65536,3,FALSE)</f>
        <v>Exchange rate :</v>
      </c>
      <c r="G489" s="103">
        <f>ROUND(IF(ISBLANK(C489),0,VLOOKUP(C489,'[2]Acha Air Sales Price List'!$B$1:$X$65536,12,FALSE)*$L$14),2)</f>
        <v>0</v>
      </c>
      <c r="H489" s="102">
        <f t="shared" si="8"/>
        <v>0</v>
      </c>
      <c r="I489" s="89"/>
    </row>
    <row r="490" spans="1:9" hidden="1">
      <c r="A490" s="91"/>
      <c r="B490" s="106"/>
      <c r="C490" s="108"/>
      <c r="D490" s="186"/>
      <c r="E490" s="187"/>
      <c r="F490" s="104" t="str">
        <f>VLOOKUP(C490,'[2]Acha Air Sales Price List'!$B$1:$D$65536,3,FALSE)</f>
        <v>Exchange rate :</v>
      </c>
      <c r="G490" s="103">
        <f>ROUND(IF(ISBLANK(C490),0,VLOOKUP(C490,'[2]Acha Air Sales Price List'!$B$1:$X$65536,12,FALSE)*$L$14),2)</f>
        <v>0</v>
      </c>
      <c r="H490" s="102">
        <f t="shared" si="8"/>
        <v>0</v>
      </c>
      <c r="I490" s="89"/>
    </row>
    <row r="491" spans="1:9" hidden="1">
      <c r="A491" s="91"/>
      <c r="B491" s="106"/>
      <c r="C491" s="108"/>
      <c r="D491" s="186"/>
      <c r="E491" s="187"/>
      <c r="F491" s="104" t="str">
        <f>VLOOKUP(C491,'[2]Acha Air Sales Price List'!$B$1:$D$65536,3,FALSE)</f>
        <v>Exchange rate :</v>
      </c>
      <c r="G491" s="103">
        <f>ROUND(IF(ISBLANK(C491),0,VLOOKUP(C491,'[2]Acha Air Sales Price List'!$B$1:$X$65536,12,FALSE)*$L$14),2)</f>
        <v>0</v>
      </c>
      <c r="H491" s="102">
        <f t="shared" si="8"/>
        <v>0</v>
      </c>
      <c r="I491" s="89"/>
    </row>
    <row r="492" spans="1:9" hidden="1">
      <c r="A492" s="91"/>
      <c r="B492" s="106"/>
      <c r="C492" s="108"/>
      <c r="D492" s="186"/>
      <c r="E492" s="187"/>
      <c r="F492" s="104" t="str">
        <f>VLOOKUP(C492,'[2]Acha Air Sales Price List'!$B$1:$D$65536,3,FALSE)</f>
        <v>Exchange rate :</v>
      </c>
      <c r="G492" s="103">
        <f>ROUND(IF(ISBLANK(C492),0,VLOOKUP(C492,'[2]Acha Air Sales Price List'!$B$1:$X$65536,12,FALSE)*$L$14),2)</f>
        <v>0</v>
      </c>
      <c r="H492" s="102">
        <f t="shared" si="8"/>
        <v>0</v>
      </c>
      <c r="I492" s="89"/>
    </row>
    <row r="493" spans="1:9" hidden="1">
      <c r="A493" s="91"/>
      <c r="B493" s="106"/>
      <c r="C493" s="108"/>
      <c r="D493" s="186"/>
      <c r="E493" s="187"/>
      <c r="F493" s="104" t="str">
        <f>VLOOKUP(C493,'[2]Acha Air Sales Price List'!$B$1:$D$65536,3,FALSE)</f>
        <v>Exchange rate :</v>
      </c>
      <c r="G493" s="103">
        <f>ROUND(IF(ISBLANK(C493),0,VLOOKUP(C493,'[2]Acha Air Sales Price List'!$B$1:$X$65536,12,FALSE)*$L$14),2)</f>
        <v>0</v>
      </c>
      <c r="H493" s="102">
        <f t="shared" si="8"/>
        <v>0</v>
      </c>
      <c r="I493" s="89"/>
    </row>
    <row r="494" spans="1:9" hidden="1">
      <c r="A494" s="91"/>
      <c r="B494" s="106"/>
      <c r="C494" s="108"/>
      <c r="D494" s="186"/>
      <c r="E494" s="187"/>
      <c r="F494" s="104" t="str">
        <f>VLOOKUP(C494,'[2]Acha Air Sales Price List'!$B$1:$D$65536,3,FALSE)</f>
        <v>Exchange rate :</v>
      </c>
      <c r="G494" s="103">
        <f>ROUND(IF(ISBLANK(C494),0,VLOOKUP(C494,'[2]Acha Air Sales Price List'!$B$1:$X$65536,12,FALSE)*$L$14),2)</f>
        <v>0</v>
      </c>
      <c r="H494" s="102">
        <f t="shared" si="8"/>
        <v>0</v>
      </c>
      <c r="I494" s="89"/>
    </row>
    <row r="495" spans="1:9" hidden="1">
      <c r="A495" s="91"/>
      <c r="B495" s="106"/>
      <c r="C495" s="108"/>
      <c r="D495" s="186"/>
      <c r="E495" s="187"/>
      <c r="F495" s="104" t="str">
        <f>VLOOKUP(C495,'[2]Acha Air Sales Price List'!$B$1:$D$65536,3,FALSE)</f>
        <v>Exchange rate :</v>
      </c>
      <c r="G495" s="103">
        <f>ROUND(IF(ISBLANK(C495),0,VLOOKUP(C495,'[2]Acha Air Sales Price List'!$B$1:$X$65536,12,FALSE)*$L$14),2)</f>
        <v>0</v>
      </c>
      <c r="H495" s="102">
        <f t="shared" si="8"/>
        <v>0</v>
      </c>
      <c r="I495" s="89"/>
    </row>
    <row r="496" spans="1:9" hidden="1">
      <c r="A496" s="91"/>
      <c r="B496" s="106"/>
      <c r="C496" s="108"/>
      <c r="D496" s="186"/>
      <c r="E496" s="187"/>
      <c r="F496" s="104" t="str">
        <f>VLOOKUP(C496,'[2]Acha Air Sales Price List'!$B$1:$D$65536,3,FALSE)</f>
        <v>Exchange rate :</v>
      </c>
      <c r="G496" s="103">
        <f>ROUND(IF(ISBLANK(C496),0,VLOOKUP(C496,'[2]Acha Air Sales Price List'!$B$1:$X$65536,12,FALSE)*$L$14),2)</f>
        <v>0</v>
      </c>
      <c r="H496" s="102">
        <f t="shared" si="8"/>
        <v>0</v>
      </c>
      <c r="I496" s="89"/>
    </row>
    <row r="497" spans="1:9" hidden="1">
      <c r="A497" s="91"/>
      <c r="B497" s="106"/>
      <c r="C497" s="108"/>
      <c r="D497" s="186"/>
      <c r="E497" s="187"/>
      <c r="F497" s="104" t="str">
        <f>VLOOKUP(C497,'[2]Acha Air Sales Price List'!$B$1:$D$65536,3,FALSE)</f>
        <v>Exchange rate :</v>
      </c>
      <c r="G497" s="103">
        <f>ROUND(IF(ISBLANK(C497),0,VLOOKUP(C497,'[2]Acha Air Sales Price List'!$B$1:$X$65536,12,FALSE)*$L$14),2)</f>
        <v>0</v>
      </c>
      <c r="H497" s="102">
        <f t="shared" si="8"/>
        <v>0</v>
      </c>
      <c r="I497" s="89"/>
    </row>
    <row r="498" spans="1:9" hidden="1">
      <c r="A498" s="91"/>
      <c r="B498" s="106"/>
      <c r="C498" s="108"/>
      <c r="D498" s="186"/>
      <c r="E498" s="187"/>
      <c r="F498" s="104" t="str">
        <f>VLOOKUP(C498,'[2]Acha Air Sales Price List'!$B$1:$D$65536,3,FALSE)</f>
        <v>Exchange rate :</v>
      </c>
      <c r="G498" s="103">
        <f>ROUND(IF(ISBLANK(C498),0,VLOOKUP(C498,'[2]Acha Air Sales Price List'!$B$1:$X$65536,12,FALSE)*$L$14),2)</f>
        <v>0</v>
      </c>
      <c r="H498" s="102">
        <f t="shared" si="8"/>
        <v>0</v>
      </c>
      <c r="I498" s="89"/>
    </row>
    <row r="499" spans="1:9" hidden="1">
      <c r="A499" s="91"/>
      <c r="B499" s="106"/>
      <c r="C499" s="108"/>
      <c r="D499" s="186"/>
      <c r="E499" s="187"/>
      <c r="F499" s="104" t="str">
        <f>VLOOKUP(C499,'[2]Acha Air Sales Price List'!$B$1:$D$65536,3,FALSE)</f>
        <v>Exchange rate :</v>
      </c>
      <c r="G499" s="103">
        <f>ROUND(IF(ISBLANK(C499),0,VLOOKUP(C499,'[2]Acha Air Sales Price List'!$B$1:$X$65536,12,FALSE)*$L$14),2)</f>
        <v>0</v>
      </c>
      <c r="H499" s="102">
        <f t="shared" si="8"/>
        <v>0</v>
      </c>
      <c r="I499" s="89"/>
    </row>
    <row r="500" spans="1:9" hidden="1">
      <c r="A500" s="91"/>
      <c r="B500" s="106"/>
      <c r="C500" s="108"/>
      <c r="D500" s="186"/>
      <c r="E500" s="187"/>
      <c r="F500" s="104" t="str">
        <f>VLOOKUP(C500,'[2]Acha Air Sales Price List'!$B$1:$D$65536,3,FALSE)</f>
        <v>Exchange rate :</v>
      </c>
      <c r="G500" s="103">
        <f>ROUND(IF(ISBLANK(C500),0,VLOOKUP(C500,'[2]Acha Air Sales Price List'!$B$1:$X$65536,12,FALSE)*$L$14),2)</f>
        <v>0</v>
      </c>
      <c r="H500" s="102">
        <f t="shared" si="8"/>
        <v>0</v>
      </c>
      <c r="I500" s="89"/>
    </row>
    <row r="501" spans="1:9" hidden="1">
      <c r="A501" s="91"/>
      <c r="B501" s="106"/>
      <c r="C501" s="108"/>
      <c r="D501" s="186"/>
      <c r="E501" s="187"/>
      <c r="F501" s="104" t="str">
        <f>VLOOKUP(C501,'[2]Acha Air Sales Price List'!$B$1:$D$65536,3,FALSE)</f>
        <v>Exchange rate :</v>
      </c>
      <c r="G501" s="103">
        <f>ROUND(IF(ISBLANK(C501),0,VLOOKUP(C501,'[2]Acha Air Sales Price List'!$B$1:$X$65536,12,FALSE)*$L$14),2)</f>
        <v>0</v>
      </c>
      <c r="H501" s="102">
        <f t="shared" si="8"/>
        <v>0</v>
      </c>
      <c r="I501" s="89"/>
    </row>
    <row r="502" spans="1:9" hidden="1">
      <c r="A502" s="91"/>
      <c r="B502" s="106"/>
      <c r="C502" s="105"/>
      <c r="D502" s="186"/>
      <c r="E502" s="187"/>
      <c r="F502" s="104" t="str">
        <f>VLOOKUP(C502,'[2]Acha Air Sales Price List'!$B$1:$D$65536,3,FALSE)</f>
        <v>Exchange rate :</v>
      </c>
      <c r="G502" s="103">
        <f>ROUND(IF(ISBLANK(C502),0,VLOOKUP(C502,'[2]Acha Air Sales Price List'!$B$1:$X$65536,12,FALSE)*$L$14),2)</f>
        <v>0</v>
      </c>
      <c r="H502" s="102">
        <f t="shared" si="8"/>
        <v>0</v>
      </c>
      <c r="I502" s="89"/>
    </row>
    <row r="503" spans="1:9" hidden="1">
      <c r="A503" s="91"/>
      <c r="B503" s="106"/>
      <c r="C503" s="108"/>
      <c r="D503" s="186"/>
      <c r="E503" s="187"/>
      <c r="F503" s="104" t="str">
        <f>VLOOKUP(C503,'[2]Acha Air Sales Price List'!$B$1:$D$65536,3,FALSE)</f>
        <v>Exchange rate :</v>
      </c>
      <c r="G503" s="103">
        <f>ROUND(IF(ISBLANK(C503),0,VLOOKUP(C503,'[2]Acha Air Sales Price List'!$B$1:$X$65536,12,FALSE)*$L$14),2)</f>
        <v>0</v>
      </c>
      <c r="H503" s="102">
        <f t="shared" si="8"/>
        <v>0</v>
      </c>
      <c r="I503" s="89"/>
    </row>
    <row r="504" spans="1:9" hidden="1">
      <c r="A504" s="91"/>
      <c r="B504" s="106"/>
      <c r="C504" s="108"/>
      <c r="D504" s="186"/>
      <c r="E504" s="187"/>
      <c r="F504" s="104" t="str">
        <f>VLOOKUP(C504,'[2]Acha Air Sales Price List'!$B$1:$D$65536,3,FALSE)</f>
        <v>Exchange rate :</v>
      </c>
      <c r="G504" s="103">
        <f>ROUND(IF(ISBLANK(C504),0,VLOOKUP(C504,'[2]Acha Air Sales Price List'!$B$1:$X$65536,12,FALSE)*$L$14),2)</f>
        <v>0</v>
      </c>
      <c r="H504" s="102">
        <f t="shared" si="8"/>
        <v>0</v>
      </c>
      <c r="I504" s="89"/>
    </row>
    <row r="505" spans="1:9" hidden="1">
      <c r="A505" s="91"/>
      <c r="B505" s="106"/>
      <c r="C505" s="108"/>
      <c r="D505" s="186"/>
      <c r="E505" s="187"/>
      <c r="F505" s="104" t="str">
        <f>VLOOKUP(C505,'[2]Acha Air Sales Price List'!$B$1:$D$65536,3,FALSE)</f>
        <v>Exchange rate :</v>
      </c>
      <c r="G505" s="103">
        <f>ROUND(IF(ISBLANK(C505),0,VLOOKUP(C505,'[2]Acha Air Sales Price List'!$B$1:$X$65536,12,FALSE)*$L$14),2)</f>
        <v>0</v>
      </c>
      <c r="H505" s="102">
        <f t="shared" si="8"/>
        <v>0</v>
      </c>
      <c r="I505" s="89"/>
    </row>
    <row r="506" spans="1:9" hidden="1">
      <c r="A506" s="91"/>
      <c r="B506" s="106"/>
      <c r="C506" s="108"/>
      <c r="D506" s="186"/>
      <c r="E506" s="187"/>
      <c r="F506" s="104" t="str">
        <f>VLOOKUP(C506,'[2]Acha Air Sales Price List'!$B$1:$D$65536,3,FALSE)</f>
        <v>Exchange rate :</v>
      </c>
      <c r="G506" s="103">
        <f>ROUND(IF(ISBLANK(C506),0,VLOOKUP(C506,'[2]Acha Air Sales Price List'!$B$1:$X$65536,12,FALSE)*$L$14),2)</f>
        <v>0</v>
      </c>
      <c r="H506" s="102">
        <f t="shared" si="8"/>
        <v>0</v>
      </c>
      <c r="I506" s="89"/>
    </row>
    <row r="507" spans="1:9" hidden="1">
      <c r="A507" s="91"/>
      <c r="B507" s="106"/>
      <c r="C507" s="108"/>
      <c r="D507" s="186"/>
      <c r="E507" s="187"/>
      <c r="F507" s="104" t="str">
        <f>VLOOKUP(C507,'[2]Acha Air Sales Price List'!$B$1:$D$65536,3,FALSE)</f>
        <v>Exchange rate :</v>
      </c>
      <c r="G507" s="103">
        <f>ROUND(IF(ISBLANK(C507),0,VLOOKUP(C507,'[2]Acha Air Sales Price List'!$B$1:$X$65536,12,FALSE)*$L$14),2)</f>
        <v>0</v>
      </c>
      <c r="H507" s="102">
        <f t="shared" si="8"/>
        <v>0</v>
      </c>
      <c r="I507" s="89"/>
    </row>
    <row r="508" spans="1:9" hidden="1">
      <c r="A508" s="91"/>
      <c r="B508" s="106"/>
      <c r="C508" s="108"/>
      <c r="D508" s="186"/>
      <c r="E508" s="187"/>
      <c r="F508" s="104" t="str">
        <f>VLOOKUP(C508,'[2]Acha Air Sales Price List'!$B$1:$D$65536,3,FALSE)</f>
        <v>Exchange rate :</v>
      </c>
      <c r="G508" s="103">
        <f>ROUND(IF(ISBLANK(C508),0,VLOOKUP(C508,'[2]Acha Air Sales Price List'!$B$1:$X$65536,12,FALSE)*$L$14),2)</f>
        <v>0</v>
      </c>
      <c r="H508" s="102">
        <f t="shared" si="8"/>
        <v>0</v>
      </c>
      <c r="I508" s="89"/>
    </row>
    <row r="509" spans="1:9" hidden="1">
      <c r="A509" s="91"/>
      <c r="B509" s="106"/>
      <c r="C509" s="108"/>
      <c r="D509" s="186"/>
      <c r="E509" s="187"/>
      <c r="F509" s="104" t="str">
        <f>VLOOKUP(C509,'[2]Acha Air Sales Price List'!$B$1:$D$65536,3,FALSE)</f>
        <v>Exchange rate :</v>
      </c>
      <c r="G509" s="103">
        <f>ROUND(IF(ISBLANK(C509),0,VLOOKUP(C509,'[2]Acha Air Sales Price List'!$B$1:$X$65536,12,FALSE)*$L$14),2)</f>
        <v>0</v>
      </c>
      <c r="H509" s="102">
        <f t="shared" si="8"/>
        <v>0</v>
      </c>
      <c r="I509" s="89"/>
    </row>
    <row r="510" spans="1:9" hidden="1">
      <c r="A510" s="91"/>
      <c r="B510" s="106"/>
      <c r="C510" s="108"/>
      <c r="D510" s="186"/>
      <c r="E510" s="187"/>
      <c r="F510" s="104" t="str">
        <f>VLOOKUP(C510,'[2]Acha Air Sales Price List'!$B$1:$D$65536,3,FALSE)</f>
        <v>Exchange rate :</v>
      </c>
      <c r="G510" s="103">
        <f>ROUND(IF(ISBLANK(C510),0,VLOOKUP(C510,'[2]Acha Air Sales Price List'!$B$1:$X$65536,12,FALSE)*$L$14),2)</f>
        <v>0</v>
      </c>
      <c r="H510" s="102">
        <f t="shared" si="8"/>
        <v>0</v>
      </c>
      <c r="I510" s="89"/>
    </row>
    <row r="511" spans="1:9" hidden="1">
      <c r="A511" s="91"/>
      <c r="B511" s="106"/>
      <c r="C511" s="108"/>
      <c r="D511" s="186"/>
      <c r="E511" s="187"/>
      <c r="F511" s="104" t="str">
        <f>VLOOKUP(C511,'[2]Acha Air Sales Price List'!$B$1:$D$65536,3,FALSE)</f>
        <v>Exchange rate :</v>
      </c>
      <c r="G511" s="103">
        <f>ROUND(IF(ISBLANK(C511),0,VLOOKUP(C511,'[2]Acha Air Sales Price List'!$B$1:$X$65536,12,FALSE)*$L$14),2)</f>
        <v>0</v>
      </c>
      <c r="H511" s="102">
        <f t="shared" si="8"/>
        <v>0</v>
      </c>
      <c r="I511" s="89"/>
    </row>
    <row r="512" spans="1:9" hidden="1">
      <c r="A512" s="91"/>
      <c r="B512" s="106"/>
      <c r="C512" s="108"/>
      <c r="D512" s="186"/>
      <c r="E512" s="187"/>
      <c r="F512" s="104" t="str">
        <f>VLOOKUP(C512,'[2]Acha Air Sales Price List'!$B$1:$D$65536,3,FALSE)</f>
        <v>Exchange rate :</v>
      </c>
      <c r="G512" s="103">
        <f>ROUND(IF(ISBLANK(C512),0,VLOOKUP(C512,'[2]Acha Air Sales Price List'!$B$1:$X$65536,12,FALSE)*$L$14),2)</f>
        <v>0</v>
      </c>
      <c r="H512" s="102">
        <f t="shared" si="8"/>
        <v>0</v>
      </c>
      <c r="I512" s="89"/>
    </row>
    <row r="513" spans="1:9" hidden="1">
      <c r="A513" s="91"/>
      <c r="B513" s="106"/>
      <c r="C513" s="108"/>
      <c r="D513" s="186"/>
      <c r="E513" s="187"/>
      <c r="F513" s="104" t="str">
        <f>VLOOKUP(C513,'[2]Acha Air Sales Price List'!$B$1:$D$65536,3,FALSE)</f>
        <v>Exchange rate :</v>
      </c>
      <c r="G513" s="103">
        <f>ROUND(IF(ISBLANK(C513),0,VLOOKUP(C513,'[2]Acha Air Sales Price List'!$B$1:$X$65536,12,FALSE)*$L$14),2)</f>
        <v>0</v>
      </c>
      <c r="H513" s="102">
        <f t="shared" si="8"/>
        <v>0</v>
      </c>
      <c r="I513" s="89"/>
    </row>
    <row r="514" spans="1:9" hidden="1">
      <c r="A514" s="91"/>
      <c r="B514" s="106"/>
      <c r="C514" s="108"/>
      <c r="D514" s="186"/>
      <c r="E514" s="187"/>
      <c r="F514" s="104" t="str">
        <f>VLOOKUP(C514,'[2]Acha Air Sales Price List'!$B$1:$D$65536,3,FALSE)</f>
        <v>Exchange rate :</v>
      </c>
      <c r="G514" s="103">
        <f>ROUND(IF(ISBLANK(C514),0,VLOOKUP(C514,'[2]Acha Air Sales Price List'!$B$1:$X$65536,12,FALSE)*$L$14),2)</f>
        <v>0</v>
      </c>
      <c r="H514" s="102">
        <f t="shared" si="8"/>
        <v>0</v>
      </c>
      <c r="I514" s="89"/>
    </row>
    <row r="515" spans="1:9" hidden="1">
      <c r="A515" s="91"/>
      <c r="B515" s="106"/>
      <c r="C515" s="108"/>
      <c r="D515" s="186"/>
      <c r="E515" s="187"/>
      <c r="F515" s="104" t="str">
        <f>VLOOKUP(C515,'[2]Acha Air Sales Price List'!$B$1:$D$65536,3,FALSE)</f>
        <v>Exchange rate :</v>
      </c>
      <c r="G515" s="103">
        <f>ROUND(IF(ISBLANK(C515),0,VLOOKUP(C515,'[2]Acha Air Sales Price List'!$B$1:$X$65536,12,FALSE)*$L$14),2)</f>
        <v>0</v>
      </c>
      <c r="H515" s="102">
        <f t="shared" si="8"/>
        <v>0</v>
      </c>
      <c r="I515" s="89"/>
    </row>
    <row r="516" spans="1:9" hidden="1">
      <c r="A516" s="91"/>
      <c r="B516" s="106"/>
      <c r="C516" s="108"/>
      <c r="D516" s="186"/>
      <c r="E516" s="187"/>
      <c r="F516" s="104" t="str">
        <f>VLOOKUP(C516,'[2]Acha Air Sales Price List'!$B$1:$D$65536,3,FALSE)</f>
        <v>Exchange rate :</v>
      </c>
      <c r="G516" s="103">
        <f>ROUND(IF(ISBLANK(C516),0,VLOOKUP(C516,'[2]Acha Air Sales Price List'!$B$1:$X$65536,12,FALSE)*$L$14),2)</f>
        <v>0</v>
      </c>
      <c r="H516" s="102">
        <f t="shared" si="8"/>
        <v>0</v>
      </c>
      <c r="I516" s="89"/>
    </row>
    <row r="517" spans="1:9" hidden="1">
      <c r="A517" s="91"/>
      <c r="B517" s="106"/>
      <c r="C517" s="108"/>
      <c r="D517" s="186"/>
      <c r="E517" s="187"/>
      <c r="F517" s="104" t="str">
        <f>VLOOKUP(C517,'[2]Acha Air Sales Price List'!$B$1:$D$65536,3,FALSE)</f>
        <v>Exchange rate :</v>
      </c>
      <c r="G517" s="103">
        <f>ROUND(IF(ISBLANK(C517),0,VLOOKUP(C517,'[2]Acha Air Sales Price List'!$B$1:$X$65536,12,FALSE)*$L$14),2)</f>
        <v>0</v>
      </c>
      <c r="H517" s="102">
        <f t="shared" si="8"/>
        <v>0</v>
      </c>
      <c r="I517" s="89"/>
    </row>
    <row r="518" spans="1:9" hidden="1">
      <c r="A518" s="91"/>
      <c r="B518" s="106"/>
      <c r="C518" s="105"/>
      <c r="D518" s="186"/>
      <c r="E518" s="187"/>
      <c r="F518" s="104" t="str">
        <f>VLOOKUP(C518,'[2]Acha Air Sales Price List'!$B$1:$D$65536,3,FALSE)</f>
        <v>Exchange rate :</v>
      </c>
      <c r="G518" s="103">
        <f>ROUND(IF(ISBLANK(C518),0,VLOOKUP(C518,'[2]Acha Air Sales Price List'!$B$1:$X$65536,12,FALSE)*$L$14),2)</f>
        <v>0</v>
      </c>
      <c r="H518" s="102">
        <f t="shared" si="8"/>
        <v>0</v>
      </c>
      <c r="I518" s="89"/>
    </row>
    <row r="519" spans="1:9" hidden="1">
      <c r="A519" s="91"/>
      <c r="B519" s="106"/>
      <c r="C519" s="105"/>
      <c r="D519" s="186"/>
      <c r="E519" s="187"/>
      <c r="F519" s="104" t="str">
        <f>VLOOKUP(C519,'[2]Acha Air Sales Price List'!$B$1:$D$65536,3,FALSE)</f>
        <v>Exchange rate :</v>
      </c>
      <c r="G519" s="103">
        <f>ROUND(IF(ISBLANK(C519),0,VLOOKUP(C519,'[2]Acha Air Sales Price List'!$B$1:$X$65536,12,FALSE)*$L$14),2)</f>
        <v>0</v>
      </c>
      <c r="H519" s="102">
        <f t="shared" si="8"/>
        <v>0</v>
      </c>
      <c r="I519" s="89"/>
    </row>
    <row r="520" spans="1:9" hidden="1">
      <c r="A520" s="91"/>
      <c r="B520" s="106"/>
      <c r="C520" s="108"/>
      <c r="D520" s="186"/>
      <c r="E520" s="187"/>
      <c r="F520" s="104" t="str">
        <f>VLOOKUP(C520,'[2]Acha Air Sales Price List'!$B$1:$D$65536,3,FALSE)</f>
        <v>Exchange rate :</v>
      </c>
      <c r="G520" s="103">
        <f>ROUND(IF(ISBLANK(C520),0,VLOOKUP(C520,'[2]Acha Air Sales Price List'!$B$1:$X$65536,12,FALSE)*$L$14),2)</f>
        <v>0</v>
      </c>
      <c r="H520" s="102">
        <f t="shared" si="8"/>
        <v>0</v>
      </c>
      <c r="I520" s="89"/>
    </row>
    <row r="521" spans="1:9" hidden="1">
      <c r="A521" s="91"/>
      <c r="B521" s="106"/>
      <c r="C521" s="108"/>
      <c r="D521" s="186"/>
      <c r="E521" s="187"/>
      <c r="F521" s="104" t="str">
        <f>VLOOKUP(C521,'[2]Acha Air Sales Price List'!$B$1:$D$65536,3,FALSE)</f>
        <v>Exchange rate :</v>
      </c>
      <c r="G521" s="103">
        <f>ROUND(IF(ISBLANK(C521),0,VLOOKUP(C521,'[2]Acha Air Sales Price List'!$B$1:$X$65536,12,FALSE)*$L$14),2)</f>
        <v>0</v>
      </c>
      <c r="H521" s="102">
        <f t="shared" si="8"/>
        <v>0</v>
      </c>
      <c r="I521" s="89"/>
    </row>
    <row r="522" spans="1:9" hidden="1">
      <c r="A522" s="91"/>
      <c r="B522" s="106"/>
      <c r="C522" s="108"/>
      <c r="D522" s="186"/>
      <c r="E522" s="187"/>
      <c r="F522" s="104" t="str">
        <f>VLOOKUP(C522,'[2]Acha Air Sales Price List'!$B$1:$D$65536,3,FALSE)</f>
        <v>Exchange rate :</v>
      </c>
      <c r="G522" s="103">
        <f>ROUND(IF(ISBLANK(C522),0,VLOOKUP(C522,'[2]Acha Air Sales Price List'!$B$1:$X$65536,12,FALSE)*$L$14),2)</f>
        <v>0</v>
      </c>
      <c r="H522" s="102">
        <f t="shared" si="8"/>
        <v>0</v>
      </c>
      <c r="I522" s="89"/>
    </row>
    <row r="523" spans="1:9" hidden="1">
      <c r="A523" s="91"/>
      <c r="B523" s="106"/>
      <c r="C523" s="108"/>
      <c r="D523" s="186"/>
      <c r="E523" s="187"/>
      <c r="F523" s="104" t="str">
        <f>VLOOKUP(C523,'[2]Acha Air Sales Price List'!$B$1:$D$65536,3,FALSE)</f>
        <v>Exchange rate :</v>
      </c>
      <c r="G523" s="103">
        <f>ROUND(IF(ISBLANK(C523),0,VLOOKUP(C523,'[2]Acha Air Sales Price List'!$B$1:$X$65536,12,FALSE)*$L$14),2)</f>
        <v>0</v>
      </c>
      <c r="H523" s="102">
        <f t="shared" si="8"/>
        <v>0</v>
      </c>
      <c r="I523" s="89"/>
    </row>
    <row r="524" spans="1:9" hidden="1">
      <c r="A524" s="91"/>
      <c r="B524" s="106"/>
      <c r="C524" s="108"/>
      <c r="D524" s="186"/>
      <c r="E524" s="187"/>
      <c r="F524" s="104" t="str">
        <f>VLOOKUP(C524,'[2]Acha Air Sales Price List'!$B$1:$D$65536,3,FALSE)</f>
        <v>Exchange rate :</v>
      </c>
      <c r="G524" s="103">
        <f>ROUND(IF(ISBLANK(C524),0,VLOOKUP(C524,'[2]Acha Air Sales Price List'!$B$1:$X$65536,12,FALSE)*$L$14),2)</f>
        <v>0</v>
      </c>
      <c r="H524" s="102">
        <f t="shared" si="8"/>
        <v>0</v>
      </c>
      <c r="I524" s="89"/>
    </row>
    <row r="525" spans="1:9" hidden="1">
      <c r="A525" s="91"/>
      <c r="B525" s="106"/>
      <c r="C525" s="108"/>
      <c r="D525" s="186"/>
      <c r="E525" s="187"/>
      <c r="F525" s="104" t="str">
        <f>VLOOKUP(C525,'[2]Acha Air Sales Price List'!$B$1:$D$65536,3,FALSE)</f>
        <v>Exchange rate :</v>
      </c>
      <c r="G525" s="103">
        <f>ROUND(IF(ISBLANK(C525),0,VLOOKUP(C525,'[2]Acha Air Sales Price List'!$B$1:$X$65536,12,FALSE)*$L$14),2)</f>
        <v>0</v>
      </c>
      <c r="H525" s="102">
        <f t="shared" si="8"/>
        <v>0</v>
      </c>
      <c r="I525" s="89"/>
    </row>
    <row r="526" spans="1:9" hidden="1">
      <c r="A526" s="91"/>
      <c r="B526" s="106"/>
      <c r="C526" s="108"/>
      <c r="D526" s="186"/>
      <c r="E526" s="187"/>
      <c r="F526" s="104" t="str">
        <f>VLOOKUP(C526,'[2]Acha Air Sales Price List'!$B$1:$D$65536,3,FALSE)</f>
        <v>Exchange rate :</v>
      </c>
      <c r="G526" s="103">
        <f>ROUND(IF(ISBLANK(C526),0,VLOOKUP(C526,'[2]Acha Air Sales Price List'!$B$1:$X$65536,12,FALSE)*$L$14),2)</f>
        <v>0</v>
      </c>
      <c r="H526" s="102">
        <f t="shared" si="8"/>
        <v>0</v>
      </c>
      <c r="I526" s="89"/>
    </row>
    <row r="527" spans="1:9" hidden="1">
      <c r="A527" s="91"/>
      <c r="B527" s="106"/>
      <c r="C527" s="108"/>
      <c r="D527" s="186"/>
      <c r="E527" s="187"/>
      <c r="F527" s="104" t="str">
        <f>VLOOKUP(C527,'[2]Acha Air Sales Price List'!$B$1:$D$65536,3,FALSE)</f>
        <v>Exchange rate :</v>
      </c>
      <c r="G527" s="103">
        <f>ROUND(IF(ISBLANK(C527),0,VLOOKUP(C527,'[2]Acha Air Sales Price List'!$B$1:$X$65536,12,FALSE)*$L$14),2)</f>
        <v>0</v>
      </c>
      <c r="H527" s="102">
        <f t="shared" si="8"/>
        <v>0</v>
      </c>
      <c r="I527" s="89"/>
    </row>
    <row r="528" spans="1:9" hidden="1">
      <c r="A528" s="91"/>
      <c r="B528" s="106"/>
      <c r="C528" s="108"/>
      <c r="D528" s="186"/>
      <c r="E528" s="187"/>
      <c r="F528" s="104" t="str">
        <f>VLOOKUP(C528,'[2]Acha Air Sales Price List'!$B$1:$D$65536,3,FALSE)</f>
        <v>Exchange rate :</v>
      </c>
      <c r="G528" s="103">
        <f>ROUND(IF(ISBLANK(C528),0,VLOOKUP(C528,'[2]Acha Air Sales Price List'!$B$1:$X$65536,12,FALSE)*$L$14),2)</f>
        <v>0</v>
      </c>
      <c r="H528" s="102">
        <f t="shared" si="8"/>
        <v>0</v>
      </c>
      <c r="I528" s="89"/>
    </row>
    <row r="529" spans="1:9" hidden="1">
      <c r="A529" s="91"/>
      <c r="B529" s="106"/>
      <c r="C529" s="108"/>
      <c r="D529" s="186"/>
      <c r="E529" s="187"/>
      <c r="F529" s="104" t="str">
        <f>VLOOKUP(C529,'[2]Acha Air Sales Price List'!$B$1:$D$65536,3,FALSE)</f>
        <v>Exchange rate :</v>
      </c>
      <c r="G529" s="103">
        <f>ROUND(IF(ISBLANK(C529),0,VLOOKUP(C529,'[2]Acha Air Sales Price List'!$B$1:$X$65536,12,FALSE)*$L$14),2)</f>
        <v>0</v>
      </c>
      <c r="H529" s="102">
        <f t="shared" si="8"/>
        <v>0</v>
      </c>
      <c r="I529" s="89"/>
    </row>
    <row r="530" spans="1:9" hidden="1">
      <c r="A530" s="91"/>
      <c r="B530" s="106"/>
      <c r="C530" s="108"/>
      <c r="D530" s="186"/>
      <c r="E530" s="187"/>
      <c r="F530" s="104" t="str">
        <f>VLOOKUP(C530,'[2]Acha Air Sales Price List'!$B$1:$D$65536,3,FALSE)</f>
        <v>Exchange rate :</v>
      </c>
      <c r="G530" s="103">
        <f>ROUND(IF(ISBLANK(C530),0,VLOOKUP(C530,'[2]Acha Air Sales Price List'!$B$1:$X$65536,12,FALSE)*$L$14),2)</f>
        <v>0</v>
      </c>
      <c r="H530" s="102">
        <f t="shared" si="8"/>
        <v>0</v>
      </c>
      <c r="I530" s="89"/>
    </row>
    <row r="531" spans="1:9" hidden="1">
      <c r="A531" s="91"/>
      <c r="B531" s="106"/>
      <c r="C531" s="105"/>
      <c r="D531" s="186"/>
      <c r="E531" s="187"/>
      <c r="F531" s="104" t="str">
        <f>VLOOKUP(C531,'[2]Acha Air Sales Price List'!$B$1:$D$65536,3,FALSE)</f>
        <v>Exchange rate :</v>
      </c>
      <c r="G531" s="103">
        <f>ROUND(IF(ISBLANK(C531),0,VLOOKUP(C531,'[2]Acha Air Sales Price List'!$B$1:$X$65536,12,FALSE)*$L$14),2)</f>
        <v>0</v>
      </c>
      <c r="H531" s="102">
        <f t="shared" si="8"/>
        <v>0</v>
      </c>
      <c r="I531" s="89"/>
    </row>
    <row r="532" spans="1:9" hidden="1">
      <c r="A532" s="91"/>
      <c r="B532" s="106"/>
      <c r="C532" s="108"/>
      <c r="D532" s="186"/>
      <c r="E532" s="187"/>
      <c r="F532" s="104" t="str">
        <f>VLOOKUP(C532,'[2]Acha Air Sales Price List'!$B$1:$D$65536,3,FALSE)</f>
        <v>Exchange rate :</v>
      </c>
      <c r="G532" s="103">
        <f>ROUND(IF(ISBLANK(C532),0,VLOOKUP(C532,'[2]Acha Air Sales Price List'!$B$1:$X$65536,12,FALSE)*$L$14),2)</f>
        <v>0</v>
      </c>
      <c r="H532" s="102">
        <f t="shared" si="8"/>
        <v>0</v>
      </c>
      <c r="I532" s="89"/>
    </row>
    <row r="533" spans="1:9" hidden="1">
      <c r="A533" s="91"/>
      <c r="B533" s="106"/>
      <c r="C533" s="108"/>
      <c r="D533" s="186"/>
      <c r="E533" s="187"/>
      <c r="F533" s="104" t="str">
        <f>VLOOKUP(C533,'[2]Acha Air Sales Price List'!$B$1:$D$65536,3,FALSE)</f>
        <v>Exchange rate :</v>
      </c>
      <c r="G533" s="103">
        <f>ROUND(IF(ISBLANK(C533),0,VLOOKUP(C533,'[2]Acha Air Sales Price List'!$B$1:$X$65536,12,FALSE)*$L$14),2)</f>
        <v>0</v>
      </c>
      <c r="H533" s="102">
        <f t="shared" si="8"/>
        <v>0</v>
      </c>
      <c r="I533" s="89"/>
    </row>
    <row r="534" spans="1:9" hidden="1">
      <c r="A534" s="91"/>
      <c r="B534" s="106"/>
      <c r="C534" s="108"/>
      <c r="D534" s="186"/>
      <c r="E534" s="187"/>
      <c r="F534" s="104" t="str">
        <f>VLOOKUP(C534,'[2]Acha Air Sales Price List'!$B$1:$D$65536,3,FALSE)</f>
        <v>Exchange rate :</v>
      </c>
      <c r="G534" s="103">
        <f>ROUND(IF(ISBLANK(C534),0,VLOOKUP(C534,'[2]Acha Air Sales Price List'!$B$1:$X$65536,12,FALSE)*$L$14),2)</f>
        <v>0</v>
      </c>
      <c r="H534" s="102">
        <f t="shared" si="8"/>
        <v>0</v>
      </c>
      <c r="I534" s="89"/>
    </row>
    <row r="535" spans="1:9" hidden="1">
      <c r="A535" s="91"/>
      <c r="B535" s="106"/>
      <c r="C535" s="108"/>
      <c r="D535" s="186"/>
      <c r="E535" s="187"/>
      <c r="F535" s="104" t="str">
        <f>VLOOKUP(C535,'[2]Acha Air Sales Price List'!$B$1:$D$65536,3,FALSE)</f>
        <v>Exchange rate :</v>
      </c>
      <c r="G535" s="103">
        <f>ROUND(IF(ISBLANK(C535),0,VLOOKUP(C535,'[2]Acha Air Sales Price List'!$B$1:$X$65536,12,FALSE)*$L$14),2)</f>
        <v>0</v>
      </c>
      <c r="H535" s="102">
        <f t="shared" si="8"/>
        <v>0</v>
      </c>
      <c r="I535" s="89"/>
    </row>
    <row r="536" spans="1:9" hidden="1">
      <c r="A536" s="91"/>
      <c r="B536" s="106"/>
      <c r="C536" s="108"/>
      <c r="D536" s="186"/>
      <c r="E536" s="187"/>
      <c r="F536" s="104" t="str">
        <f>VLOOKUP(C536,'[2]Acha Air Sales Price List'!$B$1:$D$65536,3,FALSE)</f>
        <v>Exchange rate :</v>
      </c>
      <c r="G536" s="103">
        <f>ROUND(IF(ISBLANK(C536),0,VLOOKUP(C536,'[2]Acha Air Sales Price List'!$B$1:$X$65536,12,FALSE)*$L$14),2)</f>
        <v>0</v>
      </c>
      <c r="H536" s="102">
        <f t="shared" ref="H536:H599" si="9">ROUND(IF(ISNUMBER(B536), G536*B536, 0),5)</f>
        <v>0</v>
      </c>
      <c r="I536" s="89"/>
    </row>
    <row r="537" spans="1:9" hidden="1">
      <c r="A537" s="91"/>
      <c r="B537" s="106"/>
      <c r="C537" s="108"/>
      <c r="D537" s="186"/>
      <c r="E537" s="187"/>
      <c r="F537" s="104" t="str">
        <f>VLOOKUP(C537,'[2]Acha Air Sales Price List'!$B$1:$D$65536,3,FALSE)</f>
        <v>Exchange rate :</v>
      </c>
      <c r="G537" s="103">
        <f>ROUND(IF(ISBLANK(C537),0,VLOOKUP(C537,'[2]Acha Air Sales Price List'!$B$1:$X$65536,12,FALSE)*$L$14),2)</f>
        <v>0</v>
      </c>
      <c r="H537" s="102">
        <f t="shared" si="9"/>
        <v>0</v>
      </c>
      <c r="I537" s="89"/>
    </row>
    <row r="538" spans="1:9" hidden="1">
      <c r="A538" s="91"/>
      <c r="B538" s="106"/>
      <c r="C538" s="108"/>
      <c r="D538" s="186"/>
      <c r="E538" s="187"/>
      <c r="F538" s="104" t="str">
        <f>VLOOKUP(C538,'[2]Acha Air Sales Price List'!$B$1:$D$65536,3,FALSE)</f>
        <v>Exchange rate :</v>
      </c>
      <c r="G538" s="103">
        <f>ROUND(IF(ISBLANK(C538),0,VLOOKUP(C538,'[2]Acha Air Sales Price List'!$B$1:$X$65536,12,FALSE)*$L$14),2)</f>
        <v>0</v>
      </c>
      <c r="H538" s="102">
        <f t="shared" si="9"/>
        <v>0</v>
      </c>
      <c r="I538" s="89"/>
    </row>
    <row r="539" spans="1:9" hidden="1">
      <c r="A539" s="91"/>
      <c r="B539" s="106"/>
      <c r="C539" s="108"/>
      <c r="D539" s="186"/>
      <c r="E539" s="187"/>
      <c r="F539" s="104" t="str">
        <f>VLOOKUP(C539,'[2]Acha Air Sales Price List'!$B$1:$D$65536,3,FALSE)</f>
        <v>Exchange rate :</v>
      </c>
      <c r="G539" s="103">
        <f>ROUND(IF(ISBLANK(C539),0,VLOOKUP(C539,'[2]Acha Air Sales Price List'!$B$1:$X$65536,12,FALSE)*$L$14),2)</f>
        <v>0</v>
      </c>
      <c r="H539" s="102">
        <f t="shared" si="9"/>
        <v>0</v>
      </c>
      <c r="I539" s="89"/>
    </row>
    <row r="540" spans="1:9" hidden="1">
      <c r="A540" s="91"/>
      <c r="B540" s="106"/>
      <c r="C540" s="108"/>
      <c r="D540" s="186"/>
      <c r="E540" s="187"/>
      <c r="F540" s="104" t="str">
        <f>VLOOKUP(C540,'[2]Acha Air Sales Price List'!$B$1:$D$65536,3,FALSE)</f>
        <v>Exchange rate :</v>
      </c>
      <c r="G540" s="103">
        <f>ROUND(IF(ISBLANK(C540),0,VLOOKUP(C540,'[2]Acha Air Sales Price List'!$B$1:$X$65536,12,FALSE)*$L$14),2)</f>
        <v>0</v>
      </c>
      <c r="H540" s="102">
        <f t="shared" si="9"/>
        <v>0</v>
      </c>
      <c r="I540" s="89"/>
    </row>
    <row r="541" spans="1:9" hidden="1">
      <c r="A541" s="91"/>
      <c r="B541" s="106"/>
      <c r="C541" s="108"/>
      <c r="D541" s="186"/>
      <c r="E541" s="187"/>
      <c r="F541" s="104" t="str">
        <f>VLOOKUP(C541,'[2]Acha Air Sales Price List'!$B$1:$D$65536,3,FALSE)</f>
        <v>Exchange rate :</v>
      </c>
      <c r="G541" s="103">
        <f>ROUND(IF(ISBLANK(C541),0,VLOOKUP(C541,'[2]Acha Air Sales Price List'!$B$1:$X$65536,12,FALSE)*$L$14),2)</f>
        <v>0</v>
      </c>
      <c r="H541" s="102">
        <f t="shared" si="9"/>
        <v>0</v>
      </c>
      <c r="I541" s="89"/>
    </row>
    <row r="542" spans="1:9" hidden="1">
      <c r="A542" s="91"/>
      <c r="B542" s="106"/>
      <c r="C542" s="108"/>
      <c r="D542" s="186"/>
      <c r="E542" s="187"/>
      <c r="F542" s="104" t="str">
        <f>VLOOKUP(C542,'[2]Acha Air Sales Price List'!$B$1:$D$65536,3,FALSE)</f>
        <v>Exchange rate :</v>
      </c>
      <c r="G542" s="103">
        <f>ROUND(IF(ISBLANK(C542),0,VLOOKUP(C542,'[2]Acha Air Sales Price List'!$B$1:$X$65536,12,FALSE)*$L$14),2)</f>
        <v>0</v>
      </c>
      <c r="H542" s="102">
        <f t="shared" si="9"/>
        <v>0</v>
      </c>
      <c r="I542" s="89"/>
    </row>
    <row r="543" spans="1:9" hidden="1">
      <c r="A543" s="91"/>
      <c r="B543" s="106"/>
      <c r="C543" s="108"/>
      <c r="D543" s="186"/>
      <c r="E543" s="187"/>
      <c r="F543" s="104" t="str">
        <f>VLOOKUP(C543,'[2]Acha Air Sales Price List'!$B$1:$D$65536,3,FALSE)</f>
        <v>Exchange rate :</v>
      </c>
      <c r="G543" s="103">
        <f>ROUND(IF(ISBLANK(C543),0,VLOOKUP(C543,'[2]Acha Air Sales Price List'!$B$1:$X$65536,12,FALSE)*$L$14),2)</f>
        <v>0</v>
      </c>
      <c r="H543" s="102">
        <f t="shared" si="9"/>
        <v>0</v>
      </c>
      <c r="I543" s="89"/>
    </row>
    <row r="544" spans="1:9" hidden="1">
      <c r="A544" s="91"/>
      <c r="B544" s="106"/>
      <c r="C544" s="108"/>
      <c r="D544" s="186"/>
      <c r="E544" s="187"/>
      <c r="F544" s="104" t="str">
        <f>VLOOKUP(C544,'[2]Acha Air Sales Price List'!$B$1:$D$65536,3,FALSE)</f>
        <v>Exchange rate :</v>
      </c>
      <c r="G544" s="103">
        <f>ROUND(IF(ISBLANK(C544),0,VLOOKUP(C544,'[2]Acha Air Sales Price List'!$B$1:$X$65536,12,FALSE)*$L$14),2)</f>
        <v>0</v>
      </c>
      <c r="H544" s="102">
        <f t="shared" si="9"/>
        <v>0</v>
      </c>
      <c r="I544" s="89"/>
    </row>
    <row r="545" spans="1:9" hidden="1">
      <c r="A545" s="91"/>
      <c r="B545" s="106"/>
      <c r="C545" s="108"/>
      <c r="D545" s="186"/>
      <c r="E545" s="187"/>
      <c r="F545" s="104" t="str">
        <f>VLOOKUP(C545,'[2]Acha Air Sales Price List'!$B$1:$D$65536,3,FALSE)</f>
        <v>Exchange rate :</v>
      </c>
      <c r="G545" s="103">
        <f>ROUND(IF(ISBLANK(C545),0,VLOOKUP(C545,'[2]Acha Air Sales Price List'!$B$1:$X$65536,12,FALSE)*$L$14),2)</f>
        <v>0</v>
      </c>
      <c r="H545" s="102">
        <f t="shared" si="9"/>
        <v>0</v>
      </c>
      <c r="I545" s="89"/>
    </row>
    <row r="546" spans="1:9" hidden="1">
      <c r="A546" s="91"/>
      <c r="B546" s="106"/>
      <c r="C546" s="108"/>
      <c r="D546" s="186"/>
      <c r="E546" s="187"/>
      <c r="F546" s="104" t="str">
        <f>VLOOKUP(C546,'[2]Acha Air Sales Price List'!$B$1:$D$65536,3,FALSE)</f>
        <v>Exchange rate :</v>
      </c>
      <c r="G546" s="103">
        <f>ROUND(IF(ISBLANK(C546),0,VLOOKUP(C546,'[2]Acha Air Sales Price List'!$B$1:$X$65536,12,FALSE)*$L$14),2)</f>
        <v>0</v>
      </c>
      <c r="H546" s="102">
        <f t="shared" si="9"/>
        <v>0</v>
      </c>
      <c r="I546" s="89"/>
    </row>
    <row r="547" spans="1:9" hidden="1">
      <c r="A547" s="91"/>
      <c r="B547" s="106"/>
      <c r="C547" s="108"/>
      <c r="D547" s="186"/>
      <c r="E547" s="187"/>
      <c r="F547" s="104" t="str">
        <f>VLOOKUP(C547,'[2]Acha Air Sales Price List'!$B$1:$D$65536,3,FALSE)</f>
        <v>Exchange rate :</v>
      </c>
      <c r="G547" s="103">
        <f>ROUND(IF(ISBLANK(C547),0,VLOOKUP(C547,'[2]Acha Air Sales Price List'!$B$1:$X$65536,12,FALSE)*$L$14),2)</f>
        <v>0</v>
      </c>
      <c r="H547" s="102">
        <f t="shared" si="9"/>
        <v>0</v>
      </c>
      <c r="I547" s="89"/>
    </row>
    <row r="548" spans="1:9" hidden="1">
      <c r="A548" s="91"/>
      <c r="B548" s="106"/>
      <c r="C548" s="108"/>
      <c r="D548" s="186"/>
      <c r="E548" s="187"/>
      <c r="F548" s="104" t="str">
        <f>VLOOKUP(C548,'[2]Acha Air Sales Price List'!$B$1:$D$65536,3,FALSE)</f>
        <v>Exchange rate :</v>
      </c>
      <c r="G548" s="103">
        <f>ROUND(IF(ISBLANK(C548),0,VLOOKUP(C548,'[2]Acha Air Sales Price List'!$B$1:$X$65536,12,FALSE)*$L$14),2)</f>
        <v>0</v>
      </c>
      <c r="H548" s="102">
        <f t="shared" si="9"/>
        <v>0</v>
      </c>
      <c r="I548" s="89"/>
    </row>
    <row r="549" spans="1:9" hidden="1">
      <c r="A549" s="91"/>
      <c r="B549" s="106"/>
      <c r="C549" s="108"/>
      <c r="D549" s="186"/>
      <c r="E549" s="187"/>
      <c r="F549" s="104" t="str">
        <f>VLOOKUP(C549,'[2]Acha Air Sales Price List'!$B$1:$D$65536,3,FALSE)</f>
        <v>Exchange rate :</v>
      </c>
      <c r="G549" s="103">
        <f>ROUND(IF(ISBLANK(C549),0,VLOOKUP(C549,'[2]Acha Air Sales Price List'!$B$1:$X$65536,12,FALSE)*$L$14),2)</f>
        <v>0</v>
      </c>
      <c r="H549" s="102">
        <f t="shared" si="9"/>
        <v>0</v>
      </c>
      <c r="I549" s="89"/>
    </row>
    <row r="550" spans="1:9" hidden="1">
      <c r="A550" s="91"/>
      <c r="B550" s="106"/>
      <c r="C550" s="108"/>
      <c r="D550" s="186"/>
      <c r="E550" s="187"/>
      <c r="F550" s="104" t="str">
        <f>VLOOKUP(C550,'[2]Acha Air Sales Price List'!$B$1:$D$65536,3,FALSE)</f>
        <v>Exchange rate :</v>
      </c>
      <c r="G550" s="103">
        <f>ROUND(IF(ISBLANK(C550),0,VLOOKUP(C550,'[2]Acha Air Sales Price List'!$B$1:$X$65536,12,FALSE)*$L$14),2)</f>
        <v>0</v>
      </c>
      <c r="H550" s="102">
        <f t="shared" si="9"/>
        <v>0</v>
      </c>
      <c r="I550" s="89"/>
    </row>
    <row r="551" spans="1:9" hidden="1">
      <c r="A551" s="91"/>
      <c r="B551" s="106"/>
      <c r="C551" s="108"/>
      <c r="D551" s="186"/>
      <c r="E551" s="187"/>
      <c r="F551" s="104" t="str">
        <f>VLOOKUP(C551,'[2]Acha Air Sales Price List'!$B$1:$D$65536,3,FALSE)</f>
        <v>Exchange rate :</v>
      </c>
      <c r="G551" s="103">
        <f>ROUND(IF(ISBLANK(C551),0,VLOOKUP(C551,'[2]Acha Air Sales Price List'!$B$1:$X$65536,12,FALSE)*$L$14),2)</f>
        <v>0</v>
      </c>
      <c r="H551" s="102">
        <f t="shared" si="9"/>
        <v>0</v>
      </c>
      <c r="I551" s="89"/>
    </row>
    <row r="552" spans="1:9" hidden="1">
      <c r="A552" s="91"/>
      <c r="B552" s="106"/>
      <c r="C552" s="108"/>
      <c r="D552" s="186"/>
      <c r="E552" s="187"/>
      <c r="F552" s="104" t="str">
        <f>VLOOKUP(C552,'[2]Acha Air Sales Price List'!$B$1:$D$65536,3,FALSE)</f>
        <v>Exchange rate :</v>
      </c>
      <c r="G552" s="103">
        <f>ROUND(IF(ISBLANK(C552),0,VLOOKUP(C552,'[2]Acha Air Sales Price List'!$B$1:$X$65536,12,FALSE)*$L$14),2)</f>
        <v>0</v>
      </c>
      <c r="H552" s="102">
        <f t="shared" si="9"/>
        <v>0</v>
      </c>
      <c r="I552" s="89"/>
    </row>
    <row r="553" spans="1:9" hidden="1">
      <c r="A553" s="91"/>
      <c r="B553" s="106"/>
      <c r="C553" s="108"/>
      <c r="D553" s="186"/>
      <c r="E553" s="187"/>
      <c r="F553" s="104" t="str">
        <f>VLOOKUP(C553,'[2]Acha Air Sales Price List'!$B$1:$D$65536,3,FALSE)</f>
        <v>Exchange rate :</v>
      </c>
      <c r="G553" s="103">
        <f>ROUND(IF(ISBLANK(C553),0,VLOOKUP(C553,'[2]Acha Air Sales Price List'!$B$1:$X$65536,12,FALSE)*$L$14),2)</f>
        <v>0</v>
      </c>
      <c r="H553" s="102">
        <f t="shared" si="9"/>
        <v>0</v>
      </c>
      <c r="I553" s="89"/>
    </row>
    <row r="554" spans="1:9" hidden="1">
      <c r="A554" s="91"/>
      <c r="B554" s="106"/>
      <c r="C554" s="108"/>
      <c r="D554" s="186"/>
      <c r="E554" s="187"/>
      <c r="F554" s="104" t="str">
        <f>VLOOKUP(C554,'[2]Acha Air Sales Price List'!$B$1:$D$65536,3,FALSE)</f>
        <v>Exchange rate :</v>
      </c>
      <c r="G554" s="103">
        <f>ROUND(IF(ISBLANK(C554),0,VLOOKUP(C554,'[2]Acha Air Sales Price List'!$B$1:$X$65536,12,FALSE)*$L$14),2)</f>
        <v>0</v>
      </c>
      <c r="H554" s="102">
        <f t="shared" si="9"/>
        <v>0</v>
      </c>
      <c r="I554" s="89"/>
    </row>
    <row r="555" spans="1:9" hidden="1">
      <c r="A555" s="91"/>
      <c r="B555" s="106"/>
      <c r="C555" s="108"/>
      <c r="D555" s="186"/>
      <c r="E555" s="187"/>
      <c r="F555" s="104" t="str">
        <f>VLOOKUP(C555,'[2]Acha Air Sales Price List'!$B$1:$D$65536,3,FALSE)</f>
        <v>Exchange rate :</v>
      </c>
      <c r="G555" s="103">
        <f>ROUND(IF(ISBLANK(C555),0,VLOOKUP(C555,'[2]Acha Air Sales Price List'!$B$1:$X$65536,12,FALSE)*$L$14),2)</f>
        <v>0</v>
      </c>
      <c r="H555" s="102">
        <f t="shared" si="9"/>
        <v>0</v>
      </c>
      <c r="I555" s="89"/>
    </row>
    <row r="556" spans="1:9" hidden="1">
      <c r="A556" s="91"/>
      <c r="B556" s="106"/>
      <c r="C556" s="108"/>
      <c r="D556" s="186"/>
      <c r="E556" s="187"/>
      <c r="F556" s="104" t="str">
        <f>VLOOKUP(C556,'[2]Acha Air Sales Price List'!$B$1:$D$65536,3,FALSE)</f>
        <v>Exchange rate :</v>
      </c>
      <c r="G556" s="103">
        <f>ROUND(IF(ISBLANK(C556),0,VLOOKUP(C556,'[2]Acha Air Sales Price List'!$B$1:$X$65536,12,FALSE)*$L$14),2)</f>
        <v>0</v>
      </c>
      <c r="H556" s="102">
        <f t="shared" si="9"/>
        <v>0</v>
      </c>
      <c r="I556" s="89"/>
    </row>
    <row r="557" spans="1:9" hidden="1">
      <c r="A557" s="91"/>
      <c r="B557" s="106"/>
      <c r="C557" s="108"/>
      <c r="D557" s="186"/>
      <c r="E557" s="187"/>
      <c r="F557" s="104" t="str">
        <f>VLOOKUP(C557,'[2]Acha Air Sales Price List'!$B$1:$D$65536,3,FALSE)</f>
        <v>Exchange rate :</v>
      </c>
      <c r="G557" s="103">
        <f>ROUND(IF(ISBLANK(C557),0,VLOOKUP(C557,'[2]Acha Air Sales Price List'!$B$1:$X$65536,12,FALSE)*$L$14),2)</f>
        <v>0</v>
      </c>
      <c r="H557" s="102">
        <f t="shared" si="9"/>
        <v>0</v>
      </c>
      <c r="I557" s="89"/>
    </row>
    <row r="558" spans="1:9" hidden="1">
      <c r="A558" s="91"/>
      <c r="B558" s="106"/>
      <c r="C558" s="108"/>
      <c r="D558" s="186"/>
      <c r="E558" s="187"/>
      <c r="F558" s="104" t="str">
        <f>VLOOKUP(C558,'[2]Acha Air Sales Price List'!$B$1:$D$65536,3,FALSE)</f>
        <v>Exchange rate :</v>
      </c>
      <c r="G558" s="103">
        <f>ROUND(IF(ISBLANK(C558),0,VLOOKUP(C558,'[2]Acha Air Sales Price List'!$B$1:$X$65536,12,FALSE)*$L$14),2)</f>
        <v>0</v>
      </c>
      <c r="H558" s="102">
        <f t="shared" si="9"/>
        <v>0</v>
      </c>
      <c r="I558" s="89"/>
    </row>
    <row r="559" spans="1:9" hidden="1">
      <c r="A559" s="91"/>
      <c r="B559" s="106"/>
      <c r="C559" s="105"/>
      <c r="D559" s="186"/>
      <c r="E559" s="187"/>
      <c r="F559" s="104" t="str">
        <f>VLOOKUP(C559,'[2]Acha Air Sales Price List'!$B$1:$D$65536,3,FALSE)</f>
        <v>Exchange rate :</v>
      </c>
      <c r="G559" s="103">
        <f>ROUND(IF(ISBLANK(C559),0,VLOOKUP(C559,'[2]Acha Air Sales Price List'!$B$1:$X$65536,12,FALSE)*$L$14),2)</f>
        <v>0</v>
      </c>
      <c r="H559" s="102">
        <f t="shared" si="9"/>
        <v>0</v>
      </c>
      <c r="I559" s="89"/>
    </row>
    <row r="560" spans="1:9" hidden="1">
      <c r="A560" s="91"/>
      <c r="B560" s="106"/>
      <c r="C560" s="108"/>
      <c r="D560" s="186"/>
      <c r="E560" s="187"/>
      <c r="F560" s="104" t="str">
        <f>VLOOKUP(C560,'[2]Acha Air Sales Price List'!$B$1:$D$65536,3,FALSE)</f>
        <v>Exchange rate :</v>
      </c>
      <c r="G560" s="103">
        <f>ROUND(IF(ISBLANK(C560),0,VLOOKUP(C560,'[2]Acha Air Sales Price List'!$B$1:$X$65536,12,FALSE)*$L$14),2)</f>
        <v>0</v>
      </c>
      <c r="H560" s="102">
        <f t="shared" si="9"/>
        <v>0</v>
      </c>
      <c r="I560" s="89"/>
    </row>
    <row r="561" spans="1:9" hidden="1">
      <c r="A561" s="91"/>
      <c r="B561" s="106"/>
      <c r="C561" s="108"/>
      <c r="D561" s="186"/>
      <c r="E561" s="187"/>
      <c r="F561" s="104" t="str">
        <f>VLOOKUP(C561,'[2]Acha Air Sales Price List'!$B$1:$D$65536,3,FALSE)</f>
        <v>Exchange rate :</v>
      </c>
      <c r="G561" s="103">
        <f>ROUND(IF(ISBLANK(C561),0,VLOOKUP(C561,'[2]Acha Air Sales Price List'!$B$1:$X$65536,12,FALSE)*$L$14),2)</f>
        <v>0</v>
      </c>
      <c r="H561" s="102">
        <f t="shared" si="9"/>
        <v>0</v>
      </c>
      <c r="I561" s="89"/>
    </row>
    <row r="562" spans="1:9" hidden="1">
      <c r="A562" s="91"/>
      <c r="B562" s="106"/>
      <c r="C562" s="108"/>
      <c r="D562" s="186"/>
      <c r="E562" s="187"/>
      <c r="F562" s="104" t="str">
        <f>VLOOKUP(C562,'[2]Acha Air Sales Price List'!$B$1:$D$65536,3,FALSE)</f>
        <v>Exchange rate :</v>
      </c>
      <c r="G562" s="103">
        <f>ROUND(IF(ISBLANK(C562),0,VLOOKUP(C562,'[2]Acha Air Sales Price List'!$B$1:$X$65536,12,FALSE)*$L$14),2)</f>
        <v>0</v>
      </c>
      <c r="H562" s="102">
        <f t="shared" si="9"/>
        <v>0</v>
      </c>
      <c r="I562" s="89"/>
    </row>
    <row r="563" spans="1:9" hidden="1">
      <c r="A563" s="91"/>
      <c r="B563" s="106"/>
      <c r="C563" s="108"/>
      <c r="D563" s="186"/>
      <c r="E563" s="187"/>
      <c r="F563" s="104" t="str">
        <f>VLOOKUP(C563,'[2]Acha Air Sales Price List'!$B$1:$D$65536,3,FALSE)</f>
        <v>Exchange rate :</v>
      </c>
      <c r="G563" s="103">
        <f>ROUND(IF(ISBLANK(C563),0,VLOOKUP(C563,'[2]Acha Air Sales Price List'!$B$1:$X$65536,12,FALSE)*$L$14),2)</f>
        <v>0</v>
      </c>
      <c r="H563" s="102">
        <f t="shared" si="9"/>
        <v>0</v>
      </c>
      <c r="I563" s="89"/>
    </row>
    <row r="564" spans="1:9" hidden="1">
      <c r="A564" s="91"/>
      <c r="B564" s="106"/>
      <c r="C564" s="108"/>
      <c r="D564" s="186"/>
      <c r="E564" s="187"/>
      <c r="F564" s="104" t="str">
        <f>VLOOKUP(C564,'[2]Acha Air Sales Price List'!$B$1:$D$65536,3,FALSE)</f>
        <v>Exchange rate :</v>
      </c>
      <c r="G564" s="103">
        <f>ROUND(IF(ISBLANK(C564),0,VLOOKUP(C564,'[2]Acha Air Sales Price List'!$B$1:$X$65536,12,FALSE)*$L$14),2)</f>
        <v>0</v>
      </c>
      <c r="H564" s="102">
        <f t="shared" si="9"/>
        <v>0</v>
      </c>
      <c r="I564" s="89"/>
    </row>
    <row r="565" spans="1:9" hidden="1">
      <c r="A565" s="91"/>
      <c r="B565" s="106"/>
      <c r="C565" s="108"/>
      <c r="D565" s="186"/>
      <c r="E565" s="187"/>
      <c r="F565" s="104" t="str">
        <f>VLOOKUP(C565,'[2]Acha Air Sales Price List'!$B$1:$D$65536,3,FALSE)</f>
        <v>Exchange rate :</v>
      </c>
      <c r="G565" s="103">
        <f>ROUND(IF(ISBLANK(C565),0,VLOOKUP(C565,'[2]Acha Air Sales Price List'!$B$1:$X$65536,12,FALSE)*$L$14),2)</f>
        <v>0</v>
      </c>
      <c r="H565" s="102">
        <f t="shared" si="9"/>
        <v>0</v>
      </c>
      <c r="I565" s="89"/>
    </row>
    <row r="566" spans="1:9" hidden="1">
      <c r="A566" s="91"/>
      <c r="B566" s="106"/>
      <c r="C566" s="108"/>
      <c r="D566" s="186"/>
      <c r="E566" s="187"/>
      <c r="F566" s="104" t="str">
        <f>VLOOKUP(C566,'[2]Acha Air Sales Price List'!$B$1:$D$65536,3,FALSE)</f>
        <v>Exchange rate :</v>
      </c>
      <c r="G566" s="103">
        <f>ROUND(IF(ISBLANK(C566),0,VLOOKUP(C566,'[2]Acha Air Sales Price List'!$B$1:$X$65536,12,FALSE)*$L$14),2)</f>
        <v>0</v>
      </c>
      <c r="H566" s="102">
        <f t="shared" si="9"/>
        <v>0</v>
      </c>
      <c r="I566" s="89"/>
    </row>
    <row r="567" spans="1:9" hidden="1">
      <c r="A567" s="91"/>
      <c r="B567" s="106"/>
      <c r="C567" s="108"/>
      <c r="D567" s="186"/>
      <c r="E567" s="187"/>
      <c r="F567" s="104" t="str">
        <f>VLOOKUP(C567,'[2]Acha Air Sales Price List'!$B$1:$D$65536,3,FALSE)</f>
        <v>Exchange rate :</v>
      </c>
      <c r="G567" s="103">
        <f>ROUND(IF(ISBLANK(C567),0,VLOOKUP(C567,'[2]Acha Air Sales Price List'!$B$1:$X$65536,12,FALSE)*$L$14),2)</f>
        <v>0</v>
      </c>
      <c r="H567" s="102">
        <f t="shared" si="9"/>
        <v>0</v>
      </c>
      <c r="I567" s="89"/>
    </row>
    <row r="568" spans="1:9" hidden="1">
      <c r="A568" s="91"/>
      <c r="B568" s="106"/>
      <c r="C568" s="108"/>
      <c r="D568" s="186"/>
      <c r="E568" s="187"/>
      <c r="F568" s="104" t="str">
        <f>VLOOKUP(C568,'[2]Acha Air Sales Price List'!$B$1:$D$65536,3,FALSE)</f>
        <v>Exchange rate :</v>
      </c>
      <c r="G568" s="103">
        <f>ROUND(IF(ISBLANK(C568),0,VLOOKUP(C568,'[2]Acha Air Sales Price List'!$B$1:$X$65536,12,FALSE)*$L$14),2)</f>
        <v>0</v>
      </c>
      <c r="H568" s="102">
        <f t="shared" si="9"/>
        <v>0</v>
      </c>
      <c r="I568" s="89"/>
    </row>
    <row r="569" spans="1:9" hidden="1">
      <c r="A569" s="91"/>
      <c r="B569" s="106"/>
      <c r="C569" s="108"/>
      <c r="D569" s="186"/>
      <c r="E569" s="187"/>
      <c r="F569" s="104" t="str">
        <f>VLOOKUP(C569,'[2]Acha Air Sales Price List'!$B$1:$D$65536,3,FALSE)</f>
        <v>Exchange rate :</v>
      </c>
      <c r="G569" s="103">
        <f>ROUND(IF(ISBLANK(C569),0,VLOOKUP(C569,'[2]Acha Air Sales Price List'!$B$1:$X$65536,12,FALSE)*$L$14),2)</f>
        <v>0</v>
      </c>
      <c r="H569" s="102">
        <f t="shared" si="9"/>
        <v>0</v>
      </c>
      <c r="I569" s="89"/>
    </row>
    <row r="570" spans="1:9" hidden="1">
      <c r="A570" s="91"/>
      <c r="B570" s="106"/>
      <c r="C570" s="108"/>
      <c r="D570" s="186"/>
      <c r="E570" s="187"/>
      <c r="F570" s="104" t="str">
        <f>VLOOKUP(C570,'[2]Acha Air Sales Price List'!$B$1:$D$65536,3,FALSE)</f>
        <v>Exchange rate :</v>
      </c>
      <c r="G570" s="103">
        <f>ROUND(IF(ISBLANK(C570),0,VLOOKUP(C570,'[2]Acha Air Sales Price List'!$B$1:$X$65536,12,FALSE)*$L$14),2)</f>
        <v>0</v>
      </c>
      <c r="H570" s="102">
        <f t="shared" si="9"/>
        <v>0</v>
      </c>
      <c r="I570" s="89"/>
    </row>
    <row r="571" spans="1:9" hidden="1">
      <c r="A571" s="91"/>
      <c r="B571" s="106"/>
      <c r="C571" s="108"/>
      <c r="D571" s="186"/>
      <c r="E571" s="187"/>
      <c r="F571" s="104" t="str">
        <f>VLOOKUP(C571,'[2]Acha Air Sales Price List'!$B$1:$D$65536,3,FALSE)</f>
        <v>Exchange rate :</v>
      </c>
      <c r="G571" s="103">
        <f>ROUND(IF(ISBLANK(C571),0,VLOOKUP(C571,'[2]Acha Air Sales Price List'!$B$1:$X$65536,12,FALSE)*$L$14),2)</f>
        <v>0</v>
      </c>
      <c r="H571" s="102">
        <f t="shared" si="9"/>
        <v>0</v>
      </c>
      <c r="I571" s="89"/>
    </row>
    <row r="572" spans="1:9" hidden="1">
      <c r="A572" s="91"/>
      <c r="B572" s="106"/>
      <c r="C572" s="108"/>
      <c r="D572" s="186"/>
      <c r="E572" s="187"/>
      <c r="F572" s="104" t="str">
        <f>VLOOKUP(C572,'[2]Acha Air Sales Price List'!$B$1:$D$65536,3,FALSE)</f>
        <v>Exchange rate :</v>
      </c>
      <c r="G572" s="103">
        <f>ROUND(IF(ISBLANK(C572),0,VLOOKUP(C572,'[2]Acha Air Sales Price List'!$B$1:$X$65536,12,FALSE)*$L$14),2)</f>
        <v>0</v>
      </c>
      <c r="H572" s="102">
        <f t="shared" si="9"/>
        <v>0</v>
      </c>
      <c r="I572" s="89"/>
    </row>
    <row r="573" spans="1:9" hidden="1">
      <c r="A573" s="91"/>
      <c r="B573" s="106"/>
      <c r="C573" s="108"/>
      <c r="D573" s="186"/>
      <c r="E573" s="187"/>
      <c r="F573" s="104" t="str">
        <f>VLOOKUP(C573,'[2]Acha Air Sales Price List'!$B$1:$D$65536,3,FALSE)</f>
        <v>Exchange rate :</v>
      </c>
      <c r="G573" s="103">
        <f>ROUND(IF(ISBLANK(C573),0,VLOOKUP(C573,'[2]Acha Air Sales Price List'!$B$1:$X$65536,12,FALSE)*$L$14),2)</f>
        <v>0</v>
      </c>
      <c r="H573" s="102">
        <f t="shared" si="9"/>
        <v>0</v>
      </c>
      <c r="I573" s="89"/>
    </row>
    <row r="574" spans="1:9" hidden="1">
      <c r="A574" s="91"/>
      <c r="B574" s="106"/>
      <c r="C574" s="108"/>
      <c r="D574" s="186"/>
      <c r="E574" s="187"/>
      <c r="F574" s="104" t="str">
        <f>VLOOKUP(C574,'[2]Acha Air Sales Price List'!$B$1:$D$65536,3,FALSE)</f>
        <v>Exchange rate :</v>
      </c>
      <c r="G574" s="103">
        <f>ROUND(IF(ISBLANK(C574),0,VLOOKUP(C574,'[2]Acha Air Sales Price List'!$B$1:$X$65536,12,FALSE)*$L$14),2)</f>
        <v>0</v>
      </c>
      <c r="H574" s="102">
        <f t="shared" si="9"/>
        <v>0</v>
      </c>
      <c r="I574" s="89"/>
    </row>
    <row r="575" spans="1:9" hidden="1">
      <c r="A575" s="91"/>
      <c r="B575" s="106"/>
      <c r="C575" s="108"/>
      <c r="D575" s="186"/>
      <c r="E575" s="187"/>
      <c r="F575" s="104" t="str">
        <f>VLOOKUP(C575,'[2]Acha Air Sales Price List'!$B$1:$D$65536,3,FALSE)</f>
        <v>Exchange rate :</v>
      </c>
      <c r="G575" s="103">
        <f>ROUND(IF(ISBLANK(C575),0,VLOOKUP(C575,'[2]Acha Air Sales Price List'!$B$1:$X$65536,12,FALSE)*$L$14),2)</f>
        <v>0</v>
      </c>
      <c r="H575" s="102">
        <f t="shared" si="9"/>
        <v>0</v>
      </c>
      <c r="I575" s="89"/>
    </row>
    <row r="576" spans="1:9" hidden="1">
      <c r="A576" s="91"/>
      <c r="B576" s="106"/>
      <c r="C576" s="108"/>
      <c r="D576" s="186"/>
      <c r="E576" s="187"/>
      <c r="F576" s="104" t="str">
        <f>VLOOKUP(C576,'[2]Acha Air Sales Price List'!$B$1:$D$65536,3,FALSE)</f>
        <v>Exchange rate :</v>
      </c>
      <c r="G576" s="103">
        <f>ROUND(IF(ISBLANK(C576),0,VLOOKUP(C576,'[2]Acha Air Sales Price List'!$B$1:$X$65536,12,FALSE)*$L$14),2)</f>
        <v>0</v>
      </c>
      <c r="H576" s="102">
        <f t="shared" si="9"/>
        <v>0</v>
      </c>
      <c r="I576" s="89"/>
    </row>
    <row r="577" spans="1:9" hidden="1">
      <c r="A577" s="91"/>
      <c r="B577" s="106"/>
      <c r="C577" s="108"/>
      <c r="D577" s="186"/>
      <c r="E577" s="187"/>
      <c r="F577" s="104" t="str">
        <f>VLOOKUP(C577,'[2]Acha Air Sales Price List'!$B$1:$D$65536,3,FALSE)</f>
        <v>Exchange rate :</v>
      </c>
      <c r="G577" s="103">
        <f>ROUND(IF(ISBLANK(C577),0,VLOOKUP(C577,'[2]Acha Air Sales Price List'!$B$1:$X$65536,12,FALSE)*$L$14),2)</f>
        <v>0</v>
      </c>
      <c r="H577" s="102">
        <f t="shared" si="9"/>
        <v>0</v>
      </c>
      <c r="I577" s="89"/>
    </row>
    <row r="578" spans="1:9" hidden="1">
      <c r="A578" s="91"/>
      <c r="B578" s="106"/>
      <c r="C578" s="108"/>
      <c r="D578" s="186"/>
      <c r="E578" s="187"/>
      <c r="F578" s="104" t="str">
        <f>VLOOKUP(C578,'[2]Acha Air Sales Price List'!$B$1:$D$65536,3,FALSE)</f>
        <v>Exchange rate :</v>
      </c>
      <c r="G578" s="103">
        <f>ROUND(IF(ISBLANK(C578),0,VLOOKUP(C578,'[2]Acha Air Sales Price List'!$B$1:$X$65536,12,FALSE)*$L$14),2)</f>
        <v>0</v>
      </c>
      <c r="H578" s="102">
        <f t="shared" si="9"/>
        <v>0</v>
      </c>
      <c r="I578" s="89"/>
    </row>
    <row r="579" spans="1:9" hidden="1">
      <c r="A579" s="91"/>
      <c r="B579" s="106"/>
      <c r="C579" s="108"/>
      <c r="D579" s="186"/>
      <c r="E579" s="187"/>
      <c r="F579" s="104" t="str">
        <f>VLOOKUP(C579,'[2]Acha Air Sales Price List'!$B$1:$D$65536,3,FALSE)</f>
        <v>Exchange rate :</v>
      </c>
      <c r="G579" s="103">
        <f>ROUND(IF(ISBLANK(C579),0,VLOOKUP(C579,'[2]Acha Air Sales Price List'!$B$1:$X$65536,12,FALSE)*$L$14),2)</f>
        <v>0</v>
      </c>
      <c r="H579" s="102">
        <f t="shared" si="9"/>
        <v>0</v>
      </c>
      <c r="I579" s="89"/>
    </row>
    <row r="580" spans="1:9" hidden="1">
      <c r="A580" s="91"/>
      <c r="B580" s="106"/>
      <c r="C580" s="108"/>
      <c r="D580" s="186"/>
      <c r="E580" s="187"/>
      <c r="F580" s="104" t="str">
        <f>VLOOKUP(C580,'[2]Acha Air Sales Price List'!$B$1:$D$65536,3,FALSE)</f>
        <v>Exchange rate :</v>
      </c>
      <c r="G580" s="103">
        <f>ROUND(IF(ISBLANK(C580),0,VLOOKUP(C580,'[2]Acha Air Sales Price List'!$B$1:$X$65536,12,FALSE)*$L$14),2)</f>
        <v>0</v>
      </c>
      <c r="H580" s="102">
        <f t="shared" si="9"/>
        <v>0</v>
      </c>
      <c r="I580" s="89"/>
    </row>
    <row r="581" spans="1:9" hidden="1">
      <c r="A581" s="91"/>
      <c r="B581" s="106"/>
      <c r="C581" s="108"/>
      <c r="D581" s="186"/>
      <c r="E581" s="187"/>
      <c r="F581" s="104" t="str">
        <f>VLOOKUP(C581,'[2]Acha Air Sales Price List'!$B$1:$D$65536,3,FALSE)</f>
        <v>Exchange rate :</v>
      </c>
      <c r="G581" s="103">
        <f>ROUND(IF(ISBLANK(C581),0,VLOOKUP(C581,'[2]Acha Air Sales Price List'!$B$1:$X$65536,12,FALSE)*$L$14),2)</f>
        <v>0</v>
      </c>
      <c r="H581" s="102">
        <f t="shared" si="9"/>
        <v>0</v>
      </c>
      <c r="I581" s="89"/>
    </row>
    <row r="582" spans="1:9" hidden="1">
      <c r="A582" s="91"/>
      <c r="B582" s="106"/>
      <c r="C582" s="108"/>
      <c r="D582" s="186"/>
      <c r="E582" s="187"/>
      <c r="F582" s="104" t="str">
        <f>VLOOKUP(C582,'[2]Acha Air Sales Price List'!$B$1:$D$65536,3,FALSE)</f>
        <v>Exchange rate :</v>
      </c>
      <c r="G582" s="103">
        <f>ROUND(IF(ISBLANK(C582),0,VLOOKUP(C582,'[2]Acha Air Sales Price List'!$B$1:$X$65536,12,FALSE)*$L$14),2)</f>
        <v>0</v>
      </c>
      <c r="H582" s="102">
        <f t="shared" si="9"/>
        <v>0</v>
      </c>
      <c r="I582" s="89"/>
    </row>
    <row r="583" spans="1:9" hidden="1">
      <c r="A583" s="91"/>
      <c r="B583" s="106"/>
      <c r="C583" s="105"/>
      <c r="D583" s="186"/>
      <c r="E583" s="187"/>
      <c r="F583" s="104" t="str">
        <f>VLOOKUP(C583,'[2]Acha Air Sales Price List'!$B$1:$D$65536,3,FALSE)</f>
        <v>Exchange rate :</v>
      </c>
      <c r="G583" s="103">
        <f>ROUND(IF(ISBLANK(C583),0,VLOOKUP(C583,'[2]Acha Air Sales Price List'!$B$1:$X$65536,12,FALSE)*$L$14),2)</f>
        <v>0</v>
      </c>
      <c r="H583" s="102">
        <f t="shared" si="9"/>
        <v>0</v>
      </c>
      <c r="I583" s="89"/>
    </row>
    <row r="584" spans="1:9" hidden="1">
      <c r="A584" s="91"/>
      <c r="B584" s="106"/>
      <c r="C584" s="108"/>
      <c r="D584" s="186"/>
      <c r="E584" s="187"/>
      <c r="F584" s="104" t="str">
        <f>VLOOKUP(C584,'[2]Acha Air Sales Price List'!$B$1:$D$65536,3,FALSE)</f>
        <v>Exchange rate :</v>
      </c>
      <c r="G584" s="103">
        <f>ROUND(IF(ISBLANK(C584),0,VLOOKUP(C584,'[2]Acha Air Sales Price List'!$B$1:$X$65536,12,FALSE)*$L$14),2)</f>
        <v>0</v>
      </c>
      <c r="H584" s="102">
        <f t="shared" si="9"/>
        <v>0</v>
      </c>
      <c r="I584" s="89"/>
    </row>
    <row r="585" spans="1:9" hidden="1">
      <c r="A585" s="91"/>
      <c r="B585" s="106"/>
      <c r="C585" s="108"/>
      <c r="D585" s="186"/>
      <c r="E585" s="187"/>
      <c r="F585" s="104" t="str">
        <f>VLOOKUP(C585,'[2]Acha Air Sales Price List'!$B$1:$D$65536,3,FALSE)</f>
        <v>Exchange rate :</v>
      </c>
      <c r="G585" s="103">
        <f>ROUND(IF(ISBLANK(C585),0,VLOOKUP(C585,'[2]Acha Air Sales Price List'!$B$1:$X$65536,12,FALSE)*$L$14),2)</f>
        <v>0</v>
      </c>
      <c r="H585" s="102">
        <f t="shared" si="9"/>
        <v>0</v>
      </c>
      <c r="I585" s="89"/>
    </row>
    <row r="586" spans="1:9" hidden="1">
      <c r="A586" s="91"/>
      <c r="B586" s="106"/>
      <c r="C586" s="108"/>
      <c r="D586" s="186"/>
      <c r="E586" s="187"/>
      <c r="F586" s="104" t="str">
        <f>VLOOKUP(C586,'[2]Acha Air Sales Price List'!$B$1:$D$65536,3,FALSE)</f>
        <v>Exchange rate :</v>
      </c>
      <c r="G586" s="103">
        <f>ROUND(IF(ISBLANK(C586),0,VLOOKUP(C586,'[2]Acha Air Sales Price List'!$B$1:$X$65536,12,FALSE)*$L$14),2)</f>
        <v>0</v>
      </c>
      <c r="H586" s="102">
        <f t="shared" si="9"/>
        <v>0</v>
      </c>
      <c r="I586" s="89"/>
    </row>
    <row r="587" spans="1:9" hidden="1">
      <c r="A587" s="91"/>
      <c r="B587" s="106"/>
      <c r="C587" s="108"/>
      <c r="D587" s="186"/>
      <c r="E587" s="187"/>
      <c r="F587" s="104" t="str">
        <f>VLOOKUP(C587,'[2]Acha Air Sales Price List'!$B$1:$D$65536,3,FALSE)</f>
        <v>Exchange rate :</v>
      </c>
      <c r="G587" s="103">
        <f>ROUND(IF(ISBLANK(C587),0,VLOOKUP(C587,'[2]Acha Air Sales Price List'!$B$1:$X$65536,12,FALSE)*$L$14),2)</f>
        <v>0</v>
      </c>
      <c r="H587" s="102">
        <f t="shared" si="9"/>
        <v>0</v>
      </c>
      <c r="I587" s="89"/>
    </row>
    <row r="588" spans="1:9" hidden="1">
      <c r="A588" s="91"/>
      <c r="B588" s="106"/>
      <c r="C588" s="108"/>
      <c r="D588" s="186"/>
      <c r="E588" s="187"/>
      <c r="F588" s="104" t="str">
        <f>VLOOKUP(C588,'[2]Acha Air Sales Price List'!$B$1:$D$65536,3,FALSE)</f>
        <v>Exchange rate :</v>
      </c>
      <c r="G588" s="103">
        <f>ROUND(IF(ISBLANK(C588),0,VLOOKUP(C588,'[2]Acha Air Sales Price List'!$B$1:$X$65536,12,FALSE)*$L$14),2)</f>
        <v>0</v>
      </c>
      <c r="H588" s="102">
        <f t="shared" si="9"/>
        <v>0</v>
      </c>
      <c r="I588" s="89"/>
    </row>
    <row r="589" spans="1:9" hidden="1">
      <c r="A589" s="91"/>
      <c r="B589" s="106"/>
      <c r="C589" s="108"/>
      <c r="D589" s="186"/>
      <c r="E589" s="187"/>
      <c r="F589" s="104" t="str">
        <f>VLOOKUP(C589,'[2]Acha Air Sales Price List'!$B$1:$D$65536,3,FALSE)</f>
        <v>Exchange rate :</v>
      </c>
      <c r="G589" s="103">
        <f>ROUND(IF(ISBLANK(C589),0,VLOOKUP(C589,'[2]Acha Air Sales Price List'!$B$1:$X$65536,12,FALSE)*$L$14),2)</f>
        <v>0</v>
      </c>
      <c r="H589" s="102">
        <f t="shared" si="9"/>
        <v>0</v>
      </c>
      <c r="I589" s="89"/>
    </row>
    <row r="590" spans="1:9" hidden="1">
      <c r="A590" s="91"/>
      <c r="B590" s="106"/>
      <c r="C590" s="108"/>
      <c r="D590" s="186"/>
      <c r="E590" s="187"/>
      <c r="F590" s="104" t="str">
        <f>VLOOKUP(C590,'[2]Acha Air Sales Price List'!$B$1:$D$65536,3,FALSE)</f>
        <v>Exchange rate :</v>
      </c>
      <c r="G590" s="103">
        <f>ROUND(IF(ISBLANK(C590),0,VLOOKUP(C590,'[2]Acha Air Sales Price List'!$B$1:$X$65536,12,FALSE)*$L$14),2)</f>
        <v>0</v>
      </c>
      <c r="H590" s="102">
        <f t="shared" si="9"/>
        <v>0</v>
      </c>
      <c r="I590" s="89"/>
    </row>
    <row r="591" spans="1:9" hidden="1">
      <c r="A591" s="91"/>
      <c r="B591" s="106"/>
      <c r="C591" s="108"/>
      <c r="D591" s="186"/>
      <c r="E591" s="187"/>
      <c r="F591" s="104" t="str">
        <f>VLOOKUP(C591,'[2]Acha Air Sales Price List'!$B$1:$D$65536,3,FALSE)</f>
        <v>Exchange rate :</v>
      </c>
      <c r="G591" s="103">
        <f>ROUND(IF(ISBLANK(C591),0,VLOOKUP(C591,'[2]Acha Air Sales Price List'!$B$1:$X$65536,12,FALSE)*$L$14),2)</f>
        <v>0</v>
      </c>
      <c r="H591" s="102">
        <f t="shared" si="9"/>
        <v>0</v>
      </c>
      <c r="I591" s="89"/>
    </row>
    <row r="592" spans="1:9" hidden="1">
      <c r="A592" s="91"/>
      <c r="B592" s="106"/>
      <c r="C592" s="108"/>
      <c r="D592" s="186"/>
      <c r="E592" s="187"/>
      <c r="F592" s="104" t="str">
        <f>VLOOKUP(C592,'[2]Acha Air Sales Price List'!$B$1:$D$65536,3,FALSE)</f>
        <v>Exchange rate :</v>
      </c>
      <c r="G592" s="103">
        <f>ROUND(IF(ISBLANK(C592),0,VLOOKUP(C592,'[2]Acha Air Sales Price List'!$B$1:$X$65536,12,FALSE)*$L$14),2)</f>
        <v>0</v>
      </c>
      <c r="H592" s="102">
        <f t="shared" si="9"/>
        <v>0</v>
      </c>
      <c r="I592" s="89"/>
    </row>
    <row r="593" spans="1:9" hidden="1">
      <c r="A593" s="91"/>
      <c r="B593" s="106"/>
      <c r="C593" s="108"/>
      <c r="D593" s="186"/>
      <c r="E593" s="187"/>
      <c r="F593" s="104" t="str">
        <f>VLOOKUP(C593,'[2]Acha Air Sales Price List'!$B$1:$D$65536,3,FALSE)</f>
        <v>Exchange rate :</v>
      </c>
      <c r="G593" s="103">
        <f>ROUND(IF(ISBLANK(C593),0,VLOOKUP(C593,'[2]Acha Air Sales Price List'!$B$1:$X$65536,12,FALSE)*$L$14),2)</f>
        <v>0</v>
      </c>
      <c r="H593" s="102">
        <f t="shared" si="9"/>
        <v>0</v>
      </c>
      <c r="I593" s="89"/>
    </row>
    <row r="594" spans="1:9" hidden="1">
      <c r="A594" s="91"/>
      <c r="B594" s="106"/>
      <c r="C594" s="108"/>
      <c r="D594" s="186"/>
      <c r="E594" s="187"/>
      <c r="F594" s="104" t="str">
        <f>VLOOKUP(C594,'[2]Acha Air Sales Price List'!$B$1:$D$65536,3,FALSE)</f>
        <v>Exchange rate :</v>
      </c>
      <c r="G594" s="103">
        <f>ROUND(IF(ISBLANK(C594),0,VLOOKUP(C594,'[2]Acha Air Sales Price List'!$B$1:$X$65536,12,FALSE)*$L$14),2)</f>
        <v>0</v>
      </c>
      <c r="H594" s="102">
        <f t="shared" si="9"/>
        <v>0</v>
      </c>
      <c r="I594" s="89"/>
    </row>
    <row r="595" spans="1:9" hidden="1">
      <c r="A595" s="91"/>
      <c r="B595" s="106"/>
      <c r="C595" s="108"/>
      <c r="D595" s="186"/>
      <c r="E595" s="187"/>
      <c r="F595" s="104" t="str">
        <f>VLOOKUP(C595,'[2]Acha Air Sales Price List'!$B$1:$D$65536,3,FALSE)</f>
        <v>Exchange rate :</v>
      </c>
      <c r="G595" s="103">
        <f>ROUND(IF(ISBLANK(C595),0,VLOOKUP(C595,'[2]Acha Air Sales Price List'!$B$1:$X$65536,12,FALSE)*$L$14),2)</f>
        <v>0</v>
      </c>
      <c r="H595" s="102">
        <f t="shared" si="9"/>
        <v>0</v>
      </c>
      <c r="I595" s="89"/>
    </row>
    <row r="596" spans="1:9" hidden="1">
      <c r="A596" s="91"/>
      <c r="B596" s="106"/>
      <c r="C596" s="108"/>
      <c r="D596" s="186"/>
      <c r="E596" s="187"/>
      <c r="F596" s="104" t="str">
        <f>VLOOKUP(C596,'[2]Acha Air Sales Price List'!$B$1:$D$65536,3,FALSE)</f>
        <v>Exchange rate :</v>
      </c>
      <c r="G596" s="103">
        <f>ROUND(IF(ISBLANK(C596),0,VLOOKUP(C596,'[2]Acha Air Sales Price List'!$B$1:$X$65536,12,FALSE)*$L$14),2)</f>
        <v>0</v>
      </c>
      <c r="H596" s="102">
        <f t="shared" si="9"/>
        <v>0</v>
      </c>
      <c r="I596" s="89"/>
    </row>
    <row r="597" spans="1:9" hidden="1">
      <c r="A597" s="91"/>
      <c r="B597" s="106"/>
      <c r="C597" s="108"/>
      <c r="D597" s="186"/>
      <c r="E597" s="187"/>
      <c r="F597" s="104" t="str">
        <f>VLOOKUP(C597,'[2]Acha Air Sales Price List'!$B$1:$D$65536,3,FALSE)</f>
        <v>Exchange rate :</v>
      </c>
      <c r="G597" s="103">
        <f>ROUND(IF(ISBLANK(C597),0,VLOOKUP(C597,'[2]Acha Air Sales Price List'!$B$1:$X$65536,12,FALSE)*$L$14),2)</f>
        <v>0</v>
      </c>
      <c r="H597" s="102">
        <f t="shared" si="9"/>
        <v>0</v>
      </c>
      <c r="I597" s="89"/>
    </row>
    <row r="598" spans="1:9" hidden="1">
      <c r="A598" s="91"/>
      <c r="B598" s="106"/>
      <c r="C598" s="108"/>
      <c r="D598" s="186"/>
      <c r="E598" s="187"/>
      <c r="F598" s="104" t="str">
        <f>VLOOKUP(C598,'[2]Acha Air Sales Price List'!$B$1:$D$65536,3,FALSE)</f>
        <v>Exchange rate :</v>
      </c>
      <c r="G598" s="103">
        <f>ROUND(IF(ISBLANK(C598),0,VLOOKUP(C598,'[2]Acha Air Sales Price List'!$B$1:$X$65536,12,FALSE)*$L$14),2)</f>
        <v>0</v>
      </c>
      <c r="H598" s="102">
        <f t="shared" si="9"/>
        <v>0</v>
      </c>
      <c r="I598" s="89"/>
    </row>
    <row r="599" spans="1:9" hidden="1">
      <c r="A599" s="91"/>
      <c r="B599" s="106"/>
      <c r="C599" s="108"/>
      <c r="D599" s="186"/>
      <c r="E599" s="187"/>
      <c r="F599" s="104" t="str">
        <f>VLOOKUP(C599,'[2]Acha Air Sales Price List'!$B$1:$D$65536,3,FALSE)</f>
        <v>Exchange rate :</v>
      </c>
      <c r="G599" s="103">
        <f>ROUND(IF(ISBLANK(C599),0,VLOOKUP(C599,'[2]Acha Air Sales Price List'!$B$1:$X$65536,12,FALSE)*$L$14),2)</f>
        <v>0</v>
      </c>
      <c r="H599" s="102">
        <f t="shared" si="9"/>
        <v>0</v>
      </c>
      <c r="I599" s="89"/>
    </row>
    <row r="600" spans="1:9" hidden="1">
      <c r="A600" s="91"/>
      <c r="B600" s="106"/>
      <c r="C600" s="108"/>
      <c r="D600" s="186"/>
      <c r="E600" s="187"/>
      <c r="F600" s="104" t="str">
        <f>VLOOKUP(C600,'[2]Acha Air Sales Price List'!$B$1:$D$65536,3,FALSE)</f>
        <v>Exchange rate :</v>
      </c>
      <c r="G600" s="103">
        <f>ROUND(IF(ISBLANK(C600),0,VLOOKUP(C600,'[2]Acha Air Sales Price List'!$B$1:$X$65536,12,FALSE)*$L$14),2)</f>
        <v>0</v>
      </c>
      <c r="H600" s="102">
        <f t="shared" ref="H600:H663" si="10">ROUND(IF(ISNUMBER(B600), G600*B600, 0),5)</f>
        <v>0</v>
      </c>
      <c r="I600" s="89"/>
    </row>
    <row r="601" spans="1:9" hidden="1">
      <c r="A601" s="91"/>
      <c r="B601" s="106"/>
      <c r="C601" s="108"/>
      <c r="D601" s="186"/>
      <c r="E601" s="187"/>
      <c r="F601" s="104" t="str">
        <f>VLOOKUP(C601,'[2]Acha Air Sales Price List'!$B$1:$D$65536,3,FALSE)</f>
        <v>Exchange rate :</v>
      </c>
      <c r="G601" s="103">
        <f>ROUND(IF(ISBLANK(C601),0,VLOOKUP(C601,'[2]Acha Air Sales Price List'!$B$1:$X$65536,12,FALSE)*$L$14),2)</f>
        <v>0</v>
      </c>
      <c r="H601" s="102">
        <f t="shared" si="10"/>
        <v>0</v>
      </c>
      <c r="I601" s="89"/>
    </row>
    <row r="602" spans="1:9" hidden="1">
      <c r="A602" s="91"/>
      <c r="B602" s="106"/>
      <c r="C602" s="108"/>
      <c r="D602" s="186"/>
      <c r="E602" s="187"/>
      <c r="F602" s="104" t="str">
        <f>VLOOKUP(C602,'[2]Acha Air Sales Price List'!$B$1:$D$65536,3,FALSE)</f>
        <v>Exchange rate :</v>
      </c>
      <c r="G602" s="103">
        <f>ROUND(IF(ISBLANK(C602),0,VLOOKUP(C602,'[2]Acha Air Sales Price List'!$B$1:$X$65536,12,FALSE)*$L$14),2)</f>
        <v>0</v>
      </c>
      <c r="H602" s="102">
        <f t="shared" si="10"/>
        <v>0</v>
      </c>
      <c r="I602" s="89"/>
    </row>
    <row r="603" spans="1:9" hidden="1">
      <c r="A603" s="91"/>
      <c r="B603" s="106"/>
      <c r="C603" s="108"/>
      <c r="D603" s="186"/>
      <c r="E603" s="187"/>
      <c r="F603" s="104" t="str">
        <f>VLOOKUP(C603,'[2]Acha Air Sales Price List'!$B$1:$D$65536,3,FALSE)</f>
        <v>Exchange rate :</v>
      </c>
      <c r="G603" s="103">
        <f>ROUND(IF(ISBLANK(C603),0,VLOOKUP(C603,'[2]Acha Air Sales Price List'!$B$1:$X$65536,12,FALSE)*$L$14),2)</f>
        <v>0</v>
      </c>
      <c r="H603" s="102">
        <f t="shared" si="10"/>
        <v>0</v>
      </c>
      <c r="I603" s="89"/>
    </row>
    <row r="604" spans="1:9" hidden="1">
      <c r="A604" s="91"/>
      <c r="B604" s="106"/>
      <c r="C604" s="108"/>
      <c r="D604" s="186"/>
      <c r="E604" s="187"/>
      <c r="F604" s="104" t="str">
        <f>VLOOKUP(C604,'[2]Acha Air Sales Price List'!$B$1:$D$65536,3,FALSE)</f>
        <v>Exchange rate :</v>
      </c>
      <c r="G604" s="103">
        <f>ROUND(IF(ISBLANK(C604),0,VLOOKUP(C604,'[2]Acha Air Sales Price List'!$B$1:$X$65536,12,FALSE)*$L$14),2)</f>
        <v>0</v>
      </c>
      <c r="H604" s="102">
        <f t="shared" si="10"/>
        <v>0</v>
      </c>
      <c r="I604" s="89"/>
    </row>
    <row r="605" spans="1:9" hidden="1">
      <c r="A605" s="91"/>
      <c r="B605" s="106"/>
      <c r="C605" s="108"/>
      <c r="D605" s="186"/>
      <c r="E605" s="187"/>
      <c r="F605" s="104" t="str">
        <f>VLOOKUP(C605,'[2]Acha Air Sales Price List'!$B$1:$D$65536,3,FALSE)</f>
        <v>Exchange rate :</v>
      </c>
      <c r="G605" s="103">
        <f>ROUND(IF(ISBLANK(C605),0,VLOOKUP(C605,'[2]Acha Air Sales Price List'!$B$1:$X$65536,12,FALSE)*$L$14),2)</f>
        <v>0</v>
      </c>
      <c r="H605" s="102">
        <f t="shared" si="10"/>
        <v>0</v>
      </c>
      <c r="I605" s="89"/>
    </row>
    <row r="606" spans="1:9" hidden="1">
      <c r="A606" s="91"/>
      <c r="B606" s="106"/>
      <c r="C606" s="108"/>
      <c r="D606" s="186"/>
      <c r="E606" s="187"/>
      <c r="F606" s="104" t="str">
        <f>VLOOKUP(C606,'[2]Acha Air Sales Price List'!$B$1:$D$65536,3,FALSE)</f>
        <v>Exchange rate :</v>
      </c>
      <c r="G606" s="103">
        <f>ROUND(IF(ISBLANK(C606),0,VLOOKUP(C606,'[2]Acha Air Sales Price List'!$B$1:$X$65536,12,FALSE)*$L$14),2)</f>
        <v>0</v>
      </c>
      <c r="H606" s="102">
        <f t="shared" si="10"/>
        <v>0</v>
      </c>
      <c r="I606" s="89"/>
    </row>
    <row r="607" spans="1:9" hidden="1">
      <c r="A607" s="91"/>
      <c r="B607" s="106"/>
      <c r="C607" s="108"/>
      <c r="D607" s="186"/>
      <c r="E607" s="187"/>
      <c r="F607" s="104" t="str">
        <f>VLOOKUP(C607,'[2]Acha Air Sales Price List'!$B$1:$D$65536,3,FALSE)</f>
        <v>Exchange rate :</v>
      </c>
      <c r="G607" s="103">
        <f>ROUND(IF(ISBLANK(C607),0,VLOOKUP(C607,'[2]Acha Air Sales Price List'!$B$1:$X$65536,12,FALSE)*$L$14),2)</f>
        <v>0</v>
      </c>
      <c r="H607" s="102">
        <f t="shared" si="10"/>
        <v>0</v>
      </c>
      <c r="I607" s="89"/>
    </row>
    <row r="608" spans="1:9" hidden="1">
      <c r="A608" s="91"/>
      <c r="B608" s="106"/>
      <c r="C608" s="108"/>
      <c r="D608" s="186"/>
      <c r="E608" s="187"/>
      <c r="F608" s="104" t="str">
        <f>VLOOKUP(C608,'[2]Acha Air Sales Price List'!$B$1:$D$65536,3,FALSE)</f>
        <v>Exchange rate :</v>
      </c>
      <c r="G608" s="103">
        <f>ROUND(IF(ISBLANK(C608),0,VLOOKUP(C608,'[2]Acha Air Sales Price List'!$B$1:$X$65536,12,FALSE)*$L$14),2)</f>
        <v>0</v>
      </c>
      <c r="H608" s="102">
        <f t="shared" si="10"/>
        <v>0</v>
      </c>
      <c r="I608" s="89"/>
    </row>
    <row r="609" spans="1:9" hidden="1">
      <c r="A609" s="91"/>
      <c r="B609" s="106"/>
      <c r="C609" s="108"/>
      <c r="D609" s="186"/>
      <c r="E609" s="187"/>
      <c r="F609" s="104" t="str">
        <f>VLOOKUP(C609,'[2]Acha Air Sales Price List'!$B$1:$D$65536,3,FALSE)</f>
        <v>Exchange rate :</v>
      </c>
      <c r="G609" s="103">
        <f>ROUND(IF(ISBLANK(C609),0,VLOOKUP(C609,'[2]Acha Air Sales Price List'!$B$1:$X$65536,12,FALSE)*$L$14),2)</f>
        <v>0</v>
      </c>
      <c r="H609" s="102">
        <f t="shared" si="10"/>
        <v>0</v>
      </c>
      <c r="I609" s="89"/>
    </row>
    <row r="610" spans="1:9" hidden="1">
      <c r="A610" s="91"/>
      <c r="B610" s="106"/>
      <c r="C610" s="108"/>
      <c r="D610" s="186"/>
      <c r="E610" s="187"/>
      <c r="F610" s="104" t="str">
        <f>VLOOKUP(C610,'[2]Acha Air Sales Price List'!$B$1:$D$65536,3,FALSE)</f>
        <v>Exchange rate :</v>
      </c>
      <c r="G610" s="103">
        <f>ROUND(IF(ISBLANK(C610),0,VLOOKUP(C610,'[2]Acha Air Sales Price List'!$B$1:$X$65536,12,FALSE)*$L$14),2)</f>
        <v>0</v>
      </c>
      <c r="H610" s="102">
        <f t="shared" si="10"/>
        <v>0</v>
      </c>
      <c r="I610" s="89"/>
    </row>
    <row r="611" spans="1:9" hidden="1">
      <c r="A611" s="91"/>
      <c r="B611" s="106"/>
      <c r="C611" s="105"/>
      <c r="D611" s="186"/>
      <c r="E611" s="187"/>
      <c r="F611" s="104" t="str">
        <f>VLOOKUP(C611,'[2]Acha Air Sales Price List'!$B$1:$D$65536,3,FALSE)</f>
        <v>Exchange rate :</v>
      </c>
      <c r="G611" s="103">
        <f>ROUND(IF(ISBLANK(C611),0,VLOOKUP(C611,'[2]Acha Air Sales Price List'!$B$1:$X$65536,12,FALSE)*$L$14),2)</f>
        <v>0</v>
      </c>
      <c r="H611" s="102">
        <f t="shared" si="10"/>
        <v>0</v>
      </c>
      <c r="I611" s="89"/>
    </row>
    <row r="612" spans="1:9" hidden="1">
      <c r="A612" s="91"/>
      <c r="B612" s="106"/>
      <c r="C612" s="108"/>
      <c r="D612" s="186"/>
      <c r="E612" s="187"/>
      <c r="F612" s="104" t="str">
        <f>VLOOKUP(C612,'[2]Acha Air Sales Price List'!$B$1:$D$65536,3,FALSE)</f>
        <v>Exchange rate :</v>
      </c>
      <c r="G612" s="103">
        <f>ROUND(IF(ISBLANK(C612),0,VLOOKUP(C612,'[2]Acha Air Sales Price List'!$B$1:$X$65536,12,FALSE)*$L$14),2)</f>
        <v>0</v>
      </c>
      <c r="H612" s="102">
        <f t="shared" si="10"/>
        <v>0</v>
      </c>
      <c r="I612" s="89"/>
    </row>
    <row r="613" spans="1:9" hidden="1">
      <c r="A613" s="91"/>
      <c r="B613" s="106"/>
      <c r="C613" s="108"/>
      <c r="D613" s="186"/>
      <c r="E613" s="187"/>
      <c r="F613" s="104" t="str">
        <f>VLOOKUP(C613,'[2]Acha Air Sales Price List'!$B$1:$D$65536,3,FALSE)</f>
        <v>Exchange rate :</v>
      </c>
      <c r="G613" s="103">
        <f>ROUND(IF(ISBLANK(C613),0,VLOOKUP(C613,'[2]Acha Air Sales Price List'!$B$1:$X$65536,12,FALSE)*$L$14),2)</f>
        <v>0</v>
      </c>
      <c r="H613" s="102">
        <f t="shared" si="10"/>
        <v>0</v>
      </c>
      <c r="I613" s="89"/>
    </row>
    <row r="614" spans="1:9" hidden="1">
      <c r="A614" s="91"/>
      <c r="B614" s="106"/>
      <c r="C614" s="108"/>
      <c r="D614" s="186"/>
      <c r="E614" s="187"/>
      <c r="F614" s="104" t="str">
        <f>VLOOKUP(C614,'[2]Acha Air Sales Price List'!$B$1:$D$65536,3,FALSE)</f>
        <v>Exchange rate :</v>
      </c>
      <c r="G614" s="103">
        <f>ROUND(IF(ISBLANK(C614),0,VLOOKUP(C614,'[2]Acha Air Sales Price List'!$B$1:$X$65536,12,FALSE)*$L$14),2)</f>
        <v>0</v>
      </c>
      <c r="H614" s="102">
        <f t="shared" si="10"/>
        <v>0</v>
      </c>
      <c r="I614" s="89"/>
    </row>
    <row r="615" spans="1:9" hidden="1">
      <c r="A615" s="91"/>
      <c r="B615" s="106"/>
      <c r="C615" s="108"/>
      <c r="D615" s="186"/>
      <c r="E615" s="187"/>
      <c r="F615" s="104" t="str">
        <f>VLOOKUP(C615,'[2]Acha Air Sales Price List'!$B$1:$D$65536,3,FALSE)</f>
        <v>Exchange rate :</v>
      </c>
      <c r="G615" s="103">
        <f>ROUND(IF(ISBLANK(C615),0,VLOOKUP(C615,'[2]Acha Air Sales Price List'!$B$1:$X$65536,12,FALSE)*$L$14),2)</f>
        <v>0</v>
      </c>
      <c r="H615" s="102">
        <f t="shared" si="10"/>
        <v>0</v>
      </c>
      <c r="I615" s="89"/>
    </row>
    <row r="616" spans="1:9" hidden="1">
      <c r="A616" s="91"/>
      <c r="B616" s="106"/>
      <c r="C616" s="108"/>
      <c r="D616" s="186"/>
      <c r="E616" s="187"/>
      <c r="F616" s="104" t="str">
        <f>VLOOKUP(C616,'[2]Acha Air Sales Price List'!$B$1:$D$65536,3,FALSE)</f>
        <v>Exchange rate :</v>
      </c>
      <c r="G616" s="103">
        <f>ROUND(IF(ISBLANK(C616),0,VLOOKUP(C616,'[2]Acha Air Sales Price List'!$B$1:$X$65536,12,FALSE)*$L$14),2)</f>
        <v>0</v>
      </c>
      <c r="H616" s="102">
        <f t="shared" si="10"/>
        <v>0</v>
      </c>
      <c r="I616" s="89"/>
    </row>
    <row r="617" spans="1:9" hidden="1">
      <c r="A617" s="91"/>
      <c r="B617" s="106"/>
      <c r="C617" s="108"/>
      <c r="D617" s="186"/>
      <c r="E617" s="187"/>
      <c r="F617" s="104" t="str">
        <f>VLOOKUP(C617,'[2]Acha Air Sales Price List'!$B$1:$D$65536,3,FALSE)</f>
        <v>Exchange rate :</v>
      </c>
      <c r="G617" s="103">
        <f>ROUND(IF(ISBLANK(C617),0,VLOOKUP(C617,'[2]Acha Air Sales Price List'!$B$1:$X$65536,12,FALSE)*$L$14),2)</f>
        <v>0</v>
      </c>
      <c r="H617" s="102">
        <f t="shared" si="10"/>
        <v>0</v>
      </c>
      <c r="I617" s="89"/>
    </row>
    <row r="618" spans="1:9" hidden="1">
      <c r="A618" s="91"/>
      <c r="B618" s="106"/>
      <c r="C618" s="108"/>
      <c r="D618" s="186"/>
      <c r="E618" s="187"/>
      <c r="F618" s="104" t="str">
        <f>VLOOKUP(C618,'[2]Acha Air Sales Price List'!$B$1:$D$65536,3,FALSE)</f>
        <v>Exchange rate :</v>
      </c>
      <c r="G618" s="103">
        <f>ROUND(IF(ISBLANK(C618),0,VLOOKUP(C618,'[2]Acha Air Sales Price List'!$B$1:$X$65536,12,FALSE)*$L$14),2)</f>
        <v>0</v>
      </c>
      <c r="H618" s="102">
        <f t="shared" si="10"/>
        <v>0</v>
      </c>
      <c r="I618" s="89"/>
    </row>
    <row r="619" spans="1:9" hidden="1">
      <c r="A619" s="91"/>
      <c r="B619" s="106"/>
      <c r="C619" s="108"/>
      <c r="D619" s="186"/>
      <c r="E619" s="187"/>
      <c r="F619" s="104" t="str">
        <f>VLOOKUP(C619,'[2]Acha Air Sales Price List'!$B$1:$D$65536,3,FALSE)</f>
        <v>Exchange rate :</v>
      </c>
      <c r="G619" s="103">
        <f>ROUND(IF(ISBLANK(C619),0,VLOOKUP(C619,'[2]Acha Air Sales Price List'!$B$1:$X$65536,12,FALSE)*$L$14),2)</f>
        <v>0</v>
      </c>
      <c r="H619" s="102">
        <f t="shared" si="10"/>
        <v>0</v>
      </c>
      <c r="I619" s="89"/>
    </row>
    <row r="620" spans="1:9" hidden="1">
      <c r="A620" s="91"/>
      <c r="B620" s="106"/>
      <c r="C620" s="108"/>
      <c r="D620" s="186"/>
      <c r="E620" s="187"/>
      <c r="F620" s="104" t="str">
        <f>VLOOKUP(C620,'[2]Acha Air Sales Price List'!$B$1:$D$65536,3,FALSE)</f>
        <v>Exchange rate :</v>
      </c>
      <c r="G620" s="103">
        <f>ROUND(IF(ISBLANK(C620),0,VLOOKUP(C620,'[2]Acha Air Sales Price List'!$B$1:$X$65536,12,FALSE)*$L$14),2)</f>
        <v>0</v>
      </c>
      <c r="H620" s="102">
        <f t="shared" si="10"/>
        <v>0</v>
      </c>
      <c r="I620" s="89"/>
    </row>
    <row r="621" spans="1:9" hidden="1">
      <c r="A621" s="91"/>
      <c r="B621" s="106"/>
      <c r="C621" s="108"/>
      <c r="D621" s="186"/>
      <c r="E621" s="187"/>
      <c r="F621" s="104" t="str">
        <f>VLOOKUP(C621,'[2]Acha Air Sales Price List'!$B$1:$D$65536,3,FALSE)</f>
        <v>Exchange rate :</v>
      </c>
      <c r="G621" s="103">
        <f>ROUND(IF(ISBLANK(C621),0,VLOOKUP(C621,'[2]Acha Air Sales Price List'!$B$1:$X$65536,12,FALSE)*$L$14),2)</f>
        <v>0</v>
      </c>
      <c r="H621" s="102">
        <f t="shared" si="10"/>
        <v>0</v>
      </c>
      <c r="I621" s="89"/>
    </row>
    <row r="622" spans="1:9" hidden="1">
      <c r="A622" s="91"/>
      <c r="B622" s="106"/>
      <c r="C622" s="108"/>
      <c r="D622" s="186"/>
      <c r="E622" s="187"/>
      <c r="F622" s="104" t="str">
        <f>VLOOKUP(C622,'[2]Acha Air Sales Price List'!$B$1:$D$65536,3,FALSE)</f>
        <v>Exchange rate :</v>
      </c>
      <c r="G622" s="103">
        <f>ROUND(IF(ISBLANK(C622),0,VLOOKUP(C622,'[2]Acha Air Sales Price List'!$B$1:$X$65536,12,FALSE)*$L$14),2)</f>
        <v>0</v>
      </c>
      <c r="H622" s="102">
        <f t="shared" si="10"/>
        <v>0</v>
      </c>
      <c r="I622" s="89"/>
    </row>
    <row r="623" spans="1:9" hidden="1">
      <c r="A623" s="91"/>
      <c r="B623" s="106"/>
      <c r="C623" s="108"/>
      <c r="D623" s="186"/>
      <c r="E623" s="187"/>
      <c r="F623" s="104" t="str">
        <f>VLOOKUP(C623,'[2]Acha Air Sales Price List'!$B$1:$D$65536,3,FALSE)</f>
        <v>Exchange rate :</v>
      </c>
      <c r="G623" s="103">
        <f>ROUND(IF(ISBLANK(C623),0,VLOOKUP(C623,'[2]Acha Air Sales Price List'!$B$1:$X$65536,12,FALSE)*$L$14),2)</f>
        <v>0</v>
      </c>
      <c r="H623" s="102">
        <f t="shared" si="10"/>
        <v>0</v>
      </c>
      <c r="I623" s="89"/>
    </row>
    <row r="624" spans="1:9" hidden="1">
      <c r="A624" s="91"/>
      <c r="B624" s="106"/>
      <c r="C624" s="108"/>
      <c r="D624" s="186"/>
      <c r="E624" s="187"/>
      <c r="F624" s="104" t="str">
        <f>VLOOKUP(C624,'[2]Acha Air Sales Price List'!$B$1:$D$65536,3,FALSE)</f>
        <v>Exchange rate :</v>
      </c>
      <c r="G624" s="103">
        <f>ROUND(IF(ISBLANK(C624),0,VLOOKUP(C624,'[2]Acha Air Sales Price List'!$B$1:$X$65536,12,FALSE)*$L$14),2)</f>
        <v>0</v>
      </c>
      <c r="H624" s="102">
        <f t="shared" si="10"/>
        <v>0</v>
      </c>
      <c r="I624" s="89"/>
    </row>
    <row r="625" spans="1:9" hidden="1">
      <c r="A625" s="91"/>
      <c r="B625" s="106"/>
      <c r="C625" s="108"/>
      <c r="D625" s="186"/>
      <c r="E625" s="187"/>
      <c r="F625" s="104" t="str">
        <f>VLOOKUP(C625,'[2]Acha Air Sales Price List'!$B$1:$D$65536,3,FALSE)</f>
        <v>Exchange rate :</v>
      </c>
      <c r="G625" s="103">
        <f>ROUND(IF(ISBLANK(C625),0,VLOOKUP(C625,'[2]Acha Air Sales Price List'!$B$1:$X$65536,12,FALSE)*$L$14),2)</f>
        <v>0</v>
      </c>
      <c r="H625" s="102">
        <f t="shared" si="10"/>
        <v>0</v>
      </c>
      <c r="I625" s="89"/>
    </row>
    <row r="626" spans="1:9" hidden="1">
      <c r="A626" s="91"/>
      <c r="B626" s="106"/>
      <c r="C626" s="108"/>
      <c r="D626" s="186"/>
      <c r="E626" s="187"/>
      <c r="F626" s="104" t="str">
        <f>VLOOKUP(C626,'[2]Acha Air Sales Price List'!$B$1:$D$65536,3,FALSE)</f>
        <v>Exchange rate :</v>
      </c>
      <c r="G626" s="103">
        <f>ROUND(IF(ISBLANK(C626),0,VLOOKUP(C626,'[2]Acha Air Sales Price List'!$B$1:$X$65536,12,FALSE)*$L$14),2)</f>
        <v>0</v>
      </c>
      <c r="H626" s="102">
        <f t="shared" si="10"/>
        <v>0</v>
      </c>
      <c r="I626" s="89"/>
    </row>
    <row r="627" spans="1:9" hidden="1">
      <c r="A627" s="91"/>
      <c r="B627" s="106"/>
      <c r="C627" s="105"/>
      <c r="D627" s="186"/>
      <c r="E627" s="187"/>
      <c r="F627" s="104" t="str">
        <f>VLOOKUP(C627,'[2]Acha Air Sales Price List'!$B$1:$D$65536,3,FALSE)</f>
        <v>Exchange rate :</v>
      </c>
      <c r="G627" s="103">
        <f>ROUND(IF(ISBLANK(C627),0,VLOOKUP(C627,'[2]Acha Air Sales Price List'!$B$1:$X$65536,12,FALSE)*$L$14),2)</f>
        <v>0</v>
      </c>
      <c r="H627" s="102">
        <f t="shared" si="10"/>
        <v>0</v>
      </c>
      <c r="I627" s="89"/>
    </row>
    <row r="628" spans="1:9" hidden="1">
      <c r="A628" s="91"/>
      <c r="B628" s="106"/>
      <c r="C628" s="105"/>
      <c r="D628" s="186"/>
      <c r="E628" s="187"/>
      <c r="F628" s="104" t="str">
        <f>VLOOKUP(C628,'[2]Acha Air Sales Price List'!$B$1:$D$65536,3,FALSE)</f>
        <v>Exchange rate :</v>
      </c>
      <c r="G628" s="103">
        <f>ROUND(IF(ISBLANK(C628),0,VLOOKUP(C628,'[2]Acha Air Sales Price List'!$B$1:$X$65536,12,FALSE)*$L$14),2)</f>
        <v>0</v>
      </c>
      <c r="H628" s="102">
        <f t="shared" si="10"/>
        <v>0</v>
      </c>
      <c r="I628" s="89"/>
    </row>
    <row r="629" spans="1:9" hidden="1">
      <c r="A629" s="91"/>
      <c r="B629" s="106"/>
      <c r="C629" s="108"/>
      <c r="D629" s="186"/>
      <c r="E629" s="187"/>
      <c r="F629" s="104" t="str">
        <f>VLOOKUP(C629,'[2]Acha Air Sales Price List'!$B$1:$D$65536,3,FALSE)</f>
        <v>Exchange rate :</v>
      </c>
      <c r="G629" s="103">
        <f>ROUND(IF(ISBLANK(C629),0,VLOOKUP(C629,'[2]Acha Air Sales Price List'!$B$1:$X$65536,12,FALSE)*$L$14),2)</f>
        <v>0</v>
      </c>
      <c r="H629" s="102">
        <f t="shared" si="10"/>
        <v>0</v>
      </c>
      <c r="I629" s="89"/>
    </row>
    <row r="630" spans="1:9" hidden="1">
      <c r="A630" s="91"/>
      <c r="B630" s="106"/>
      <c r="C630" s="108"/>
      <c r="D630" s="186"/>
      <c r="E630" s="187"/>
      <c r="F630" s="104" t="str">
        <f>VLOOKUP(C630,'[2]Acha Air Sales Price List'!$B$1:$D$65536,3,FALSE)</f>
        <v>Exchange rate :</v>
      </c>
      <c r="G630" s="103">
        <f>ROUND(IF(ISBLANK(C630),0,VLOOKUP(C630,'[2]Acha Air Sales Price List'!$B$1:$X$65536,12,FALSE)*$L$14),2)</f>
        <v>0</v>
      </c>
      <c r="H630" s="102">
        <f t="shared" si="10"/>
        <v>0</v>
      </c>
      <c r="I630" s="89"/>
    </row>
    <row r="631" spans="1:9" hidden="1">
      <c r="A631" s="91"/>
      <c r="B631" s="106"/>
      <c r="C631" s="108"/>
      <c r="D631" s="186"/>
      <c r="E631" s="187"/>
      <c r="F631" s="104" t="str">
        <f>VLOOKUP(C631,'[2]Acha Air Sales Price List'!$B$1:$D$65536,3,FALSE)</f>
        <v>Exchange rate :</v>
      </c>
      <c r="G631" s="103">
        <f>ROUND(IF(ISBLANK(C631),0,VLOOKUP(C631,'[2]Acha Air Sales Price List'!$B$1:$X$65536,12,FALSE)*$L$14),2)</f>
        <v>0</v>
      </c>
      <c r="H631" s="102">
        <f t="shared" si="10"/>
        <v>0</v>
      </c>
      <c r="I631" s="89"/>
    </row>
    <row r="632" spans="1:9" hidden="1">
      <c r="A632" s="91"/>
      <c r="B632" s="106"/>
      <c r="C632" s="108"/>
      <c r="D632" s="186"/>
      <c r="E632" s="187"/>
      <c r="F632" s="104" t="str">
        <f>VLOOKUP(C632,'[2]Acha Air Sales Price List'!$B$1:$D$65536,3,FALSE)</f>
        <v>Exchange rate :</v>
      </c>
      <c r="G632" s="103">
        <f>ROUND(IF(ISBLANK(C632),0,VLOOKUP(C632,'[2]Acha Air Sales Price List'!$B$1:$X$65536,12,FALSE)*$L$14),2)</f>
        <v>0</v>
      </c>
      <c r="H632" s="102">
        <f t="shared" si="10"/>
        <v>0</v>
      </c>
      <c r="I632" s="89"/>
    </row>
    <row r="633" spans="1:9" hidden="1">
      <c r="A633" s="91"/>
      <c r="B633" s="106"/>
      <c r="C633" s="108"/>
      <c r="D633" s="186"/>
      <c r="E633" s="187"/>
      <c r="F633" s="104" t="str">
        <f>VLOOKUP(C633,'[2]Acha Air Sales Price List'!$B$1:$D$65536,3,FALSE)</f>
        <v>Exchange rate :</v>
      </c>
      <c r="G633" s="103">
        <f>ROUND(IF(ISBLANK(C633),0,VLOOKUP(C633,'[2]Acha Air Sales Price List'!$B$1:$X$65536,12,FALSE)*$L$14),2)</f>
        <v>0</v>
      </c>
      <c r="H633" s="102">
        <f t="shared" si="10"/>
        <v>0</v>
      </c>
      <c r="I633" s="89"/>
    </row>
    <row r="634" spans="1:9" hidden="1">
      <c r="A634" s="91"/>
      <c r="B634" s="106"/>
      <c r="C634" s="108"/>
      <c r="D634" s="186"/>
      <c r="E634" s="187"/>
      <c r="F634" s="104" t="str">
        <f>VLOOKUP(C634,'[2]Acha Air Sales Price List'!$B$1:$D$65536,3,FALSE)</f>
        <v>Exchange rate :</v>
      </c>
      <c r="G634" s="103">
        <f>ROUND(IF(ISBLANK(C634),0,VLOOKUP(C634,'[2]Acha Air Sales Price List'!$B$1:$X$65536,12,FALSE)*$L$14),2)</f>
        <v>0</v>
      </c>
      <c r="H634" s="102">
        <f t="shared" si="10"/>
        <v>0</v>
      </c>
      <c r="I634" s="89"/>
    </row>
    <row r="635" spans="1:9" hidden="1">
      <c r="A635" s="91"/>
      <c r="B635" s="106"/>
      <c r="C635" s="108"/>
      <c r="D635" s="186"/>
      <c r="E635" s="187"/>
      <c r="F635" s="104" t="str">
        <f>VLOOKUP(C635,'[2]Acha Air Sales Price List'!$B$1:$D$65536,3,FALSE)</f>
        <v>Exchange rate :</v>
      </c>
      <c r="G635" s="103">
        <f>ROUND(IF(ISBLANK(C635),0,VLOOKUP(C635,'[2]Acha Air Sales Price List'!$B$1:$X$65536,12,FALSE)*$L$14),2)</f>
        <v>0</v>
      </c>
      <c r="H635" s="102">
        <f t="shared" si="10"/>
        <v>0</v>
      </c>
      <c r="I635" s="89"/>
    </row>
    <row r="636" spans="1:9" hidden="1">
      <c r="A636" s="91"/>
      <c r="B636" s="106"/>
      <c r="C636" s="108"/>
      <c r="D636" s="186"/>
      <c r="E636" s="187"/>
      <c r="F636" s="104" t="str">
        <f>VLOOKUP(C636,'[2]Acha Air Sales Price List'!$B$1:$D$65536,3,FALSE)</f>
        <v>Exchange rate :</v>
      </c>
      <c r="G636" s="103">
        <f>ROUND(IF(ISBLANK(C636),0,VLOOKUP(C636,'[2]Acha Air Sales Price List'!$B$1:$X$65536,12,FALSE)*$L$14),2)</f>
        <v>0</v>
      </c>
      <c r="H636" s="102">
        <f t="shared" si="10"/>
        <v>0</v>
      </c>
      <c r="I636" s="89"/>
    </row>
    <row r="637" spans="1:9" hidden="1">
      <c r="A637" s="91"/>
      <c r="B637" s="106"/>
      <c r="C637" s="108"/>
      <c r="D637" s="186"/>
      <c r="E637" s="187"/>
      <c r="F637" s="104" t="str">
        <f>VLOOKUP(C637,'[2]Acha Air Sales Price List'!$B$1:$D$65536,3,FALSE)</f>
        <v>Exchange rate :</v>
      </c>
      <c r="G637" s="103">
        <f>ROUND(IF(ISBLANK(C637),0,VLOOKUP(C637,'[2]Acha Air Sales Price List'!$B$1:$X$65536,12,FALSE)*$L$14),2)</f>
        <v>0</v>
      </c>
      <c r="H637" s="102">
        <f t="shared" si="10"/>
        <v>0</v>
      </c>
      <c r="I637" s="89"/>
    </row>
    <row r="638" spans="1:9" hidden="1">
      <c r="A638" s="91"/>
      <c r="B638" s="106"/>
      <c r="C638" s="108"/>
      <c r="D638" s="186"/>
      <c r="E638" s="187"/>
      <c r="F638" s="104" t="str">
        <f>VLOOKUP(C638,'[2]Acha Air Sales Price List'!$B$1:$D$65536,3,FALSE)</f>
        <v>Exchange rate :</v>
      </c>
      <c r="G638" s="103">
        <f>ROUND(IF(ISBLANK(C638),0,VLOOKUP(C638,'[2]Acha Air Sales Price List'!$B$1:$X$65536,12,FALSE)*$L$14),2)</f>
        <v>0</v>
      </c>
      <c r="H638" s="102">
        <f t="shared" si="10"/>
        <v>0</v>
      </c>
      <c r="I638" s="89"/>
    </row>
    <row r="639" spans="1:9" hidden="1">
      <c r="A639" s="91"/>
      <c r="B639" s="106"/>
      <c r="C639" s="105"/>
      <c r="D639" s="186"/>
      <c r="E639" s="187"/>
      <c r="F639" s="104" t="str">
        <f>VLOOKUP(C639,'[2]Acha Air Sales Price List'!$B$1:$D$65536,3,FALSE)</f>
        <v>Exchange rate :</v>
      </c>
      <c r="G639" s="103">
        <f>ROUND(IF(ISBLANK(C639),0,VLOOKUP(C639,'[2]Acha Air Sales Price List'!$B$1:$X$65536,12,FALSE)*$L$14),2)</f>
        <v>0</v>
      </c>
      <c r="H639" s="102">
        <f t="shared" si="10"/>
        <v>0</v>
      </c>
      <c r="I639" s="89"/>
    </row>
    <row r="640" spans="1:9" hidden="1">
      <c r="A640" s="91"/>
      <c r="B640" s="106"/>
      <c r="C640" s="108"/>
      <c r="D640" s="186"/>
      <c r="E640" s="187"/>
      <c r="F640" s="104" t="str">
        <f>VLOOKUP(C640,'[2]Acha Air Sales Price List'!$B$1:$D$65536,3,FALSE)</f>
        <v>Exchange rate :</v>
      </c>
      <c r="G640" s="103">
        <f>ROUND(IF(ISBLANK(C640),0,VLOOKUP(C640,'[2]Acha Air Sales Price List'!$B$1:$X$65536,12,FALSE)*$L$14),2)</f>
        <v>0</v>
      </c>
      <c r="H640" s="102">
        <f t="shared" si="10"/>
        <v>0</v>
      </c>
      <c r="I640" s="89"/>
    </row>
    <row r="641" spans="1:9" hidden="1">
      <c r="A641" s="91"/>
      <c r="B641" s="106"/>
      <c r="C641" s="108"/>
      <c r="D641" s="186"/>
      <c r="E641" s="187"/>
      <c r="F641" s="104" t="str">
        <f>VLOOKUP(C641,'[2]Acha Air Sales Price List'!$B$1:$D$65536,3,FALSE)</f>
        <v>Exchange rate :</v>
      </c>
      <c r="G641" s="103">
        <f>ROUND(IF(ISBLANK(C641),0,VLOOKUP(C641,'[2]Acha Air Sales Price List'!$B$1:$X$65536,12,FALSE)*$L$14),2)</f>
        <v>0</v>
      </c>
      <c r="H641" s="102">
        <f t="shared" si="10"/>
        <v>0</v>
      </c>
      <c r="I641" s="89"/>
    </row>
    <row r="642" spans="1:9" hidden="1">
      <c r="A642" s="91"/>
      <c r="B642" s="106"/>
      <c r="C642" s="108"/>
      <c r="D642" s="186"/>
      <c r="E642" s="187"/>
      <c r="F642" s="104" t="str">
        <f>VLOOKUP(C642,'[2]Acha Air Sales Price List'!$B$1:$D$65536,3,FALSE)</f>
        <v>Exchange rate :</v>
      </c>
      <c r="G642" s="103">
        <f>ROUND(IF(ISBLANK(C642),0,VLOOKUP(C642,'[2]Acha Air Sales Price List'!$B$1:$X$65536,12,FALSE)*$L$14),2)</f>
        <v>0</v>
      </c>
      <c r="H642" s="102">
        <f t="shared" si="10"/>
        <v>0</v>
      </c>
      <c r="I642" s="89"/>
    </row>
    <row r="643" spans="1:9" hidden="1">
      <c r="A643" s="91"/>
      <c r="B643" s="106"/>
      <c r="C643" s="108"/>
      <c r="D643" s="186"/>
      <c r="E643" s="187"/>
      <c r="F643" s="104" t="str">
        <f>VLOOKUP(C643,'[2]Acha Air Sales Price List'!$B$1:$D$65536,3,FALSE)</f>
        <v>Exchange rate :</v>
      </c>
      <c r="G643" s="103">
        <f>ROUND(IF(ISBLANK(C643),0,VLOOKUP(C643,'[2]Acha Air Sales Price List'!$B$1:$X$65536,12,FALSE)*$L$14),2)</f>
        <v>0</v>
      </c>
      <c r="H643" s="102">
        <f t="shared" si="10"/>
        <v>0</v>
      </c>
      <c r="I643" s="89"/>
    </row>
    <row r="644" spans="1:9" hidden="1">
      <c r="A644" s="91"/>
      <c r="B644" s="106"/>
      <c r="C644" s="108"/>
      <c r="D644" s="186"/>
      <c r="E644" s="187"/>
      <c r="F644" s="104" t="str">
        <f>VLOOKUP(C644,'[2]Acha Air Sales Price List'!$B$1:$D$65536,3,FALSE)</f>
        <v>Exchange rate :</v>
      </c>
      <c r="G644" s="103">
        <f>ROUND(IF(ISBLANK(C644),0,VLOOKUP(C644,'[2]Acha Air Sales Price List'!$B$1:$X$65536,12,FALSE)*$L$14),2)</f>
        <v>0</v>
      </c>
      <c r="H644" s="102">
        <f t="shared" si="10"/>
        <v>0</v>
      </c>
      <c r="I644" s="89"/>
    </row>
    <row r="645" spans="1:9" hidden="1">
      <c r="A645" s="91"/>
      <c r="B645" s="106"/>
      <c r="C645" s="108"/>
      <c r="D645" s="186"/>
      <c r="E645" s="187"/>
      <c r="F645" s="104" t="str">
        <f>VLOOKUP(C645,'[2]Acha Air Sales Price List'!$B$1:$D$65536,3,FALSE)</f>
        <v>Exchange rate :</v>
      </c>
      <c r="G645" s="103">
        <f>ROUND(IF(ISBLANK(C645),0,VLOOKUP(C645,'[2]Acha Air Sales Price List'!$B$1:$X$65536,12,FALSE)*$L$14),2)</f>
        <v>0</v>
      </c>
      <c r="H645" s="102">
        <f t="shared" si="10"/>
        <v>0</v>
      </c>
      <c r="I645" s="89"/>
    </row>
    <row r="646" spans="1:9" hidden="1">
      <c r="A646" s="91"/>
      <c r="B646" s="106"/>
      <c r="C646" s="108"/>
      <c r="D646" s="186"/>
      <c r="E646" s="187"/>
      <c r="F646" s="104" t="str">
        <f>VLOOKUP(C646,'[2]Acha Air Sales Price List'!$B$1:$D$65536,3,FALSE)</f>
        <v>Exchange rate :</v>
      </c>
      <c r="G646" s="103">
        <f>ROUND(IF(ISBLANK(C646),0,VLOOKUP(C646,'[2]Acha Air Sales Price List'!$B$1:$X$65536,12,FALSE)*$L$14),2)</f>
        <v>0</v>
      </c>
      <c r="H646" s="102">
        <f t="shared" si="10"/>
        <v>0</v>
      </c>
      <c r="I646" s="89"/>
    </row>
    <row r="647" spans="1:9" hidden="1">
      <c r="A647" s="91"/>
      <c r="B647" s="106"/>
      <c r="C647" s="108"/>
      <c r="D647" s="186"/>
      <c r="E647" s="187"/>
      <c r="F647" s="104" t="str">
        <f>VLOOKUP(C647,'[2]Acha Air Sales Price List'!$B$1:$D$65536,3,FALSE)</f>
        <v>Exchange rate :</v>
      </c>
      <c r="G647" s="103">
        <f>ROUND(IF(ISBLANK(C647),0,VLOOKUP(C647,'[2]Acha Air Sales Price List'!$B$1:$X$65536,12,FALSE)*$L$14),2)</f>
        <v>0</v>
      </c>
      <c r="H647" s="102">
        <f t="shared" si="10"/>
        <v>0</v>
      </c>
      <c r="I647" s="89"/>
    </row>
    <row r="648" spans="1:9" hidden="1">
      <c r="A648" s="91"/>
      <c r="B648" s="106"/>
      <c r="C648" s="108"/>
      <c r="D648" s="186"/>
      <c r="E648" s="187"/>
      <c r="F648" s="104" t="str">
        <f>VLOOKUP(C648,'[2]Acha Air Sales Price List'!$B$1:$D$65536,3,FALSE)</f>
        <v>Exchange rate :</v>
      </c>
      <c r="G648" s="103">
        <f>ROUND(IF(ISBLANK(C648),0,VLOOKUP(C648,'[2]Acha Air Sales Price List'!$B$1:$X$65536,12,FALSE)*$L$14),2)</f>
        <v>0</v>
      </c>
      <c r="H648" s="102">
        <f t="shared" si="10"/>
        <v>0</v>
      </c>
      <c r="I648" s="89"/>
    </row>
    <row r="649" spans="1:9" hidden="1">
      <c r="A649" s="91"/>
      <c r="B649" s="106"/>
      <c r="C649" s="108"/>
      <c r="D649" s="186"/>
      <c r="E649" s="187"/>
      <c r="F649" s="104" t="str">
        <f>VLOOKUP(C649,'[2]Acha Air Sales Price List'!$B$1:$D$65536,3,FALSE)</f>
        <v>Exchange rate :</v>
      </c>
      <c r="G649" s="103">
        <f>ROUND(IF(ISBLANK(C649),0,VLOOKUP(C649,'[2]Acha Air Sales Price List'!$B$1:$X$65536,12,FALSE)*$L$14),2)</f>
        <v>0</v>
      </c>
      <c r="H649" s="102">
        <f t="shared" si="10"/>
        <v>0</v>
      </c>
      <c r="I649" s="89"/>
    </row>
    <row r="650" spans="1:9" hidden="1">
      <c r="A650" s="91"/>
      <c r="B650" s="106"/>
      <c r="C650" s="108"/>
      <c r="D650" s="186"/>
      <c r="E650" s="187"/>
      <c r="F650" s="104" t="str">
        <f>VLOOKUP(C650,'[2]Acha Air Sales Price List'!$B$1:$D$65536,3,FALSE)</f>
        <v>Exchange rate :</v>
      </c>
      <c r="G650" s="103">
        <f>ROUND(IF(ISBLANK(C650),0,VLOOKUP(C650,'[2]Acha Air Sales Price List'!$B$1:$X$65536,12,FALSE)*$L$14),2)</f>
        <v>0</v>
      </c>
      <c r="H650" s="102">
        <f t="shared" si="10"/>
        <v>0</v>
      </c>
      <c r="I650" s="89"/>
    </row>
    <row r="651" spans="1:9" hidden="1">
      <c r="A651" s="91"/>
      <c r="B651" s="106"/>
      <c r="C651" s="108"/>
      <c r="D651" s="186"/>
      <c r="E651" s="187"/>
      <c r="F651" s="104" t="str">
        <f>VLOOKUP(C651,'[2]Acha Air Sales Price List'!$B$1:$D$65536,3,FALSE)</f>
        <v>Exchange rate :</v>
      </c>
      <c r="G651" s="103">
        <f>ROUND(IF(ISBLANK(C651),0,VLOOKUP(C651,'[2]Acha Air Sales Price List'!$B$1:$X$65536,12,FALSE)*$L$14),2)</f>
        <v>0</v>
      </c>
      <c r="H651" s="102">
        <f t="shared" si="10"/>
        <v>0</v>
      </c>
      <c r="I651" s="89"/>
    </row>
    <row r="652" spans="1:9" hidden="1">
      <c r="A652" s="91"/>
      <c r="B652" s="106"/>
      <c r="C652" s="108"/>
      <c r="D652" s="186"/>
      <c r="E652" s="187"/>
      <c r="F652" s="104" t="str">
        <f>VLOOKUP(C652,'[2]Acha Air Sales Price List'!$B$1:$D$65536,3,FALSE)</f>
        <v>Exchange rate :</v>
      </c>
      <c r="G652" s="103">
        <f>ROUND(IF(ISBLANK(C652),0,VLOOKUP(C652,'[2]Acha Air Sales Price List'!$B$1:$X$65536,12,FALSE)*$L$14),2)</f>
        <v>0</v>
      </c>
      <c r="H652" s="102">
        <f t="shared" si="10"/>
        <v>0</v>
      </c>
      <c r="I652" s="89"/>
    </row>
    <row r="653" spans="1:9" hidden="1">
      <c r="A653" s="91"/>
      <c r="B653" s="106"/>
      <c r="C653" s="108"/>
      <c r="D653" s="186"/>
      <c r="E653" s="187"/>
      <c r="F653" s="104" t="str">
        <f>VLOOKUP(C653,'[2]Acha Air Sales Price List'!$B$1:$D$65536,3,FALSE)</f>
        <v>Exchange rate :</v>
      </c>
      <c r="G653" s="103">
        <f>ROUND(IF(ISBLANK(C653),0,VLOOKUP(C653,'[2]Acha Air Sales Price List'!$B$1:$X$65536,12,FALSE)*$L$14),2)</f>
        <v>0</v>
      </c>
      <c r="H653" s="102">
        <f t="shared" si="10"/>
        <v>0</v>
      </c>
      <c r="I653" s="89"/>
    </row>
    <row r="654" spans="1:9" hidden="1">
      <c r="A654" s="91"/>
      <c r="B654" s="106"/>
      <c r="C654" s="108"/>
      <c r="D654" s="186"/>
      <c r="E654" s="187"/>
      <c r="F654" s="104" t="str">
        <f>VLOOKUP(C654,'[2]Acha Air Sales Price List'!$B$1:$D$65536,3,FALSE)</f>
        <v>Exchange rate :</v>
      </c>
      <c r="G654" s="103">
        <f>ROUND(IF(ISBLANK(C654),0,VLOOKUP(C654,'[2]Acha Air Sales Price List'!$B$1:$X$65536,12,FALSE)*$L$14),2)</f>
        <v>0</v>
      </c>
      <c r="H654" s="102">
        <f t="shared" si="10"/>
        <v>0</v>
      </c>
      <c r="I654" s="89"/>
    </row>
    <row r="655" spans="1:9" hidden="1">
      <c r="A655" s="91"/>
      <c r="B655" s="106"/>
      <c r="C655" s="108"/>
      <c r="D655" s="186"/>
      <c r="E655" s="187"/>
      <c r="F655" s="104" t="str">
        <f>VLOOKUP(C655,'[2]Acha Air Sales Price List'!$B$1:$D$65536,3,FALSE)</f>
        <v>Exchange rate :</v>
      </c>
      <c r="G655" s="103">
        <f>ROUND(IF(ISBLANK(C655),0,VLOOKUP(C655,'[2]Acha Air Sales Price List'!$B$1:$X$65536,12,FALSE)*$L$14),2)</f>
        <v>0</v>
      </c>
      <c r="H655" s="102">
        <f t="shared" si="10"/>
        <v>0</v>
      </c>
      <c r="I655" s="89"/>
    </row>
    <row r="656" spans="1:9" hidden="1">
      <c r="A656" s="91"/>
      <c r="B656" s="106"/>
      <c r="C656" s="108"/>
      <c r="D656" s="186"/>
      <c r="E656" s="187"/>
      <c r="F656" s="104" t="str">
        <f>VLOOKUP(C656,'[2]Acha Air Sales Price List'!$B$1:$D$65536,3,FALSE)</f>
        <v>Exchange rate :</v>
      </c>
      <c r="G656" s="103">
        <f>ROUND(IF(ISBLANK(C656),0,VLOOKUP(C656,'[2]Acha Air Sales Price List'!$B$1:$X$65536,12,FALSE)*$L$14),2)</f>
        <v>0</v>
      </c>
      <c r="H656" s="102">
        <f t="shared" si="10"/>
        <v>0</v>
      </c>
      <c r="I656" s="89"/>
    </row>
    <row r="657" spans="1:9" hidden="1">
      <c r="A657" s="91"/>
      <c r="B657" s="106"/>
      <c r="C657" s="108"/>
      <c r="D657" s="186"/>
      <c r="E657" s="187"/>
      <c r="F657" s="104" t="str">
        <f>VLOOKUP(C657,'[2]Acha Air Sales Price List'!$B$1:$D$65536,3,FALSE)</f>
        <v>Exchange rate :</v>
      </c>
      <c r="G657" s="103">
        <f>ROUND(IF(ISBLANK(C657),0,VLOOKUP(C657,'[2]Acha Air Sales Price List'!$B$1:$X$65536,12,FALSE)*$L$14),2)</f>
        <v>0</v>
      </c>
      <c r="H657" s="102">
        <f t="shared" si="10"/>
        <v>0</v>
      </c>
      <c r="I657" s="89"/>
    </row>
    <row r="658" spans="1:9" hidden="1">
      <c r="A658" s="91"/>
      <c r="B658" s="106"/>
      <c r="C658" s="108"/>
      <c r="D658" s="186"/>
      <c r="E658" s="187"/>
      <c r="F658" s="104" t="str">
        <f>VLOOKUP(C658,'[2]Acha Air Sales Price List'!$B$1:$D$65536,3,FALSE)</f>
        <v>Exchange rate :</v>
      </c>
      <c r="G658" s="103">
        <f>ROUND(IF(ISBLANK(C658),0,VLOOKUP(C658,'[2]Acha Air Sales Price List'!$B$1:$X$65536,12,FALSE)*$L$14),2)</f>
        <v>0</v>
      </c>
      <c r="H658" s="102">
        <f t="shared" si="10"/>
        <v>0</v>
      </c>
      <c r="I658" s="89"/>
    </row>
    <row r="659" spans="1:9" hidden="1">
      <c r="A659" s="91"/>
      <c r="B659" s="106"/>
      <c r="C659" s="108"/>
      <c r="D659" s="186"/>
      <c r="E659" s="187"/>
      <c r="F659" s="104" t="str">
        <f>VLOOKUP(C659,'[2]Acha Air Sales Price List'!$B$1:$D$65536,3,FALSE)</f>
        <v>Exchange rate :</v>
      </c>
      <c r="G659" s="103">
        <f>ROUND(IF(ISBLANK(C659),0,VLOOKUP(C659,'[2]Acha Air Sales Price List'!$B$1:$X$65536,12,FALSE)*$L$14),2)</f>
        <v>0</v>
      </c>
      <c r="H659" s="102">
        <f t="shared" si="10"/>
        <v>0</v>
      </c>
      <c r="I659" s="89"/>
    </row>
    <row r="660" spans="1:9" hidden="1">
      <c r="A660" s="91"/>
      <c r="B660" s="106"/>
      <c r="C660" s="108"/>
      <c r="D660" s="186"/>
      <c r="E660" s="187"/>
      <c r="F660" s="104" t="str">
        <f>VLOOKUP(C660,'[2]Acha Air Sales Price List'!$B$1:$D$65536,3,FALSE)</f>
        <v>Exchange rate :</v>
      </c>
      <c r="G660" s="103">
        <f>ROUND(IF(ISBLANK(C660),0,VLOOKUP(C660,'[2]Acha Air Sales Price List'!$B$1:$X$65536,12,FALSE)*$L$14),2)</f>
        <v>0</v>
      </c>
      <c r="H660" s="102">
        <f t="shared" si="10"/>
        <v>0</v>
      </c>
      <c r="I660" s="89"/>
    </row>
    <row r="661" spans="1:9" hidden="1">
      <c r="A661" s="91"/>
      <c r="B661" s="106"/>
      <c r="C661" s="108"/>
      <c r="D661" s="186"/>
      <c r="E661" s="187"/>
      <c r="F661" s="104" t="str">
        <f>VLOOKUP(C661,'[2]Acha Air Sales Price List'!$B$1:$D$65536,3,FALSE)</f>
        <v>Exchange rate :</v>
      </c>
      <c r="G661" s="103">
        <f>ROUND(IF(ISBLANK(C661),0,VLOOKUP(C661,'[2]Acha Air Sales Price List'!$B$1:$X$65536,12,FALSE)*$L$14),2)</f>
        <v>0</v>
      </c>
      <c r="H661" s="102">
        <f t="shared" si="10"/>
        <v>0</v>
      </c>
      <c r="I661" s="89"/>
    </row>
    <row r="662" spans="1:9" hidden="1">
      <c r="A662" s="91"/>
      <c r="B662" s="106"/>
      <c r="C662" s="108"/>
      <c r="D662" s="186"/>
      <c r="E662" s="187"/>
      <c r="F662" s="104" t="str">
        <f>VLOOKUP(C662,'[2]Acha Air Sales Price List'!$B$1:$D$65536,3,FALSE)</f>
        <v>Exchange rate :</v>
      </c>
      <c r="G662" s="103">
        <f>ROUND(IF(ISBLANK(C662),0,VLOOKUP(C662,'[2]Acha Air Sales Price List'!$B$1:$X$65536,12,FALSE)*$L$14),2)</f>
        <v>0</v>
      </c>
      <c r="H662" s="102">
        <f t="shared" si="10"/>
        <v>0</v>
      </c>
      <c r="I662" s="89"/>
    </row>
    <row r="663" spans="1:9" hidden="1">
      <c r="A663" s="91"/>
      <c r="B663" s="106"/>
      <c r="C663" s="108"/>
      <c r="D663" s="186"/>
      <c r="E663" s="187"/>
      <c r="F663" s="104" t="str">
        <f>VLOOKUP(C663,'[2]Acha Air Sales Price List'!$B$1:$D$65536,3,FALSE)</f>
        <v>Exchange rate :</v>
      </c>
      <c r="G663" s="103">
        <f>ROUND(IF(ISBLANK(C663),0,VLOOKUP(C663,'[2]Acha Air Sales Price List'!$B$1:$X$65536,12,FALSE)*$L$14),2)</f>
        <v>0</v>
      </c>
      <c r="H663" s="102">
        <f t="shared" si="10"/>
        <v>0</v>
      </c>
      <c r="I663" s="89"/>
    </row>
    <row r="664" spans="1:9" hidden="1">
      <c r="A664" s="91"/>
      <c r="B664" s="106"/>
      <c r="C664" s="108"/>
      <c r="D664" s="186"/>
      <c r="E664" s="187"/>
      <c r="F664" s="104" t="str">
        <f>VLOOKUP(C664,'[2]Acha Air Sales Price List'!$B$1:$D$65536,3,FALSE)</f>
        <v>Exchange rate :</v>
      </c>
      <c r="G664" s="103">
        <f>ROUND(IF(ISBLANK(C664),0,VLOOKUP(C664,'[2]Acha Air Sales Price List'!$B$1:$X$65536,12,FALSE)*$L$14),2)</f>
        <v>0</v>
      </c>
      <c r="H664" s="102">
        <f t="shared" ref="H664:H727" si="11">ROUND(IF(ISNUMBER(B664), G664*B664, 0),5)</f>
        <v>0</v>
      </c>
      <c r="I664" s="89"/>
    </row>
    <row r="665" spans="1:9" hidden="1">
      <c r="A665" s="91"/>
      <c r="B665" s="106"/>
      <c r="C665" s="108"/>
      <c r="D665" s="186"/>
      <c r="E665" s="187"/>
      <c r="F665" s="104" t="str">
        <f>VLOOKUP(C665,'[2]Acha Air Sales Price List'!$B$1:$D$65536,3,FALSE)</f>
        <v>Exchange rate :</v>
      </c>
      <c r="G665" s="103">
        <f>ROUND(IF(ISBLANK(C665),0,VLOOKUP(C665,'[2]Acha Air Sales Price List'!$B$1:$X$65536,12,FALSE)*$L$14),2)</f>
        <v>0</v>
      </c>
      <c r="H665" s="102">
        <f t="shared" si="11"/>
        <v>0</v>
      </c>
      <c r="I665" s="89"/>
    </row>
    <row r="666" spans="1:9" hidden="1">
      <c r="A666" s="91"/>
      <c r="B666" s="106"/>
      <c r="C666" s="108"/>
      <c r="D666" s="186"/>
      <c r="E666" s="187"/>
      <c r="F666" s="104" t="str">
        <f>VLOOKUP(C666,'[2]Acha Air Sales Price List'!$B$1:$D$65536,3,FALSE)</f>
        <v>Exchange rate :</v>
      </c>
      <c r="G666" s="103">
        <f>ROUND(IF(ISBLANK(C666),0,VLOOKUP(C666,'[2]Acha Air Sales Price List'!$B$1:$X$65536,12,FALSE)*$L$14),2)</f>
        <v>0</v>
      </c>
      <c r="H666" s="102">
        <f t="shared" si="11"/>
        <v>0</v>
      </c>
      <c r="I666" s="89"/>
    </row>
    <row r="667" spans="1:9" hidden="1">
      <c r="A667" s="91"/>
      <c r="B667" s="106"/>
      <c r="C667" s="105"/>
      <c r="D667" s="186"/>
      <c r="E667" s="187"/>
      <c r="F667" s="104" t="str">
        <f>VLOOKUP(C667,'[2]Acha Air Sales Price List'!$B$1:$D$65536,3,FALSE)</f>
        <v>Exchange rate :</v>
      </c>
      <c r="G667" s="103">
        <f>ROUND(IF(ISBLANK(C667),0,VLOOKUP(C667,'[2]Acha Air Sales Price List'!$B$1:$X$65536,12,FALSE)*$L$14),2)</f>
        <v>0</v>
      </c>
      <c r="H667" s="102">
        <f t="shared" si="11"/>
        <v>0</v>
      </c>
      <c r="I667" s="89"/>
    </row>
    <row r="668" spans="1:9" hidden="1">
      <c r="A668" s="91"/>
      <c r="B668" s="106"/>
      <c r="C668" s="108"/>
      <c r="D668" s="186"/>
      <c r="E668" s="187"/>
      <c r="F668" s="104" t="str">
        <f>VLOOKUP(C668,'[2]Acha Air Sales Price List'!$B$1:$D$65536,3,FALSE)</f>
        <v>Exchange rate :</v>
      </c>
      <c r="G668" s="103">
        <f>ROUND(IF(ISBLANK(C668),0,VLOOKUP(C668,'[2]Acha Air Sales Price List'!$B$1:$X$65536,12,FALSE)*$L$14),2)</f>
        <v>0</v>
      </c>
      <c r="H668" s="102">
        <f t="shared" si="11"/>
        <v>0</v>
      </c>
      <c r="I668" s="89"/>
    </row>
    <row r="669" spans="1:9" hidden="1">
      <c r="A669" s="91"/>
      <c r="B669" s="106"/>
      <c r="C669" s="108"/>
      <c r="D669" s="186"/>
      <c r="E669" s="187"/>
      <c r="F669" s="104" t="str">
        <f>VLOOKUP(C669,'[2]Acha Air Sales Price List'!$B$1:$D$65536,3,FALSE)</f>
        <v>Exchange rate :</v>
      </c>
      <c r="G669" s="103">
        <f>ROUND(IF(ISBLANK(C669),0,VLOOKUP(C669,'[2]Acha Air Sales Price List'!$B$1:$X$65536,12,FALSE)*$L$14),2)</f>
        <v>0</v>
      </c>
      <c r="H669" s="102">
        <f t="shared" si="11"/>
        <v>0</v>
      </c>
      <c r="I669" s="89"/>
    </row>
    <row r="670" spans="1:9" hidden="1">
      <c r="A670" s="91"/>
      <c r="B670" s="106"/>
      <c r="C670" s="108"/>
      <c r="D670" s="186"/>
      <c r="E670" s="187"/>
      <c r="F670" s="104" t="str">
        <f>VLOOKUP(C670,'[2]Acha Air Sales Price List'!$B$1:$D$65536,3,FALSE)</f>
        <v>Exchange rate :</v>
      </c>
      <c r="G670" s="103">
        <f>ROUND(IF(ISBLANK(C670),0,VLOOKUP(C670,'[2]Acha Air Sales Price List'!$B$1:$X$65536,12,FALSE)*$L$14),2)</f>
        <v>0</v>
      </c>
      <c r="H670" s="102">
        <f t="shared" si="11"/>
        <v>0</v>
      </c>
      <c r="I670" s="89"/>
    </row>
    <row r="671" spans="1:9" hidden="1">
      <c r="A671" s="91"/>
      <c r="B671" s="106"/>
      <c r="C671" s="108"/>
      <c r="D671" s="186"/>
      <c r="E671" s="187"/>
      <c r="F671" s="104" t="str">
        <f>VLOOKUP(C671,'[2]Acha Air Sales Price List'!$B$1:$D$65536,3,FALSE)</f>
        <v>Exchange rate :</v>
      </c>
      <c r="G671" s="103">
        <f>ROUND(IF(ISBLANK(C671),0,VLOOKUP(C671,'[2]Acha Air Sales Price List'!$B$1:$X$65536,12,FALSE)*$L$14),2)</f>
        <v>0</v>
      </c>
      <c r="H671" s="102">
        <f t="shared" si="11"/>
        <v>0</v>
      </c>
      <c r="I671" s="89"/>
    </row>
    <row r="672" spans="1:9" hidden="1">
      <c r="A672" s="91"/>
      <c r="B672" s="106"/>
      <c r="C672" s="108"/>
      <c r="D672" s="186"/>
      <c r="E672" s="187"/>
      <c r="F672" s="104" t="str">
        <f>VLOOKUP(C672,'[2]Acha Air Sales Price List'!$B$1:$D$65536,3,FALSE)</f>
        <v>Exchange rate :</v>
      </c>
      <c r="G672" s="103">
        <f>ROUND(IF(ISBLANK(C672),0,VLOOKUP(C672,'[2]Acha Air Sales Price List'!$B$1:$X$65536,12,FALSE)*$L$14),2)</f>
        <v>0</v>
      </c>
      <c r="H672" s="102">
        <f t="shared" si="11"/>
        <v>0</v>
      </c>
      <c r="I672" s="89"/>
    </row>
    <row r="673" spans="1:9" hidden="1">
      <c r="A673" s="91"/>
      <c r="B673" s="106"/>
      <c r="C673" s="108"/>
      <c r="D673" s="186"/>
      <c r="E673" s="187"/>
      <c r="F673" s="104" t="str">
        <f>VLOOKUP(C673,'[2]Acha Air Sales Price List'!$B$1:$D$65536,3,FALSE)</f>
        <v>Exchange rate :</v>
      </c>
      <c r="G673" s="103">
        <f>ROUND(IF(ISBLANK(C673),0,VLOOKUP(C673,'[2]Acha Air Sales Price List'!$B$1:$X$65536,12,FALSE)*$L$14),2)</f>
        <v>0</v>
      </c>
      <c r="H673" s="102">
        <f t="shared" si="11"/>
        <v>0</v>
      </c>
      <c r="I673" s="89"/>
    </row>
    <row r="674" spans="1:9" hidden="1">
      <c r="A674" s="91"/>
      <c r="B674" s="106"/>
      <c r="C674" s="108"/>
      <c r="D674" s="186"/>
      <c r="E674" s="187"/>
      <c r="F674" s="104" t="str">
        <f>VLOOKUP(C674,'[2]Acha Air Sales Price List'!$B$1:$D$65536,3,FALSE)</f>
        <v>Exchange rate :</v>
      </c>
      <c r="G674" s="103">
        <f>ROUND(IF(ISBLANK(C674),0,VLOOKUP(C674,'[2]Acha Air Sales Price List'!$B$1:$X$65536,12,FALSE)*$L$14),2)</f>
        <v>0</v>
      </c>
      <c r="H674" s="102">
        <f t="shared" si="11"/>
        <v>0</v>
      </c>
      <c r="I674" s="89"/>
    </row>
    <row r="675" spans="1:9" hidden="1">
      <c r="A675" s="91"/>
      <c r="B675" s="106"/>
      <c r="C675" s="108"/>
      <c r="D675" s="186"/>
      <c r="E675" s="187"/>
      <c r="F675" s="104" t="str">
        <f>VLOOKUP(C675,'[2]Acha Air Sales Price List'!$B$1:$D$65536,3,FALSE)</f>
        <v>Exchange rate :</v>
      </c>
      <c r="G675" s="103">
        <f>ROUND(IF(ISBLANK(C675),0,VLOOKUP(C675,'[2]Acha Air Sales Price List'!$B$1:$X$65536,12,FALSE)*$L$14),2)</f>
        <v>0</v>
      </c>
      <c r="H675" s="102">
        <f t="shared" si="11"/>
        <v>0</v>
      </c>
      <c r="I675" s="89"/>
    </row>
    <row r="676" spans="1:9" hidden="1">
      <c r="A676" s="91"/>
      <c r="B676" s="106"/>
      <c r="C676" s="108"/>
      <c r="D676" s="186"/>
      <c r="E676" s="187"/>
      <c r="F676" s="104" t="str">
        <f>VLOOKUP(C676,'[2]Acha Air Sales Price List'!$B$1:$D$65536,3,FALSE)</f>
        <v>Exchange rate :</v>
      </c>
      <c r="G676" s="103">
        <f>ROUND(IF(ISBLANK(C676),0,VLOOKUP(C676,'[2]Acha Air Sales Price List'!$B$1:$X$65536,12,FALSE)*$L$14),2)</f>
        <v>0</v>
      </c>
      <c r="H676" s="102">
        <f t="shared" si="11"/>
        <v>0</v>
      </c>
      <c r="I676" s="89"/>
    </row>
    <row r="677" spans="1:9" hidden="1">
      <c r="A677" s="91"/>
      <c r="B677" s="106"/>
      <c r="C677" s="108"/>
      <c r="D677" s="186"/>
      <c r="E677" s="187"/>
      <c r="F677" s="104" t="str">
        <f>VLOOKUP(C677,'[2]Acha Air Sales Price List'!$B$1:$D$65536,3,FALSE)</f>
        <v>Exchange rate :</v>
      </c>
      <c r="G677" s="103">
        <f>ROUND(IF(ISBLANK(C677),0,VLOOKUP(C677,'[2]Acha Air Sales Price List'!$B$1:$X$65536,12,FALSE)*$L$14),2)</f>
        <v>0</v>
      </c>
      <c r="H677" s="102">
        <f t="shared" si="11"/>
        <v>0</v>
      </c>
      <c r="I677" s="89"/>
    </row>
    <row r="678" spans="1:9" hidden="1">
      <c r="A678" s="91"/>
      <c r="B678" s="106"/>
      <c r="C678" s="108"/>
      <c r="D678" s="186"/>
      <c r="E678" s="187"/>
      <c r="F678" s="104" t="str">
        <f>VLOOKUP(C678,'[2]Acha Air Sales Price List'!$B$1:$D$65536,3,FALSE)</f>
        <v>Exchange rate :</v>
      </c>
      <c r="G678" s="103">
        <f>ROUND(IF(ISBLANK(C678),0,VLOOKUP(C678,'[2]Acha Air Sales Price List'!$B$1:$X$65536,12,FALSE)*$L$14),2)</f>
        <v>0</v>
      </c>
      <c r="H678" s="102">
        <f t="shared" si="11"/>
        <v>0</v>
      </c>
      <c r="I678" s="89"/>
    </row>
    <row r="679" spans="1:9" hidden="1">
      <c r="A679" s="91"/>
      <c r="B679" s="106"/>
      <c r="C679" s="108"/>
      <c r="D679" s="186"/>
      <c r="E679" s="187"/>
      <c r="F679" s="104" t="str">
        <f>VLOOKUP(C679,'[2]Acha Air Sales Price List'!$B$1:$D$65536,3,FALSE)</f>
        <v>Exchange rate :</v>
      </c>
      <c r="G679" s="103">
        <f>ROUND(IF(ISBLANK(C679),0,VLOOKUP(C679,'[2]Acha Air Sales Price List'!$B$1:$X$65536,12,FALSE)*$L$14),2)</f>
        <v>0</v>
      </c>
      <c r="H679" s="102">
        <f t="shared" si="11"/>
        <v>0</v>
      </c>
      <c r="I679" s="89"/>
    </row>
    <row r="680" spans="1:9" hidden="1">
      <c r="A680" s="91"/>
      <c r="B680" s="106"/>
      <c r="C680" s="108"/>
      <c r="D680" s="186"/>
      <c r="E680" s="187"/>
      <c r="F680" s="104" t="str">
        <f>VLOOKUP(C680,'[2]Acha Air Sales Price List'!$B$1:$D$65536,3,FALSE)</f>
        <v>Exchange rate :</v>
      </c>
      <c r="G680" s="103">
        <f>ROUND(IF(ISBLANK(C680),0,VLOOKUP(C680,'[2]Acha Air Sales Price List'!$B$1:$X$65536,12,FALSE)*$L$14),2)</f>
        <v>0</v>
      </c>
      <c r="H680" s="102">
        <f t="shared" si="11"/>
        <v>0</v>
      </c>
      <c r="I680" s="89"/>
    </row>
    <row r="681" spans="1:9" hidden="1">
      <c r="A681" s="91"/>
      <c r="B681" s="106"/>
      <c r="C681" s="108"/>
      <c r="D681" s="186"/>
      <c r="E681" s="187"/>
      <c r="F681" s="104" t="str">
        <f>VLOOKUP(C681,'[2]Acha Air Sales Price List'!$B$1:$D$65536,3,FALSE)</f>
        <v>Exchange rate :</v>
      </c>
      <c r="G681" s="103">
        <f>ROUND(IF(ISBLANK(C681),0,VLOOKUP(C681,'[2]Acha Air Sales Price List'!$B$1:$X$65536,12,FALSE)*$L$14),2)</f>
        <v>0</v>
      </c>
      <c r="H681" s="102">
        <f t="shared" si="11"/>
        <v>0</v>
      </c>
      <c r="I681" s="89"/>
    </row>
    <row r="682" spans="1:9" hidden="1">
      <c r="A682" s="91"/>
      <c r="B682" s="106"/>
      <c r="C682" s="108"/>
      <c r="D682" s="186"/>
      <c r="E682" s="187"/>
      <c r="F682" s="104" t="str">
        <f>VLOOKUP(C682,'[2]Acha Air Sales Price List'!$B$1:$D$65536,3,FALSE)</f>
        <v>Exchange rate :</v>
      </c>
      <c r="G682" s="103">
        <f>ROUND(IF(ISBLANK(C682),0,VLOOKUP(C682,'[2]Acha Air Sales Price List'!$B$1:$X$65536,12,FALSE)*$L$14),2)</f>
        <v>0</v>
      </c>
      <c r="H682" s="102">
        <f t="shared" si="11"/>
        <v>0</v>
      </c>
      <c r="I682" s="89"/>
    </row>
    <row r="683" spans="1:9" hidden="1">
      <c r="A683" s="91"/>
      <c r="B683" s="106"/>
      <c r="C683" s="108"/>
      <c r="D683" s="186"/>
      <c r="E683" s="187"/>
      <c r="F683" s="104" t="str">
        <f>VLOOKUP(C683,'[2]Acha Air Sales Price List'!$B$1:$D$65536,3,FALSE)</f>
        <v>Exchange rate :</v>
      </c>
      <c r="G683" s="103">
        <f>ROUND(IF(ISBLANK(C683),0,VLOOKUP(C683,'[2]Acha Air Sales Price List'!$B$1:$X$65536,12,FALSE)*$L$14),2)</f>
        <v>0</v>
      </c>
      <c r="H683" s="102">
        <f t="shared" si="11"/>
        <v>0</v>
      </c>
      <c r="I683" s="89"/>
    </row>
    <row r="684" spans="1:9" hidden="1">
      <c r="A684" s="91"/>
      <c r="B684" s="106"/>
      <c r="C684" s="108"/>
      <c r="D684" s="186"/>
      <c r="E684" s="187"/>
      <c r="F684" s="104" t="str">
        <f>VLOOKUP(C684,'[2]Acha Air Sales Price List'!$B$1:$D$65536,3,FALSE)</f>
        <v>Exchange rate :</v>
      </c>
      <c r="G684" s="103">
        <f>ROUND(IF(ISBLANK(C684),0,VLOOKUP(C684,'[2]Acha Air Sales Price List'!$B$1:$X$65536,12,FALSE)*$L$14),2)</f>
        <v>0</v>
      </c>
      <c r="H684" s="102">
        <f t="shared" si="11"/>
        <v>0</v>
      </c>
      <c r="I684" s="89"/>
    </row>
    <row r="685" spans="1:9" hidden="1">
      <c r="A685" s="91"/>
      <c r="B685" s="106"/>
      <c r="C685" s="108"/>
      <c r="D685" s="186"/>
      <c r="E685" s="187"/>
      <c r="F685" s="104" t="str">
        <f>VLOOKUP(C685,'[2]Acha Air Sales Price List'!$B$1:$D$65536,3,FALSE)</f>
        <v>Exchange rate :</v>
      </c>
      <c r="G685" s="103">
        <f>ROUND(IF(ISBLANK(C685),0,VLOOKUP(C685,'[2]Acha Air Sales Price List'!$B$1:$X$65536,12,FALSE)*$L$14),2)</f>
        <v>0</v>
      </c>
      <c r="H685" s="102">
        <f t="shared" si="11"/>
        <v>0</v>
      </c>
      <c r="I685" s="89"/>
    </row>
    <row r="686" spans="1:9" hidden="1">
      <c r="A686" s="91"/>
      <c r="B686" s="106"/>
      <c r="C686" s="108"/>
      <c r="D686" s="186"/>
      <c r="E686" s="187"/>
      <c r="F686" s="104" t="str">
        <f>VLOOKUP(C686,'[2]Acha Air Sales Price List'!$B$1:$D$65536,3,FALSE)</f>
        <v>Exchange rate :</v>
      </c>
      <c r="G686" s="103">
        <f>ROUND(IF(ISBLANK(C686),0,VLOOKUP(C686,'[2]Acha Air Sales Price List'!$B$1:$X$65536,12,FALSE)*$L$14),2)</f>
        <v>0</v>
      </c>
      <c r="H686" s="102">
        <f t="shared" si="11"/>
        <v>0</v>
      </c>
      <c r="I686" s="89"/>
    </row>
    <row r="687" spans="1:9" hidden="1">
      <c r="A687" s="91"/>
      <c r="B687" s="106"/>
      <c r="C687" s="108"/>
      <c r="D687" s="186"/>
      <c r="E687" s="187"/>
      <c r="F687" s="104" t="str">
        <f>VLOOKUP(C687,'[2]Acha Air Sales Price List'!$B$1:$D$65536,3,FALSE)</f>
        <v>Exchange rate :</v>
      </c>
      <c r="G687" s="103">
        <f>ROUND(IF(ISBLANK(C687),0,VLOOKUP(C687,'[2]Acha Air Sales Price List'!$B$1:$X$65536,12,FALSE)*$L$14),2)</f>
        <v>0</v>
      </c>
      <c r="H687" s="102">
        <f t="shared" si="11"/>
        <v>0</v>
      </c>
      <c r="I687" s="89"/>
    </row>
    <row r="688" spans="1:9" hidden="1">
      <c r="A688" s="91"/>
      <c r="B688" s="106"/>
      <c r="C688" s="108"/>
      <c r="D688" s="186"/>
      <c r="E688" s="187"/>
      <c r="F688" s="104" t="str">
        <f>VLOOKUP(C688,'[2]Acha Air Sales Price List'!$B$1:$D$65536,3,FALSE)</f>
        <v>Exchange rate :</v>
      </c>
      <c r="G688" s="103">
        <f>ROUND(IF(ISBLANK(C688),0,VLOOKUP(C688,'[2]Acha Air Sales Price List'!$B$1:$X$65536,12,FALSE)*$L$14),2)</f>
        <v>0</v>
      </c>
      <c r="H688" s="102">
        <f t="shared" si="11"/>
        <v>0</v>
      </c>
      <c r="I688" s="89"/>
    </row>
    <row r="689" spans="1:9" hidden="1">
      <c r="A689" s="91"/>
      <c r="B689" s="106"/>
      <c r="C689" s="108"/>
      <c r="D689" s="186"/>
      <c r="E689" s="187"/>
      <c r="F689" s="104" t="str">
        <f>VLOOKUP(C689,'[2]Acha Air Sales Price List'!$B$1:$D$65536,3,FALSE)</f>
        <v>Exchange rate :</v>
      </c>
      <c r="G689" s="103">
        <f>ROUND(IF(ISBLANK(C689),0,VLOOKUP(C689,'[2]Acha Air Sales Price List'!$B$1:$X$65536,12,FALSE)*$L$14),2)</f>
        <v>0</v>
      </c>
      <c r="H689" s="102">
        <f t="shared" si="11"/>
        <v>0</v>
      </c>
      <c r="I689" s="89"/>
    </row>
    <row r="690" spans="1:9" hidden="1">
      <c r="A690" s="91"/>
      <c r="B690" s="106"/>
      <c r="C690" s="108"/>
      <c r="D690" s="186"/>
      <c r="E690" s="187"/>
      <c r="F690" s="104" t="str">
        <f>VLOOKUP(C690,'[2]Acha Air Sales Price List'!$B$1:$D$65536,3,FALSE)</f>
        <v>Exchange rate :</v>
      </c>
      <c r="G690" s="103">
        <f>ROUND(IF(ISBLANK(C690),0,VLOOKUP(C690,'[2]Acha Air Sales Price List'!$B$1:$X$65536,12,FALSE)*$L$14),2)</f>
        <v>0</v>
      </c>
      <c r="H690" s="102">
        <f t="shared" si="11"/>
        <v>0</v>
      </c>
      <c r="I690" s="89"/>
    </row>
    <row r="691" spans="1:9" hidden="1">
      <c r="A691" s="91"/>
      <c r="B691" s="106"/>
      <c r="C691" s="105"/>
      <c r="D691" s="186"/>
      <c r="E691" s="187"/>
      <c r="F691" s="104" t="str">
        <f>VLOOKUP(C691,'[2]Acha Air Sales Price List'!$B$1:$D$65536,3,FALSE)</f>
        <v>Exchange rate :</v>
      </c>
      <c r="G691" s="103">
        <f>ROUND(IF(ISBLANK(C691),0,VLOOKUP(C691,'[2]Acha Air Sales Price List'!$B$1:$X$65536,12,FALSE)*$L$14),2)</f>
        <v>0</v>
      </c>
      <c r="H691" s="102">
        <f t="shared" si="11"/>
        <v>0</v>
      </c>
      <c r="I691" s="89"/>
    </row>
    <row r="692" spans="1:9" hidden="1">
      <c r="A692" s="91"/>
      <c r="B692" s="106"/>
      <c r="C692" s="108"/>
      <c r="D692" s="186"/>
      <c r="E692" s="187"/>
      <c r="F692" s="104" t="str">
        <f>VLOOKUP(C692,'[2]Acha Air Sales Price List'!$B$1:$D$65536,3,FALSE)</f>
        <v>Exchange rate :</v>
      </c>
      <c r="G692" s="103">
        <f>ROUND(IF(ISBLANK(C692),0,VLOOKUP(C692,'[2]Acha Air Sales Price List'!$B$1:$X$65536,12,FALSE)*$L$14),2)</f>
        <v>0</v>
      </c>
      <c r="H692" s="102">
        <f t="shared" si="11"/>
        <v>0</v>
      </c>
      <c r="I692" s="89"/>
    </row>
    <row r="693" spans="1:9" hidden="1">
      <c r="A693" s="91"/>
      <c r="B693" s="106"/>
      <c r="C693" s="108"/>
      <c r="D693" s="186"/>
      <c r="E693" s="187"/>
      <c r="F693" s="104" t="str">
        <f>VLOOKUP(C693,'[2]Acha Air Sales Price List'!$B$1:$D$65536,3,FALSE)</f>
        <v>Exchange rate :</v>
      </c>
      <c r="G693" s="103">
        <f>ROUND(IF(ISBLANK(C693),0,VLOOKUP(C693,'[2]Acha Air Sales Price List'!$B$1:$X$65536,12,FALSE)*$L$14),2)</f>
        <v>0</v>
      </c>
      <c r="H693" s="102">
        <f t="shared" si="11"/>
        <v>0</v>
      </c>
      <c r="I693" s="89"/>
    </row>
    <row r="694" spans="1:9" hidden="1">
      <c r="A694" s="91"/>
      <c r="B694" s="106"/>
      <c r="C694" s="108"/>
      <c r="D694" s="186"/>
      <c r="E694" s="187"/>
      <c r="F694" s="104" t="str">
        <f>VLOOKUP(C694,'[2]Acha Air Sales Price List'!$B$1:$D$65536,3,FALSE)</f>
        <v>Exchange rate :</v>
      </c>
      <c r="G694" s="103">
        <f>ROUND(IF(ISBLANK(C694),0,VLOOKUP(C694,'[2]Acha Air Sales Price List'!$B$1:$X$65536,12,FALSE)*$L$14),2)</f>
        <v>0</v>
      </c>
      <c r="H694" s="102">
        <f t="shared" si="11"/>
        <v>0</v>
      </c>
      <c r="I694" s="89"/>
    </row>
    <row r="695" spans="1:9" hidden="1">
      <c r="A695" s="91"/>
      <c r="B695" s="106"/>
      <c r="C695" s="108"/>
      <c r="D695" s="186"/>
      <c r="E695" s="187"/>
      <c r="F695" s="104" t="str">
        <f>VLOOKUP(C695,'[2]Acha Air Sales Price List'!$B$1:$D$65536,3,FALSE)</f>
        <v>Exchange rate :</v>
      </c>
      <c r="G695" s="103">
        <f>ROUND(IF(ISBLANK(C695),0,VLOOKUP(C695,'[2]Acha Air Sales Price List'!$B$1:$X$65536,12,FALSE)*$L$14),2)</f>
        <v>0</v>
      </c>
      <c r="H695" s="102">
        <f t="shared" si="11"/>
        <v>0</v>
      </c>
      <c r="I695" s="89"/>
    </row>
    <row r="696" spans="1:9" hidden="1">
      <c r="A696" s="91"/>
      <c r="B696" s="106"/>
      <c r="C696" s="108"/>
      <c r="D696" s="186"/>
      <c r="E696" s="187"/>
      <c r="F696" s="104" t="str">
        <f>VLOOKUP(C696,'[2]Acha Air Sales Price List'!$B$1:$D$65536,3,FALSE)</f>
        <v>Exchange rate :</v>
      </c>
      <c r="G696" s="103">
        <f>ROUND(IF(ISBLANK(C696),0,VLOOKUP(C696,'[2]Acha Air Sales Price List'!$B$1:$X$65536,12,FALSE)*$L$14),2)</f>
        <v>0</v>
      </c>
      <c r="H696" s="102">
        <f t="shared" si="11"/>
        <v>0</v>
      </c>
      <c r="I696" s="89"/>
    </row>
    <row r="697" spans="1:9" hidden="1">
      <c r="A697" s="91"/>
      <c r="B697" s="106"/>
      <c r="C697" s="108"/>
      <c r="D697" s="186"/>
      <c r="E697" s="187"/>
      <c r="F697" s="104" t="str">
        <f>VLOOKUP(C697,'[2]Acha Air Sales Price List'!$B$1:$D$65536,3,FALSE)</f>
        <v>Exchange rate :</v>
      </c>
      <c r="G697" s="103">
        <f>ROUND(IF(ISBLANK(C697),0,VLOOKUP(C697,'[2]Acha Air Sales Price List'!$B$1:$X$65536,12,FALSE)*$L$14),2)</f>
        <v>0</v>
      </c>
      <c r="H697" s="102">
        <f t="shared" si="11"/>
        <v>0</v>
      </c>
      <c r="I697" s="89"/>
    </row>
    <row r="698" spans="1:9" hidden="1">
      <c r="A698" s="91"/>
      <c r="B698" s="106"/>
      <c r="C698" s="108"/>
      <c r="D698" s="186"/>
      <c r="E698" s="187"/>
      <c r="F698" s="104" t="str">
        <f>VLOOKUP(C698,'[2]Acha Air Sales Price List'!$B$1:$D$65536,3,FALSE)</f>
        <v>Exchange rate :</v>
      </c>
      <c r="G698" s="103">
        <f>ROUND(IF(ISBLANK(C698),0,VLOOKUP(C698,'[2]Acha Air Sales Price List'!$B$1:$X$65536,12,FALSE)*$L$14),2)</f>
        <v>0</v>
      </c>
      <c r="H698" s="102">
        <f t="shared" si="11"/>
        <v>0</v>
      </c>
      <c r="I698" s="89"/>
    </row>
    <row r="699" spans="1:9" hidden="1">
      <c r="A699" s="91"/>
      <c r="B699" s="106"/>
      <c r="C699" s="108"/>
      <c r="D699" s="186"/>
      <c r="E699" s="187"/>
      <c r="F699" s="104" t="str">
        <f>VLOOKUP(C699,'[2]Acha Air Sales Price List'!$B$1:$D$65536,3,FALSE)</f>
        <v>Exchange rate :</v>
      </c>
      <c r="G699" s="103">
        <f>ROUND(IF(ISBLANK(C699),0,VLOOKUP(C699,'[2]Acha Air Sales Price List'!$B$1:$X$65536,12,FALSE)*$L$14),2)</f>
        <v>0</v>
      </c>
      <c r="H699" s="102">
        <f t="shared" si="11"/>
        <v>0</v>
      </c>
      <c r="I699" s="89"/>
    </row>
    <row r="700" spans="1:9" hidden="1">
      <c r="A700" s="91"/>
      <c r="B700" s="106"/>
      <c r="C700" s="108"/>
      <c r="D700" s="186"/>
      <c r="E700" s="187"/>
      <c r="F700" s="104" t="str">
        <f>VLOOKUP(C700,'[2]Acha Air Sales Price List'!$B$1:$D$65536,3,FALSE)</f>
        <v>Exchange rate :</v>
      </c>
      <c r="G700" s="103">
        <f>ROUND(IF(ISBLANK(C700),0,VLOOKUP(C700,'[2]Acha Air Sales Price List'!$B$1:$X$65536,12,FALSE)*$L$14),2)</f>
        <v>0</v>
      </c>
      <c r="H700" s="102">
        <f t="shared" si="11"/>
        <v>0</v>
      </c>
      <c r="I700" s="89"/>
    </row>
    <row r="701" spans="1:9" hidden="1">
      <c r="A701" s="91"/>
      <c r="B701" s="106"/>
      <c r="C701" s="108"/>
      <c r="D701" s="186"/>
      <c r="E701" s="187"/>
      <c r="F701" s="104" t="str">
        <f>VLOOKUP(C701,'[2]Acha Air Sales Price List'!$B$1:$D$65536,3,FALSE)</f>
        <v>Exchange rate :</v>
      </c>
      <c r="G701" s="103">
        <f>ROUND(IF(ISBLANK(C701),0,VLOOKUP(C701,'[2]Acha Air Sales Price List'!$B$1:$X$65536,12,FALSE)*$L$14),2)</f>
        <v>0</v>
      </c>
      <c r="H701" s="102">
        <f t="shared" si="11"/>
        <v>0</v>
      </c>
      <c r="I701" s="89"/>
    </row>
    <row r="702" spans="1:9" hidden="1">
      <c r="A702" s="91"/>
      <c r="B702" s="106"/>
      <c r="C702" s="108"/>
      <c r="D702" s="186"/>
      <c r="E702" s="187"/>
      <c r="F702" s="104" t="str">
        <f>VLOOKUP(C702,'[2]Acha Air Sales Price List'!$B$1:$D$65536,3,FALSE)</f>
        <v>Exchange rate :</v>
      </c>
      <c r="G702" s="103">
        <f>ROUND(IF(ISBLANK(C702),0,VLOOKUP(C702,'[2]Acha Air Sales Price List'!$B$1:$X$65536,12,FALSE)*$L$14),2)</f>
        <v>0</v>
      </c>
      <c r="H702" s="102">
        <f t="shared" si="11"/>
        <v>0</v>
      </c>
      <c r="I702" s="89"/>
    </row>
    <row r="703" spans="1:9" hidden="1">
      <c r="A703" s="91"/>
      <c r="B703" s="106"/>
      <c r="C703" s="108"/>
      <c r="D703" s="186"/>
      <c r="E703" s="187"/>
      <c r="F703" s="104" t="str">
        <f>VLOOKUP(C703,'[2]Acha Air Sales Price List'!$B$1:$D$65536,3,FALSE)</f>
        <v>Exchange rate :</v>
      </c>
      <c r="G703" s="103">
        <f>ROUND(IF(ISBLANK(C703),0,VLOOKUP(C703,'[2]Acha Air Sales Price List'!$B$1:$X$65536,12,FALSE)*$L$14),2)</f>
        <v>0</v>
      </c>
      <c r="H703" s="102">
        <f t="shared" si="11"/>
        <v>0</v>
      </c>
      <c r="I703" s="89"/>
    </row>
    <row r="704" spans="1:9" hidden="1">
      <c r="A704" s="91"/>
      <c r="B704" s="106"/>
      <c r="C704" s="108"/>
      <c r="D704" s="186"/>
      <c r="E704" s="187"/>
      <c r="F704" s="104" t="str">
        <f>VLOOKUP(C704,'[2]Acha Air Sales Price List'!$B$1:$D$65536,3,FALSE)</f>
        <v>Exchange rate :</v>
      </c>
      <c r="G704" s="103">
        <f>ROUND(IF(ISBLANK(C704),0,VLOOKUP(C704,'[2]Acha Air Sales Price List'!$B$1:$X$65536,12,FALSE)*$L$14),2)</f>
        <v>0</v>
      </c>
      <c r="H704" s="102">
        <f t="shared" si="11"/>
        <v>0</v>
      </c>
      <c r="I704" s="89"/>
    </row>
    <row r="705" spans="1:9" hidden="1">
      <c r="A705" s="91"/>
      <c r="B705" s="106"/>
      <c r="C705" s="108"/>
      <c r="D705" s="186"/>
      <c r="E705" s="187"/>
      <c r="F705" s="104" t="str">
        <f>VLOOKUP(C705,'[2]Acha Air Sales Price List'!$B$1:$D$65536,3,FALSE)</f>
        <v>Exchange rate :</v>
      </c>
      <c r="G705" s="103">
        <f>ROUND(IF(ISBLANK(C705),0,VLOOKUP(C705,'[2]Acha Air Sales Price List'!$B$1:$X$65536,12,FALSE)*$L$14),2)</f>
        <v>0</v>
      </c>
      <c r="H705" s="102">
        <f t="shared" si="11"/>
        <v>0</v>
      </c>
      <c r="I705" s="89"/>
    </row>
    <row r="706" spans="1:9" hidden="1">
      <c r="A706" s="91"/>
      <c r="B706" s="106"/>
      <c r="C706" s="108"/>
      <c r="D706" s="186"/>
      <c r="E706" s="187"/>
      <c r="F706" s="104" t="str">
        <f>VLOOKUP(C706,'[2]Acha Air Sales Price List'!$B$1:$D$65536,3,FALSE)</f>
        <v>Exchange rate :</v>
      </c>
      <c r="G706" s="103">
        <f>ROUND(IF(ISBLANK(C706),0,VLOOKUP(C706,'[2]Acha Air Sales Price List'!$B$1:$X$65536,12,FALSE)*$L$14),2)</f>
        <v>0</v>
      </c>
      <c r="H706" s="102">
        <f t="shared" si="11"/>
        <v>0</v>
      </c>
      <c r="I706" s="89"/>
    </row>
    <row r="707" spans="1:9" hidden="1">
      <c r="A707" s="91"/>
      <c r="B707" s="106"/>
      <c r="C707" s="108"/>
      <c r="D707" s="186"/>
      <c r="E707" s="187"/>
      <c r="F707" s="104" t="str">
        <f>VLOOKUP(C707,'[2]Acha Air Sales Price List'!$B$1:$D$65536,3,FALSE)</f>
        <v>Exchange rate :</v>
      </c>
      <c r="G707" s="103">
        <f>ROUND(IF(ISBLANK(C707),0,VLOOKUP(C707,'[2]Acha Air Sales Price List'!$B$1:$X$65536,12,FALSE)*$L$14),2)</f>
        <v>0</v>
      </c>
      <c r="H707" s="102">
        <f t="shared" si="11"/>
        <v>0</v>
      </c>
      <c r="I707" s="89"/>
    </row>
    <row r="708" spans="1:9" hidden="1">
      <c r="A708" s="91"/>
      <c r="B708" s="106"/>
      <c r="C708" s="108"/>
      <c r="D708" s="186"/>
      <c r="E708" s="187"/>
      <c r="F708" s="104" t="str">
        <f>VLOOKUP(C708,'[2]Acha Air Sales Price List'!$B$1:$D$65536,3,FALSE)</f>
        <v>Exchange rate :</v>
      </c>
      <c r="G708" s="103">
        <f>ROUND(IF(ISBLANK(C708),0,VLOOKUP(C708,'[2]Acha Air Sales Price List'!$B$1:$X$65536,12,FALSE)*$L$14),2)</f>
        <v>0</v>
      </c>
      <c r="H708" s="102">
        <f t="shared" si="11"/>
        <v>0</v>
      </c>
      <c r="I708" s="89"/>
    </row>
    <row r="709" spans="1:9" hidden="1">
      <c r="A709" s="91"/>
      <c r="B709" s="106"/>
      <c r="C709" s="108"/>
      <c r="D709" s="186"/>
      <c r="E709" s="187"/>
      <c r="F709" s="104" t="str">
        <f>VLOOKUP(C709,'[2]Acha Air Sales Price List'!$B$1:$D$65536,3,FALSE)</f>
        <v>Exchange rate :</v>
      </c>
      <c r="G709" s="103">
        <f>ROUND(IF(ISBLANK(C709),0,VLOOKUP(C709,'[2]Acha Air Sales Price List'!$B$1:$X$65536,12,FALSE)*$L$14),2)</f>
        <v>0</v>
      </c>
      <c r="H709" s="102">
        <f t="shared" si="11"/>
        <v>0</v>
      </c>
      <c r="I709" s="89"/>
    </row>
    <row r="710" spans="1:9" hidden="1">
      <c r="A710" s="91"/>
      <c r="B710" s="106"/>
      <c r="C710" s="108"/>
      <c r="D710" s="186"/>
      <c r="E710" s="187"/>
      <c r="F710" s="104" t="str">
        <f>VLOOKUP(C710,'[2]Acha Air Sales Price List'!$B$1:$D$65536,3,FALSE)</f>
        <v>Exchange rate :</v>
      </c>
      <c r="G710" s="103">
        <f>ROUND(IF(ISBLANK(C710),0,VLOOKUP(C710,'[2]Acha Air Sales Price List'!$B$1:$X$65536,12,FALSE)*$L$14),2)</f>
        <v>0</v>
      </c>
      <c r="H710" s="102">
        <f t="shared" si="11"/>
        <v>0</v>
      </c>
      <c r="I710" s="89"/>
    </row>
    <row r="711" spans="1:9" hidden="1">
      <c r="A711" s="91"/>
      <c r="B711" s="106"/>
      <c r="C711" s="108"/>
      <c r="D711" s="186"/>
      <c r="E711" s="187"/>
      <c r="F711" s="104" t="str">
        <f>VLOOKUP(C711,'[2]Acha Air Sales Price List'!$B$1:$D$65536,3,FALSE)</f>
        <v>Exchange rate :</v>
      </c>
      <c r="G711" s="103">
        <f>ROUND(IF(ISBLANK(C711),0,VLOOKUP(C711,'[2]Acha Air Sales Price List'!$B$1:$X$65536,12,FALSE)*$L$14),2)</f>
        <v>0</v>
      </c>
      <c r="H711" s="102">
        <f t="shared" si="11"/>
        <v>0</v>
      </c>
      <c r="I711" s="89"/>
    </row>
    <row r="712" spans="1:9" hidden="1">
      <c r="A712" s="91"/>
      <c r="B712" s="106"/>
      <c r="C712" s="108"/>
      <c r="D712" s="186"/>
      <c r="E712" s="187"/>
      <c r="F712" s="104" t="str">
        <f>VLOOKUP(C712,'[2]Acha Air Sales Price List'!$B$1:$D$65536,3,FALSE)</f>
        <v>Exchange rate :</v>
      </c>
      <c r="G712" s="103">
        <f>ROUND(IF(ISBLANK(C712),0,VLOOKUP(C712,'[2]Acha Air Sales Price List'!$B$1:$X$65536,12,FALSE)*$L$14),2)</f>
        <v>0</v>
      </c>
      <c r="H712" s="102">
        <f t="shared" si="11"/>
        <v>0</v>
      </c>
      <c r="I712" s="89"/>
    </row>
    <row r="713" spans="1:9" hidden="1">
      <c r="A713" s="91"/>
      <c r="B713" s="106"/>
      <c r="C713" s="108"/>
      <c r="D713" s="186"/>
      <c r="E713" s="187"/>
      <c r="F713" s="104" t="str">
        <f>VLOOKUP(C713,'[2]Acha Air Sales Price List'!$B$1:$D$65536,3,FALSE)</f>
        <v>Exchange rate :</v>
      </c>
      <c r="G713" s="103">
        <f>ROUND(IF(ISBLANK(C713),0,VLOOKUP(C713,'[2]Acha Air Sales Price List'!$B$1:$X$65536,12,FALSE)*$L$14),2)</f>
        <v>0</v>
      </c>
      <c r="H713" s="102">
        <f t="shared" si="11"/>
        <v>0</v>
      </c>
      <c r="I713" s="89"/>
    </row>
    <row r="714" spans="1:9" hidden="1">
      <c r="A714" s="91"/>
      <c r="B714" s="106"/>
      <c r="C714" s="108"/>
      <c r="D714" s="186"/>
      <c r="E714" s="187"/>
      <c r="F714" s="104" t="str">
        <f>VLOOKUP(C714,'[2]Acha Air Sales Price List'!$B$1:$D$65536,3,FALSE)</f>
        <v>Exchange rate :</v>
      </c>
      <c r="G714" s="103">
        <f>ROUND(IF(ISBLANK(C714),0,VLOOKUP(C714,'[2]Acha Air Sales Price List'!$B$1:$X$65536,12,FALSE)*$L$14),2)</f>
        <v>0</v>
      </c>
      <c r="H714" s="102">
        <f t="shared" si="11"/>
        <v>0</v>
      </c>
      <c r="I714" s="89"/>
    </row>
    <row r="715" spans="1:9" hidden="1">
      <c r="A715" s="91"/>
      <c r="B715" s="106"/>
      <c r="C715" s="108"/>
      <c r="D715" s="186"/>
      <c r="E715" s="187"/>
      <c r="F715" s="104" t="str">
        <f>VLOOKUP(C715,'[2]Acha Air Sales Price List'!$B$1:$D$65536,3,FALSE)</f>
        <v>Exchange rate :</v>
      </c>
      <c r="G715" s="103">
        <f>ROUND(IF(ISBLANK(C715),0,VLOOKUP(C715,'[2]Acha Air Sales Price List'!$B$1:$X$65536,12,FALSE)*$L$14),2)</f>
        <v>0</v>
      </c>
      <c r="H715" s="102">
        <f t="shared" si="11"/>
        <v>0</v>
      </c>
      <c r="I715" s="89"/>
    </row>
    <row r="716" spans="1:9" hidden="1">
      <c r="A716" s="91"/>
      <c r="B716" s="106"/>
      <c r="C716" s="108"/>
      <c r="D716" s="186"/>
      <c r="E716" s="187"/>
      <c r="F716" s="104" t="str">
        <f>VLOOKUP(C716,'[2]Acha Air Sales Price List'!$B$1:$D$65536,3,FALSE)</f>
        <v>Exchange rate :</v>
      </c>
      <c r="G716" s="103">
        <f>ROUND(IF(ISBLANK(C716),0,VLOOKUP(C716,'[2]Acha Air Sales Price List'!$B$1:$X$65536,12,FALSE)*$L$14),2)</f>
        <v>0</v>
      </c>
      <c r="H716" s="102">
        <f t="shared" si="11"/>
        <v>0</v>
      </c>
      <c r="I716" s="89"/>
    </row>
    <row r="717" spans="1:9" hidden="1">
      <c r="A717" s="91"/>
      <c r="B717" s="106"/>
      <c r="C717" s="108"/>
      <c r="D717" s="186"/>
      <c r="E717" s="187"/>
      <c r="F717" s="104" t="str">
        <f>VLOOKUP(C717,'[2]Acha Air Sales Price List'!$B$1:$D$65536,3,FALSE)</f>
        <v>Exchange rate :</v>
      </c>
      <c r="G717" s="103">
        <f>ROUND(IF(ISBLANK(C717),0,VLOOKUP(C717,'[2]Acha Air Sales Price List'!$B$1:$X$65536,12,FALSE)*$L$14),2)</f>
        <v>0</v>
      </c>
      <c r="H717" s="102">
        <f t="shared" si="11"/>
        <v>0</v>
      </c>
      <c r="I717" s="89"/>
    </row>
    <row r="718" spans="1:9" hidden="1">
      <c r="A718" s="91"/>
      <c r="B718" s="106"/>
      <c r="C718" s="108"/>
      <c r="D718" s="186"/>
      <c r="E718" s="187"/>
      <c r="F718" s="104" t="str">
        <f>VLOOKUP(C718,'[2]Acha Air Sales Price List'!$B$1:$D$65536,3,FALSE)</f>
        <v>Exchange rate :</v>
      </c>
      <c r="G718" s="103">
        <f>ROUND(IF(ISBLANK(C718),0,VLOOKUP(C718,'[2]Acha Air Sales Price List'!$B$1:$X$65536,12,FALSE)*$L$14),2)</f>
        <v>0</v>
      </c>
      <c r="H718" s="102">
        <f t="shared" si="11"/>
        <v>0</v>
      </c>
      <c r="I718" s="89"/>
    </row>
    <row r="719" spans="1:9" hidden="1">
      <c r="A719" s="91"/>
      <c r="B719" s="106"/>
      <c r="C719" s="105"/>
      <c r="D719" s="186"/>
      <c r="E719" s="187"/>
      <c r="F719" s="104" t="str">
        <f>VLOOKUP(C719,'[2]Acha Air Sales Price List'!$B$1:$D$65536,3,FALSE)</f>
        <v>Exchange rate :</v>
      </c>
      <c r="G719" s="103">
        <f>ROUND(IF(ISBLANK(C719),0,VLOOKUP(C719,'[2]Acha Air Sales Price List'!$B$1:$X$65536,12,FALSE)*$L$14),2)</f>
        <v>0</v>
      </c>
      <c r="H719" s="102">
        <f t="shared" si="11"/>
        <v>0</v>
      </c>
      <c r="I719" s="89"/>
    </row>
    <row r="720" spans="1:9" hidden="1">
      <c r="A720" s="91"/>
      <c r="B720" s="106"/>
      <c r="C720" s="108"/>
      <c r="D720" s="186"/>
      <c r="E720" s="187"/>
      <c r="F720" s="104" t="str">
        <f>VLOOKUP(C720,'[2]Acha Air Sales Price List'!$B$1:$D$65536,3,FALSE)</f>
        <v>Exchange rate :</v>
      </c>
      <c r="G720" s="103">
        <f>ROUND(IF(ISBLANK(C720),0,VLOOKUP(C720,'[2]Acha Air Sales Price List'!$B$1:$X$65536,12,FALSE)*$L$14),2)</f>
        <v>0</v>
      </c>
      <c r="H720" s="102">
        <f t="shared" si="11"/>
        <v>0</v>
      </c>
      <c r="I720" s="89"/>
    </row>
    <row r="721" spans="1:9" hidden="1">
      <c r="A721" s="91"/>
      <c r="B721" s="106"/>
      <c r="C721" s="108"/>
      <c r="D721" s="186"/>
      <c r="E721" s="187"/>
      <c r="F721" s="104" t="str">
        <f>VLOOKUP(C721,'[2]Acha Air Sales Price List'!$B$1:$D$65536,3,FALSE)</f>
        <v>Exchange rate :</v>
      </c>
      <c r="G721" s="103">
        <f>ROUND(IF(ISBLANK(C721),0,VLOOKUP(C721,'[2]Acha Air Sales Price List'!$B$1:$X$65536,12,FALSE)*$L$14),2)</f>
        <v>0</v>
      </c>
      <c r="H721" s="102">
        <f t="shared" si="11"/>
        <v>0</v>
      </c>
      <c r="I721" s="89"/>
    </row>
    <row r="722" spans="1:9" hidden="1">
      <c r="A722" s="91"/>
      <c r="B722" s="106"/>
      <c r="C722" s="108"/>
      <c r="D722" s="186"/>
      <c r="E722" s="187"/>
      <c r="F722" s="104" t="str">
        <f>VLOOKUP(C722,'[2]Acha Air Sales Price List'!$B$1:$D$65536,3,FALSE)</f>
        <v>Exchange rate :</v>
      </c>
      <c r="G722" s="103">
        <f>ROUND(IF(ISBLANK(C722),0,VLOOKUP(C722,'[2]Acha Air Sales Price List'!$B$1:$X$65536,12,FALSE)*$L$14),2)</f>
        <v>0</v>
      </c>
      <c r="H722" s="102">
        <f t="shared" si="11"/>
        <v>0</v>
      </c>
      <c r="I722" s="89"/>
    </row>
    <row r="723" spans="1:9" hidden="1">
      <c r="A723" s="91"/>
      <c r="B723" s="106"/>
      <c r="C723" s="108"/>
      <c r="D723" s="186"/>
      <c r="E723" s="187"/>
      <c r="F723" s="104" t="str">
        <f>VLOOKUP(C723,'[2]Acha Air Sales Price List'!$B$1:$D$65536,3,FALSE)</f>
        <v>Exchange rate :</v>
      </c>
      <c r="G723" s="103">
        <f>ROUND(IF(ISBLANK(C723),0,VLOOKUP(C723,'[2]Acha Air Sales Price List'!$B$1:$X$65536,12,FALSE)*$L$14),2)</f>
        <v>0</v>
      </c>
      <c r="H723" s="102">
        <f t="shared" si="11"/>
        <v>0</v>
      </c>
      <c r="I723" s="89"/>
    </row>
    <row r="724" spans="1:9" hidden="1">
      <c r="A724" s="91"/>
      <c r="B724" s="106"/>
      <c r="C724" s="108"/>
      <c r="D724" s="186"/>
      <c r="E724" s="187"/>
      <c r="F724" s="104" t="str">
        <f>VLOOKUP(C724,'[2]Acha Air Sales Price List'!$B$1:$D$65536,3,FALSE)</f>
        <v>Exchange rate :</v>
      </c>
      <c r="G724" s="103">
        <f>ROUND(IF(ISBLANK(C724),0,VLOOKUP(C724,'[2]Acha Air Sales Price List'!$B$1:$X$65536,12,FALSE)*$L$14),2)</f>
        <v>0</v>
      </c>
      <c r="H724" s="102">
        <f t="shared" si="11"/>
        <v>0</v>
      </c>
      <c r="I724" s="89"/>
    </row>
    <row r="725" spans="1:9" hidden="1">
      <c r="A725" s="91"/>
      <c r="B725" s="106"/>
      <c r="C725" s="108"/>
      <c r="D725" s="186"/>
      <c r="E725" s="187"/>
      <c r="F725" s="104" t="str">
        <f>VLOOKUP(C725,'[2]Acha Air Sales Price List'!$B$1:$D$65536,3,FALSE)</f>
        <v>Exchange rate :</v>
      </c>
      <c r="G725" s="103">
        <f>ROUND(IF(ISBLANK(C725),0,VLOOKUP(C725,'[2]Acha Air Sales Price List'!$B$1:$X$65536,12,FALSE)*$L$14),2)</f>
        <v>0</v>
      </c>
      <c r="H725" s="102">
        <f t="shared" si="11"/>
        <v>0</v>
      </c>
      <c r="I725" s="89"/>
    </row>
    <row r="726" spans="1:9" hidden="1">
      <c r="A726" s="91"/>
      <c r="B726" s="106"/>
      <c r="C726" s="108"/>
      <c r="D726" s="186"/>
      <c r="E726" s="187"/>
      <c r="F726" s="104" t="str">
        <f>VLOOKUP(C726,'[2]Acha Air Sales Price List'!$B$1:$D$65536,3,FALSE)</f>
        <v>Exchange rate :</v>
      </c>
      <c r="G726" s="103">
        <f>ROUND(IF(ISBLANK(C726),0,VLOOKUP(C726,'[2]Acha Air Sales Price List'!$B$1:$X$65536,12,FALSE)*$L$14),2)</f>
        <v>0</v>
      </c>
      <c r="H726" s="102">
        <f t="shared" si="11"/>
        <v>0</v>
      </c>
      <c r="I726" s="89"/>
    </row>
    <row r="727" spans="1:9" hidden="1">
      <c r="A727" s="91"/>
      <c r="B727" s="106"/>
      <c r="C727" s="108"/>
      <c r="D727" s="186"/>
      <c r="E727" s="187"/>
      <c r="F727" s="104" t="str">
        <f>VLOOKUP(C727,'[2]Acha Air Sales Price List'!$B$1:$D$65536,3,FALSE)</f>
        <v>Exchange rate :</v>
      </c>
      <c r="G727" s="103">
        <f>ROUND(IF(ISBLANK(C727),0,VLOOKUP(C727,'[2]Acha Air Sales Price List'!$B$1:$X$65536,12,FALSE)*$L$14),2)</f>
        <v>0</v>
      </c>
      <c r="H727" s="102">
        <f t="shared" si="11"/>
        <v>0</v>
      </c>
      <c r="I727" s="89"/>
    </row>
    <row r="728" spans="1:9" hidden="1">
      <c r="A728" s="91"/>
      <c r="B728" s="106"/>
      <c r="C728" s="108"/>
      <c r="D728" s="186"/>
      <c r="E728" s="187"/>
      <c r="F728" s="104" t="str">
        <f>VLOOKUP(C728,'[2]Acha Air Sales Price List'!$B$1:$D$65536,3,FALSE)</f>
        <v>Exchange rate :</v>
      </c>
      <c r="G728" s="103">
        <f>ROUND(IF(ISBLANK(C728),0,VLOOKUP(C728,'[2]Acha Air Sales Price List'!$B$1:$X$65536,12,FALSE)*$L$14),2)</f>
        <v>0</v>
      </c>
      <c r="H728" s="102">
        <f t="shared" ref="H728:H791" si="12">ROUND(IF(ISNUMBER(B728), G728*B728, 0),5)</f>
        <v>0</v>
      </c>
      <c r="I728" s="89"/>
    </row>
    <row r="729" spans="1:9" hidden="1">
      <c r="A729" s="91"/>
      <c r="B729" s="106"/>
      <c r="C729" s="108"/>
      <c r="D729" s="186"/>
      <c r="E729" s="187"/>
      <c r="F729" s="104" t="str">
        <f>VLOOKUP(C729,'[2]Acha Air Sales Price List'!$B$1:$D$65536,3,FALSE)</f>
        <v>Exchange rate :</v>
      </c>
      <c r="G729" s="103">
        <f>ROUND(IF(ISBLANK(C729),0,VLOOKUP(C729,'[2]Acha Air Sales Price List'!$B$1:$X$65536,12,FALSE)*$L$14),2)</f>
        <v>0</v>
      </c>
      <c r="H729" s="102">
        <f t="shared" si="12"/>
        <v>0</v>
      </c>
      <c r="I729" s="89"/>
    </row>
    <row r="730" spans="1:9" hidden="1">
      <c r="A730" s="91"/>
      <c r="B730" s="106"/>
      <c r="C730" s="108"/>
      <c r="D730" s="186"/>
      <c r="E730" s="187"/>
      <c r="F730" s="104" t="str">
        <f>VLOOKUP(C730,'[2]Acha Air Sales Price List'!$B$1:$D$65536,3,FALSE)</f>
        <v>Exchange rate :</v>
      </c>
      <c r="G730" s="103">
        <f>ROUND(IF(ISBLANK(C730),0,VLOOKUP(C730,'[2]Acha Air Sales Price List'!$B$1:$X$65536,12,FALSE)*$L$14),2)</f>
        <v>0</v>
      </c>
      <c r="H730" s="102">
        <f t="shared" si="12"/>
        <v>0</v>
      </c>
      <c r="I730" s="89"/>
    </row>
    <row r="731" spans="1:9" hidden="1">
      <c r="A731" s="91"/>
      <c r="B731" s="106"/>
      <c r="C731" s="108"/>
      <c r="D731" s="186"/>
      <c r="E731" s="187"/>
      <c r="F731" s="104" t="str">
        <f>VLOOKUP(C731,'[2]Acha Air Sales Price List'!$B$1:$D$65536,3,FALSE)</f>
        <v>Exchange rate :</v>
      </c>
      <c r="G731" s="103">
        <f>ROUND(IF(ISBLANK(C731),0,VLOOKUP(C731,'[2]Acha Air Sales Price List'!$B$1:$X$65536,12,FALSE)*$L$14),2)</f>
        <v>0</v>
      </c>
      <c r="H731" s="102">
        <f t="shared" si="12"/>
        <v>0</v>
      </c>
      <c r="I731" s="89"/>
    </row>
    <row r="732" spans="1:9" hidden="1">
      <c r="A732" s="91"/>
      <c r="B732" s="106"/>
      <c r="C732" s="108"/>
      <c r="D732" s="186"/>
      <c r="E732" s="187"/>
      <c r="F732" s="104" t="str">
        <f>VLOOKUP(C732,'[2]Acha Air Sales Price List'!$B$1:$D$65536,3,FALSE)</f>
        <v>Exchange rate :</v>
      </c>
      <c r="G732" s="103">
        <f>ROUND(IF(ISBLANK(C732),0,VLOOKUP(C732,'[2]Acha Air Sales Price List'!$B$1:$X$65536,12,FALSE)*$L$14),2)</f>
        <v>0</v>
      </c>
      <c r="H732" s="102">
        <f t="shared" si="12"/>
        <v>0</v>
      </c>
      <c r="I732" s="89"/>
    </row>
    <row r="733" spans="1:9" hidden="1">
      <c r="A733" s="91"/>
      <c r="B733" s="106"/>
      <c r="C733" s="108"/>
      <c r="D733" s="186"/>
      <c r="E733" s="187"/>
      <c r="F733" s="104" t="str">
        <f>VLOOKUP(C733,'[2]Acha Air Sales Price List'!$B$1:$D$65536,3,FALSE)</f>
        <v>Exchange rate :</v>
      </c>
      <c r="G733" s="103">
        <f>ROUND(IF(ISBLANK(C733),0,VLOOKUP(C733,'[2]Acha Air Sales Price List'!$B$1:$X$65536,12,FALSE)*$L$14),2)</f>
        <v>0</v>
      </c>
      <c r="H733" s="102">
        <f t="shared" si="12"/>
        <v>0</v>
      </c>
      <c r="I733" s="89"/>
    </row>
    <row r="734" spans="1:9" hidden="1">
      <c r="A734" s="91"/>
      <c r="B734" s="106"/>
      <c r="C734" s="108"/>
      <c r="D734" s="186"/>
      <c r="E734" s="187"/>
      <c r="F734" s="104" t="str">
        <f>VLOOKUP(C734,'[2]Acha Air Sales Price List'!$B$1:$D$65536,3,FALSE)</f>
        <v>Exchange rate :</v>
      </c>
      <c r="G734" s="103">
        <f>ROUND(IF(ISBLANK(C734),0,VLOOKUP(C734,'[2]Acha Air Sales Price List'!$B$1:$X$65536,12,FALSE)*$L$14),2)</f>
        <v>0</v>
      </c>
      <c r="H734" s="102">
        <f t="shared" si="12"/>
        <v>0</v>
      </c>
      <c r="I734" s="89"/>
    </row>
    <row r="735" spans="1:9" hidden="1">
      <c r="A735" s="91"/>
      <c r="B735" s="106"/>
      <c r="C735" s="105"/>
      <c r="D735" s="186"/>
      <c r="E735" s="187"/>
      <c r="F735" s="104" t="str">
        <f>VLOOKUP(C735,'[2]Acha Air Sales Price List'!$B$1:$D$65536,3,FALSE)</f>
        <v>Exchange rate :</v>
      </c>
      <c r="G735" s="103">
        <f>ROUND(IF(ISBLANK(C735),0,VLOOKUP(C735,'[2]Acha Air Sales Price List'!$B$1:$X$65536,12,FALSE)*$L$14),2)</f>
        <v>0</v>
      </c>
      <c r="H735" s="102">
        <f t="shared" si="12"/>
        <v>0</v>
      </c>
      <c r="I735" s="89"/>
    </row>
    <row r="736" spans="1:9" hidden="1">
      <c r="A736" s="91"/>
      <c r="B736" s="106"/>
      <c r="C736" s="105"/>
      <c r="D736" s="186"/>
      <c r="E736" s="187"/>
      <c r="F736" s="104" t="str">
        <f>VLOOKUP(C736,'[2]Acha Air Sales Price List'!$B$1:$D$65536,3,FALSE)</f>
        <v>Exchange rate :</v>
      </c>
      <c r="G736" s="103">
        <f>ROUND(IF(ISBLANK(C736),0,VLOOKUP(C736,'[2]Acha Air Sales Price List'!$B$1:$X$65536,12,FALSE)*$L$14),2)</f>
        <v>0</v>
      </c>
      <c r="H736" s="102">
        <f t="shared" si="12"/>
        <v>0</v>
      </c>
      <c r="I736" s="89"/>
    </row>
    <row r="737" spans="1:9" hidden="1">
      <c r="A737" s="91"/>
      <c r="B737" s="106"/>
      <c r="C737" s="108"/>
      <c r="D737" s="186"/>
      <c r="E737" s="187"/>
      <c r="F737" s="104" t="str">
        <f>VLOOKUP(C737,'[2]Acha Air Sales Price List'!$B$1:$D$65536,3,FALSE)</f>
        <v>Exchange rate :</v>
      </c>
      <c r="G737" s="103">
        <f>ROUND(IF(ISBLANK(C737),0,VLOOKUP(C737,'[2]Acha Air Sales Price List'!$B$1:$X$65536,12,FALSE)*$L$14),2)</f>
        <v>0</v>
      </c>
      <c r="H737" s="102">
        <f t="shared" si="12"/>
        <v>0</v>
      </c>
      <c r="I737" s="89"/>
    </row>
    <row r="738" spans="1:9" hidden="1">
      <c r="A738" s="91"/>
      <c r="B738" s="106"/>
      <c r="C738" s="108"/>
      <c r="D738" s="186"/>
      <c r="E738" s="187"/>
      <c r="F738" s="104" t="str">
        <f>VLOOKUP(C738,'[2]Acha Air Sales Price List'!$B$1:$D$65536,3,FALSE)</f>
        <v>Exchange rate :</v>
      </c>
      <c r="G738" s="103">
        <f>ROUND(IF(ISBLANK(C738),0,VLOOKUP(C738,'[2]Acha Air Sales Price List'!$B$1:$X$65536,12,FALSE)*$L$14),2)</f>
        <v>0</v>
      </c>
      <c r="H738" s="102">
        <f t="shared" si="12"/>
        <v>0</v>
      </c>
      <c r="I738" s="89"/>
    </row>
    <row r="739" spans="1:9" hidden="1">
      <c r="A739" s="91"/>
      <c r="B739" s="106"/>
      <c r="C739" s="108"/>
      <c r="D739" s="186"/>
      <c r="E739" s="187"/>
      <c r="F739" s="104" t="str">
        <f>VLOOKUP(C739,'[2]Acha Air Sales Price List'!$B$1:$D$65536,3,FALSE)</f>
        <v>Exchange rate :</v>
      </c>
      <c r="G739" s="103">
        <f>ROUND(IF(ISBLANK(C739),0,VLOOKUP(C739,'[2]Acha Air Sales Price List'!$B$1:$X$65536,12,FALSE)*$L$14),2)</f>
        <v>0</v>
      </c>
      <c r="H739" s="102">
        <f t="shared" si="12"/>
        <v>0</v>
      </c>
      <c r="I739" s="89"/>
    </row>
    <row r="740" spans="1:9" hidden="1">
      <c r="A740" s="91"/>
      <c r="B740" s="106"/>
      <c r="C740" s="108"/>
      <c r="D740" s="186"/>
      <c r="E740" s="187"/>
      <c r="F740" s="104" t="str">
        <f>VLOOKUP(C740,'[2]Acha Air Sales Price List'!$B$1:$D$65536,3,FALSE)</f>
        <v>Exchange rate :</v>
      </c>
      <c r="G740" s="103">
        <f>ROUND(IF(ISBLANK(C740),0,VLOOKUP(C740,'[2]Acha Air Sales Price List'!$B$1:$X$65536,12,FALSE)*$L$14),2)</f>
        <v>0</v>
      </c>
      <c r="H740" s="102">
        <f t="shared" si="12"/>
        <v>0</v>
      </c>
      <c r="I740" s="89"/>
    </row>
    <row r="741" spans="1:9" hidden="1">
      <c r="A741" s="91"/>
      <c r="B741" s="106"/>
      <c r="C741" s="108"/>
      <c r="D741" s="186"/>
      <c r="E741" s="187"/>
      <c r="F741" s="104" t="str">
        <f>VLOOKUP(C741,'[2]Acha Air Sales Price List'!$B$1:$D$65536,3,FALSE)</f>
        <v>Exchange rate :</v>
      </c>
      <c r="G741" s="103">
        <f>ROUND(IF(ISBLANK(C741),0,VLOOKUP(C741,'[2]Acha Air Sales Price List'!$B$1:$X$65536,12,FALSE)*$L$14),2)</f>
        <v>0</v>
      </c>
      <c r="H741" s="102">
        <f t="shared" si="12"/>
        <v>0</v>
      </c>
      <c r="I741" s="89"/>
    </row>
    <row r="742" spans="1:9" hidden="1">
      <c r="A742" s="91"/>
      <c r="B742" s="106"/>
      <c r="C742" s="108"/>
      <c r="D742" s="186"/>
      <c r="E742" s="187"/>
      <c r="F742" s="104" t="str">
        <f>VLOOKUP(C742,'[2]Acha Air Sales Price List'!$B$1:$D$65536,3,FALSE)</f>
        <v>Exchange rate :</v>
      </c>
      <c r="G742" s="103">
        <f>ROUND(IF(ISBLANK(C742),0,VLOOKUP(C742,'[2]Acha Air Sales Price List'!$B$1:$X$65536,12,FALSE)*$L$14),2)</f>
        <v>0</v>
      </c>
      <c r="H742" s="102">
        <f t="shared" si="12"/>
        <v>0</v>
      </c>
      <c r="I742" s="89"/>
    </row>
    <row r="743" spans="1:9" hidden="1">
      <c r="A743" s="91"/>
      <c r="B743" s="106"/>
      <c r="C743" s="108"/>
      <c r="D743" s="186"/>
      <c r="E743" s="187"/>
      <c r="F743" s="104" t="str">
        <f>VLOOKUP(C743,'[2]Acha Air Sales Price List'!$B$1:$D$65536,3,FALSE)</f>
        <v>Exchange rate :</v>
      </c>
      <c r="G743" s="103">
        <f>ROUND(IF(ISBLANK(C743),0,VLOOKUP(C743,'[2]Acha Air Sales Price List'!$B$1:$X$65536,12,FALSE)*$L$14),2)</f>
        <v>0</v>
      </c>
      <c r="H743" s="102">
        <f t="shared" si="12"/>
        <v>0</v>
      </c>
      <c r="I743" s="89"/>
    </row>
    <row r="744" spans="1:9" hidden="1">
      <c r="A744" s="91"/>
      <c r="B744" s="106"/>
      <c r="C744" s="108"/>
      <c r="D744" s="186"/>
      <c r="E744" s="187"/>
      <c r="F744" s="104" t="str">
        <f>VLOOKUP(C744,'[2]Acha Air Sales Price List'!$B$1:$D$65536,3,FALSE)</f>
        <v>Exchange rate :</v>
      </c>
      <c r="G744" s="103">
        <f>ROUND(IF(ISBLANK(C744),0,VLOOKUP(C744,'[2]Acha Air Sales Price List'!$B$1:$X$65536,12,FALSE)*$L$14),2)</f>
        <v>0</v>
      </c>
      <c r="H744" s="102">
        <f t="shared" si="12"/>
        <v>0</v>
      </c>
      <c r="I744" s="89"/>
    </row>
    <row r="745" spans="1:9" hidden="1">
      <c r="A745" s="91"/>
      <c r="B745" s="106"/>
      <c r="C745" s="108"/>
      <c r="D745" s="186"/>
      <c r="E745" s="187"/>
      <c r="F745" s="104" t="str">
        <f>VLOOKUP(C745,'[2]Acha Air Sales Price List'!$B$1:$D$65536,3,FALSE)</f>
        <v>Exchange rate :</v>
      </c>
      <c r="G745" s="103">
        <f>ROUND(IF(ISBLANK(C745),0,VLOOKUP(C745,'[2]Acha Air Sales Price List'!$B$1:$X$65536,12,FALSE)*$L$14),2)</f>
        <v>0</v>
      </c>
      <c r="H745" s="102">
        <f t="shared" si="12"/>
        <v>0</v>
      </c>
      <c r="I745" s="89"/>
    </row>
    <row r="746" spans="1:9" hidden="1">
      <c r="A746" s="91"/>
      <c r="B746" s="106"/>
      <c r="C746" s="108"/>
      <c r="D746" s="186"/>
      <c r="E746" s="187"/>
      <c r="F746" s="104" t="str">
        <f>VLOOKUP(C746,'[2]Acha Air Sales Price List'!$B$1:$D$65536,3,FALSE)</f>
        <v>Exchange rate :</v>
      </c>
      <c r="G746" s="103">
        <f>ROUND(IF(ISBLANK(C746),0,VLOOKUP(C746,'[2]Acha Air Sales Price List'!$B$1:$X$65536,12,FALSE)*$L$14),2)</f>
        <v>0</v>
      </c>
      <c r="H746" s="102">
        <f t="shared" si="12"/>
        <v>0</v>
      </c>
      <c r="I746" s="89"/>
    </row>
    <row r="747" spans="1:9" hidden="1">
      <c r="A747" s="91"/>
      <c r="B747" s="106"/>
      <c r="C747" s="108"/>
      <c r="D747" s="186"/>
      <c r="E747" s="187"/>
      <c r="F747" s="104" t="str">
        <f>VLOOKUP(C747,'[2]Acha Air Sales Price List'!$B$1:$D$65536,3,FALSE)</f>
        <v>Exchange rate :</v>
      </c>
      <c r="G747" s="103">
        <f>ROUND(IF(ISBLANK(C747),0,VLOOKUP(C747,'[2]Acha Air Sales Price List'!$B$1:$X$65536,12,FALSE)*$L$14),2)</f>
        <v>0</v>
      </c>
      <c r="H747" s="102">
        <f t="shared" si="12"/>
        <v>0</v>
      </c>
      <c r="I747" s="89"/>
    </row>
    <row r="748" spans="1:9" hidden="1">
      <c r="A748" s="91"/>
      <c r="B748" s="106"/>
      <c r="C748" s="105"/>
      <c r="D748" s="186"/>
      <c r="E748" s="187"/>
      <c r="F748" s="104" t="str">
        <f>VLOOKUP(C748,'[2]Acha Air Sales Price List'!$B$1:$D$65536,3,FALSE)</f>
        <v>Exchange rate :</v>
      </c>
      <c r="G748" s="103">
        <f>ROUND(IF(ISBLANK(C748),0,VLOOKUP(C748,'[2]Acha Air Sales Price List'!$B$1:$X$65536,12,FALSE)*$L$14),2)</f>
        <v>0</v>
      </c>
      <c r="H748" s="102">
        <f t="shared" si="12"/>
        <v>0</v>
      </c>
      <c r="I748" s="89"/>
    </row>
    <row r="749" spans="1:9" hidden="1">
      <c r="A749" s="91"/>
      <c r="B749" s="106"/>
      <c r="C749" s="108"/>
      <c r="D749" s="186"/>
      <c r="E749" s="187"/>
      <c r="F749" s="104" t="str">
        <f>VLOOKUP(C749,'[2]Acha Air Sales Price List'!$B$1:$D$65536,3,FALSE)</f>
        <v>Exchange rate :</v>
      </c>
      <c r="G749" s="103">
        <f>ROUND(IF(ISBLANK(C749),0,VLOOKUP(C749,'[2]Acha Air Sales Price List'!$B$1:$X$65536,12,FALSE)*$L$14),2)</f>
        <v>0</v>
      </c>
      <c r="H749" s="102">
        <f t="shared" si="12"/>
        <v>0</v>
      </c>
      <c r="I749" s="89"/>
    </row>
    <row r="750" spans="1:9" hidden="1">
      <c r="A750" s="91"/>
      <c r="B750" s="106"/>
      <c r="C750" s="108"/>
      <c r="D750" s="186"/>
      <c r="E750" s="187"/>
      <c r="F750" s="104" t="str">
        <f>VLOOKUP(C750,'[2]Acha Air Sales Price List'!$B$1:$D$65536,3,FALSE)</f>
        <v>Exchange rate :</v>
      </c>
      <c r="G750" s="103">
        <f>ROUND(IF(ISBLANK(C750),0,VLOOKUP(C750,'[2]Acha Air Sales Price List'!$B$1:$X$65536,12,FALSE)*$L$14),2)</f>
        <v>0</v>
      </c>
      <c r="H750" s="102">
        <f t="shared" si="12"/>
        <v>0</v>
      </c>
      <c r="I750" s="89"/>
    </row>
    <row r="751" spans="1:9" hidden="1">
      <c r="A751" s="91"/>
      <c r="B751" s="106"/>
      <c r="C751" s="108"/>
      <c r="D751" s="186"/>
      <c r="E751" s="187"/>
      <c r="F751" s="104" t="str">
        <f>VLOOKUP(C751,'[2]Acha Air Sales Price List'!$B$1:$D$65536,3,FALSE)</f>
        <v>Exchange rate :</v>
      </c>
      <c r="G751" s="103">
        <f>ROUND(IF(ISBLANK(C751),0,VLOOKUP(C751,'[2]Acha Air Sales Price List'!$B$1:$X$65536,12,FALSE)*$L$14),2)</f>
        <v>0</v>
      </c>
      <c r="H751" s="102">
        <f t="shared" si="12"/>
        <v>0</v>
      </c>
      <c r="I751" s="89"/>
    </row>
    <row r="752" spans="1:9" hidden="1">
      <c r="A752" s="91"/>
      <c r="B752" s="106"/>
      <c r="C752" s="108"/>
      <c r="D752" s="186"/>
      <c r="E752" s="187"/>
      <c r="F752" s="104" t="str">
        <f>VLOOKUP(C752,'[2]Acha Air Sales Price List'!$B$1:$D$65536,3,FALSE)</f>
        <v>Exchange rate :</v>
      </c>
      <c r="G752" s="103">
        <f>ROUND(IF(ISBLANK(C752),0,VLOOKUP(C752,'[2]Acha Air Sales Price List'!$B$1:$X$65536,12,FALSE)*$L$14),2)</f>
        <v>0</v>
      </c>
      <c r="H752" s="102">
        <f t="shared" si="12"/>
        <v>0</v>
      </c>
      <c r="I752" s="89"/>
    </row>
    <row r="753" spans="1:9" hidden="1">
      <c r="A753" s="91"/>
      <c r="B753" s="106"/>
      <c r="C753" s="108"/>
      <c r="D753" s="186"/>
      <c r="E753" s="187"/>
      <c r="F753" s="104" t="str">
        <f>VLOOKUP(C753,'[2]Acha Air Sales Price List'!$B$1:$D$65536,3,FALSE)</f>
        <v>Exchange rate :</v>
      </c>
      <c r="G753" s="103">
        <f>ROUND(IF(ISBLANK(C753),0,VLOOKUP(C753,'[2]Acha Air Sales Price List'!$B$1:$X$65536,12,FALSE)*$L$14),2)</f>
        <v>0</v>
      </c>
      <c r="H753" s="102">
        <f t="shared" si="12"/>
        <v>0</v>
      </c>
      <c r="I753" s="89"/>
    </row>
    <row r="754" spans="1:9" hidden="1">
      <c r="A754" s="91"/>
      <c r="B754" s="106"/>
      <c r="C754" s="108"/>
      <c r="D754" s="186"/>
      <c r="E754" s="187"/>
      <c r="F754" s="104" t="str">
        <f>VLOOKUP(C754,'[2]Acha Air Sales Price List'!$B$1:$D$65536,3,FALSE)</f>
        <v>Exchange rate :</v>
      </c>
      <c r="G754" s="103">
        <f>ROUND(IF(ISBLANK(C754),0,VLOOKUP(C754,'[2]Acha Air Sales Price List'!$B$1:$X$65536,12,FALSE)*$L$14),2)</f>
        <v>0</v>
      </c>
      <c r="H754" s="102">
        <f t="shared" si="12"/>
        <v>0</v>
      </c>
      <c r="I754" s="89"/>
    </row>
    <row r="755" spans="1:9" hidden="1">
      <c r="A755" s="91"/>
      <c r="B755" s="106"/>
      <c r="C755" s="108"/>
      <c r="D755" s="186"/>
      <c r="E755" s="187"/>
      <c r="F755" s="104" t="str">
        <f>VLOOKUP(C755,'[2]Acha Air Sales Price List'!$B$1:$D$65536,3,FALSE)</f>
        <v>Exchange rate :</v>
      </c>
      <c r="G755" s="103">
        <f>ROUND(IF(ISBLANK(C755),0,VLOOKUP(C755,'[2]Acha Air Sales Price List'!$B$1:$X$65536,12,FALSE)*$L$14),2)</f>
        <v>0</v>
      </c>
      <c r="H755" s="102">
        <f t="shared" si="12"/>
        <v>0</v>
      </c>
      <c r="I755" s="89"/>
    </row>
    <row r="756" spans="1:9" hidden="1">
      <c r="A756" s="91"/>
      <c r="B756" s="106"/>
      <c r="C756" s="108"/>
      <c r="D756" s="186"/>
      <c r="E756" s="187"/>
      <c r="F756" s="104" t="str">
        <f>VLOOKUP(C756,'[2]Acha Air Sales Price List'!$B$1:$D$65536,3,FALSE)</f>
        <v>Exchange rate :</v>
      </c>
      <c r="G756" s="103">
        <f>ROUND(IF(ISBLANK(C756),0,VLOOKUP(C756,'[2]Acha Air Sales Price List'!$B$1:$X$65536,12,FALSE)*$L$14),2)</f>
        <v>0</v>
      </c>
      <c r="H756" s="102">
        <f t="shared" si="12"/>
        <v>0</v>
      </c>
      <c r="I756" s="89"/>
    </row>
    <row r="757" spans="1:9" hidden="1">
      <c r="A757" s="91"/>
      <c r="B757" s="106"/>
      <c r="C757" s="108"/>
      <c r="D757" s="186"/>
      <c r="E757" s="187"/>
      <c r="F757" s="104" t="str">
        <f>VLOOKUP(C757,'[2]Acha Air Sales Price List'!$B$1:$D$65536,3,FALSE)</f>
        <v>Exchange rate :</v>
      </c>
      <c r="G757" s="103">
        <f>ROUND(IF(ISBLANK(C757),0,VLOOKUP(C757,'[2]Acha Air Sales Price List'!$B$1:$X$65536,12,FALSE)*$L$14),2)</f>
        <v>0</v>
      </c>
      <c r="H757" s="102">
        <f t="shared" si="12"/>
        <v>0</v>
      </c>
      <c r="I757" s="89"/>
    </row>
    <row r="758" spans="1:9" hidden="1">
      <c r="A758" s="91"/>
      <c r="B758" s="106"/>
      <c r="C758" s="108"/>
      <c r="D758" s="186"/>
      <c r="E758" s="187"/>
      <c r="F758" s="104" t="str">
        <f>VLOOKUP(C758,'[2]Acha Air Sales Price List'!$B$1:$D$65536,3,FALSE)</f>
        <v>Exchange rate :</v>
      </c>
      <c r="G758" s="103">
        <f>ROUND(IF(ISBLANK(C758),0,VLOOKUP(C758,'[2]Acha Air Sales Price List'!$B$1:$X$65536,12,FALSE)*$L$14),2)</f>
        <v>0</v>
      </c>
      <c r="H758" s="102">
        <f t="shared" si="12"/>
        <v>0</v>
      </c>
      <c r="I758" s="89"/>
    </row>
    <row r="759" spans="1:9" hidden="1">
      <c r="A759" s="91"/>
      <c r="B759" s="106"/>
      <c r="C759" s="108"/>
      <c r="D759" s="186"/>
      <c r="E759" s="187"/>
      <c r="F759" s="104" t="str">
        <f>VLOOKUP(C759,'[2]Acha Air Sales Price List'!$B$1:$D$65536,3,FALSE)</f>
        <v>Exchange rate :</v>
      </c>
      <c r="G759" s="103">
        <f>ROUND(IF(ISBLANK(C759),0,VLOOKUP(C759,'[2]Acha Air Sales Price List'!$B$1:$X$65536,12,FALSE)*$L$14),2)</f>
        <v>0</v>
      </c>
      <c r="H759" s="102">
        <f t="shared" si="12"/>
        <v>0</v>
      </c>
      <c r="I759" s="89"/>
    </row>
    <row r="760" spans="1:9" hidden="1">
      <c r="A760" s="91"/>
      <c r="B760" s="106"/>
      <c r="C760" s="108"/>
      <c r="D760" s="186"/>
      <c r="E760" s="187"/>
      <c r="F760" s="104" t="str">
        <f>VLOOKUP(C760,'[2]Acha Air Sales Price List'!$B$1:$D$65536,3,FALSE)</f>
        <v>Exchange rate :</v>
      </c>
      <c r="G760" s="103">
        <f>ROUND(IF(ISBLANK(C760),0,VLOOKUP(C760,'[2]Acha Air Sales Price List'!$B$1:$X$65536,12,FALSE)*$L$14),2)</f>
        <v>0</v>
      </c>
      <c r="H760" s="102">
        <f t="shared" si="12"/>
        <v>0</v>
      </c>
      <c r="I760" s="89"/>
    </row>
    <row r="761" spans="1:9" hidden="1">
      <c r="A761" s="91"/>
      <c r="B761" s="106"/>
      <c r="C761" s="108"/>
      <c r="D761" s="186"/>
      <c r="E761" s="187"/>
      <c r="F761" s="104" t="str">
        <f>VLOOKUP(C761,'[2]Acha Air Sales Price List'!$B$1:$D$65536,3,FALSE)</f>
        <v>Exchange rate :</v>
      </c>
      <c r="G761" s="103">
        <f>ROUND(IF(ISBLANK(C761),0,VLOOKUP(C761,'[2]Acha Air Sales Price List'!$B$1:$X$65536,12,FALSE)*$L$14),2)</f>
        <v>0</v>
      </c>
      <c r="H761" s="102">
        <f t="shared" si="12"/>
        <v>0</v>
      </c>
      <c r="I761" s="89"/>
    </row>
    <row r="762" spans="1:9" hidden="1">
      <c r="A762" s="91"/>
      <c r="B762" s="106"/>
      <c r="C762" s="108"/>
      <c r="D762" s="186"/>
      <c r="E762" s="187"/>
      <c r="F762" s="104" t="str">
        <f>VLOOKUP(C762,'[2]Acha Air Sales Price List'!$B$1:$D$65536,3,FALSE)</f>
        <v>Exchange rate :</v>
      </c>
      <c r="G762" s="103">
        <f>ROUND(IF(ISBLANK(C762),0,VLOOKUP(C762,'[2]Acha Air Sales Price List'!$B$1:$X$65536,12,FALSE)*$L$14),2)</f>
        <v>0</v>
      </c>
      <c r="H762" s="102">
        <f t="shared" si="12"/>
        <v>0</v>
      </c>
      <c r="I762" s="89"/>
    </row>
    <row r="763" spans="1:9" hidden="1">
      <c r="A763" s="91"/>
      <c r="B763" s="106"/>
      <c r="C763" s="108"/>
      <c r="D763" s="186"/>
      <c r="E763" s="187"/>
      <c r="F763" s="104" t="str">
        <f>VLOOKUP(C763,'[2]Acha Air Sales Price List'!$B$1:$D$65536,3,FALSE)</f>
        <v>Exchange rate :</v>
      </c>
      <c r="G763" s="103">
        <f>ROUND(IF(ISBLANK(C763),0,VLOOKUP(C763,'[2]Acha Air Sales Price List'!$B$1:$X$65536,12,FALSE)*$L$14),2)</f>
        <v>0</v>
      </c>
      <c r="H763" s="102">
        <f t="shared" si="12"/>
        <v>0</v>
      </c>
      <c r="I763" s="89"/>
    </row>
    <row r="764" spans="1:9" hidden="1">
      <c r="A764" s="91"/>
      <c r="B764" s="106"/>
      <c r="C764" s="108"/>
      <c r="D764" s="186"/>
      <c r="E764" s="187"/>
      <c r="F764" s="104" t="str">
        <f>VLOOKUP(C764,'[2]Acha Air Sales Price List'!$B$1:$D$65536,3,FALSE)</f>
        <v>Exchange rate :</v>
      </c>
      <c r="G764" s="103">
        <f>ROUND(IF(ISBLANK(C764),0,VLOOKUP(C764,'[2]Acha Air Sales Price List'!$B$1:$X$65536,12,FALSE)*$L$14),2)</f>
        <v>0</v>
      </c>
      <c r="H764" s="102">
        <f t="shared" si="12"/>
        <v>0</v>
      </c>
      <c r="I764" s="89"/>
    </row>
    <row r="765" spans="1:9" hidden="1">
      <c r="A765" s="91"/>
      <c r="B765" s="106"/>
      <c r="C765" s="108"/>
      <c r="D765" s="186"/>
      <c r="E765" s="187"/>
      <c r="F765" s="104" t="str">
        <f>VLOOKUP(C765,'[2]Acha Air Sales Price List'!$B$1:$D$65536,3,FALSE)</f>
        <v>Exchange rate :</v>
      </c>
      <c r="G765" s="103">
        <f>ROUND(IF(ISBLANK(C765),0,VLOOKUP(C765,'[2]Acha Air Sales Price List'!$B$1:$X$65536,12,FALSE)*$L$14),2)</f>
        <v>0</v>
      </c>
      <c r="H765" s="102">
        <f t="shared" si="12"/>
        <v>0</v>
      </c>
      <c r="I765" s="89"/>
    </row>
    <row r="766" spans="1:9" hidden="1">
      <c r="A766" s="91"/>
      <c r="B766" s="106"/>
      <c r="C766" s="108"/>
      <c r="D766" s="186"/>
      <c r="E766" s="187"/>
      <c r="F766" s="104" t="str">
        <f>VLOOKUP(C766,'[2]Acha Air Sales Price List'!$B$1:$D$65536,3,FALSE)</f>
        <v>Exchange rate :</v>
      </c>
      <c r="G766" s="103">
        <f>ROUND(IF(ISBLANK(C766),0,VLOOKUP(C766,'[2]Acha Air Sales Price List'!$B$1:$X$65536,12,FALSE)*$L$14),2)</f>
        <v>0</v>
      </c>
      <c r="H766" s="102">
        <f t="shared" si="12"/>
        <v>0</v>
      </c>
      <c r="I766" s="89"/>
    </row>
    <row r="767" spans="1:9" hidden="1">
      <c r="A767" s="91"/>
      <c r="B767" s="106"/>
      <c r="C767" s="108"/>
      <c r="D767" s="186"/>
      <c r="E767" s="187"/>
      <c r="F767" s="104" t="str">
        <f>VLOOKUP(C767,'[2]Acha Air Sales Price List'!$B$1:$D$65536,3,FALSE)</f>
        <v>Exchange rate :</v>
      </c>
      <c r="G767" s="103">
        <f>ROUND(IF(ISBLANK(C767),0,VLOOKUP(C767,'[2]Acha Air Sales Price List'!$B$1:$X$65536,12,FALSE)*$L$14),2)</f>
        <v>0</v>
      </c>
      <c r="H767" s="102">
        <f t="shared" si="12"/>
        <v>0</v>
      </c>
      <c r="I767" s="89"/>
    </row>
    <row r="768" spans="1:9" hidden="1">
      <c r="A768" s="91"/>
      <c r="B768" s="106"/>
      <c r="C768" s="108"/>
      <c r="D768" s="186"/>
      <c r="E768" s="187"/>
      <c r="F768" s="104" t="str">
        <f>VLOOKUP(C768,'[2]Acha Air Sales Price List'!$B$1:$D$65536,3,FALSE)</f>
        <v>Exchange rate :</v>
      </c>
      <c r="G768" s="103">
        <f>ROUND(IF(ISBLANK(C768),0,VLOOKUP(C768,'[2]Acha Air Sales Price List'!$B$1:$X$65536,12,FALSE)*$L$14),2)</f>
        <v>0</v>
      </c>
      <c r="H768" s="102">
        <f t="shared" si="12"/>
        <v>0</v>
      </c>
      <c r="I768" s="89"/>
    </row>
    <row r="769" spans="1:9" hidden="1">
      <c r="A769" s="91"/>
      <c r="B769" s="106"/>
      <c r="C769" s="108"/>
      <c r="D769" s="186"/>
      <c r="E769" s="187"/>
      <c r="F769" s="104" t="str">
        <f>VLOOKUP(C769,'[2]Acha Air Sales Price List'!$B$1:$D$65536,3,FALSE)</f>
        <v>Exchange rate :</v>
      </c>
      <c r="G769" s="103">
        <f>ROUND(IF(ISBLANK(C769),0,VLOOKUP(C769,'[2]Acha Air Sales Price List'!$B$1:$X$65536,12,FALSE)*$L$14),2)</f>
        <v>0</v>
      </c>
      <c r="H769" s="102">
        <f t="shared" si="12"/>
        <v>0</v>
      </c>
      <c r="I769" s="89"/>
    </row>
    <row r="770" spans="1:9" hidden="1">
      <c r="A770" s="91"/>
      <c r="B770" s="106"/>
      <c r="C770" s="108"/>
      <c r="D770" s="186"/>
      <c r="E770" s="187"/>
      <c r="F770" s="104" t="str">
        <f>VLOOKUP(C770,'[2]Acha Air Sales Price List'!$B$1:$D$65536,3,FALSE)</f>
        <v>Exchange rate :</v>
      </c>
      <c r="G770" s="103">
        <f>ROUND(IF(ISBLANK(C770),0,VLOOKUP(C770,'[2]Acha Air Sales Price List'!$B$1:$X$65536,12,FALSE)*$L$14),2)</f>
        <v>0</v>
      </c>
      <c r="H770" s="102">
        <f t="shared" si="12"/>
        <v>0</v>
      </c>
      <c r="I770" s="89"/>
    </row>
    <row r="771" spans="1:9" hidden="1">
      <c r="A771" s="91"/>
      <c r="B771" s="106"/>
      <c r="C771" s="108"/>
      <c r="D771" s="186"/>
      <c r="E771" s="187"/>
      <c r="F771" s="104" t="str">
        <f>VLOOKUP(C771,'[2]Acha Air Sales Price List'!$B$1:$D$65536,3,FALSE)</f>
        <v>Exchange rate :</v>
      </c>
      <c r="G771" s="103">
        <f>ROUND(IF(ISBLANK(C771),0,VLOOKUP(C771,'[2]Acha Air Sales Price List'!$B$1:$X$65536,12,FALSE)*$L$14),2)</f>
        <v>0</v>
      </c>
      <c r="H771" s="102">
        <f t="shared" si="12"/>
        <v>0</v>
      </c>
      <c r="I771" s="89"/>
    </row>
    <row r="772" spans="1:9" hidden="1">
      <c r="A772" s="91"/>
      <c r="B772" s="106"/>
      <c r="C772" s="108"/>
      <c r="D772" s="186"/>
      <c r="E772" s="187"/>
      <c r="F772" s="104" t="str">
        <f>VLOOKUP(C772,'[2]Acha Air Sales Price List'!$B$1:$D$65536,3,FALSE)</f>
        <v>Exchange rate :</v>
      </c>
      <c r="G772" s="103">
        <f>ROUND(IF(ISBLANK(C772),0,VLOOKUP(C772,'[2]Acha Air Sales Price List'!$B$1:$X$65536,12,FALSE)*$L$14),2)</f>
        <v>0</v>
      </c>
      <c r="H772" s="102">
        <f t="shared" si="12"/>
        <v>0</v>
      </c>
      <c r="I772" s="89"/>
    </row>
    <row r="773" spans="1:9" hidden="1">
      <c r="A773" s="91"/>
      <c r="B773" s="106"/>
      <c r="C773" s="108"/>
      <c r="D773" s="186"/>
      <c r="E773" s="187"/>
      <c r="F773" s="104" t="str">
        <f>VLOOKUP(C773,'[2]Acha Air Sales Price List'!$B$1:$D$65536,3,FALSE)</f>
        <v>Exchange rate :</v>
      </c>
      <c r="G773" s="103">
        <f>ROUND(IF(ISBLANK(C773),0,VLOOKUP(C773,'[2]Acha Air Sales Price List'!$B$1:$X$65536,12,FALSE)*$L$14),2)</f>
        <v>0</v>
      </c>
      <c r="H773" s="102">
        <f t="shared" si="12"/>
        <v>0</v>
      </c>
      <c r="I773" s="89"/>
    </row>
    <row r="774" spans="1:9" hidden="1">
      <c r="A774" s="91"/>
      <c r="B774" s="106"/>
      <c r="C774" s="108"/>
      <c r="D774" s="186"/>
      <c r="E774" s="187"/>
      <c r="F774" s="104" t="str">
        <f>VLOOKUP(C774,'[2]Acha Air Sales Price List'!$B$1:$D$65536,3,FALSE)</f>
        <v>Exchange rate :</v>
      </c>
      <c r="G774" s="103">
        <f>ROUND(IF(ISBLANK(C774),0,VLOOKUP(C774,'[2]Acha Air Sales Price List'!$B$1:$X$65536,12,FALSE)*$L$14),2)</f>
        <v>0</v>
      </c>
      <c r="H774" s="102">
        <f t="shared" si="12"/>
        <v>0</v>
      </c>
      <c r="I774" s="89"/>
    </row>
    <row r="775" spans="1:9" hidden="1">
      <c r="A775" s="91"/>
      <c r="B775" s="106"/>
      <c r="C775" s="108"/>
      <c r="D775" s="186"/>
      <c r="E775" s="187"/>
      <c r="F775" s="104" t="str">
        <f>VLOOKUP(C775,'[2]Acha Air Sales Price List'!$B$1:$D$65536,3,FALSE)</f>
        <v>Exchange rate :</v>
      </c>
      <c r="G775" s="103">
        <f>ROUND(IF(ISBLANK(C775),0,VLOOKUP(C775,'[2]Acha Air Sales Price List'!$B$1:$X$65536,12,FALSE)*$L$14),2)</f>
        <v>0</v>
      </c>
      <c r="H775" s="102">
        <f t="shared" si="12"/>
        <v>0</v>
      </c>
      <c r="I775" s="89"/>
    </row>
    <row r="776" spans="1:9" hidden="1">
      <c r="A776" s="91"/>
      <c r="B776" s="106"/>
      <c r="C776" s="105"/>
      <c r="D776" s="186"/>
      <c r="E776" s="187"/>
      <c r="F776" s="104" t="str">
        <f>VLOOKUP(C776,'[2]Acha Air Sales Price List'!$B$1:$D$65536,3,FALSE)</f>
        <v>Exchange rate :</v>
      </c>
      <c r="G776" s="103">
        <f>ROUND(IF(ISBLANK(C776),0,VLOOKUP(C776,'[2]Acha Air Sales Price List'!$B$1:$X$65536,12,FALSE)*$L$14),2)</f>
        <v>0</v>
      </c>
      <c r="H776" s="102">
        <f t="shared" si="12"/>
        <v>0</v>
      </c>
      <c r="I776" s="89"/>
    </row>
    <row r="777" spans="1:9" hidden="1">
      <c r="A777" s="91"/>
      <c r="B777" s="106"/>
      <c r="C777" s="108"/>
      <c r="D777" s="186"/>
      <c r="E777" s="187"/>
      <c r="F777" s="104" t="str">
        <f>VLOOKUP(C777,'[2]Acha Air Sales Price List'!$B$1:$D$65536,3,FALSE)</f>
        <v>Exchange rate :</v>
      </c>
      <c r="G777" s="103">
        <f>ROUND(IF(ISBLANK(C777),0,VLOOKUP(C777,'[2]Acha Air Sales Price List'!$B$1:$X$65536,12,FALSE)*$L$14),2)</f>
        <v>0</v>
      </c>
      <c r="H777" s="102">
        <f t="shared" si="12"/>
        <v>0</v>
      </c>
      <c r="I777" s="89"/>
    </row>
    <row r="778" spans="1:9" hidden="1">
      <c r="A778" s="91"/>
      <c r="B778" s="106"/>
      <c r="C778" s="108"/>
      <c r="D778" s="186"/>
      <c r="E778" s="187"/>
      <c r="F778" s="104" t="str">
        <f>VLOOKUP(C778,'[2]Acha Air Sales Price List'!$B$1:$D$65536,3,FALSE)</f>
        <v>Exchange rate :</v>
      </c>
      <c r="G778" s="103">
        <f>ROUND(IF(ISBLANK(C778),0,VLOOKUP(C778,'[2]Acha Air Sales Price List'!$B$1:$X$65536,12,FALSE)*$L$14),2)</f>
        <v>0</v>
      </c>
      <c r="H778" s="102">
        <f t="shared" si="12"/>
        <v>0</v>
      </c>
      <c r="I778" s="89"/>
    </row>
    <row r="779" spans="1:9" hidden="1">
      <c r="A779" s="91"/>
      <c r="B779" s="106"/>
      <c r="C779" s="108"/>
      <c r="D779" s="186"/>
      <c r="E779" s="187"/>
      <c r="F779" s="104" t="str">
        <f>VLOOKUP(C779,'[2]Acha Air Sales Price List'!$B$1:$D$65536,3,FALSE)</f>
        <v>Exchange rate :</v>
      </c>
      <c r="G779" s="103">
        <f>ROUND(IF(ISBLANK(C779),0,VLOOKUP(C779,'[2]Acha Air Sales Price List'!$B$1:$X$65536,12,FALSE)*$L$14),2)</f>
        <v>0</v>
      </c>
      <c r="H779" s="102">
        <f t="shared" si="12"/>
        <v>0</v>
      </c>
      <c r="I779" s="89"/>
    </row>
    <row r="780" spans="1:9" hidden="1">
      <c r="A780" s="91"/>
      <c r="B780" s="106"/>
      <c r="C780" s="108"/>
      <c r="D780" s="186"/>
      <c r="E780" s="187"/>
      <c r="F780" s="104" t="str">
        <f>VLOOKUP(C780,'[2]Acha Air Sales Price List'!$B$1:$D$65536,3,FALSE)</f>
        <v>Exchange rate :</v>
      </c>
      <c r="G780" s="103">
        <f>ROUND(IF(ISBLANK(C780),0,VLOOKUP(C780,'[2]Acha Air Sales Price List'!$B$1:$X$65536,12,FALSE)*$L$14),2)</f>
        <v>0</v>
      </c>
      <c r="H780" s="102">
        <f t="shared" si="12"/>
        <v>0</v>
      </c>
      <c r="I780" s="89"/>
    </row>
    <row r="781" spans="1:9" hidden="1">
      <c r="A781" s="91"/>
      <c r="B781" s="106"/>
      <c r="C781" s="108"/>
      <c r="D781" s="186"/>
      <c r="E781" s="187"/>
      <c r="F781" s="104" t="str">
        <f>VLOOKUP(C781,'[2]Acha Air Sales Price List'!$B$1:$D$65536,3,FALSE)</f>
        <v>Exchange rate :</v>
      </c>
      <c r="G781" s="103">
        <f>ROUND(IF(ISBLANK(C781),0,VLOOKUP(C781,'[2]Acha Air Sales Price List'!$B$1:$X$65536,12,FALSE)*$L$14),2)</f>
        <v>0</v>
      </c>
      <c r="H781" s="102">
        <f t="shared" si="12"/>
        <v>0</v>
      </c>
      <c r="I781" s="89"/>
    </row>
    <row r="782" spans="1:9" hidden="1">
      <c r="A782" s="91"/>
      <c r="B782" s="106"/>
      <c r="C782" s="108"/>
      <c r="D782" s="186"/>
      <c r="E782" s="187"/>
      <c r="F782" s="104" t="str">
        <f>VLOOKUP(C782,'[2]Acha Air Sales Price List'!$B$1:$D$65536,3,FALSE)</f>
        <v>Exchange rate :</v>
      </c>
      <c r="G782" s="103">
        <f>ROUND(IF(ISBLANK(C782),0,VLOOKUP(C782,'[2]Acha Air Sales Price List'!$B$1:$X$65536,12,FALSE)*$L$14),2)</f>
        <v>0</v>
      </c>
      <c r="H782" s="102">
        <f t="shared" si="12"/>
        <v>0</v>
      </c>
      <c r="I782" s="89"/>
    </row>
    <row r="783" spans="1:9" hidden="1">
      <c r="A783" s="91"/>
      <c r="B783" s="106"/>
      <c r="C783" s="108"/>
      <c r="D783" s="186"/>
      <c r="E783" s="187"/>
      <c r="F783" s="104" t="str">
        <f>VLOOKUP(C783,'[2]Acha Air Sales Price List'!$B$1:$D$65536,3,FALSE)</f>
        <v>Exchange rate :</v>
      </c>
      <c r="G783" s="103">
        <f>ROUND(IF(ISBLANK(C783),0,VLOOKUP(C783,'[2]Acha Air Sales Price List'!$B$1:$X$65536,12,FALSE)*$L$14),2)</f>
        <v>0</v>
      </c>
      <c r="H783" s="102">
        <f t="shared" si="12"/>
        <v>0</v>
      </c>
      <c r="I783" s="89"/>
    </row>
    <row r="784" spans="1:9" hidden="1">
      <c r="A784" s="91"/>
      <c r="B784" s="106"/>
      <c r="C784" s="108"/>
      <c r="D784" s="186"/>
      <c r="E784" s="187"/>
      <c r="F784" s="104" t="str">
        <f>VLOOKUP(C784,'[2]Acha Air Sales Price List'!$B$1:$D$65536,3,FALSE)</f>
        <v>Exchange rate :</v>
      </c>
      <c r="G784" s="103">
        <f>ROUND(IF(ISBLANK(C784),0,VLOOKUP(C784,'[2]Acha Air Sales Price List'!$B$1:$X$65536,12,FALSE)*$L$14),2)</f>
        <v>0</v>
      </c>
      <c r="H784" s="102">
        <f t="shared" si="12"/>
        <v>0</v>
      </c>
      <c r="I784" s="89"/>
    </row>
    <row r="785" spans="1:9" hidden="1">
      <c r="A785" s="91"/>
      <c r="B785" s="106"/>
      <c r="C785" s="108"/>
      <c r="D785" s="186"/>
      <c r="E785" s="187"/>
      <c r="F785" s="104" t="str">
        <f>VLOOKUP(C785,'[2]Acha Air Sales Price List'!$B$1:$D$65536,3,FALSE)</f>
        <v>Exchange rate :</v>
      </c>
      <c r="G785" s="103">
        <f>ROUND(IF(ISBLANK(C785),0,VLOOKUP(C785,'[2]Acha Air Sales Price List'!$B$1:$X$65536,12,FALSE)*$L$14),2)</f>
        <v>0</v>
      </c>
      <c r="H785" s="102">
        <f t="shared" si="12"/>
        <v>0</v>
      </c>
      <c r="I785" s="89"/>
    </row>
    <row r="786" spans="1:9" hidden="1">
      <c r="A786" s="91"/>
      <c r="B786" s="106"/>
      <c r="C786" s="108"/>
      <c r="D786" s="186"/>
      <c r="E786" s="187"/>
      <c r="F786" s="104" t="str">
        <f>VLOOKUP(C786,'[2]Acha Air Sales Price List'!$B$1:$D$65536,3,FALSE)</f>
        <v>Exchange rate :</v>
      </c>
      <c r="G786" s="103">
        <f>ROUND(IF(ISBLANK(C786),0,VLOOKUP(C786,'[2]Acha Air Sales Price List'!$B$1:$X$65536,12,FALSE)*$L$14),2)</f>
        <v>0</v>
      </c>
      <c r="H786" s="102">
        <f t="shared" si="12"/>
        <v>0</v>
      </c>
      <c r="I786" s="89"/>
    </row>
    <row r="787" spans="1:9" hidden="1">
      <c r="A787" s="91"/>
      <c r="B787" s="106"/>
      <c r="C787" s="108"/>
      <c r="D787" s="186"/>
      <c r="E787" s="187"/>
      <c r="F787" s="104" t="str">
        <f>VLOOKUP(C787,'[2]Acha Air Sales Price List'!$B$1:$D$65536,3,FALSE)</f>
        <v>Exchange rate :</v>
      </c>
      <c r="G787" s="103">
        <f>ROUND(IF(ISBLANK(C787),0,VLOOKUP(C787,'[2]Acha Air Sales Price List'!$B$1:$X$65536,12,FALSE)*$L$14),2)</f>
        <v>0</v>
      </c>
      <c r="H787" s="102">
        <f t="shared" si="12"/>
        <v>0</v>
      </c>
      <c r="I787" s="89"/>
    </row>
    <row r="788" spans="1:9" hidden="1">
      <c r="A788" s="91"/>
      <c r="B788" s="106"/>
      <c r="C788" s="108"/>
      <c r="D788" s="186"/>
      <c r="E788" s="187"/>
      <c r="F788" s="104" t="str">
        <f>VLOOKUP(C788,'[2]Acha Air Sales Price List'!$B$1:$D$65536,3,FALSE)</f>
        <v>Exchange rate :</v>
      </c>
      <c r="G788" s="103">
        <f>ROUND(IF(ISBLANK(C788),0,VLOOKUP(C788,'[2]Acha Air Sales Price List'!$B$1:$X$65536,12,FALSE)*$L$14),2)</f>
        <v>0</v>
      </c>
      <c r="H788" s="102">
        <f t="shared" si="12"/>
        <v>0</v>
      </c>
      <c r="I788" s="89"/>
    </row>
    <row r="789" spans="1:9" hidden="1">
      <c r="A789" s="91"/>
      <c r="B789" s="106"/>
      <c r="C789" s="108"/>
      <c r="D789" s="186"/>
      <c r="E789" s="187"/>
      <c r="F789" s="104" t="str">
        <f>VLOOKUP(C789,'[2]Acha Air Sales Price List'!$B$1:$D$65536,3,FALSE)</f>
        <v>Exchange rate :</v>
      </c>
      <c r="G789" s="103">
        <f>ROUND(IF(ISBLANK(C789),0,VLOOKUP(C789,'[2]Acha Air Sales Price List'!$B$1:$X$65536,12,FALSE)*$L$14),2)</f>
        <v>0</v>
      </c>
      <c r="H789" s="102">
        <f t="shared" si="12"/>
        <v>0</v>
      </c>
      <c r="I789" s="89"/>
    </row>
    <row r="790" spans="1:9" hidden="1">
      <c r="A790" s="91"/>
      <c r="B790" s="106"/>
      <c r="C790" s="108"/>
      <c r="D790" s="186"/>
      <c r="E790" s="187"/>
      <c r="F790" s="104" t="str">
        <f>VLOOKUP(C790,'[2]Acha Air Sales Price List'!$B$1:$D$65536,3,FALSE)</f>
        <v>Exchange rate :</v>
      </c>
      <c r="G790" s="103">
        <f>ROUND(IF(ISBLANK(C790),0,VLOOKUP(C790,'[2]Acha Air Sales Price List'!$B$1:$X$65536,12,FALSE)*$L$14),2)</f>
        <v>0</v>
      </c>
      <c r="H790" s="102">
        <f t="shared" si="12"/>
        <v>0</v>
      </c>
      <c r="I790" s="89"/>
    </row>
    <row r="791" spans="1:9" hidden="1">
      <c r="A791" s="91"/>
      <c r="B791" s="106"/>
      <c r="C791" s="108"/>
      <c r="D791" s="186"/>
      <c r="E791" s="187"/>
      <c r="F791" s="104" t="str">
        <f>VLOOKUP(C791,'[2]Acha Air Sales Price List'!$B$1:$D$65536,3,FALSE)</f>
        <v>Exchange rate :</v>
      </c>
      <c r="G791" s="103">
        <f>ROUND(IF(ISBLANK(C791),0,VLOOKUP(C791,'[2]Acha Air Sales Price List'!$B$1:$X$65536,12,FALSE)*$L$14),2)</f>
        <v>0</v>
      </c>
      <c r="H791" s="102">
        <f t="shared" si="12"/>
        <v>0</v>
      </c>
      <c r="I791" s="89"/>
    </row>
    <row r="792" spans="1:9" hidden="1">
      <c r="A792" s="91"/>
      <c r="B792" s="106"/>
      <c r="C792" s="108"/>
      <c r="D792" s="186"/>
      <c r="E792" s="187"/>
      <c r="F792" s="104" t="str">
        <f>VLOOKUP(C792,'[2]Acha Air Sales Price List'!$B$1:$D$65536,3,FALSE)</f>
        <v>Exchange rate :</v>
      </c>
      <c r="G792" s="103">
        <f>ROUND(IF(ISBLANK(C792),0,VLOOKUP(C792,'[2]Acha Air Sales Price List'!$B$1:$X$65536,12,FALSE)*$L$14),2)</f>
        <v>0</v>
      </c>
      <c r="H792" s="102">
        <f t="shared" ref="H792:H855" si="13">ROUND(IF(ISNUMBER(B792), G792*B792, 0),5)</f>
        <v>0</v>
      </c>
      <c r="I792" s="89"/>
    </row>
    <row r="793" spans="1:9" hidden="1">
      <c r="A793" s="91"/>
      <c r="B793" s="106"/>
      <c r="C793" s="108"/>
      <c r="D793" s="186"/>
      <c r="E793" s="187"/>
      <c r="F793" s="104" t="str">
        <f>VLOOKUP(C793,'[2]Acha Air Sales Price List'!$B$1:$D$65536,3,FALSE)</f>
        <v>Exchange rate :</v>
      </c>
      <c r="G793" s="103">
        <f>ROUND(IF(ISBLANK(C793),0,VLOOKUP(C793,'[2]Acha Air Sales Price List'!$B$1:$X$65536,12,FALSE)*$L$14),2)</f>
        <v>0</v>
      </c>
      <c r="H793" s="102">
        <f t="shared" si="13"/>
        <v>0</v>
      </c>
      <c r="I793" s="89"/>
    </row>
    <row r="794" spans="1:9" hidden="1">
      <c r="A794" s="91"/>
      <c r="B794" s="106"/>
      <c r="C794" s="108"/>
      <c r="D794" s="186"/>
      <c r="E794" s="187"/>
      <c r="F794" s="104" t="str">
        <f>VLOOKUP(C794,'[2]Acha Air Sales Price List'!$B$1:$D$65536,3,FALSE)</f>
        <v>Exchange rate :</v>
      </c>
      <c r="G794" s="103">
        <f>ROUND(IF(ISBLANK(C794),0,VLOOKUP(C794,'[2]Acha Air Sales Price List'!$B$1:$X$65536,12,FALSE)*$L$14),2)</f>
        <v>0</v>
      </c>
      <c r="H794" s="102">
        <f t="shared" si="13"/>
        <v>0</v>
      </c>
      <c r="I794" s="89"/>
    </row>
    <row r="795" spans="1:9" hidden="1">
      <c r="A795" s="91"/>
      <c r="B795" s="106"/>
      <c r="C795" s="108"/>
      <c r="D795" s="186"/>
      <c r="E795" s="187"/>
      <c r="F795" s="104" t="str">
        <f>VLOOKUP(C795,'[2]Acha Air Sales Price List'!$B$1:$D$65536,3,FALSE)</f>
        <v>Exchange rate :</v>
      </c>
      <c r="G795" s="103">
        <f>ROUND(IF(ISBLANK(C795),0,VLOOKUP(C795,'[2]Acha Air Sales Price List'!$B$1:$X$65536,12,FALSE)*$L$14),2)</f>
        <v>0</v>
      </c>
      <c r="H795" s="102">
        <f t="shared" si="13"/>
        <v>0</v>
      </c>
      <c r="I795" s="89"/>
    </row>
    <row r="796" spans="1:9" hidden="1">
      <c r="A796" s="91"/>
      <c r="B796" s="106"/>
      <c r="C796" s="108"/>
      <c r="D796" s="186"/>
      <c r="E796" s="187"/>
      <c r="F796" s="104" t="str">
        <f>VLOOKUP(C796,'[2]Acha Air Sales Price List'!$B$1:$D$65536,3,FALSE)</f>
        <v>Exchange rate :</v>
      </c>
      <c r="G796" s="103">
        <f>ROUND(IF(ISBLANK(C796),0,VLOOKUP(C796,'[2]Acha Air Sales Price List'!$B$1:$X$65536,12,FALSE)*$L$14),2)</f>
        <v>0</v>
      </c>
      <c r="H796" s="102">
        <f t="shared" si="13"/>
        <v>0</v>
      </c>
      <c r="I796" s="89"/>
    </row>
    <row r="797" spans="1:9" hidden="1">
      <c r="A797" s="91"/>
      <c r="B797" s="106"/>
      <c r="C797" s="108"/>
      <c r="D797" s="186"/>
      <c r="E797" s="187"/>
      <c r="F797" s="104" t="str">
        <f>VLOOKUP(C797,'[2]Acha Air Sales Price List'!$B$1:$D$65536,3,FALSE)</f>
        <v>Exchange rate :</v>
      </c>
      <c r="G797" s="103">
        <f>ROUND(IF(ISBLANK(C797),0,VLOOKUP(C797,'[2]Acha Air Sales Price List'!$B$1:$X$65536,12,FALSE)*$L$14),2)</f>
        <v>0</v>
      </c>
      <c r="H797" s="102">
        <f t="shared" si="13"/>
        <v>0</v>
      </c>
      <c r="I797" s="89"/>
    </row>
    <row r="798" spans="1:9" hidden="1">
      <c r="A798" s="91"/>
      <c r="B798" s="106"/>
      <c r="C798" s="108"/>
      <c r="D798" s="186"/>
      <c r="E798" s="187"/>
      <c r="F798" s="104" t="str">
        <f>VLOOKUP(C798,'[2]Acha Air Sales Price List'!$B$1:$D$65536,3,FALSE)</f>
        <v>Exchange rate :</v>
      </c>
      <c r="G798" s="103">
        <f>ROUND(IF(ISBLANK(C798),0,VLOOKUP(C798,'[2]Acha Air Sales Price List'!$B$1:$X$65536,12,FALSE)*$L$14),2)</f>
        <v>0</v>
      </c>
      <c r="H798" s="102">
        <f t="shared" si="13"/>
        <v>0</v>
      </c>
      <c r="I798" s="89"/>
    </row>
    <row r="799" spans="1:9" hidden="1">
      <c r="A799" s="91"/>
      <c r="B799" s="106"/>
      <c r="C799" s="108"/>
      <c r="D799" s="186"/>
      <c r="E799" s="187"/>
      <c r="F799" s="104" t="str">
        <f>VLOOKUP(C799,'[2]Acha Air Sales Price List'!$B$1:$D$65536,3,FALSE)</f>
        <v>Exchange rate :</v>
      </c>
      <c r="G799" s="103">
        <f>ROUND(IF(ISBLANK(C799),0,VLOOKUP(C799,'[2]Acha Air Sales Price List'!$B$1:$X$65536,12,FALSE)*$L$14),2)</f>
        <v>0</v>
      </c>
      <c r="H799" s="102">
        <f t="shared" si="13"/>
        <v>0</v>
      </c>
      <c r="I799" s="89"/>
    </row>
    <row r="800" spans="1:9" hidden="1">
      <c r="A800" s="91"/>
      <c r="B800" s="106"/>
      <c r="C800" s="105"/>
      <c r="D800" s="186"/>
      <c r="E800" s="187"/>
      <c r="F800" s="104" t="str">
        <f>VLOOKUP(C800,'[2]Acha Air Sales Price List'!$B$1:$D$65536,3,FALSE)</f>
        <v>Exchange rate :</v>
      </c>
      <c r="G800" s="103">
        <f>ROUND(IF(ISBLANK(C800),0,VLOOKUP(C800,'[2]Acha Air Sales Price List'!$B$1:$X$65536,12,FALSE)*$L$14),2)</f>
        <v>0</v>
      </c>
      <c r="H800" s="102">
        <f t="shared" si="13"/>
        <v>0</v>
      </c>
      <c r="I800" s="89"/>
    </row>
    <row r="801" spans="1:9" hidden="1">
      <c r="A801" s="91"/>
      <c r="B801" s="106"/>
      <c r="C801" s="108"/>
      <c r="D801" s="186"/>
      <c r="E801" s="187"/>
      <c r="F801" s="104" t="str">
        <f>VLOOKUP(C801,'[2]Acha Air Sales Price List'!$B$1:$D$65536,3,FALSE)</f>
        <v>Exchange rate :</v>
      </c>
      <c r="G801" s="103">
        <f>ROUND(IF(ISBLANK(C801),0,VLOOKUP(C801,'[2]Acha Air Sales Price List'!$B$1:$X$65536,12,FALSE)*$L$14),2)</f>
        <v>0</v>
      </c>
      <c r="H801" s="102">
        <f t="shared" si="13"/>
        <v>0</v>
      </c>
      <c r="I801" s="89"/>
    </row>
    <row r="802" spans="1:9" hidden="1">
      <c r="A802" s="91"/>
      <c r="B802" s="106"/>
      <c r="C802" s="108"/>
      <c r="D802" s="186"/>
      <c r="E802" s="187"/>
      <c r="F802" s="104" t="str">
        <f>VLOOKUP(C802,'[2]Acha Air Sales Price List'!$B$1:$D$65536,3,FALSE)</f>
        <v>Exchange rate :</v>
      </c>
      <c r="G802" s="103">
        <f>ROUND(IF(ISBLANK(C802),0,VLOOKUP(C802,'[2]Acha Air Sales Price List'!$B$1:$X$65536,12,FALSE)*$L$14),2)</f>
        <v>0</v>
      </c>
      <c r="H802" s="102">
        <f t="shared" si="13"/>
        <v>0</v>
      </c>
      <c r="I802" s="89"/>
    </row>
    <row r="803" spans="1:9" hidden="1">
      <c r="A803" s="91"/>
      <c r="B803" s="106"/>
      <c r="C803" s="108"/>
      <c r="D803" s="186"/>
      <c r="E803" s="187"/>
      <c r="F803" s="104" t="str">
        <f>VLOOKUP(C803,'[2]Acha Air Sales Price List'!$B$1:$D$65536,3,FALSE)</f>
        <v>Exchange rate :</v>
      </c>
      <c r="G803" s="103">
        <f>ROUND(IF(ISBLANK(C803),0,VLOOKUP(C803,'[2]Acha Air Sales Price List'!$B$1:$X$65536,12,FALSE)*$L$14),2)</f>
        <v>0</v>
      </c>
      <c r="H803" s="102">
        <f t="shared" si="13"/>
        <v>0</v>
      </c>
      <c r="I803" s="89"/>
    </row>
    <row r="804" spans="1:9" hidden="1">
      <c r="A804" s="91"/>
      <c r="B804" s="106"/>
      <c r="C804" s="108"/>
      <c r="D804" s="186"/>
      <c r="E804" s="187"/>
      <c r="F804" s="104" t="str">
        <f>VLOOKUP(C804,'[2]Acha Air Sales Price List'!$B$1:$D$65536,3,FALSE)</f>
        <v>Exchange rate :</v>
      </c>
      <c r="G804" s="103">
        <f>ROUND(IF(ISBLANK(C804),0,VLOOKUP(C804,'[2]Acha Air Sales Price List'!$B$1:$X$65536,12,FALSE)*$L$14),2)</f>
        <v>0</v>
      </c>
      <c r="H804" s="102">
        <f t="shared" si="13"/>
        <v>0</v>
      </c>
      <c r="I804" s="89"/>
    </row>
    <row r="805" spans="1:9" hidden="1">
      <c r="A805" s="91"/>
      <c r="B805" s="106"/>
      <c r="C805" s="108"/>
      <c r="D805" s="186"/>
      <c r="E805" s="187"/>
      <c r="F805" s="104" t="str">
        <f>VLOOKUP(C805,'[2]Acha Air Sales Price List'!$B$1:$D$65536,3,FALSE)</f>
        <v>Exchange rate :</v>
      </c>
      <c r="G805" s="103">
        <f>ROUND(IF(ISBLANK(C805),0,VLOOKUP(C805,'[2]Acha Air Sales Price List'!$B$1:$X$65536,12,FALSE)*$L$14),2)</f>
        <v>0</v>
      </c>
      <c r="H805" s="102">
        <f t="shared" si="13"/>
        <v>0</v>
      </c>
      <c r="I805" s="89"/>
    </row>
    <row r="806" spans="1:9" hidden="1">
      <c r="A806" s="91"/>
      <c r="B806" s="106"/>
      <c r="C806" s="108"/>
      <c r="D806" s="186"/>
      <c r="E806" s="187"/>
      <c r="F806" s="104" t="str">
        <f>VLOOKUP(C806,'[2]Acha Air Sales Price List'!$B$1:$D$65536,3,FALSE)</f>
        <v>Exchange rate :</v>
      </c>
      <c r="G806" s="103">
        <f>ROUND(IF(ISBLANK(C806),0,VLOOKUP(C806,'[2]Acha Air Sales Price List'!$B$1:$X$65536,12,FALSE)*$L$14),2)</f>
        <v>0</v>
      </c>
      <c r="H806" s="102">
        <f t="shared" si="13"/>
        <v>0</v>
      </c>
      <c r="I806" s="89"/>
    </row>
    <row r="807" spans="1:9" hidden="1">
      <c r="A807" s="91"/>
      <c r="B807" s="106"/>
      <c r="C807" s="108"/>
      <c r="D807" s="186"/>
      <c r="E807" s="187"/>
      <c r="F807" s="104" t="str">
        <f>VLOOKUP(C807,'[2]Acha Air Sales Price List'!$B$1:$D$65536,3,FALSE)</f>
        <v>Exchange rate :</v>
      </c>
      <c r="G807" s="103">
        <f>ROUND(IF(ISBLANK(C807),0,VLOOKUP(C807,'[2]Acha Air Sales Price List'!$B$1:$X$65536,12,FALSE)*$L$14),2)</f>
        <v>0</v>
      </c>
      <c r="H807" s="102">
        <f t="shared" si="13"/>
        <v>0</v>
      </c>
      <c r="I807" s="89"/>
    </row>
    <row r="808" spans="1:9" hidden="1">
      <c r="A808" s="91"/>
      <c r="B808" s="106"/>
      <c r="C808" s="108"/>
      <c r="D808" s="186"/>
      <c r="E808" s="187"/>
      <c r="F808" s="104" t="str">
        <f>VLOOKUP(C808,'[2]Acha Air Sales Price List'!$B$1:$D$65536,3,FALSE)</f>
        <v>Exchange rate :</v>
      </c>
      <c r="G808" s="103">
        <f>ROUND(IF(ISBLANK(C808),0,VLOOKUP(C808,'[2]Acha Air Sales Price List'!$B$1:$X$65536,12,FALSE)*$L$14),2)</f>
        <v>0</v>
      </c>
      <c r="H808" s="102">
        <f t="shared" si="13"/>
        <v>0</v>
      </c>
      <c r="I808" s="89"/>
    </row>
    <row r="809" spans="1:9" hidden="1">
      <c r="A809" s="91"/>
      <c r="B809" s="106"/>
      <c r="C809" s="108"/>
      <c r="D809" s="186"/>
      <c r="E809" s="187"/>
      <c r="F809" s="104" t="str">
        <f>VLOOKUP(C809,'[2]Acha Air Sales Price List'!$B$1:$D$65536,3,FALSE)</f>
        <v>Exchange rate :</v>
      </c>
      <c r="G809" s="103">
        <f>ROUND(IF(ISBLANK(C809),0,VLOOKUP(C809,'[2]Acha Air Sales Price List'!$B$1:$X$65536,12,FALSE)*$L$14),2)</f>
        <v>0</v>
      </c>
      <c r="H809" s="102">
        <f t="shared" si="13"/>
        <v>0</v>
      </c>
      <c r="I809" s="89"/>
    </row>
    <row r="810" spans="1:9" hidden="1">
      <c r="A810" s="91"/>
      <c r="B810" s="106"/>
      <c r="C810" s="108"/>
      <c r="D810" s="186"/>
      <c r="E810" s="187"/>
      <c r="F810" s="104" t="str">
        <f>VLOOKUP(C810,'[2]Acha Air Sales Price List'!$B$1:$D$65536,3,FALSE)</f>
        <v>Exchange rate :</v>
      </c>
      <c r="G810" s="103">
        <f>ROUND(IF(ISBLANK(C810),0,VLOOKUP(C810,'[2]Acha Air Sales Price List'!$B$1:$X$65536,12,FALSE)*$L$14),2)</f>
        <v>0</v>
      </c>
      <c r="H810" s="102">
        <f t="shared" si="13"/>
        <v>0</v>
      </c>
      <c r="I810" s="89"/>
    </row>
    <row r="811" spans="1:9" hidden="1">
      <c r="A811" s="91"/>
      <c r="B811" s="106"/>
      <c r="C811" s="108"/>
      <c r="D811" s="186"/>
      <c r="E811" s="187"/>
      <c r="F811" s="104" t="str">
        <f>VLOOKUP(C811,'[2]Acha Air Sales Price List'!$B$1:$D$65536,3,FALSE)</f>
        <v>Exchange rate :</v>
      </c>
      <c r="G811" s="103">
        <f>ROUND(IF(ISBLANK(C811),0,VLOOKUP(C811,'[2]Acha Air Sales Price List'!$B$1:$X$65536,12,FALSE)*$L$14),2)</f>
        <v>0</v>
      </c>
      <c r="H811" s="102">
        <f t="shared" si="13"/>
        <v>0</v>
      </c>
      <c r="I811" s="89"/>
    </row>
    <row r="812" spans="1:9" hidden="1">
      <c r="A812" s="91"/>
      <c r="B812" s="106"/>
      <c r="C812" s="108"/>
      <c r="D812" s="186"/>
      <c r="E812" s="187"/>
      <c r="F812" s="104" t="str">
        <f>VLOOKUP(C812,'[2]Acha Air Sales Price List'!$B$1:$D$65536,3,FALSE)</f>
        <v>Exchange rate :</v>
      </c>
      <c r="G812" s="103">
        <f>ROUND(IF(ISBLANK(C812),0,VLOOKUP(C812,'[2]Acha Air Sales Price List'!$B$1:$X$65536,12,FALSE)*$L$14),2)</f>
        <v>0</v>
      </c>
      <c r="H812" s="102">
        <f t="shared" si="13"/>
        <v>0</v>
      </c>
      <c r="I812" s="89"/>
    </row>
    <row r="813" spans="1:9" hidden="1">
      <c r="A813" s="91"/>
      <c r="B813" s="106"/>
      <c r="C813" s="108"/>
      <c r="D813" s="186"/>
      <c r="E813" s="187"/>
      <c r="F813" s="104" t="str">
        <f>VLOOKUP(C813,'[2]Acha Air Sales Price List'!$B$1:$D$65536,3,FALSE)</f>
        <v>Exchange rate :</v>
      </c>
      <c r="G813" s="103">
        <f>ROUND(IF(ISBLANK(C813),0,VLOOKUP(C813,'[2]Acha Air Sales Price List'!$B$1:$X$65536,12,FALSE)*$L$14),2)</f>
        <v>0</v>
      </c>
      <c r="H813" s="102">
        <f t="shared" si="13"/>
        <v>0</v>
      </c>
      <c r="I813" s="89"/>
    </row>
    <row r="814" spans="1:9" hidden="1">
      <c r="A814" s="91"/>
      <c r="B814" s="106"/>
      <c r="C814" s="108"/>
      <c r="D814" s="186"/>
      <c r="E814" s="187"/>
      <c r="F814" s="104" t="str">
        <f>VLOOKUP(C814,'[2]Acha Air Sales Price List'!$B$1:$D$65536,3,FALSE)</f>
        <v>Exchange rate :</v>
      </c>
      <c r="G814" s="103">
        <f>ROUND(IF(ISBLANK(C814),0,VLOOKUP(C814,'[2]Acha Air Sales Price List'!$B$1:$X$65536,12,FALSE)*$L$14),2)</f>
        <v>0</v>
      </c>
      <c r="H814" s="102">
        <f t="shared" si="13"/>
        <v>0</v>
      </c>
      <c r="I814" s="89"/>
    </row>
    <row r="815" spans="1:9" hidden="1">
      <c r="A815" s="91"/>
      <c r="B815" s="106"/>
      <c r="C815" s="108"/>
      <c r="D815" s="186"/>
      <c r="E815" s="187"/>
      <c r="F815" s="104" t="str">
        <f>VLOOKUP(C815,'[2]Acha Air Sales Price List'!$B$1:$D$65536,3,FALSE)</f>
        <v>Exchange rate :</v>
      </c>
      <c r="G815" s="103">
        <f>ROUND(IF(ISBLANK(C815),0,VLOOKUP(C815,'[2]Acha Air Sales Price List'!$B$1:$X$65536,12,FALSE)*$L$14),2)</f>
        <v>0</v>
      </c>
      <c r="H815" s="102">
        <f t="shared" si="13"/>
        <v>0</v>
      </c>
      <c r="I815" s="89"/>
    </row>
    <row r="816" spans="1:9" hidden="1">
      <c r="A816" s="91"/>
      <c r="B816" s="106"/>
      <c r="C816" s="108"/>
      <c r="D816" s="186"/>
      <c r="E816" s="187"/>
      <c r="F816" s="104" t="str">
        <f>VLOOKUP(C816,'[2]Acha Air Sales Price List'!$B$1:$D$65536,3,FALSE)</f>
        <v>Exchange rate :</v>
      </c>
      <c r="G816" s="103">
        <f>ROUND(IF(ISBLANK(C816),0,VLOOKUP(C816,'[2]Acha Air Sales Price List'!$B$1:$X$65536,12,FALSE)*$L$14),2)</f>
        <v>0</v>
      </c>
      <c r="H816" s="102">
        <f t="shared" si="13"/>
        <v>0</v>
      </c>
      <c r="I816" s="89"/>
    </row>
    <row r="817" spans="1:9" hidden="1">
      <c r="A817" s="91"/>
      <c r="B817" s="106"/>
      <c r="C817" s="108"/>
      <c r="D817" s="186"/>
      <c r="E817" s="187"/>
      <c r="F817" s="104" t="str">
        <f>VLOOKUP(C817,'[2]Acha Air Sales Price List'!$B$1:$D$65536,3,FALSE)</f>
        <v>Exchange rate :</v>
      </c>
      <c r="G817" s="103">
        <f>ROUND(IF(ISBLANK(C817),0,VLOOKUP(C817,'[2]Acha Air Sales Price List'!$B$1:$X$65536,12,FALSE)*$L$14),2)</f>
        <v>0</v>
      </c>
      <c r="H817" s="102">
        <f t="shared" si="13"/>
        <v>0</v>
      </c>
      <c r="I817" s="89"/>
    </row>
    <row r="818" spans="1:9" hidden="1">
      <c r="A818" s="91"/>
      <c r="B818" s="106"/>
      <c r="C818" s="108"/>
      <c r="D818" s="186"/>
      <c r="E818" s="187"/>
      <c r="F818" s="104" t="str">
        <f>VLOOKUP(C818,'[2]Acha Air Sales Price List'!$B$1:$D$65536,3,FALSE)</f>
        <v>Exchange rate :</v>
      </c>
      <c r="G818" s="103">
        <f>ROUND(IF(ISBLANK(C818),0,VLOOKUP(C818,'[2]Acha Air Sales Price List'!$B$1:$X$65536,12,FALSE)*$L$14),2)</f>
        <v>0</v>
      </c>
      <c r="H818" s="102">
        <f t="shared" si="13"/>
        <v>0</v>
      </c>
      <c r="I818" s="89"/>
    </row>
    <row r="819" spans="1:9" hidden="1">
      <c r="A819" s="91"/>
      <c r="B819" s="106"/>
      <c r="C819" s="108"/>
      <c r="D819" s="186"/>
      <c r="E819" s="187"/>
      <c r="F819" s="104" t="str">
        <f>VLOOKUP(C819,'[2]Acha Air Sales Price List'!$B$1:$D$65536,3,FALSE)</f>
        <v>Exchange rate :</v>
      </c>
      <c r="G819" s="103">
        <f>ROUND(IF(ISBLANK(C819),0,VLOOKUP(C819,'[2]Acha Air Sales Price List'!$B$1:$X$65536,12,FALSE)*$L$14),2)</f>
        <v>0</v>
      </c>
      <c r="H819" s="102">
        <f t="shared" si="13"/>
        <v>0</v>
      </c>
      <c r="I819" s="89"/>
    </row>
    <row r="820" spans="1:9" hidden="1">
      <c r="A820" s="91"/>
      <c r="B820" s="106"/>
      <c r="C820" s="108"/>
      <c r="D820" s="186"/>
      <c r="E820" s="187"/>
      <c r="F820" s="104" t="str">
        <f>VLOOKUP(C820,'[2]Acha Air Sales Price List'!$B$1:$D$65536,3,FALSE)</f>
        <v>Exchange rate :</v>
      </c>
      <c r="G820" s="103">
        <f>ROUND(IF(ISBLANK(C820),0,VLOOKUP(C820,'[2]Acha Air Sales Price List'!$B$1:$X$65536,12,FALSE)*$L$14),2)</f>
        <v>0</v>
      </c>
      <c r="H820" s="102">
        <f t="shared" si="13"/>
        <v>0</v>
      </c>
      <c r="I820" s="89"/>
    </row>
    <row r="821" spans="1:9" hidden="1">
      <c r="A821" s="91"/>
      <c r="B821" s="106"/>
      <c r="C821" s="108"/>
      <c r="D821" s="186"/>
      <c r="E821" s="187"/>
      <c r="F821" s="104" t="str">
        <f>VLOOKUP(C821,'[2]Acha Air Sales Price List'!$B$1:$D$65536,3,FALSE)</f>
        <v>Exchange rate :</v>
      </c>
      <c r="G821" s="103">
        <f>ROUND(IF(ISBLANK(C821),0,VLOOKUP(C821,'[2]Acha Air Sales Price List'!$B$1:$X$65536,12,FALSE)*$L$14),2)</f>
        <v>0</v>
      </c>
      <c r="H821" s="102">
        <f t="shared" si="13"/>
        <v>0</v>
      </c>
      <c r="I821" s="89"/>
    </row>
    <row r="822" spans="1:9" hidden="1">
      <c r="A822" s="91"/>
      <c r="B822" s="106"/>
      <c r="C822" s="108"/>
      <c r="D822" s="186"/>
      <c r="E822" s="187"/>
      <c r="F822" s="104" t="str">
        <f>VLOOKUP(C822,'[2]Acha Air Sales Price List'!$B$1:$D$65536,3,FALSE)</f>
        <v>Exchange rate :</v>
      </c>
      <c r="G822" s="103">
        <f>ROUND(IF(ISBLANK(C822),0,VLOOKUP(C822,'[2]Acha Air Sales Price List'!$B$1:$X$65536,12,FALSE)*$L$14),2)</f>
        <v>0</v>
      </c>
      <c r="H822" s="102">
        <f t="shared" si="13"/>
        <v>0</v>
      </c>
      <c r="I822" s="89"/>
    </row>
    <row r="823" spans="1:9" hidden="1">
      <c r="A823" s="91"/>
      <c r="B823" s="106"/>
      <c r="C823" s="108"/>
      <c r="D823" s="186"/>
      <c r="E823" s="187"/>
      <c r="F823" s="104" t="str">
        <f>VLOOKUP(C823,'[2]Acha Air Sales Price List'!$B$1:$D$65536,3,FALSE)</f>
        <v>Exchange rate :</v>
      </c>
      <c r="G823" s="103">
        <f>ROUND(IF(ISBLANK(C823),0,VLOOKUP(C823,'[2]Acha Air Sales Price List'!$B$1:$X$65536,12,FALSE)*$L$14),2)</f>
        <v>0</v>
      </c>
      <c r="H823" s="102">
        <f t="shared" si="13"/>
        <v>0</v>
      </c>
      <c r="I823" s="89"/>
    </row>
    <row r="824" spans="1:9" hidden="1">
      <c r="A824" s="91"/>
      <c r="B824" s="106"/>
      <c r="C824" s="108"/>
      <c r="D824" s="186"/>
      <c r="E824" s="187"/>
      <c r="F824" s="104" t="str">
        <f>VLOOKUP(C824,'[2]Acha Air Sales Price List'!$B$1:$D$65536,3,FALSE)</f>
        <v>Exchange rate :</v>
      </c>
      <c r="G824" s="103">
        <f>ROUND(IF(ISBLANK(C824),0,VLOOKUP(C824,'[2]Acha Air Sales Price List'!$B$1:$X$65536,12,FALSE)*$L$14),2)</f>
        <v>0</v>
      </c>
      <c r="H824" s="102">
        <f t="shared" si="13"/>
        <v>0</v>
      </c>
      <c r="I824" s="89"/>
    </row>
    <row r="825" spans="1:9" hidden="1">
      <c r="A825" s="91"/>
      <c r="B825" s="106"/>
      <c r="C825" s="108"/>
      <c r="D825" s="186"/>
      <c r="E825" s="187"/>
      <c r="F825" s="104" t="str">
        <f>VLOOKUP(C825,'[2]Acha Air Sales Price List'!$B$1:$D$65536,3,FALSE)</f>
        <v>Exchange rate :</v>
      </c>
      <c r="G825" s="103">
        <f>ROUND(IF(ISBLANK(C825),0,VLOOKUP(C825,'[2]Acha Air Sales Price List'!$B$1:$X$65536,12,FALSE)*$L$14),2)</f>
        <v>0</v>
      </c>
      <c r="H825" s="102">
        <f t="shared" si="13"/>
        <v>0</v>
      </c>
      <c r="I825" s="89"/>
    </row>
    <row r="826" spans="1:9" hidden="1">
      <c r="A826" s="91"/>
      <c r="B826" s="106"/>
      <c r="C826" s="108"/>
      <c r="D826" s="186"/>
      <c r="E826" s="187"/>
      <c r="F826" s="104" t="str">
        <f>VLOOKUP(C826,'[2]Acha Air Sales Price List'!$B$1:$D$65536,3,FALSE)</f>
        <v>Exchange rate :</v>
      </c>
      <c r="G826" s="103">
        <f>ROUND(IF(ISBLANK(C826),0,VLOOKUP(C826,'[2]Acha Air Sales Price List'!$B$1:$X$65536,12,FALSE)*$L$14),2)</f>
        <v>0</v>
      </c>
      <c r="H826" s="102">
        <f t="shared" si="13"/>
        <v>0</v>
      </c>
      <c r="I826" s="89"/>
    </row>
    <row r="827" spans="1:9" hidden="1">
      <c r="A827" s="91"/>
      <c r="B827" s="106"/>
      <c r="C827" s="108"/>
      <c r="D827" s="186"/>
      <c r="E827" s="187"/>
      <c r="F827" s="104" t="str">
        <f>VLOOKUP(C827,'[2]Acha Air Sales Price List'!$B$1:$D$65536,3,FALSE)</f>
        <v>Exchange rate :</v>
      </c>
      <c r="G827" s="103">
        <f>ROUND(IF(ISBLANK(C827),0,VLOOKUP(C827,'[2]Acha Air Sales Price List'!$B$1:$X$65536,12,FALSE)*$L$14),2)</f>
        <v>0</v>
      </c>
      <c r="H827" s="102">
        <f t="shared" si="13"/>
        <v>0</v>
      </c>
      <c r="I827" s="89"/>
    </row>
    <row r="828" spans="1:9" hidden="1">
      <c r="A828" s="91"/>
      <c r="B828" s="106"/>
      <c r="C828" s="105"/>
      <c r="D828" s="186"/>
      <c r="E828" s="187"/>
      <c r="F828" s="104" t="str">
        <f>VLOOKUP(C828,'[2]Acha Air Sales Price List'!$B$1:$D$65536,3,FALSE)</f>
        <v>Exchange rate :</v>
      </c>
      <c r="G828" s="103">
        <f>ROUND(IF(ISBLANK(C828),0,VLOOKUP(C828,'[2]Acha Air Sales Price List'!$B$1:$X$65536,12,FALSE)*$L$14),2)</f>
        <v>0</v>
      </c>
      <c r="H828" s="102">
        <f t="shared" si="13"/>
        <v>0</v>
      </c>
      <c r="I828" s="89"/>
    </row>
    <row r="829" spans="1:9" hidden="1">
      <c r="A829" s="91"/>
      <c r="B829" s="106"/>
      <c r="C829" s="108"/>
      <c r="D829" s="186"/>
      <c r="E829" s="187"/>
      <c r="F829" s="104" t="str">
        <f>VLOOKUP(C829,'[2]Acha Air Sales Price List'!$B$1:$D$65536,3,FALSE)</f>
        <v>Exchange rate :</v>
      </c>
      <c r="G829" s="103">
        <f>ROUND(IF(ISBLANK(C829),0,VLOOKUP(C829,'[2]Acha Air Sales Price List'!$B$1:$X$65536,12,FALSE)*$L$14),2)</f>
        <v>0</v>
      </c>
      <c r="H829" s="102">
        <f t="shared" si="13"/>
        <v>0</v>
      </c>
      <c r="I829" s="89"/>
    </row>
    <row r="830" spans="1:9" hidden="1">
      <c r="A830" s="91"/>
      <c r="B830" s="106"/>
      <c r="C830" s="108"/>
      <c r="D830" s="186"/>
      <c r="E830" s="187"/>
      <c r="F830" s="104" t="str">
        <f>VLOOKUP(C830,'[2]Acha Air Sales Price List'!$B$1:$D$65536,3,FALSE)</f>
        <v>Exchange rate :</v>
      </c>
      <c r="G830" s="103">
        <f>ROUND(IF(ISBLANK(C830),0,VLOOKUP(C830,'[2]Acha Air Sales Price List'!$B$1:$X$65536,12,FALSE)*$L$14),2)</f>
        <v>0</v>
      </c>
      <c r="H830" s="102">
        <f t="shared" si="13"/>
        <v>0</v>
      </c>
      <c r="I830" s="89"/>
    </row>
    <row r="831" spans="1:9" hidden="1">
      <c r="A831" s="91"/>
      <c r="B831" s="106"/>
      <c r="C831" s="108"/>
      <c r="D831" s="186"/>
      <c r="E831" s="187"/>
      <c r="F831" s="104" t="str">
        <f>VLOOKUP(C831,'[2]Acha Air Sales Price List'!$B$1:$D$65536,3,FALSE)</f>
        <v>Exchange rate :</v>
      </c>
      <c r="G831" s="103">
        <f>ROUND(IF(ISBLANK(C831),0,VLOOKUP(C831,'[2]Acha Air Sales Price List'!$B$1:$X$65536,12,FALSE)*$L$14),2)</f>
        <v>0</v>
      </c>
      <c r="H831" s="102">
        <f t="shared" si="13"/>
        <v>0</v>
      </c>
      <c r="I831" s="89"/>
    </row>
    <row r="832" spans="1:9" hidden="1">
      <c r="A832" s="91"/>
      <c r="B832" s="106"/>
      <c r="C832" s="108"/>
      <c r="D832" s="186"/>
      <c r="E832" s="187"/>
      <c r="F832" s="104" t="str">
        <f>VLOOKUP(C832,'[2]Acha Air Sales Price List'!$B$1:$D$65536,3,FALSE)</f>
        <v>Exchange rate :</v>
      </c>
      <c r="G832" s="103">
        <f>ROUND(IF(ISBLANK(C832),0,VLOOKUP(C832,'[2]Acha Air Sales Price List'!$B$1:$X$65536,12,FALSE)*$L$14),2)</f>
        <v>0</v>
      </c>
      <c r="H832" s="102">
        <f t="shared" si="13"/>
        <v>0</v>
      </c>
      <c r="I832" s="89"/>
    </row>
    <row r="833" spans="1:9" hidden="1">
      <c r="A833" s="91"/>
      <c r="B833" s="106"/>
      <c r="C833" s="108"/>
      <c r="D833" s="186"/>
      <c r="E833" s="187"/>
      <c r="F833" s="104" t="str">
        <f>VLOOKUP(C833,'[2]Acha Air Sales Price List'!$B$1:$D$65536,3,FALSE)</f>
        <v>Exchange rate :</v>
      </c>
      <c r="G833" s="103">
        <f>ROUND(IF(ISBLANK(C833),0,VLOOKUP(C833,'[2]Acha Air Sales Price List'!$B$1:$X$65536,12,FALSE)*$L$14),2)</f>
        <v>0</v>
      </c>
      <c r="H833" s="102">
        <f t="shared" si="13"/>
        <v>0</v>
      </c>
      <c r="I833" s="89"/>
    </row>
    <row r="834" spans="1:9" hidden="1">
      <c r="A834" s="91"/>
      <c r="B834" s="106"/>
      <c r="C834" s="108"/>
      <c r="D834" s="186"/>
      <c r="E834" s="187"/>
      <c r="F834" s="104" t="str">
        <f>VLOOKUP(C834,'[2]Acha Air Sales Price List'!$B$1:$D$65536,3,FALSE)</f>
        <v>Exchange rate :</v>
      </c>
      <c r="G834" s="103">
        <f>ROUND(IF(ISBLANK(C834),0,VLOOKUP(C834,'[2]Acha Air Sales Price List'!$B$1:$X$65536,12,FALSE)*$L$14),2)</f>
        <v>0</v>
      </c>
      <c r="H834" s="102">
        <f t="shared" si="13"/>
        <v>0</v>
      </c>
      <c r="I834" s="89"/>
    </row>
    <row r="835" spans="1:9" hidden="1">
      <c r="A835" s="91"/>
      <c r="B835" s="106"/>
      <c r="C835" s="108"/>
      <c r="D835" s="186"/>
      <c r="E835" s="187"/>
      <c r="F835" s="104" t="str">
        <f>VLOOKUP(C835,'[2]Acha Air Sales Price List'!$B$1:$D$65536,3,FALSE)</f>
        <v>Exchange rate :</v>
      </c>
      <c r="G835" s="103">
        <f>ROUND(IF(ISBLANK(C835),0,VLOOKUP(C835,'[2]Acha Air Sales Price List'!$B$1:$X$65536,12,FALSE)*$L$14),2)</f>
        <v>0</v>
      </c>
      <c r="H835" s="102">
        <f t="shared" si="13"/>
        <v>0</v>
      </c>
      <c r="I835" s="89"/>
    </row>
    <row r="836" spans="1:9" hidden="1">
      <c r="A836" s="91"/>
      <c r="B836" s="106"/>
      <c r="C836" s="108"/>
      <c r="D836" s="186"/>
      <c r="E836" s="187"/>
      <c r="F836" s="104" t="str">
        <f>VLOOKUP(C836,'[2]Acha Air Sales Price List'!$B$1:$D$65536,3,FALSE)</f>
        <v>Exchange rate :</v>
      </c>
      <c r="G836" s="103">
        <f>ROUND(IF(ISBLANK(C836),0,VLOOKUP(C836,'[2]Acha Air Sales Price List'!$B$1:$X$65536,12,FALSE)*$L$14),2)</f>
        <v>0</v>
      </c>
      <c r="H836" s="102">
        <f t="shared" si="13"/>
        <v>0</v>
      </c>
      <c r="I836" s="89"/>
    </row>
    <row r="837" spans="1:9" hidden="1">
      <c r="A837" s="91"/>
      <c r="B837" s="106"/>
      <c r="C837" s="108"/>
      <c r="D837" s="186"/>
      <c r="E837" s="187"/>
      <c r="F837" s="104" t="str">
        <f>VLOOKUP(C837,'[2]Acha Air Sales Price List'!$B$1:$D$65536,3,FALSE)</f>
        <v>Exchange rate :</v>
      </c>
      <c r="G837" s="103">
        <f>ROUND(IF(ISBLANK(C837),0,VLOOKUP(C837,'[2]Acha Air Sales Price List'!$B$1:$X$65536,12,FALSE)*$L$14),2)</f>
        <v>0</v>
      </c>
      <c r="H837" s="102">
        <f t="shared" si="13"/>
        <v>0</v>
      </c>
      <c r="I837" s="89"/>
    </row>
    <row r="838" spans="1:9" hidden="1">
      <c r="A838" s="91"/>
      <c r="B838" s="106"/>
      <c r="C838" s="108"/>
      <c r="D838" s="186"/>
      <c r="E838" s="187"/>
      <c r="F838" s="104" t="str">
        <f>VLOOKUP(C838,'[2]Acha Air Sales Price List'!$B$1:$D$65536,3,FALSE)</f>
        <v>Exchange rate :</v>
      </c>
      <c r="G838" s="103">
        <f>ROUND(IF(ISBLANK(C838),0,VLOOKUP(C838,'[2]Acha Air Sales Price List'!$B$1:$X$65536,12,FALSE)*$L$14),2)</f>
        <v>0</v>
      </c>
      <c r="H838" s="102">
        <f t="shared" si="13"/>
        <v>0</v>
      </c>
      <c r="I838" s="89"/>
    </row>
    <row r="839" spans="1:9" hidden="1">
      <c r="A839" s="91"/>
      <c r="B839" s="106"/>
      <c r="C839" s="108"/>
      <c r="D839" s="186"/>
      <c r="E839" s="187"/>
      <c r="F839" s="104" t="str">
        <f>VLOOKUP(C839,'[2]Acha Air Sales Price List'!$B$1:$D$65536,3,FALSE)</f>
        <v>Exchange rate :</v>
      </c>
      <c r="G839" s="103">
        <f>ROUND(IF(ISBLANK(C839),0,VLOOKUP(C839,'[2]Acha Air Sales Price List'!$B$1:$X$65536,12,FALSE)*$L$14),2)</f>
        <v>0</v>
      </c>
      <c r="H839" s="102">
        <f t="shared" si="13"/>
        <v>0</v>
      </c>
      <c r="I839" s="89"/>
    </row>
    <row r="840" spans="1:9" hidden="1">
      <c r="A840" s="91"/>
      <c r="B840" s="106"/>
      <c r="C840" s="108"/>
      <c r="D840" s="186"/>
      <c r="E840" s="187"/>
      <c r="F840" s="104" t="str">
        <f>VLOOKUP(C840,'[2]Acha Air Sales Price List'!$B$1:$D$65536,3,FALSE)</f>
        <v>Exchange rate :</v>
      </c>
      <c r="G840" s="103">
        <f>ROUND(IF(ISBLANK(C840),0,VLOOKUP(C840,'[2]Acha Air Sales Price List'!$B$1:$X$65536,12,FALSE)*$L$14),2)</f>
        <v>0</v>
      </c>
      <c r="H840" s="102">
        <f t="shared" si="13"/>
        <v>0</v>
      </c>
      <c r="I840" s="89"/>
    </row>
    <row r="841" spans="1:9" hidden="1">
      <c r="A841" s="91"/>
      <c r="B841" s="106"/>
      <c r="C841" s="108"/>
      <c r="D841" s="186"/>
      <c r="E841" s="187"/>
      <c r="F841" s="104" t="str">
        <f>VLOOKUP(C841,'[2]Acha Air Sales Price List'!$B$1:$D$65536,3,FALSE)</f>
        <v>Exchange rate :</v>
      </c>
      <c r="G841" s="103">
        <f>ROUND(IF(ISBLANK(C841),0,VLOOKUP(C841,'[2]Acha Air Sales Price List'!$B$1:$X$65536,12,FALSE)*$L$14),2)</f>
        <v>0</v>
      </c>
      <c r="H841" s="102">
        <f t="shared" si="13"/>
        <v>0</v>
      </c>
      <c r="I841" s="89"/>
    </row>
    <row r="842" spans="1:9" hidden="1">
      <c r="A842" s="91"/>
      <c r="B842" s="106"/>
      <c r="C842" s="108"/>
      <c r="D842" s="186"/>
      <c r="E842" s="187"/>
      <c r="F842" s="104" t="str">
        <f>VLOOKUP(C842,'[2]Acha Air Sales Price List'!$B$1:$D$65536,3,FALSE)</f>
        <v>Exchange rate :</v>
      </c>
      <c r="G842" s="103">
        <f>ROUND(IF(ISBLANK(C842),0,VLOOKUP(C842,'[2]Acha Air Sales Price List'!$B$1:$X$65536,12,FALSE)*$L$14),2)</f>
        <v>0</v>
      </c>
      <c r="H842" s="102">
        <f t="shared" si="13"/>
        <v>0</v>
      </c>
      <c r="I842" s="89"/>
    </row>
    <row r="843" spans="1:9" hidden="1">
      <c r="A843" s="91"/>
      <c r="B843" s="106"/>
      <c r="C843" s="108"/>
      <c r="D843" s="186"/>
      <c r="E843" s="187"/>
      <c r="F843" s="104" t="str">
        <f>VLOOKUP(C843,'[2]Acha Air Sales Price List'!$B$1:$D$65536,3,FALSE)</f>
        <v>Exchange rate :</v>
      </c>
      <c r="G843" s="103">
        <f>ROUND(IF(ISBLANK(C843),0,VLOOKUP(C843,'[2]Acha Air Sales Price List'!$B$1:$X$65536,12,FALSE)*$L$14),2)</f>
        <v>0</v>
      </c>
      <c r="H843" s="102">
        <f t="shared" si="13"/>
        <v>0</v>
      </c>
      <c r="I843" s="89"/>
    </row>
    <row r="844" spans="1:9" hidden="1">
      <c r="A844" s="91"/>
      <c r="B844" s="106"/>
      <c r="C844" s="105"/>
      <c r="D844" s="186"/>
      <c r="E844" s="187"/>
      <c r="F844" s="104" t="str">
        <f>VLOOKUP(C844,'[2]Acha Air Sales Price List'!$B$1:$D$65536,3,FALSE)</f>
        <v>Exchange rate :</v>
      </c>
      <c r="G844" s="103">
        <f>ROUND(IF(ISBLANK(C844),0,VLOOKUP(C844,'[2]Acha Air Sales Price List'!$B$1:$X$65536,12,FALSE)*$L$14),2)</f>
        <v>0</v>
      </c>
      <c r="H844" s="102">
        <f t="shared" si="13"/>
        <v>0</v>
      </c>
      <c r="I844" s="89"/>
    </row>
    <row r="845" spans="1:9" hidden="1">
      <c r="A845" s="91"/>
      <c r="B845" s="106"/>
      <c r="C845" s="105"/>
      <c r="D845" s="186"/>
      <c r="E845" s="187"/>
      <c r="F845" s="104" t="str">
        <f>VLOOKUP(C845,'[2]Acha Air Sales Price List'!$B$1:$D$65536,3,FALSE)</f>
        <v>Exchange rate :</v>
      </c>
      <c r="G845" s="103">
        <f>ROUND(IF(ISBLANK(C845),0,VLOOKUP(C845,'[2]Acha Air Sales Price List'!$B$1:$X$65536,12,FALSE)*$L$14),2)</f>
        <v>0</v>
      </c>
      <c r="H845" s="102">
        <f t="shared" si="13"/>
        <v>0</v>
      </c>
      <c r="I845" s="89"/>
    </row>
    <row r="846" spans="1:9" hidden="1">
      <c r="A846" s="91"/>
      <c r="B846" s="106"/>
      <c r="C846" s="108"/>
      <c r="D846" s="186"/>
      <c r="E846" s="187"/>
      <c r="F846" s="104" t="str">
        <f>VLOOKUP(C846,'[2]Acha Air Sales Price List'!$B$1:$D$65536,3,FALSE)</f>
        <v>Exchange rate :</v>
      </c>
      <c r="G846" s="103">
        <f>ROUND(IF(ISBLANK(C846),0,VLOOKUP(C846,'[2]Acha Air Sales Price List'!$B$1:$X$65536,12,FALSE)*$L$14),2)</f>
        <v>0</v>
      </c>
      <c r="H846" s="102">
        <f t="shared" si="13"/>
        <v>0</v>
      </c>
      <c r="I846" s="89"/>
    </row>
    <row r="847" spans="1:9" hidden="1">
      <c r="A847" s="91"/>
      <c r="B847" s="106"/>
      <c r="C847" s="108"/>
      <c r="D847" s="186"/>
      <c r="E847" s="187"/>
      <c r="F847" s="104" t="str">
        <f>VLOOKUP(C847,'[2]Acha Air Sales Price List'!$B$1:$D$65536,3,FALSE)</f>
        <v>Exchange rate :</v>
      </c>
      <c r="G847" s="103">
        <f>ROUND(IF(ISBLANK(C847),0,VLOOKUP(C847,'[2]Acha Air Sales Price List'!$B$1:$X$65536,12,FALSE)*$L$14),2)</f>
        <v>0</v>
      </c>
      <c r="H847" s="102">
        <f t="shared" si="13"/>
        <v>0</v>
      </c>
      <c r="I847" s="89"/>
    </row>
    <row r="848" spans="1:9" hidden="1">
      <c r="A848" s="91"/>
      <c r="B848" s="106"/>
      <c r="C848" s="108"/>
      <c r="D848" s="186"/>
      <c r="E848" s="187"/>
      <c r="F848" s="104" t="str">
        <f>VLOOKUP(C848,'[2]Acha Air Sales Price List'!$B$1:$D$65536,3,FALSE)</f>
        <v>Exchange rate :</v>
      </c>
      <c r="G848" s="103">
        <f>ROUND(IF(ISBLANK(C848),0,VLOOKUP(C848,'[2]Acha Air Sales Price List'!$B$1:$X$65536,12,FALSE)*$L$14),2)</f>
        <v>0</v>
      </c>
      <c r="H848" s="102">
        <f t="shared" si="13"/>
        <v>0</v>
      </c>
      <c r="I848" s="89"/>
    </row>
    <row r="849" spans="1:9" hidden="1">
      <c r="A849" s="91"/>
      <c r="B849" s="106"/>
      <c r="C849" s="108"/>
      <c r="D849" s="186"/>
      <c r="E849" s="187"/>
      <c r="F849" s="104" t="str">
        <f>VLOOKUP(C849,'[2]Acha Air Sales Price List'!$B$1:$D$65536,3,FALSE)</f>
        <v>Exchange rate :</v>
      </c>
      <c r="G849" s="103">
        <f>ROUND(IF(ISBLANK(C849),0,VLOOKUP(C849,'[2]Acha Air Sales Price List'!$B$1:$X$65536,12,FALSE)*$L$14),2)</f>
        <v>0</v>
      </c>
      <c r="H849" s="102">
        <f t="shared" si="13"/>
        <v>0</v>
      </c>
      <c r="I849" s="89"/>
    </row>
    <row r="850" spans="1:9" hidden="1">
      <c r="A850" s="91"/>
      <c r="B850" s="106"/>
      <c r="C850" s="108"/>
      <c r="D850" s="186"/>
      <c r="E850" s="187"/>
      <c r="F850" s="104" t="str">
        <f>VLOOKUP(C850,'[2]Acha Air Sales Price List'!$B$1:$D$65536,3,FALSE)</f>
        <v>Exchange rate :</v>
      </c>
      <c r="G850" s="103">
        <f>ROUND(IF(ISBLANK(C850),0,VLOOKUP(C850,'[2]Acha Air Sales Price List'!$B$1:$X$65536,12,FALSE)*$L$14),2)</f>
        <v>0</v>
      </c>
      <c r="H850" s="102">
        <f t="shared" si="13"/>
        <v>0</v>
      </c>
      <c r="I850" s="89"/>
    </row>
    <row r="851" spans="1:9" hidden="1">
      <c r="A851" s="91"/>
      <c r="B851" s="106"/>
      <c r="C851" s="108"/>
      <c r="D851" s="186"/>
      <c r="E851" s="187"/>
      <c r="F851" s="104" t="str">
        <f>VLOOKUP(C851,'[2]Acha Air Sales Price List'!$B$1:$D$65536,3,FALSE)</f>
        <v>Exchange rate :</v>
      </c>
      <c r="G851" s="103">
        <f>ROUND(IF(ISBLANK(C851),0,VLOOKUP(C851,'[2]Acha Air Sales Price List'!$B$1:$X$65536,12,FALSE)*$L$14),2)</f>
        <v>0</v>
      </c>
      <c r="H851" s="102">
        <f t="shared" si="13"/>
        <v>0</v>
      </c>
      <c r="I851" s="89"/>
    </row>
    <row r="852" spans="1:9" hidden="1">
      <c r="A852" s="91"/>
      <c r="B852" s="106"/>
      <c r="C852" s="108"/>
      <c r="D852" s="186"/>
      <c r="E852" s="187"/>
      <c r="F852" s="104" t="str">
        <f>VLOOKUP(C852,'[2]Acha Air Sales Price List'!$B$1:$D$65536,3,FALSE)</f>
        <v>Exchange rate :</v>
      </c>
      <c r="G852" s="103">
        <f>ROUND(IF(ISBLANK(C852),0,VLOOKUP(C852,'[2]Acha Air Sales Price List'!$B$1:$X$65536,12,FALSE)*$L$14),2)</f>
        <v>0</v>
      </c>
      <c r="H852" s="102">
        <f t="shared" si="13"/>
        <v>0</v>
      </c>
      <c r="I852" s="89"/>
    </row>
    <row r="853" spans="1:9" hidden="1">
      <c r="A853" s="91"/>
      <c r="B853" s="106"/>
      <c r="C853" s="108"/>
      <c r="D853" s="186"/>
      <c r="E853" s="187"/>
      <c r="F853" s="104" t="str">
        <f>VLOOKUP(C853,'[2]Acha Air Sales Price List'!$B$1:$D$65536,3,FALSE)</f>
        <v>Exchange rate :</v>
      </c>
      <c r="G853" s="103">
        <f>ROUND(IF(ISBLANK(C853),0,VLOOKUP(C853,'[2]Acha Air Sales Price List'!$B$1:$X$65536,12,FALSE)*$L$14),2)</f>
        <v>0</v>
      </c>
      <c r="H853" s="102">
        <f t="shared" si="13"/>
        <v>0</v>
      </c>
      <c r="I853" s="89"/>
    </row>
    <row r="854" spans="1:9" hidden="1">
      <c r="A854" s="91"/>
      <c r="B854" s="106"/>
      <c r="C854" s="108"/>
      <c r="D854" s="186"/>
      <c r="E854" s="187"/>
      <c r="F854" s="104" t="str">
        <f>VLOOKUP(C854,'[2]Acha Air Sales Price List'!$B$1:$D$65536,3,FALSE)</f>
        <v>Exchange rate :</v>
      </c>
      <c r="G854" s="103">
        <f>ROUND(IF(ISBLANK(C854),0,VLOOKUP(C854,'[2]Acha Air Sales Price List'!$B$1:$X$65536,12,FALSE)*$L$14),2)</f>
        <v>0</v>
      </c>
      <c r="H854" s="102">
        <f t="shared" si="13"/>
        <v>0</v>
      </c>
      <c r="I854" s="89"/>
    </row>
    <row r="855" spans="1:9" hidden="1">
      <c r="A855" s="91"/>
      <c r="B855" s="106"/>
      <c r="C855" s="108"/>
      <c r="D855" s="186"/>
      <c r="E855" s="187"/>
      <c r="F855" s="104" t="str">
        <f>VLOOKUP(C855,'[2]Acha Air Sales Price List'!$B$1:$D$65536,3,FALSE)</f>
        <v>Exchange rate :</v>
      </c>
      <c r="G855" s="103">
        <f>ROUND(IF(ISBLANK(C855),0,VLOOKUP(C855,'[2]Acha Air Sales Price List'!$B$1:$X$65536,12,FALSE)*$L$14),2)</f>
        <v>0</v>
      </c>
      <c r="H855" s="102">
        <f t="shared" si="13"/>
        <v>0</v>
      </c>
      <c r="I855" s="89"/>
    </row>
    <row r="856" spans="1:9" hidden="1">
      <c r="A856" s="91"/>
      <c r="B856" s="106"/>
      <c r="C856" s="105"/>
      <c r="D856" s="186"/>
      <c r="E856" s="187"/>
      <c r="F856" s="104" t="str">
        <f>VLOOKUP(C856,'[2]Acha Air Sales Price List'!$B$1:$D$65536,3,FALSE)</f>
        <v>Exchange rate :</v>
      </c>
      <c r="G856" s="103">
        <f>ROUND(IF(ISBLANK(C856),0,VLOOKUP(C856,'[2]Acha Air Sales Price List'!$B$1:$X$65536,12,FALSE)*$L$14),2)</f>
        <v>0</v>
      </c>
      <c r="H856" s="102">
        <f t="shared" ref="H856:H919" si="14">ROUND(IF(ISNUMBER(B856), G856*B856, 0),5)</f>
        <v>0</v>
      </c>
      <c r="I856" s="89"/>
    </row>
    <row r="857" spans="1:9" hidden="1">
      <c r="A857" s="91"/>
      <c r="B857" s="106"/>
      <c r="C857" s="108"/>
      <c r="D857" s="186"/>
      <c r="E857" s="187"/>
      <c r="F857" s="104" t="str">
        <f>VLOOKUP(C857,'[2]Acha Air Sales Price List'!$B$1:$D$65536,3,FALSE)</f>
        <v>Exchange rate :</v>
      </c>
      <c r="G857" s="103">
        <f>ROUND(IF(ISBLANK(C857),0,VLOOKUP(C857,'[2]Acha Air Sales Price List'!$B$1:$X$65536,12,FALSE)*$L$14),2)</f>
        <v>0</v>
      </c>
      <c r="H857" s="102">
        <f t="shared" si="14"/>
        <v>0</v>
      </c>
      <c r="I857" s="89"/>
    </row>
    <row r="858" spans="1:9" hidden="1">
      <c r="A858" s="91"/>
      <c r="B858" s="106"/>
      <c r="C858" s="108"/>
      <c r="D858" s="186"/>
      <c r="E858" s="187"/>
      <c r="F858" s="104" t="str">
        <f>VLOOKUP(C858,'[2]Acha Air Sales Price List'!$B$1:$D$65536,3,FALSE)</f>
        <v>Exchange rate :</v>
      </c>
      <c r="G858" s="103">
        <f>ROUND(IF(ISBLANK(C858),0,VLOOKUP(C858,'[2]Acha Air Sales Price List'!$B$1:$X$65536,12,FALSE)*$L$14),2)</f>
        <v>0</v>
      </c>
      <c r="H858" s="102">
        <f t="shared" si="14"/>
        <v>0</v>
      </c>
      <c r="I858" s="89"/>
    </row>
    <row r="859" spans="1:9" hidden="1">
      <c r="A859" s="91"/>
      <c r="B859" s="106"/>
      <c r="C859" s="108"/>
      <c r="D859" s="186"/>
      <c r="E859" s="187"/>
      <c r="F859" s="104" t="str">
        <f>VLOOKUP(C859,'[2]Acha Air Sales Price List'!$B$1:$D$65536,3,FALSE)</f>
        <v>Exchange rate :</v>
      </c>
      <c r="G859" s="103">
        <f>ROUND(IF(ISBLANK(C859),0,VLOOKUP(C859,'[2]Acha Air Sales Price List'!$B$1:$X$65536,12,FALSE)*$L$14),2)</f>
        <v>0</v>
      </c>
      <c r="H859" s="102">
        <f t="shared" si="14"/>
        <v>0</v>
      </c>
      <c r="I859" s="89"/>
    </row>
    <row r="860" spans="1:9" hidden="1">
      <c r="A860" s="91"/>
      <c r="B860" s="106"/>
      <c r="C860" s="108"/>
      <c r="D860" s="186"/>
      <c r="E860" s="187"/>
      <c r="F860" s="104" t="str">
        <f>VLOOKUP(C860,'[2]Acha Air Sales Price List'!$B$1:$D$65536,3,FALSE)</f>
        <v>Exchange rate :</v>
      </c>
      <c r="G860" s="103">
        <f>ROUND(IF(ISBLANK(C860),0,VLOOKUP(C860,'[2]Acha Air Sales Price List'!$B$1:$X$65536,12,FALSE)*$L$14),2)</f>
        <v>0</v>
      </c>
      <c r="H860" s="102">
        <f t="shared" si="14"/>
        <v>0</v>
      </c>
      <c r="I860" s="89"/>
    </row>
    <row r="861" spans="1:9" hidden="1">
      <c r="A861" s="91"/>
      <c r="B861" s="106"/>
      <c r="C861" s="108"/>
      <c r="D861" s="186"/>
      <c r="E861" s="187"/>
      <c r="F861" s="104" t="str">
        <f>VLOOKUP(C861,'[2]Acha Air Sales Price List'!$B$1:$D$65536,3,FALSE)</f>
        <v>Exchange rate :</v>
      </c>
      <c r="G861" s="103">
        <f>ROUND(IF(ISBLANK(C861),0,VLOOKUP(C861,'[2]Acha Air Sales Price List'!$B$1:$X$65536,12,FALSE)*$L$14),2)</f>
        <v>0</v>
      </c>
      <c r="H861" s="102">
        <f t="shared" si="14"/>
        <v>0</v>
      </c>
      <c r="I861" s="89"/>
    </row>
    <row r="862" spans="1:9" hidden="1">
      <c r="A862" s="91"/>
      <c r="B862" s="106"/>
      <c r="C862" s="108"/>
      <c r="D862" s="186"/>
      <c r="E862" s="187"/>
      <c r="F862" s="104" t="str">
        <f>VLOOKUP(C862,'[2]Acha Air Sales Price List'!$B$1:$D$65536,3,FALSE)</f>
        <v>Exchange rate :</v>
      </c>
      <c r="G862" s="103">
        <f>ROUND(IF(ISBLANK(C862),0,VLOOKUP(C862,'[2]Acha Air Sales Price List'!$B$1:$X$65536,12,FALSE)*$L$14),2)</f>
        <v>0</v>
      </c>
      <c r="H862" s="102">
        <f t="shared" si="14"/>
        <v>0</v>
      </c>
      <c r="I862" s="89"/>
    </row>
    <row r="863" spans="1:9" hidden="1">
      <c r="A863" s="91"/>
      <c r="B863" s="106"/>
      <c r="C863" s="108"/>
      <c r="D863" s="186"/>
      <c r="E863" s="187"/>
      <c r="F863" s="104" t="str">
        <f>VLOOKUP(C863,'[2]Acha Air Sales Price List'!$B$1:$D$65536,3,FALSE)</f>
        <v>Exchange rate :</v>
      </c>
      <c r="G863" s="103">
        <f>ROUND(IF(ISBLANK(C863),0,VLOOKUP(C863,'[2]Acha Air Sales Price List'!$B$1:$X$65536,12,FALSE)*$L$14),2)</f>
        <v>0</v>
      </c>
      <c r="H863" s="102">
        <f t="shared" si="14"/>
        <v>0</v>
      </c>
      <c r="I863" s="89"/>
    </row>
    <row r="864" spans="1:9" hidden="1">
      <c r="A864" s="91"/>
      <c r="B864" s="106"/>
      <c r="C864" s="108"/>
      <c r="D864" s="186"/>
      <c r="E864" s="187"/>
      <c r="F864" s="104" t="str">
        <f>VLOOKUP(C864,'[2]Acha Air Sales Price List'!$B$1:$D$65536,3,FALSE)</f>
        <v>Exchange rate :</v>
      </c>
      <c r="G864" s="103">
        <f>ROUND(IF(ISBLANK(C864),0,VLOOKUP(C864,'[2]Acha Air Sales Price List'!$B$1:$X$65536,12,FALSE)*$L$14),2)</f>
        <v>0</v>
      </c>
      <c r="H864" s="102">
        <f t="shared" si="14"/>
        <v>0</v>
      </c>
      <c r="I864" s="89"/>
    </row>
    <row r="865" spans="1:9" hidden="1">
      <c r="A865" s="91"/>
      <c r="B865" s="106"/>
      <c r="C865" s="108"/>
      <c r="D865" s="186"/>
      <c r="E865" s="187"/>
      <c r="F865" s="104" t="str">
        <f>VLOOKUP(C865,'[2]Acha Air Sales Price List'!$B$1:$D$65536,3,FALSE)</f>
        <v>Exchange rate :</v>
      </c>
      <c r="G865" s="103">
        <f>ROUND(IF(ISBLANK(C865),0,VLOOKUP(C865,'[2]Acha Air Sales Price List'!$B$1:$X$65536,12,FALSE)*$L$14),2)</f>
        <v>0</v>
      </c>
      <c r="H865" s="102">
        <f t="shared" si="14"/>
        <v>0</v>
      </c>
      <c r="I865" s="89"/>
    </row>
    <row r="866" spans="1:9" hidden="1">
      <c r="A866" s="91"/>
      <c r="B866" s="106"/>
      <c r="C866" s="108"/>
      <c r="D866" s="186"/>
      <c r="E866" s="187"/>
      <c r="F866" s="104" t="str">
        <f>VLOOKUP(C866,'[2]Acha Air Sales Price List'!$B$1:$D$65536,3,FALSE)</f>
        <v>Exchange rate :</v>
      </c>
      <c r="G866" s="103">
        <f>ROUND(IF(ISBLANK(C866),0,VLOOKUP(C866,'[2]Acha Air Sales Price List'!$B$1:$X$65536,12,FALSE)*$L$14),2)</f>
        <v>0</v>
      </c>
      <c r="H866" s="102">
        <f t="shared" si="14"/>
        <v>0</v>
      </c>
      <c r="I866" s="89"/>
    </row>
    <row r="867" spans="1:9" hidden="1">
      <c r="A867" s="91"/>
      <c r="B867" s="106"/>
      <c r="C867" s="108"/>
      <c r="D867" s="186"/>
      <c r="E867" s="187"/>
      <c r="F867" s="104" t="str">
        <f>VLOOKUP(C867,'[2]Acha Air Sales Price List'!$B$1:$D$65536,3,FALSE)</f>
        <v>Exchange rate :</v>
      </c>
      <c r="G867" s="103">
        <f>ROUND(IF(ISBLANK(C867),0,VLOOKUP(C867,'[2]Acha Air Sales Price List'!$B$1:$X$65536,12,FALSE)*$L$14),2)</f>
        <v>0</v>
      </c>
      <c r="H867" s="102">
        <f t="shared" si="14"/>
        <v>0</v>
      </c>
      <c r="I867" s="89"/>
    </row>
    <row r="868" spans="1:9" hidden="1">
      <c r="A868" s="91"/>
      <c r="B868" s="106"/>
      <c r="C868" s="108"/>
      <c r="D868" s="186"/>
      <c r="E868" s="187"/>
      <c r="F868" s="104" t="str">
        <f>VLOOKUP(C868,'[2]Acha Air Sales Price List'!$B$1:$D$65536,3,FALSE)</f>
        <v>Exchange rate :</v>
      </c>
      <c r="G868" s="103">
        <f>ROUND(IF(ISBLANK(C868),0,VLOOKUP(C868,'[2]Acha Air Sales Price List'!$B$1:$X$65536,12,FALSE)*$L$14),2)</f>
        <v>0</v>
      </c>
      <c r="H868" s="102">
        <f t="shared" si="14"/>
        <v>0</v>
      </c>
      <c r="I868" s="89"/>
    </row>
    <row r="869" spans="1:9" hidden="1">
      <c r="A869" s="91"/>
      <c r="B869" s="106"/>
      <c r="C869" s="108"/>
      <c r="D869" s="186"/>
      <c r="E869" s="187"/>
      <c r="F869" s="104" t="str">
        <f>VLOOKUP(C869,'[2]Acha Air Sales Price List'!$B$1:$D$65536,3,FALSE)</f>
        <v>Exchange rate :</v>
      </c>
      <c r="G869" s="103">
        <f>ROUND(IF(ISBLANK(C869),0,VLOOKUP(C869,'[2]Acha Air Sales Price List'!$B$1:$X$65536,12,FALSE)*$L$14),2)</f>
        <v>0</v>
      </c>
      <c r="H869" s="102">
        <f t="shared" si="14"/>
        <v>0</v>
      </c>
      <c r="I869" s="89"/>
    </row>
    <row r="870" spans="1:9" hidden="1">
      <c r="A870" s="91"/>
      <c r="B870" s="106"/>
      <c r="C870" s="108"/>
      <c r="D870" s="186"/>
      <c r="E870" s="187"/>
      <c r="F870" s="104" t="str">
        <f>VLOOKUP(C870,'[2]Acha Air Sales Price List'!$B$1:$D$65536,3,FALSE)</f>
        <v>Exchange rate :</v>
      </c>
      <c r="G870" s="103">
        <f>ROUND(IF(ISBLANK(C870),0,VLOOKUP(C870,'[2]Acha Air Sales Price List'!$B$1:$X$65536,12,FALSE)*$L$14),2)</f>
        <v>0</v>
      </c>
      <c r="H870" s="102">
        <f t="shared" si="14"/>
        <v>0</v>
      </c>
      <c r="I870" s="89"/>
    </row>
    <row r="871" spans="1:9" hidden="1">
      <c r="A871" s="91"/>
      <c r="B871" s="106"/>
      <c r="C871" s="108"/>
      <c r="D871" s="186"/>
      <c r="E871" s="187"/>
      <c r="F871" s="104" t="str">
        <f>VLOOKUP(C871,'[2]Acha Air Sales Price List'!$B$1:$D$65536,3,FALSE)</f>
        <v>Exchange rate :</v>
      </c>
      <c r="G871" s="103">
        <f>ROUND(IF(ISBLANK(C871),0,VLOOKUP(C871,'[2]Acha Air Sales Price List'!$B$1:$X$65536,12,FALSE)*$L$14),2)</f>
        <v>0</v>
      </c>
      <c r="H871" s="102">
        <f t="shared" si="14"/>
        <v>0</v>
      </c>
      <c r="I871" s="89"/>
    </row>
    <row r="872" spans="1:9" hidden="1">
      <c r="A872" s="91"/>
      <c r="B872" s="106"/>
      <c r="C872" s="108"/>
      <c r="D872" s="186"/>
      <c r="E872" s="187"/>
      <c r="F872" s="104" t="str">
        <f>VLOOKUP(C872,'[2]Acha Air Sales Price List'!$B$1:$D$65536,3,FALSE)</f>
        <v>Exchange rate :</v>
      </c>
      <c r="G872" s="103">
        <f>ROUND(IF(ISBLANK(C872),0,VLOOKUP(C872,'[2]Acha Air Sales Price List'!$B$1:$X$65536,12,FALSE)*$L$14),2)</f>
        <v>0</v>
      </c>
      <c r="H872" s="102">
        <f t="shared" si="14"/>
        <v>0</v>
      </c>
      <c r="I872" s="89"/>
    </row>
    <row r="873" spans="1:9" hidden="1">
      <c r="A873" s="91"/>
      <c r="B873" s="106"/>
      <c r="C873" s="108"/>
      <c r="D873" s="186"/>
      <c r="E873" s="187"/>
      <c r="F873" s="104" t="str">
        <f>VLOOKUP(C873,'[2]Acha Air Sales Price List'!$B$1:$D$65536,3,FALSE)</f>
        <v>Exchange rate :</v>
      </c>
      <c r="G873" s="103">
        <f>ROUND(IF(ISBLANK(C873),0,VLOOKUP(C873,'[2]Acha Air Sales Price List'!$B$1:$X$65536,12,FALSE)*$L$14),2)</f>
        <v>0</v>
      </c>
      <c r="H873" s="102">
        <f t="shared" si="14"/>
        <v>0</v>
      </c>
      <c r="I873" s="89"/>
    </row>
    <row r="874" spans="1:9" hidden="1">
      <c r="A874" s="91"/>
      <c r="B874" s="106"/>
      <c r="C874" s="108"/>
      <c r="D874" s="186"/>
      <c r="E874" s="187"/>
      <c r="F874" s="104" t="str">
        <f>VLOOKUP(C874,'[2]Acha Air Sales Price List'!$B$1:$D$65536,3,FALSE)</f>
        <v>Exchange rate :</v>
      </c>
      <c r="G874" s="103">
        <f>ROUND(IF(ISBLANK(C874),0,VLOOKUP(C874,'[2]Acha Air Sales Price List'!$B$1:$X$65536,12,FALSE)*$L$14),2)</f>
        <v>0</v>
      </c>
      <c r="H874" s="102">
        <f t="shared" si="14"/>
        <v>0</v>
      </c>
      <c r="I874" s="89"/>
    </row>
    <row r="875" spans="1:9" hidden="1">
      <c r="A875" s="91"/>
      <c r="B875" s="106"/>
      <c r="C875" s="108"/>
      <c r="D875" s="186"/>
      <c r="E875" s="187"/>
      <c r="F875" s="104" t="str">
        <f>VLOOKUP(C875,'[2]Acha Air Sales Price List'!$B$1:$D$65536,3,FALSE)</f>
        <v>Exchange rate :</v>
      </c>
      <c r="G875" s="103">
        <f>ROUND(IF(ISBLANK(C875),0,VLOOKUP(C875,'[2]Acha Air Sales Price List'!$B$1:$X$65536,12,FALSE)*$L$14),2)</f>
        <v>0</v>
      </c>
      <c r="H875" s="102">
        <f t="shared" si="14"/>
        <v>0</v>
      </c>
      <c r="I875" s="89"/>
    </row>
    <row r="876" spans="1:9" hidden="1">
      <c r="A876" s="91"/>
      <c r="B876" s="106"/>
      <c r="C876" s="108"/>
      <c r="D876" s="186"/>
      <c r="E876" s="187"/>
      <c r="F876" s="104" t="str">
        <f>VLOOKUP(C876,'[2]Acha Air Sales Price List'!$B$1:$D$65536,3,FALSE)</f>
        <v>Exchange rate :</v>
      </c>
      <c r="G876" s="103">
        <f>ROUND(IF(ISBLANK(C876),0,VLOOKUP(C876,'[2]Acha Air Sales Price List'!$B$1:$X$65536,12,FALSE)*$L$14),2)</f>
        <v>0</v>
      </c>
      <c r="H876" s="102">
        <f t="shared" si="14"/>
        <v>0</v>
      </c>
      <c r="I876" s="89"/>
    </row>
    <row r="877" spans="1:9" hidden="1">
      <c r="A877" s="91"/>
      <c r="B877" s="106"/>
      <c r="C877" s="108"/>
      <c r="D877" s="186"/>
      <c r="E877" s="187"/>
      <c r="F877" s="104" t="str">
        <f>VLOOKUP(C877,'[2]Acha Air Sales Price List'!$B$1:$D$65536,3,FALSE)</f>
        <v>Exchange rate :</v>
      </c>
      <c r="G877" s="103">
        <f>ROUND(IF(ISBLANK(C877),0,VLOOKUP(C877,'[2]Acha Air Sales Price List'!$B$1:$X$65536,12,FALSE)*$L$14),2)</f>
        <v>0</v>
      </c>
      <c r="H877" s="102">
        <f t="shared" si="14"/>
        <v>0</v>
      </c>
      <c r="I877" s="89"/>
    </row>
    <row r="878" spans="1:9" hidden="1">
      <c r="A878" s="91"/>
      <c r="B878" s="106"/>
      <c r="C878" s="108"/>
      <c r="D878" s="186"/>
      <c r="E878" s="187"/>
      <c r="F878" s="104" t="str">
        <f>VLOOKUP(C878,'[2]Acha Air Sales Price List'!$B$1:$D$65536,3,FALSE)</f>
        <v>Exchange rate :</v>
      </c>
      <c r="G878" s="103">
        <f>ROUND(IF(ISBLANK(C878),0,VLOOKUP(C878,'[2]Acha Air Sales Price List'!$B$1:$X$65536,12,FALSE)*$L$14),2)</f>
        <v>0</v>
      </c>
      <c r="H878" s="102">
        <f t="shared" si="14"/>
        <v>0</v>
      </c>
      <c r="I878" s="89"/>
    </row>
    <row r="879" spans="1:9" hidden="1">
      <c r="A879" s="91"/>
      <c r="B879" s="106"/>
      <c r="C879" s="108"/>
      <c r="D879" s="186"/>
      <c r="E879" s="187"/>
      <c r="F879" s="104" t="str">
        <f>VLOOKUP(C879,'[2]Acha Air Sales Price List'!$B$1:$D$65536,3,FALSE)</f>
        <v>Exchange rate :</v>
      </c>
      <c r="G879" s="103">
        <f>ROUND(IF(ISBLANK(C879),0,VLOOKUP(C879,'[2]Acha Air Sales Price List'!$B$1:$X$65536,12,FALSE)*$L$14),2)</f>
        <v>0</v>
      </c>
      <c r="H879" s="102">
        <f t="shared" si="14"/>
        <v>0</v>
      </c>
      <c r="I879" s="89"/>
    </row>
    <row r="880" spans="1:9" hidden="1">
      <c r="A880" s="91"/>
      <c r="B880" s="106"/>
      <c r="C880" s="108"/>
      <c r="D880" s="186"/>
      <c r="E880" s="187"/>
      <c r="F880" s="104" t="str">
        <f>VLOOKUP(C880,'[2]Acha Air Sales Price List'!$B$1:$D$65536,3,FALSE)</f>
        <v>Exchange rate :</v>
      </c>
      <c r="G880" s="103">
        <f>ROUND(IF(ISBLANK(C880),0,VLOOKUP(C880,'[2]Acha Air Sales Price List'!$B$1:$X$65536,12,FALSE)*$L$14),2)</f>
        <v>0</v>
      </c>
      <c r="H880" s="102">
        <f t="shared" si="14"/>
        <v>0</v>
      </c>
      <c r="I880" s="89"/>
    </row>
    <row r="881" spans="1:9" hidden="1">
      <c r="A881" s="91"/>
      <c r="B881" s="106"/>
      <c r="C881" s="108"/>
      <c r="D881" s="186"/>
      <c r="E881" s="187"/>
      <c r="F881" s="104" t="str">
        <f>VLOOKUP(C881,'[2]Acha Air Sales Price List'!$B$1:$D$65536,3,FALSE)</f>
        <v>Exchange rate :</v>
      </c>
      <c r="G881" s="103">
        <f>ROUND(IF(ISBLANK(C881),0,VLOOKUP(C881,'[2]Acha Air Sales Price List'!$B$1:$X$65536,12,FALSE)*$L$14),2)</f>
        <v>0</v>
      </c>
      <c r="H881" s="102">
        <f t="shared" si="14"/>
        <v>0</v>
      </c>
      <c r="I881" s="89"/>
    </row>
    <row r="882" spans="1:9" hidden="1">
      <c r="A882" s="91"/>
      <c r="B882" s="106"/>
      <c r="C882" s="108"/>
      <c r="D882" s="186"/>
      <c r="E882" s="187"/>
      <c r="F882" s="104" t="str">
        <f>VLOOKUP(C882,'[2]Acha Air Sales Price List'!$B$1:$D$65536,3,FALSE)</f>
        <v>Exchange rate :</v>
      </c>
      <c r="G882" s="103">
        <f>ROUND(IF(ISBLANK(C882),0,VLOOKUP(C882,'[2]Acha Air Sales Price List'!$B$1:$X$65536,12,FALSE)*$L$14),2)</f>
        <v>0</v>
      </c>
      <c r="H882" s="102">
        <f t="shared" si="14"/>
        <v>0</v>
      </c>
      <c r="I882" s="89"/>
    </row>
    <row r="883" spans="1:9" hidden="1">
      <c r="A883" s="91"/>
      <c r="B883" s="106"/>
      <c r="C883" s="108"/>
      <c r="D883" s="186"/>
      <c r="E883" s="187"/>
      <c r="F883" s="104" t="str">
        <f>VLOOKUP(C883,'[2]Acha Air Sales Price List'!$B$1:$D$65536,3,FALSE)</f>
        <v>Exchange rate :</v>
      </c>
      <c r="G883" s="103">
        <f>ROUND(IF(ISBLANK(C883),0,VLOOKUP(C883,'[2]Acha Air Sales Price List'!$B$1:$X$65536,12,FALSE)*$L$14),2)</f>
        <v>0</v>
      </c>
      <c r="H883" s="102">
        <f t="shared" si="14"/>
        <v>0</v>
      </c>
      <c r="I883" s="89"/>
    </row>
    <row r="884" spans="1:9" hidden="1">
      <c r="A884" s="91"/>
      <c r="B884" s="106"/>
      <c r="C884" s="105"/>
      <c r="D884" s="186"/>
      <c r="E884" s="187"/>
      <c r="F884" s="104" t="str">
        <f>VLOOKUP(C884,'[2]Acha Air Sales Price List'!$B$1:$D$65536,3,FALSE)</f>
        <v>Exchange rate :</v>
      </c>
      <c r="G884" s="103">
        <f>ROUND(IF(ISBLANK(C884),0,VLOOKUP(C884,'[2]Acha Air Sales Price List'!$B$1:$X$65536,12,FALSE)*$L$14),2)</f>
        <v>0</v>
      </c>
      <c r="H884" s="102">
        <f t="shared" si="14"/>
        <v>0</v>
      </c>
      <c r="I884" s="89"/>
    </row>
    <row r="885" spans="1:9" hidden="1">
      <c r="A885" s="91"/>
      <c r="B885" s="106"/>
      <c r="C885" s="108"/>
      <c r="D885" s="186"/>
      <c r="E885" s="187"/>
      <c r="F885" s="104" t="str">
        <f>VLOOKUP(C885,'[2]Acha Air Sales Price List'!$B$1:$D$65536,3,FALSE)</f>
        <v>Exchange rate :</v>
      </c>
      <c r="G885" s="103">
        <f>ROUND(IF(ISBLANK(C885),0,VLOOKUP(C885,'[2]Acha Air Sales Price List'!$B$1:$X$65536,12,FALSE)*$L$14),2)</f>
        <v>0</v>
      </c>
      <c r="H885" s="102">
        <f t="shared" si="14"/>
        <v>0</v>
      </c>
      <c r="I885" s="89"/>
    </row>
    <row r="886" spans="1:9" hidden="1">
      <c r="A886" s="91"/>
      <c r="B886" s="106"/>
      <c r="C886" s="108"/>
      <c r="D886" s="186"/>
      <c r="E886" s="187"/>
      <c r="F886" s="104" t="str">
        <f>VLOOKUP(C886,'[2]Acha Air Sales Price List'!$B$1:$D$65536,3,FALSE)</f>
        <v>Exchange rate :</v>
      </c>
      <c r="G886" s="103">
        <f>ROUND(IF(ISBLANK(C886),0,VLOOKUP(C886,'[2]Acha Air Sales Price List'!$B$1:$X$65536,12,FALSE)*$L$14),2)</f>
        <v>0</v>
      </c>
      <c r="H886" s="102">
        <f t="shared" si="14"/>
        <v>0</v>
      </c>
      <c r="I886" s="89"/>
    </row>
    <row r="887" spans="1:9" hidden="1">
      <c r="A887" s="91"/>
      <c r="B887" s="106"/>
      <c r="C887" s="108"/>
      <c r="D887" s="186"/>
      <c r="E887" s="187"/>
      <c r="F887" s="104" t="str">
        <f>VLOOKUP(C887,'[2]Acha Air Sales Price List'!$B$1:$D$65536,3,FALSE)</f>
        <v>Exchange rate :</v>
      </c>
      <c r="G887" s="103">
        <f>ROUND(IF(ISBLANK(C887),0,VLOOKUP(C887,'[2]Acha Air Sales Price List'!$B$1:$X$65536,12,FALSE)*$L$14),2)</f>
        <v>0</v>
      </c>
      <c r="H887" s="102">
        <f t="shared" si="14"/>
        <v>0</v>
      </c>
      <c r="I887" s="89"/>
    </row>
    <row r="888" spans="1:9" hidden="1">
      <c r="A888" s="91"/>
      <c r="B888" s="106"/>
      <c r="C888" s="108"/>
      <c r="D888" s="186"/>
      <c r="E888" s="187"/>
      <c r="F888" s="104" t="str">
        <f>VLOOKUP(C888,'[2]Acha Air Sales Price List'!$B$1:$D$65536,3,FALSE)</f>
        <v>Exchange rate :</v>
      </c>
      <c r="G888" s="103">
        <f>ROUND(IF(ISBLANK(C888),0,VLOOKUP(C888,'[2]Acha Air Sales Price List'!$B$1:$X$65536,12,FALSE)*$L$14),2)</f>
        <v>0</v>
      </c>
      <c r="H888" s="102">
        <f t="shared" si="14"/>
        <v>0</v>
      </c>
      <c r="I888" s="89"/>
    </row>
    <row r="889" spans="1:9" hidden="1">
      <c r="A889" s="91"/>
      <c r="B889" s="106"/>
      <c r="C889" s="108"/>
      <c r="D889" s="186"/>
      <c r="E889" s="187"/>
      <c r="F889" s="104" t="str">
        <f>VLOOKUP(C889,'[2]Acha Air Sales Price List'!$B$1:$D$65536,3,FALSE)</f>
        <v>Exchange rate :</v>
      </c>
      <c r="G889" s="103">
        <f>ROUND(IF(ISBLANK(C889),0,VLOOKUP(C889,'[2]Acha Air Sales Price List'!$B$1:$X$65536,12,FALSE)*$L$14),2)</f>
        <v>0</v>
      </c>
      <c r="H889" s="102">
        <f t="shared" si="14"/>
        <v>0</v>
      </c>
      <c r="I889" s="89"/>
    </row>
    <row r="890" spans="1:9" hidden="1">
      <c r="A890" s="91"/>
      <c r="B890" s="106"/>
      <c r="C890" s="108"/>
      <c r="D890" s="186"/>
      <c r="E890" s="187"/>
      <c r="F890" s="104" t="str">
        <f>VLOOKUP(C890,'[2]Acha Air Sales Price List'!$B$1:$D$65536,3,FALSE)</f>
        <v>Exchange rate :</v>
      </c>
      <c r="G890" s="103">
        <f>ROUND(IF(ISBLANK(C890),0,VLOOKUP(C890,'[2]Acha Air Sales Price List'!$B$1:$X$65536,12,FALSE)*$L$14),2)</f>
        <v>0</v>
      </c>
      <c r="H890" s="102">
        <f t="shared" si="14"/>
        <v>0</v>
      </c>
      <c r="I890" s="89"/>
    </row>
    <row r="891" spans="1:9" hidden="1">
      <c r="A891" s="91"/>
      <c r="B891" s="106"/>
      <c r="C891" s="108"/>
      <c r="D891" s="186"/>
      <c r="E891" s="187"/>
      <c r="F891" s="104" t="str">
        <f>VLOOKUP(C891,'[2]Acha Air Sales Price List'!$B$1:$D$65536,3,FALSE)</f>
        <v>Exchange rate :</v>
      </c>
      <c r="G891" s="103">
        <f>ROUND(IF(ISBLANK(C891),0,VLOOKUP(C891,'[2]Acha Air Sales Price List'!$B$1:$X$65536,12,FALSE)*$L$14),2)</f>
        <v>0</v>
      </c>
      <c r="H891" s="102">
        <f t="shared" si="14"/>
        <v>0</v>
      </c>
      <c r="I891" s="89"/>
    </row>
    <row r="892" spans="1:9" hidden="1">
      <c r="A892" s="91"/>
      <c r="B892" s="106"/>
      <c r="C892" s="108"/>
      <c r="D892" s="186"/>
      <c r="E892" s="187"/>
      <c r="F892" s="104" t="str">
        <f>VLOOKUP(C892,'[2]Acha Air Sales Price List'!$B$1:$D$65536,3,FALSE)</f>
        <v>Exchange rate :</v>
      </c>
      <c r="G892" s="103">
        <f>ROUND(IF(ISBLANK(C892),0,VLOOKUP(C892,'[2]Acha Air Sales Price List'!$B$1:$X$65536,12,FALSE)*$L$14),2)</f>
        <v>0</v>
      </c>
      <c r="H892" s="102">
        <f t="shared" si="14"/>
        <v>0</v>
      </c>
      <c r="I892" s="89"/>
    </row>
    <row r="893" spans="1:9" hidden="1">
      <c r="A893" s="91"/>
      <c r="B893" s="106"/>
      <c r="C893" s="108"/>
      <c r="D893" s="186"/>
      <c r="E893" s="187"/>
      <c r="F893" s="104" t="str">
        <f>VLOOKUP(C893,'[2]Acha Air Sales Price List'!$B$1:$D$65536,3,FALSE)</f>
        <v>Exchange rate :</v>
      </c>
      <c r="G893" s="103">
        <f>ROUND(IF(ISBLANK(C893),0,VLOOKUP(C893,'[2]Acha Air Sales Price List'!$B$1:$X$65536,12,FALSE)*$L$14),2)</f>
        <v>0</v>
      </c>
      <c r="H893" s="102">
        <f t="shared" si="14"/>
        <v>0</v>
      </c>
      <c r="I893" s="89"/>
    </row>
    <row r="894" spans="1:9" hidden="1">
      <c r="A894" s="91"/>
      <c r="B894" s="106"/>
      <c r="C894" s="108"/>
      <c r="D894" s="186"/>
      <c r="E894" s="187"/>
      <c r="F894" s="104" t="str">
        <f>VLOOKUP(C894,'[2]Acha Air Sales Price List'!$B$1:$D$65536,3,FALSE)</f>
        <v>Exchange rate :</v>
      </c>
      <c r="G894" s="103">
        <f>ROUND(IF(ISBLANK(C894),0,VLOOKUP(C894,'[2]Acha Air Sales Price List'!$B$1:$X$65536,12,FALSE)*$L$14),2)</f>
        <v>0</v>
      </c>
      <c r="H894" s="102">
        <f t="shared" si="14"/>
        <v>0</v>
      </c>
      <c r="I894" s="89"/>
    </row>
    <row r="895" spans="1:9" hidden="1">
      <c r="A895" s="91"/>
      <c r="B895" s="106"/>
      <c r="C895" s="108"/>
      <c r="D895" s="186"/>
      <c r="E895" s="187"/>
      <c r="F895" s="104" t="str">
        <f>VLOOKUP(C895,'[2]Acha Air Sales Price List'!$B$1:$D$65536,3,FALSE)</f>
        <v>Exchange rate :</v>
      </c>
      <c r="G895" s="103">
        <f>ROUND(IF(ISBLANK(C895),0,VLOOKUP(C895,'[2]Acha Air Sales Price List'!$B$1:$X$65536,12,FALSE)*$L$14),2)</f>
        <v>0</v>
      </c>
      <c r="H895" s="102">
        <f t="shared" si="14"/>
        <v>0</v>
      </c>
      <c r="I895" s="89"/>
    </row>
    <row r="896" spans="1:9" hidden="1">
      <c r="A896" s="91"/>
      <c r="B896" s="106"/>
      <c r="C896" s="108"/>
      <c r="D896" s="186"/>
      <c r="E896" s="187"/>
      <c r="F896" s="104" t="str">
        <f>VLOOKUP(C896,'[2]Acha Air Sales Price List'!$B$1:$D$65536,3,FALSE)</f>
        <v>Exchange rate :</v>
      </c>
      <c r="G896" s="103">
        <f>ROUND(IF(ISBLANK(C896),0,VLOOKUP(C896,'[2]Acha Air Sales Price List'!$B$1:$X$65536,12,FALSE)*$L$14),2)</f>
        <v>0</v>
      </c>
      <c r="H896" s="102">
        <f t="shared" si="14"/>
        <v>0</v>
      </c>
      <c r="I896" s="89"/>
    </row>
    <row r="897" spans="1:9" hidden="1">
      <c r="A897" s="91"/>
      <c r="B897" s="106"/>
      <c r="C897" s="108"/>
      <c r="D897" s="186"/>
      <c r="E897" s="187"/>
      <c r="F897" s="104" t="str">
        <f>VLOOKUP(C897,'[2]Acha Air Sales Price List'!$B$1:$D$65536,3,FALSE)</f>
        <v>Exchange rate :</v>
      </c>
      <c r="G897" s="103">
        <f>ROUND(IF(ISBLANK(C897),0,VLOOKUP(C897,'[2]Acha Air Sales Price List'!$B$1:$X$65536,12,FALSE)*$L$14),2)</f>
        <v>0</v>
      </c>
      <c r="H897" s="102">
        <f t="shared" si="14"/>
        <v>0</v>
      </c>
      <c r="I897" s="89"/>
    </row>
    <row r="898" spans="1:9" hidden="1">
      <c r="A898" s="91"/>
      <c r="B898" s="106"/>
      <c r="C898" s="108"/>
      <c r="D898" s="186"/>
      <c r="E898" s="187"/>
      <c r="F898" s="104" t="str">
        <f>VLOOKUP(C898,'[2]Acha Air Sales Price List'!$B$1:$D$65536,3,FALSE)</f>
        <v>Exchange rate :</v>
      </c>
      <c r="G898" s="103">
        <f>ROUND(IF(ISBLANK(C898),0,VLOOKUP(C898,'[2]Acha Air Sales Price List'!$B$1:$X$65536,12,FALSE)*$L$14),2)</f>
        <v>0</v>
      </c>
      <c r="H898" s="102">
        <f t="shared" si="14"/>
        <v>0</v>
      </c>
      <c r="I898" s="89"/>
    </row>
    <row r="899" spans="1:9" hidden="1">
      <c r="A899" s="91"/>
      <c r="B899" s="106"/>
      <c r="C899" s="108"/>
      <c r="D899" s="186"/>
      <c r="E899" s="187"/>
      <c r="F899" s="104" t="str">
        <f>VLOOKUP(C899,'[2]Acha Air Sales Price List'!$B$1:$D$65536,3,FALSE)</f>
        <v>Exchange rate :</v>
      </c>
      <c r="G899" s="103">
        <f>ROUND(IF(ISBLANK(C899),0,VLOOKUP(C899,'[2]Acha Air Sales Price List'!$B$1:$X$65536,12,FALSE)*$L$14),2)</f>
        <v>0</v>
      </c>
      <c r="H899" s="102">
        <f t="shared" si="14"/>
        <v>0</v>
      </c>
      <c r="I899" s="89"/>
    </row>
    <row r="900" spans="1:9" hidden="1">
      <c r="A900" s="91"/>
      <c r="B900" s="106"/>
      <c r="C900" s="108"/>
      <c r="D900" s="186"/>
      <c r="E900" s="187"/>
      <c r="F900" s="104" t="str">
        <f>VLOOKUP(C900,'[2]Acha Air Sales Price List'!$B$1:$D$65536,3,FALSE)</f>
        <v>Exchange rate :</v>
      </c>
      <c r="G900" s="103">
        <f>ROUND(IF(ISBLANK(C900),0,VLOOKUP(C900,'[2]Acha Air Sales Price List'!$B$1:$X$65536,12,FALSE)*$L$14),2)</f>
        <v>0</v>
      </c>
      <c r="H900" s="102">
        <f t="shared" si="14"/>
        <v>0</v>
      </c>
      <c r="I900" s="89"/>
    </row>
    <row r="901" spans="1:9" hidden="1">
      <c r="A901" s="91"/>
      <c r="B901" s="106"/>
      <c r="C901" s="108"/>
      <c r="D901" s="186"/>
      <c r="E901" s="187"/>
      <c r="F901" s="104" t="str">
        <f>VLOOKUP(C901,'[2]Acha Air Sales Price List'!$B$1:$D$65536,3,FALSE)</f>
        <v>Exchange rate :</v>
      </c>
      <c r="G901" s="103">
        <f>ROUND(IF(ISBLANK(C901),0,VLOOKUP(C901,'[2]Acha Air Sales Price List'!$B$1:$X$65536,12,FALSE)*$L$14),2)</f>
        <v>0</v>
      </c>
      <c r="H901" s="102">
        <f t="shared" si="14"/>
        <v>0</v>
      </c>
      <c r="I901" s="89"/>
    </row>
    <row r="902" spans="1:9" hidden="1">
      <c r="A902" s="91"/>
      <c r="B902" s="106"/>
      <c r="C902" s="108"/>
      <c r="D902" s="186"/>
      <c r="E902" s="187"/>
      <c r="F902" s="104" t="str">
        <f>VLOOKUP(C902,'[2]Acha Air Sales Price List'!$B$1:$D$65536,3,FALSE)</f>
        <v>Exchange rate :</v>
      </c>
      <c r="G902" s="103">
        <f>ROUND(IF(ISBLANK(C902),0,VLOOKUP(C902,'[2]Acha Air Sales Price List'!$B$1:$X$65536,12,FALSE)*$L$14),2)</f>
        <v>0</v>
      </c>
      <c r="H902" s="102">
        <f t="shared" si="14"/>
        <v>0</v>
      </c>
      <c r="I902" s="89"/>
    </row>
    <row r="903" spans="1:9" hidden="1">
      <c r="A903" s="91"/>
      <c r="B903" s="106"/>
      <c r="C903" s="108"/>
      <c r="D903" s="186"/>
      <c r="E903" s="187"/>
      <c r="F903" s="104" t="str">
        <f>VLOOKUP(C903,'[2]Acha Air Sales Price List'!$B$1:$D$65536,3,FALSE)</f>
        <v>Exchange rate :</v>
      </c>
      <c r="G903" s="103">
        <f>ROUND(IF(ISBLANK(C903),0,VLOOKUP(C903,'[2]Acha Air Sales Price List'!$B$1:$X$65536,12,FALSE)*$L$14),2)</f>
        <v>0</v>
      </c>
      <c r="H903" s="102">
        <f t="shared" si="14"/>
        <v>0</v>
      </c>
      <c r="I903" s="89"/>
    </row>
    <row r="904" spans="1:9" hidden="1">
      <c r="A904" s="91"/>
      <c r="B904" s="106"/>
      <c r="C904" s="108"/>
      <c r="D904" s="186"/>
      <c r="E904" s="187"/>
      <c r="F904" s="104" t="str">
        <f>VLOOKUP(C904,'[2]Acha Air Sales Price List'!$B$1:$D$65536,3,FALSE)</f>
        <v>Exchange rate :</v>
      </c>
      <c r="G904" s="103">
        <f>ROUND(IF(ISBLANK(C904),0,VLOOKUP(C904,'[2]Acha Air Sales Price List'!$B$1:$X$65536,12,FALSE)*$L$14),2)</f>
        <v>0</v>
      </c>
      <c r="H904" s="102">
        <f t="shared" si="14"/>
        <v>0</v>
      </c>
      <c r="I904" s="89"/>
    </row>
    <row r="905" spans="1:9" hidden="1">
      <c r="A905" s="91"/>
      <c r="B905" s="106"/>
      <c r="C905" s="108"/>
      <c r="D905" s="186"/>
      <c r="E905" s="187"/>
      <c r="F905" s="104" t="str">
        <f>VLOOKUP(C905,'[2]Acha Air Sales Price List'!$B$1:$D$65536,3,FALSE)</f>
        <v>Exchange rate :</v>
      </c>
      <c r="G905" s="103">
        <f>ROUND(IF(ISBLANK(C905),0,VLOOKUP(C905,'[2]Acha Air Sales Price List'!$B$1:$X$65536,12,FALSE)*$L$14),2)</f>
        <v>0</v>
      </c>
      <c r="H905" s="102">
        <f t="shared" si="14"/>
        <v>0</v>
      </c>
      <c r="I905" s="89"/>
    </row>
    <row r="906" spans="1:9" hidden="1">
      <c r="A906" s="91"/>
      <c r="B906" s="106"/>
      <c r="C906" s="108"/>
      <c r="D906" s="186"/>
      <c r="E906" s="187"/>
      <c r="F906" s="104" t="str">
        <f>VLOOKUP(C906,'[2]Acha Air Sales Price List'!$B$1:$D$65536,3,FALSE)</f>
        <v>Exchange rate :</v>
      </c>
      <c r="G906" s="103">
        <f>ROUND(IF(ISBLANK(C906),0,VLOOKUP(C906,'[2]Acha Air Sales Price List'!$B$1:$X$65536,12,FALSE)*$L$14),2)</f>
        <v>0</v>
      </c>
      <c r="H906" s="102">
        <f t="shared" si="14"/>
        <v>0</v>
      </c>
      <c r="I906" s="89"/>
    </row>
    <row r="907" spans="1:9" hidden="1">
      <c r="A907" s="91"/>
      <c r="B907" s="106"/>
      <c r="C907" s="108"/>
      <c r="D907" s="186"/>
      <c r="E907" s="187"/>
      <c r="F907" s="104" t="str">
        <f>VLOOKUP(C907,'[2]Acha Air Sales Price List'!$B$1:$D$65536,3,FALSE)</f>
        <v>Exchange rate :</v>
      </c>
      <c r="G907" s="103">
        <f>ROUND(IF(ISBLANK(C907),0,VLOOKUP(C907,'[2]Acha Air Sales Price List'!$B$1:$X$65536,12,FALSE)*$L$14),2)</f>
        <v>0</v>
      </c>
      <c r="H907" s="102">
        <f t="shared" si="14"/>
        <v>0</v>
      </c>
      <c r="I907" s="89"/>
    </row>
    <row r="908" spans="1:9" hidden="1">
      <c r="A908" s="91"/>
      <c r="B908" s="106"/>
      <c r="C908" s="105"/>
      <c r="D908" s="186"/>
      <c r="E908" s="187"/>
      <c r="F908" s="104" t="str">
        <f>VLOOKUP(C908,'[2]Acha Air Sales Price List'!$B$1:$D$65536,3,FALSE)</f>
        <v>Exchange rate :</v>
      </c>
      <c r="G908" s="103">
        <f>ROUND(IF(ISBLANK(C908),0,VLOOKUP(C908,'[2]Acha Air Sales Price List'!$B$1:$X$65536,12,FALSE)*$L$14),2)</f>
        <v>0</v>
      </c>
      <c r="H908" s="102">
        <f t="shared" si="14"/>
        <v>0</v>
      </c>
      <c r="I908" s="89"/>
    </row>
    <row r="909" spans="1:9" hidden="1">
      <c r="A909" s="91"/>
      <c r="B909" s="106"/>
      <c r="C909" s="108"/>
      <c r="D909" s="186"/>
      <c r="E909" s="187"/>
      <c r="F909" s="104" t="str">
        <f>VLOOKUP(C909,'[2]Acha Air Sales Price List'!$B$1:$D$65536,3,FALSE)</f>
        <v>Exchange rate :</v>
      </c>
      <c r="G909" s="103">
        <f>ROUND(IF(ISBLANK(C909),0,VLOOKUP(C909,'[2]Acha Air Sales Price List'!$B$1:$X$65536,12,FALSE)*$L$14),2)</f>
        <v>0</v>
      </c>
      <c r="H909" s="102">
        <f t="shared" si="14"/>
        <v>0</v>
      </c>
      <c r="I909" s="89"/>
    </row>
    <row r="910" spans="1:9" hidden="1">
      <c r="A910" s="91"/>
      <c r="B910" s="106"/>
      <c r="C910" s="108"/>
      <c r="D910" s="186"/>
      <c r="E910" s="187"/>
      <c r="F910" s="104" t="str">
        <f>VLOOKUP(C910,'[2]Acha Air Sales Price List'!$B$1:$D$65536,3,FALSE)</f>
        <v>Exchange rate :</v>
      </c>
      <c r="G910" s="103">
        <f>ROUND(IF(ISBLANK(C910),0,VLOOKUP(C910,'[2]Acha Air Sales Price List'!$B$1:$X$65536,12,FALSE)*$L$14),2)</f>
        <v>0</v>
      </c>
      <c r="H910" s="102">
        <f t="shared" si="14"/>
        <v>0</v>
      </c>
      <c r="I910" s="89"/>
    </row>
    <row r="911" spans="1:9" hidden="1">
      <c r="A911" s="91"/>
      <c r="B911" s="106"/>
      <c r="C911" s="108"/>
      <c r="D911" s="186"/>
      <c r="E911" s="187"/>
      <c r="F911" s="104" t="str">
        <f>VLOOKUP(C911,'[2]Acha Air Sales Price List'!$B$1:$D$65536,3,FALSE)</f>
        <v>Exchange rate :</v>
      </c>
      <c r="G911" s="103">
        <f>ROUND(IF(ISBLANK(C911),0,VLOOKUP(C911,'[2]Acha Air Sales Price List'!$B$1:$X$65536,12,FALSE)*$L$14),2)</f>
        <v>0</v>
      </c>
      <c r="H911" s="102">
        <f t="shared" si="14"/>
        <v>0</v>
      </c>
      <c r="I911" s="89"/>
    </row>
    <row r="912" spans="1:9" hidden="1">
      <c r="A912" s="91"/>
      <c r="B912" s="106"/>
      <c r="C912" s="108"/>
      <c r="D912" s="186"/>
      <c r="E912" s="187"/>
      <c r="F912" s="104" t="str">
        <f>VLOOKUP(C912,'[2]Acha Air Sales Price List'!$B$1:$D$65536,3,FALSE)</f>
        <v>Exchange rate :</v>
      </c>
      <c r="G912" s="103">
        <f>ROUND(IF(ISBLANK(C912),0,VLOOKUP(C912,'[2]Acha Air Sales Price List'!$B$1:$X$65536,12,FALSE)*$L$14),2)</f>
        <v>0</v>
      </c>
      <c r="H912" s="102">
        <f t="shared" si="14"/>
        <v>0</v>
      </c>
      <c r="I912" s="89"/>
    </row>
    <row r="913" spans="1:9" hidden="1">
      <c r="A913" s="91"/>
      <c r="B913" s="106"/>
      <c r="C913" s="108"/>
      <c r="D913" s="186"/>
      <c r="E913" s="187"/>
      <c r="F913" s="104" t="str">
        <f>VLOOKUP(C913,'[2]Acha Air Sales Price List'!$B$1:$D$65536,3,FALSE)</f>
        <v>Exchange rate :</v>
      </c>
      <c r="G913" s="103">
        <f>ROUND(IF(ISBLANK(C913),0,VLOOKUP(C913,'[2]Acha Air Sales Price List'!$B$1:$X$65536,12,FALSE)*$L$14),2)</f>
        <v>0</v>
      </c>
      <c r="H913" s="102">
        <f t="shared" si="14"/>
        <v>0</v>
      </c>
      <c r="I913" s="89"/>
    </row>
    <row r="914" spans="1:9" hidden="1">
      <c r="A914" s="91"/>
      <c r="B914" s="106"/>
      <c r="C914" s="108"/>
      <c r="D914" s="186"/>
      <c r="E914" s="187"/>
      <c r="F914" s="104" t="str">
        <f>VLOOKUP(C914,'[2]Acha Air Sales Price List'!$B$1:$D$65536,3,FALSE)</f>
        <v>Exchange rate :</v>
      </c>
      <c r="G914" s="103">
        <f>ROUND(IF(ISBLANK(C914),0,VLOOKUP(C914,'[2]Acha Air Sales Price List'!$B$1:$X$65536,12,FALSE)*$L$14),2)</f>
        <v>0</v>
      </c>
      <c r="H914" s="102">
        <f t="shared" si="14"/>
        <v>0</v>
      </c>
      <c r="I914" s="89"/>
    </row>
    <row r="915" spans="1:9" hidden="1">
      <c r="A915" s="91"/>
      <c r="B915" s="106"/>
      <c r="C915" s="108"/>
      <c r="D915" s="186"/>
      <c r="E915" s="187"/>
      <c r="F915" s="104" t="str">
        <f>VLOOKUP(C915,'[2]Acha Air Sales Price List'!$B$1:$D$65536,3,FALSE)</f>
        <v>Exchange rate :</v>
      </c>
      <c r="G915" s="103">
        <f>ROUND(IF(ISBLANK(C915),0,VLOOKUP(C915,'[2]Acha Air Sales Price List'!$B$1:$X$65536,12,FALSE)*$L$14),2)</f>
        <v>0</v>
      </c>
      <c r="H915" s="102">
        <f t="shared" si="14"/>
        <v>0</v>
      </c>
      <c r="I915" s="89"/>
    </row>
    <row r="916" spans="1:9" hidden="1">
      <c r="A916" s="91"/>
      <c r="B916" s="106"/>
      <c r="C916" s="108"/>
      <c r="D916" s="186"/>
      <c r="E916" s="187"/>
      <c r="F916" s="104" t="str">
        <f>VLOOKUP(C916,'[2]Acha Air Sales Price List'!$B$1:$D$65536,3,FALSE)</f>
        <v>Exchange rate :</v>
      </c>
      <c r="G916" s="103">
        <f>ROUND(IF(ISBLANK(C916),0,VLOOKUP(C916,'[2]Acha Air Sales Price List'!$B$1:$X$65536,12,FALSE)*$L$14),2)</f>
        <v>0</v>
      </c>
      <c r="H916" s="102">
        <f t="shared" si="14"/>
        <v>0</v>
      </c>
      <c r="I916" s="89"/>
    </row>
    <row r="917" spans="1:9" hidden="1">
      <c r="A917" s="91"/>
      <c r="B917" s="106"/>
      <c r="C917" s="108"/>
      <c r="D917" s="186"/>
      <c r="E917" s="187"/>
      <c r="F917" s="104" t="str">
        <f>VLOOKUP(C917,'[2]Acha Air Sales Price List'!$B$1:$D$65536,3,FALSE)</f>
        <v>Exchange rate :</v>
      </c>
      <c r="G917" s="103">
        <f>ROUND(IF(ISBLANK(C917),0,VLOOKUP(C917,'[2]Acha Air Sales Price List'!$B$1:$X$65536,12,FALSE)*$L$14),2)</f>
        <v>0</v>
      </c>
      <c r="H917" s="102">
        <f t="shared" si="14"/>
        <v>0</v>
      </c>
      <c r="I917" s="89"/>
    </row>
    <row r="918" spans="1:9" hidden="1">
      <c r="A918" s="91"/>
      <c r="B918" s="106"/>
      <c r="C918" s="108"/>
      <c r="D918" s="186"/>
      <c r="E918" s="187"/>
      <c r="F918" s="104" t="str">
        <f>VLOOKUP(C918,'[2]Acha Air Sales Price List'!$B$1:$D$65536,3,FALSE)</f>
        <v>Exchange rate :</v>
      </c>
      <c r="G918" s="103">
        <f>ROUND(IF(ISBLANK(C918),0,VLOOKUP(C918,'[2]Acha Air Sales Price List'!$B$1:$X$65536,12,FALSE)*$L$14),2)</f>
        <v>0</v>
      </c>
      <c r="H918" s="102">
        <f t="shared" si="14"/>
        <v>0</v>
      </c>
      <c r="I918" s="89"/>
    </row>
    <row r="919" spans="1:9" hidden="1">
      <c r="A919" s="91"/>
      <c r="B919" s="106"/>
      <c r="C919" s="108"/>
      <c r="D919" s="186"/>
      <c r="E919" s="187"/>
      <c r="F919" s="104" t="str">
        <f>VLOOKUP(C919,'[2]Acha Air Sales Price List'!$B$1:$D$65536,3,FALSE)</f>
        <v>Exchange rate :</v>
      </c>
      <c r="G919" s="103">
        <f>ROUND(IF(ISBLANK(C919),0,VLOOKUP(C919,'[2]Acha Air Sales Price List'!$B$1:$X$65536,12,FALSE)*$L$14),2)</f>
        <v>0</v>
      </c>
      <c r="H919" s="102">
        <f t="shared" si="14"/>
        <v>0</v>
      </c>
      <c r="I919" s="89"/>
    </row>
    <row r="920" spans="1:9" hidden="1">
      <c r="A920" s="91"/>
      <c r="B920" s="106"/>
      <c r="C920" s="108"/>
      <c r="D920" s="186"/>
      <c r="E920" s="187"/>
      <c r="F920" s="104" t="str">
        <f>VLOOKUP(C920,'[2]Acha Air Sales Price List'!$B$1:$D$65536,3,FALSE)</f>
        <v>Exchange rate :</v>
      </c>
      <c r="G920" s="103">
        <f>ROUND(IF(ISBLANK(C920),0,VLOOKUP(C920,'[2]Acha Air Sales Price List'!$B$1:$X$65536,12,FALSE)*$L$14),2)</f>
        <v>0</v>
      </c>
      <c r="H920" s="102">
        <f t="shared" ref="H920:H983" si="15">ROUND(IF(ISNUMBER(B920), G920*B920, 0),5)</f>
        <v>0</v>
      </c>
      <c r="I920" s="89"/>
    </row>
    <row r="921" spans="1:9" hidden="1">
      <c r="A921" s="91"/>
      <c r="B921" s="106"/>
      <c r="C921" s="108"/>
      <c r="D921" s="186"/>
      <c r="E921" s="187"/>
      <c r="F921" s="104" t="str">
        <f>VLOOKUP(C921,'[2]Acha Air Sales Price List'!$B$1:$D$65536,3,FALSE)</f>
        <v>Exchange rate :</v>
      </c>
      <c r="G921" s="103">
        <f>ROUND(IF(ISBLANK(C921),0,VLOOKUP(C921,'[2]Acha Air Sales Price List'!$B$1:$X$65536,12,FALSE)*$L$14),2)</f>
        <v>0</v>
      </c>
      <c r="H921" s="102">
        <f t="shared" si="15"/>
        <v>0</v>
      </c>
      <c r="I921" s="89"/>
    </row>
    <row r="922" spans="1:9" hidden="1">
      <c r="A922" s="91"/>
      <c r="B922" s="106"/>
      <c r="C922" s="108"/>
      <c r="D922" s="186"/>
      <c r="E922" s="187"/>
      <c r="F922" s="104" t="str">
        <f>VLOOKUP(C922,'[2]Acha Air Sales Price List'!$B$1:$D$65536,3,FALSE)</f>
        <v>Exchange rate :</v>
      </c>
      <c r="G922" s="103">
        <f>ROUND(IF(ISBLANK(C922),0,VLOOKUP(C922,'[2]Acha Air Sales Price List'!$B$1:$X$65536,12,FALSE)*$L$14),2)</f>
        <v>0</v>
      </c>
      <c r="H922" s="102">
        <f t="shared" si="15"/>
        <v>0</v>
      </c>
      <c r="I922" s="89"/>
    </row>
    <row r="923" spans="1:9" hidden="1">
      <c r="A923" s="91"/>
      <c r="B923" s="106"/>
      <c r="C923" s="108"/>
      <c r="D923" s="186"/>
      <c r="E923" s="187"/>
      <c r="F923" s="104" t="str">
        <f>VLOOKUP(C923,'[2]Acha Air Sales Price List'!$B$1:$D$65536,3,FALSE)</f>
        <v>Exchange rate :</v>
      </c>
      <c r="G923" s="103">
        <f>ROUND(IF(ISBLANK(C923),0,VLOOKUP(C923,'[2]Acha Air Sales Price List'!$B$1:$X$65536,12,FALSE)*$L$14),2)</f>
        <v>0</v>
      </c>
      <c r="H923" s="102">
        <f t="shared" si="15"/>
        <v>0</v>
      </c>
      <c r="I923" s="89"/>
    </row>
    <row r="924" spans="1:9" hidden="1">
      <c r="A924" s="91"/>
      <c r="B924" s="106"/>
      <c r="C924" s="108"/>
      <c r="D924" s="186"/>
      <c r="E924" s="187"/>
      <c r="F924" s="104" t="str">
        <f>VLOOKUP(C924,'[2]Acha Air Sales Price List'!$B$1:$D$65536,3,FALSE)</f>
        <v>Exchange rate :</v>
      </c>
      <c r="G924" s="103">
        <f>ROUND(IF(ISBLANK(C924),0,VLOOKUP(C924,'[2]Acha Air Sales Price List'!$B$1:$X$65536,12,FALSE)*$L$14),2)</f>
        <v>0</v>
      </c>
      <c r="H924" s="102">
        <f t="shared" si="15"/>
        <v>0</v>
      </c>
      <c r="I924" s="89"/>
    </row>
    <row r="925" spans="1:9" hidden="1">
      <c r="A925" s="91"/>
      <c r="B925" s="106"/>
      <c r="C925" s="108"/>
      <c r="D925" s="186"/>
      <c r="E925" s="187"/>
      <c r="F925" s="104" t="str">
        <f>VLOOKUP(C925,'[2]Acha Air Sales Price List'!$B$1:$D$65536,3,FALSE)</f>
        <v>Exchange rate :</v>
      </c>
      <c r="G925" s="103">
        <f>ROUND(IF(ISBLANK(C925),0,VLOOKUP(C925,'[2]Acha Air Sales Price List'!$B$1:$X$65536,12,FALSE)*$L$14),2)</f>
        <v>0</v>
      </c>
      <c r="H925" s="102">
        <f t="shared" si="15"/>
        <v>0</v>
      </c>
      <c r="I925" s="89"/>
    </row>
    <row r="926" spans="1:9" hidden="1">
      <c r="A926" s="91"/>
      <c r="B926" s="106"/>
      <c r="C926" s="108"/>
      <c r="D926" s="186"/>
      <c r="E926" s="187"/>
      <c r="F926" s="104" t="str">
        <f>VLOOKUP(C926,'[2]Acha Air Sales Price List'!$B$1:$D$65536,3,FALSE)</f>
        <v>Exchange rate :</v>
      </c>
      <c r="G926" s="103">
        <f>ROUND(IF(ISBLANK(C926),0,VLOOKUP(C926,'[2]Acha Air Sales Price List'!$B$1:$X$65536,12,FALSE)*$L$14),2)</f>
        <v>0</v>
      </c>
      <c r="H926" s="102">
        <f t="shared" si="15"/>
        <v>0</v>
      </c>
      <c r="I926" s="89"/>
    </row>
    <row r="927" spans="1:9" hidden="1">
      <c r="A927" s="91"/>
      <c r="B927" s="106"/>
      <c r="C927" s="108"/>
      <c r="D927" s="186"/>
      <c r="E927" s="187"/>
      <c r="F927" s="104" t="str">
        <f>VLOOKUP(C927,'[2]Acha Air Sales Price List'!$B$1:$D$65536,3,FALSE)</f>
        <v>Exchange rate :</v>
      </c>
      <c r="G927" s="103">
        <f>ROUND(IF(ISBLANK(C927),0,VLOOKUP(C927,'[2]Acha Air Sales Price List'!$B$1:$X$65536,12,FALSE)*$L$14),2)</f>
        <v>0</v>
      </c>
      <c r="H927" s="102">
        <f t="shared" si="15"/>
        <v>0</v>
      </c>
      <c r="I927" s="89"/>
    </row>
    <row r="928" spans="1:9" hidden="1">
      <c r="A928" s="91"/>
      <c r="B928" s="106"/>
      <c r="C928" s="108"/>
      <c r="D928" s="186"/>
      <c r="E928" s="187"/>
      <c r="F928" s="104" t="str">
        <f>VLOOKUP(C928,'[2]Acha Air Sales Price List'!$B$1:$D$65536,3,FALSE)</f>
        <v>Exchange rate :</v>
      </c>
      <c r="G928" s="103">
        <f>ROUND(IF(ISBLANK(C928),0,VLOOKUP(C928,'[2]Acha Air Sales Price List'!$B$1:$X$65536,12,FALSE)*$L$14),2)</f>
        <v>0</v>
      </c>
      <c r="H928" s="102">
        <f t="shared" si="15"/>
        <v>0</v>
      </c>
      <c r="I928" s="89"/>
    </row>
    <row r="929" spans="1:9" hidden="1">
      <c r="A929" s="91"/>
      <c r="B929" s="106"/>
      <c r="C929" s="108"/>
      <c r="D929" s="186"/>
      <c r="E929" s="187"/>
      <c r="F929" s="104" t="str">
        <f>VLOOKUP(C929,'[2]Acha Air Sales Price List'!$B$1:$D$65536,3,FALSE)</f>
        <v>Exchange rate :</v>
      </c>
      <c r="G929" s="103">
        <f>ROUND(IF(ISBLANK(C929),0,VLOOKUP(C929,'[2]Acha Air Sales Price List'!$B$1:$X$65536,12,FALSE)*$L$14),2)</f>
        <v>0</v>
      </c>
      <c r="H929" s="102">
        <f t="shared" si="15"/>
        <v>0</v>
      </c>
      <c r="I929" s="89"/>
    </row>
    <row r="930" spans="1:9" hidden="1">
      <c r="A930" s="91"/>
      <c r="B930" s="106"/>
      <c r="C930" s="108"/>
      <c r="D930" s="186"/>
      <c r="E930" s="187"/>
      <c r="F930" s="104" t="str">
        <f>VLOOKUP(C930,'[2]Acha Air Sales Price List'!$B$1:$D$65536,3,FALSE)</f>
        <v>Exchange rate :</v>
      </c>
      <c r="G930" s="103">
        <f>ROUND(IF(ISBLANK(C930),0,VLOOKUP(C930,'[2]Acha Air Sales Price List'!$B$1:$X$65536,12,FALSE)*$L$14),2)</f>
        <v>0</v>
      </c>
      <c r="H930" s="102">
        <f t="shared" si="15"/>
        <v>0</v>
      </c>
      <c r="I930" s="89"/>
    </row>
    <row r="931" spans="1:9" hidden="1">
      <c r="A931" s="91"/>
      <c r="B931" s="106"/>
      <c r="C931" s="108"/>
      <c r="D931" s="186"/>
      <c r="E931" s="187"/>
      <c r="F931" s="104" t="str">
        <f>VLOOKUP(C931,'[2]Acha Air Sales Price List'!$B$1:$D$65536,3,FALSE)</f>
        <v>Exchange rate :</v>
      </c>
      <c r="G931" s="103">
        <f>ROUND(IF(ISBLANK(C931),0,VLOOKUP(C931,'[2]Acha Air Sales Price List'!$B$1:$X$65536,12,FALSE)*$L$14),2)</f>
        <v>0</v>
      </c>
      <c r="H931" s="102">
        <f t="shared" si="15"/>
        <v>0</v>
      </c>
      <c r="I931" s="89"/>
    </row>
    <row r="932" spans="1:9" hidden="1">
      <c r="A932" s="91"/>
      <c r="B932" s="106"/>
      <c r="C932" s="108"/>
      <c r="D932" s="186"/>
      <c r="E932" s="187"/>
      <c r="F932" s="104" t="str">
        <f>VLOOKUP(C932,'[2]Acha Air Sales Price List'!$B$1:$D$65536,3,FALSE)</f>
        <v>Exchange rate :</v>
      </c>
      <c r="G932" s="103">
        <f>ROUND(IF(ISBLANK(C932),0,VLOOKUP(C932,'[2]Acha Air Sales Price List'!$B$1:$X$65536,12,FALSE)*$L$14),2)</f>
        <v>0</v>
      </c>
      <c r="H932" s="102">
        <f t="shared" si="15"/>
        <v>0</v>
      </c>
      <c r="I932" s="89"/>
    </row>
    <row r="933" spans="1:9" hidden="1">
      <c r="A933" s="91"/>
      <c r="B933" s="106"/>
      <c r="C933" s="108"/>
      <c r="D933" s="186"/>
      <c r="E933" s="187"/>
      <c r="F933" s="104" t="str">
        <f>VLOOKUP(C933,'[2]Acha Air Sales Price List'!$B$1:$D$65536,3,FALSE)</f>
        <v>Exchange rate :</v>
      </c>
      <c r="G933" s="103">
        <f>ROUND(IF(ISBLANK(C933),0,VLOOKUP(C933,'[2]Acha Air Sales Price List'!$B$1:$X$65536,12,FALSE)*$L$14),2)</f>
        <v>0</v>
      </c>
      <c r="H933" s="102">
        <f t="shared" si="15"/>
        <v>0</v>
      </c>
      <c r="I933" s="89"/>
    </row>
    <row r="934" spans="1:9" hidden="1">
      <c r="A934" s="91"/>
      <c r="B934" s="106"/>
      <c r="C934" s="108"/>
      <c r="D934" s="186"/>
      <c r="E934" s="187"/>
      <c r="F934" s="104" t="str">
        <f>VLOOKUP(C934,'[2]Acha Air Sales Price List'!$B$1:$D$65536,3,FALSE)</f>
        <v>Exchange rate :</v>
      </c>
      <c r="G934" s="103">
        <f>ROUND(IF(ISBLANK(C934),0,VLOOKUP(C934,'[2]Acha Air Sales Price List'!$B$1:$X$65536,12,FALSE)*$L$14),2)</f>
        <v>0</v>
      </c>
      <c r="H934" s="102">
        <f t="shared" si="15"/>
        <v>0</v>
      </c>
      <c r="I934" s="89"/>
    </row>
    <row r="935" spans="1:9" hidden="1">
      <c r="A935" s="91"/>
      <c r="B935" s="106"/>
      <c r="C935" s="108"/>
      <c r="D935" s="186"/>
      <c r="E935" s="187"/>
      <c r="F935" s="104" t="str">
        <f>VLOOKUP(C935,'[2]Acha Air Sales Price List'!$B$1:$D$65536,3,FALSE)</f>
        <v>Exchange rate :</v>
      </c>
      <c r="G935" s="103">
        <f>ROUND(IF(ISBLANK(C935),0,VLOOKUP(C935,'[2]Acha Air Sales Price List'!$B$1:$X$65536,12,FALSE)*$L$14),2)</f>
        <v>0</v>
      </c>
      <c r="H935" s="102">
        <f t="shared" si="15"/>
        <v>0</v>
      </c>
      <c r="I935" s="89"/>
    </row>
    <row r="936" spans="1:9" hidden="1">
      <c r="A936" s="91"/>
      <c r="B936" s="106"/>
      <c r="C936" s="105"/>
      <c r="D936" s="186"/>
      <c r="E936" s="187"/>
      <c r="F936" s="104" t="str">
        <f>VLOOKUP(C936,'[2]Acha Air Sales Price List'!$B$1:$D$65536,3,FALSE)</f>
        <v>Exchange rate :</v>
      </c>
      <c r="G936" s="103">
        <f>ROUND(IF(ISBLANK(C936),0,VLOOKUP(C936,'[2]Acha Air Sales Price List'!$B$1:$X$65536,12,FALSE)*$L$14),2)</f>
        <v>0</v>
      </c>
      <c r="H936" s="102">
        <f t="shared" si="15"/>
        <v>0</v>
      </c>
      <c r="I936" s="89"/>
    </row>
    <row r="937" spans="1:9" hidden="1">
      <c r="A937" s="91"/>
      <c r="B937" s="106"/>
      <c r="C937" s="108"/>
      <c r="D937" s="186"/>
      <c r="E937" s="187"/>
      <c r="F937" s="104" t="str">
        <f>VLOOKUP(C937,'[2]Acha Air Sales Price List'!$B$1:$D$65536,3,FALSE)</f>
        <v>Exchange rate :</v>
      </c>
      <c r="G937" s="103">
        <f>ROUND(IF(ISBLANK(C937),0,VLOOKUP(C937,'[2]Acha Air Sales Price List'!$B$1:$X$65536,12,FALSE)*$L$14),2)</f>
        <v>0</v>
      </c>
      <c r="H937" s="102">
        <f t="shared" si="15"/>
        <v>0</v>
      </c>
      <c r="I937" s="89"/>
    </row>
    <row r="938" spans="1:9" hidden="1">
      <c r="A938" s="91"/>
      <c r="B938" s="106"/>
      <c r="C938" s="108"/>
      <c r="D938" s="186"/>
      <c r="E938" s="187"/>
      <c r="F938" s="104" t="str">
        <f>VLOOKUP(C938,'[2]Acha Air Sales Price List'!$B$1:$D$65536,3,FALSE)</f>
        <v>Exchange rate :</v>
      </c>
      <c r="G938" s="103">
        <f>ROUND(IF(ISBLANK(C938),0,VLOOKUP(C938,'[2]Acha Air Sales Price List'!$B$1:$X$65536,12,FALSE)*$L$14),2)</f>
        <v>0</v>
      </c>
      <c r="H938" s="102">
        <f t="shared" si="15"/>
        <v>0</v>
      </c>
      <c r="I938" s="89"/>
    </row>
    <row r="939" spans="1:9" hidden="1">
      <c r="A939" s="91"/>
      <c r="B939" s="106"/>
      <c r="C939" s="108"/>
      <c r="D939" s="186"/>
      <c r="E939" s="187"/>
      <c r="F939" s="104" t="str">
        <f>VLOOKUP(C939,'[2]Acha Air Sales Price List'!$B$1:$D$65536,3,FALSE)</f>
        <v>Exchange rate :</v>
      </c>
      <c r="G939" s="103">
        <f>ROUND(IF(ISBLANK(C939),0,VLOOKUP(C939,'[2]Acha Air Sales Price List'!$B$1:$X$65536,12,FALSE)*$L$14),2)</f>
        <v>0</v>
      </c>
      <c r="H939" s="102">
        <f t="shared" si="15"/>
        <v>0</v>
      </c>
      <c r="I939" s="89"/>
    </row>
    <row r="940" spans="1:9" hidden="1">
      <c r="A940" s="91"/>
      <c r="B940" s="106"/>
      <c r="C940" s="108"/>
      <c r="D940" s="186"/>
      <c r="E940" s="187"/>
      <c r="F940" s="104" t="str">
        <f>VLOOKUP(C940,'[2]Acha Air Sales Price List'!$B$1:$D$65536,3,FALSE)</f>
        <v>Exchange rate :</v>
      </c>
      <c r="G940" s="103">
        <f>ROUND(IF(ISBLANK(C940),0,VLOOKUP(C940,'[2]Acha Air Sales Price List'!$B$1:$X$65536,12,FALSE)*$L$14),2)</f>
        <v>0</v>
      </c>
      <c r="H940" s="102">
        <f t="shared" si="15"/>
        <v>0</v>
      </c>
      <c r="I940" s="89"/>
    </row>
    <row r="941" spans="1:9" hidden="1">
      <c r="A941" s="91"/>
      <c r="B941" s="106"/>
      <c r="C941" s="108"/>
      <c r="D941" s="186"/>
      <c r="E941" s="187"/>
      <c r="F941" s="104" t="str">
        <f>VLOOKUP(C941,'[2]Acha Air Sales Price List'!$B$1:$D$65536,3,FALSE)</f>
        <v>Exchange rate :</v>
      </c>
      <c r="G941" s="103">
        <f>ROUND(IF(ISBLANK(C941),0,VLOOKUP(C941,'[2]Acha Air Sales Price List'!$B$1:$X$65536,12,FALSE)*$L$14),2)</f>
        <v>0</v>
      </c>
      <c r="H941" s="102">
        <f t="shared" si="15"/>
        <v>0</v>
      </c>
      <c r="I941" s="89"/>
    </row>
    <row r="942" spans="1:9" hidden="1">
      <c r="A942" s="91"/>
      <c r="B942" s="106"/>
      <c r="C942" s="108"/>
      <c r="D942" s="186"/>
      <c r="E942" s="187"/>
      <c r="F942" s="104" t="str">
        <f>VLOOKUP(C942,'[2]Acha Air Sales Price List'!$B$1:$D$65536,3,FALSE)</f>
        <v>Exchange rate :</v>
      </c>
      <c r="G942" s="103">
        <f>ROUND(IF(ISBLANK(C942),0,VLOOKUP(C942,'[2]Acha Air Sales Price List'!$B$1:$X$65536,12,FALSE)*$L$14),2)</f>
        <v>0</v>
      </c>
      <c r="H942" s="102">
        <f t="shared" si="15"/>
        <v>0</v>
      </c>
      <c r="I942" s="89"/>
    </row>
    <row r="943" spans="1:9" hidden="1">
      <c r="A943" s="91"/>
      <c r="B943" s="106"/>
      <c r="C943" s="108"/>
      <c r="D943" s="186"/>
      <c r="E943" s="187"/>
      <c r="F943" s="104" t="str">
        <f>VLOOKUP(C943,'[2]Acha Air Sales Price List'!$B$1:$D$65536,3,FALSE)</f>
        <v>Exchange rate :</v>
      </c>
      <c r="G943" s="103">
        <f>ROUND(IF(ISBLANK(C943),0,VLOOKUP(C943,'[2]Acha Air Sales Price List'!$B$1:$X$65536,12,FALSE)*$L$14),2)</f>
        <v>0</v>
      </c>
      <c r="H943" s="102">
        <f t="shared" si="15"/>
        <v>0</v>
      </c>
      <c r="I943" s="89"/>
    </row>
    <row r="944" spans="1:9" hidden="1">
      <c r="A944" s="91"/>
      <c r="B944" s="106"/>
      <c r="C944" s="108"/>
      <c r="D944" s="186"/>
      <c r="E944" s="187"/>
      <c r="F944" s="104" t="str">
        <f>VLOOKUP(C944,'[2]Acha Air Sales Price List'!$B$1:$D$65536,3,FALSE)</f>
        <v>Exchange rate :</v>
      </c>
      <c r="G944" s="103">
        <f>ROUND(IF(ISBLANK(C944),0,VLOOKUP(C944,'[2]Acha Air Sales Price List'!$B$1:$X$65536,12,FALSE)*$L$14),2)</f>
        <v>0</v>
      </c>
      <c r="H944" s="102">
        <f t="shared" si="15"/>
        <v>0</v>
      </c>
      <c r="I944" s="89"/>
    </row>
    <row r="945" spans="1:9" hidden="1">
      <c r="A945" s="91"/>
      <c r="B945" s="106"/>
      <c r="C945" s="108"/>
      <c r="D945" s="186"/>
      <c r="E945" s="187"/>
      <c r="F945" s="104" t="str">
        <f>VLOOKUP(C945,'[2]Acha Air Sales Price List'!$B$1:$D$65536,3,FALSE)</f>
        <v>Exchange rate :</v>
      </c>
      <c r="G945" s="103">
        <f>ROUND(IF(ISBLANK(C945),0,VLOOKUP(C945,'[2]Acha Air Sales Price List'!$B$1:$X$65536,12,FALSE)*$L$14),2)</f>
        <v>0</v>
      </c>
      <c r="H945" s="102">
        <f t="shared" si="15"/>
        <v>0</v>
      </c>
      <c r="I945" s="89"/>
    </row>
    <row r="946" spans="1:9" hidden="1">
      <c r="A946" s="91"/>
      <c r="B946" s="106"/>
      <c r="C946" s="108"/>
      <c r="D946" s="186"/>
      <c r="E946" s="187"/>
      <c r="F946" s="104" t="str">
        <f>VLOOKUP(C946,'[2]Acha Air Sales Price List'!$B$1:$D$65536,3,FALSE)</f>
        <v>Exchange rate :</v>
      </c>
      <c r="G946" s="103">
        <f>ROUND(IF(ISBLANK(C946),0,VLOOKUP(C946,'[2]Acha Air Sales Price List'!$B$1:$X$65536,12,FALSE)*$L$14),2)</f>
        <v>0</v>
      </c>
      <c r="H946" s="102">
        <f t="shared" si="15"/>
        <v>0</v>
      </c>
      <c r="I946" s="89"/>
    </row>
    <row r="947" spans="1:9" hidden="1">
      <c r="A947" s="91"/>
      <c r="B947" s="106"/>
      <c r="C947" s="108"/>
      <c r="D947" s="186"/>
      <c r="E947" s="187"/>
      <c r="F947" s="104" t="str">
        <f>VLOOKUP(C947,'[2]Acha Air Sales Price List'!$B$1:$D$65536,3,FALSE)</f>
        <v>Exchange rate :</v>
      </c>
      <c r="G947" s="103">
        <f>ROUND(IF(ISBLANK(C947),0,VLOOKUP(C947,'[2]Acha Air Sales Price List'!$B$1:$X$65536,12,FALSE)*$L$14),2)</f>
        <v>0</v>
      </c>
      <c r="H947" s="102">
        <f t="shared" si="15"/>
        <v>0</v>
      </c>
      <c r="I947" s="89"/>
    </row>
    <row r="948" spans="1:9" hidden="1">
      <c r="A948" s="91"/>
      <c r="B948" s="106"/>
      <c r="C948" s="108"/>
      <c r="D948" s="186"/>
      <c r="E948" s="187"/>
      <c r="F948" s="104" t="str">
        <f>VLOOKUP(C948,'[2]Acha Air Sales Price List'!$B$1:$D$65536,3,FALSE)</f>
        <v>Exchange rate :</v>
      </c>
      <c r="G948" s="103">
        <f>ROUND(IF(ISBLANK(C948),0,VLOOKUP(C948,'[2]Acha Air Sales Price List'!$B$1:$X$65536,12,FALSE)*$L$14),2)</f>
        <v>0</v>
      </c>
      <c r="H948" s="102">
        <f t="shared" si="15"/>
        <v>0</v>
      </c>
      <c r="I948" s="89"/>
    </row>
    <row r="949" spans="1:9" hidden="1">
      <c r="A949" s="91"/>
      <c r="B949" s="106"/>
      <c r="C949" s="108"/>
      <c r="D949" s="186"/>
      <c r="E949" s="187"/>
      <c r="F949" s="104" t="str">
        <f>VLOOKUP(C949,'[2]Acha Air Sales Price List'!$B$1:$D$65536,3,FALSE)</f>
        <v>Exchange rate :</v>
      </c>
      <c r="G949" s="103">
        <f>ROUND(IF(ISBLANK(C949),0,VLOOKUP(C949,'[2]Acha Air Sales Price List'!$B$1:$X$65536,12,FALSE)*$L$14),2)</f>
        <v>0</v>
      </c>
      <c r="H949" s="102">
        <f t="shared" si="15"/>
        <v>0</v>
      </c>
      <c r="I949" s="89"/>
    </row>
    <row r="950" spans="1:9" hidden="1">
      <c r="A950" s="91"/>
      <c r="B950" s="106"/>
      <c r="C950" s="108"/>
      <c r="D950" s="186"/>
      <c r="E950" s="187"/>
      <c r="F950" s="104" t="str">
        <f>VLOOKUP(C950,'[2]Acha Air Sales Price List'!$B$1:$D$65536,3,FALSE)</f>
        <v>Exchange rate :</v>
      </c>
      <c r="G950" s="103">
        <f>ROUND(IF(ISBLANK(C950),0,VLOOKUP(C950,'[2]Acha Air Sales Price List'!$B$1:$X$65536,12,FALSE)*$L$14),2)</f>
        <v>0</v>
      </c>
      <c r="H950" s="102">
        <f t="shared" si="15"/>
        <v>0</v>
      </c>
      <c r="I950" s="89"/>
    </row>
    <row r="951" spans="1:9" hidden="1">
      <c r="A951" s="91"/>
      <c r="B951" s="106"/>
      <c r="C951" s="108"/>
      <c r="D951" s="186"/>
      <c r="E951" s="187"/>
      <c r="F951" s="104" t="str">
        <f>VLOOKUP(C951,'[2]Acha Air Sales Price List'!$B$1:$D$65536,3,FALSE)</f>
        <v>Exchange rate :</v>
      </c>
      <c r="G951" s="103">
        <f>ROUND(IF(ISBLANK(C951),0,VLOOKUP(C951,'[2]Acha Air Sales Price List'!$B$1:$X$65536,12,FALSE)*$L$14),2)</f>
        <v>0</v>
      </c>
      <c r="H951" s="102">
        <f t="shared" si="15"/>
        <v>0</v>
      </c>
      <c r="I951" s="89"/>
    </row>
    <row r="952" spans="1:9" hidden="1">
      <c r="A952" s="91"/>
      <c r="B952" s="106"/>
      <c r="C952" s="108"/>
      <c r="D952" s="186"/>
      <c r="E952" s="187"/>
      <c r="F952" s="104" t="str">
        <f>VLOOKUP(C952,'[2]Acha Air Sales Price List'!$B$1:$D$65536,3,FALSE)</f>
        <v>Exchange rate :</v>
      </c>
      <c r="G952" s="103">
        <f>ROUND(IF(ISBLANK(C952),0,VLOOKUP(C952,'[2]Acha Air Sales Price List'!$B$1:$X$65536,12,FALSE)*$L$14),2)</f>
        <v>0</v>
      </c>
      <c r="H952" s="102">
        <f t="shared" si="15"/>
        <v>0</v>
      </c>
      <c r="I952" s="89"/>
    </row>
    <row r="953" spans="1:9" hidden="1">
      <c r="A953" s="91"/>
      <c r="B953" s="106"/>
      <c r="C953" s="108"/>
      <c r="D953" s="186"/>
      <c r="E953" s="187"/>
      <c r="F953" s="104" t="str">
        <f>VLOOKUP(C953,'[2]Acha Air Sales Price List'!$B$1:$D$65536,3,FALSE)</f>
        <v>Exchange rate :</v>
      </c>
      <c r="G953" s="103">
        <f>ROUND(IF(ISBLANK(C953),0,VLOOKUP(C953,'[2]Acha Air Sales Price List'!$B$1:$X$65536,12,FALSE)*$L$14),2)</f>
        <v>0</v>
      </c>
      <c r="H953" s="102">
        <f t="shared" si="15"/>
        <v>0</v>
      </c>
      <c r="I953" s="89"/>
    </row>
    <row r="954" spans="1:9" hidden="1">
      <c r="A954" s="91"/>
      <c r="B954" s="106"/>
      <c r="C954" s="108"/>
      <c r="D954" s="186"/>
      <c r="E954" s="187"/>
      <c r="F954" s="104" t="str">
        <f>VLOOKUP(C954,'[2]Acha Air Sales Price List'!$B$1:$D$65536,3,FALSE)</f>
        <v>Exchange rate :</v>
      </c>
      <c r="G954" s="103">
        <f>ROUND(IF(ISBLANK(C954),0,VLOOKUP(C954,'[2]Acha Air Sales Price List'!$B$1:$X$65536,12,FALSE)*$L$14),2)</f>
        <v>0</v>
      </c>
      <c r="H954" s="102">
        <f t="shared" si="15"/>
        <v>0</v>
      </c>
      <c r="I954" s="89"/>
    </row>
    <row r="955" spans="1:9" hidden="1">
      <c r="A955" s="91"/>
      <c r="B955" s="106"/>
      <c r="C955" s="108"/>
      <c r="D955" s="186"/>
      <c r="E955" s="187"/>
      <c r="F955" s="104" t="str">
        <f>VLOOKUP(C955,'[2]Acha Air Sales Price List'!$B$1:$D$65536,3,FALSE)</f>
        <v>Exchange rate :</v>
      </c>
      <c r="G955" s="103">
        <f>ROUND(IF(ISBLANK(C955),0,VLOOKUP(C955,'[2]Acha Air Sales Price List'!$B$1:$X$65536,12,FALSE)*$L$14),2)</f>
        <v>0</v>
      </c>
      <c r="H955" s="102">
        <f t="shared" si="15"/>
        <v>0</v>
      </c>
      <c r="I955" s="89"/>
    </row>
    <row r="956" spans="1:9" hidden="1">
      <c r="A956" s="91"/>
      <c r="B956" s="106"/>
      <c r="C956" s="108"/>
      <c r="D956" s="186"/>
      <c r="E956" s="187"/>
      <c r="F956" s="104" t="str">
        <f>VLOOKUP(C956,'[2]Acha Air Sales Price List'!$B$1:$D$65536,3,FALSE)</f>
        <v>Exchange rate :</v>
      </c>
      <c r="G956" s="103">
        <f>ROUND(IF(ISBLANK(C956),0,VLOOKUP(C956,'[2]Acha Air Sales Price List'!$B$1:$X$65536,12,FALSE)*$L$14),2)</f>
        <v>0</v>
      </c>
      <c r="H956" s="102">
        <f t="shared" si="15"/>
        <v>0</v>
      </c>
      <c r="I956" s="89"/>
    </row>
    <row r="957" spans="1:9" hidden="1">
      <c r="A957" s="91"/>
      <c r="B957" s="106"/>
      <c r="C957" s="108"/>
      <c r="D957" s="186"/>
      <c r="E957" s="187"/>
      <c r="F957" s="104" t="str">
        <f>VLOOKUP(C957,'[2]Acha Air Sales Price List'!$B$1:$D$65536,3,FALSE)</f>
        <v>Exchange rate :</v>
      </c>
      <c r="G957" s="103">
        <f>ROUND(IF(ISBLANK(C957),0,VLOOKUP(C957,'[2]Acha Air Sales Price List'!$B$1:$X$65536,12,FALSE)*$L$14),2)</f>
        <v>0</v>
      </c>
      <c r="H957" s="102">
        <f t="shared" si="15"/>
        <v>0</v>
      </c>
      <c r="I957" s="89"/>
    </row>
    <row r="958" spans="1:9" hidden="1">
      <c r="A958" s="91"/>
      <c r="B958" s="106"/>
      <c r="C958" s="108"/>
      <c r="D958" s="186"/>
      <c r="E958" s="187"/>
      <c r="F958" s="104" t="str">
        <f>VLOOKUP(C958,'[2]Acha Air Sales Price List'!$B$1:$D$65536,3,FALSE)</f>
        <v>Exchange rate :</v>
      </c>
      <c r="G958" s="103">
        <f>ROUND(IF(ISBLANK(C958),0,VLOOKUP(C958,'[2]Acha Air Sales Price List'!$B$1:$X$65536,12,FALSE)*$L$14),2)</f>
        <v>0</v>
      </c>
      <c r="H958" s="102">
        <f t="shared" si="15"/>
        <v>0</v>
      </c>
      <c r="I958" s="89"/>
    </row>
    <row r="959" spans="1:9" hidden="1">
      <c r="A959" s="91"/>
      <c r="B959" s="106"/>
      <c r="C959" s="108"/>
      <c r="D959" s="186"/>
      <c r="E959" s="187"/>
      <c r="F959" s="104" t="str">
        <f>VLOOKUP(C959,'[2]Acha Air Sales Price List'!$B$1:$D$65536,3,FALSE)</f>
        <v>Exchange rate :</v>
      </c>
      <c r="G959" s="103">
        <f>ROUND(IF(ISBLANK(C959),0,VLOOKUP(C959,'[2]Acha Air Sales Price List'!$B$1:$X$65536,12,FALSE)*$L$14),2)</f>
        <v>0</v>
      </c>
      <c r="H959" s="102">
        <f t="shared" si="15"/>
        <v>0</v>
      </c>
      <c r="I959" s="89"/>
    </row>
    <row r="960" spans="1:9" hidden="1">
      <c r="A960" s="91"/>
      <c r="B960" s="106"/>
      <c r="C960" s="108"/>
      <c r="D960" s="186"/>
      <c r="E960" s="187"/>
      <c r="F960" s="104" t="str">
        <f>VLOOKUP(C960,'[2]Acha Air Sales Price List'!$B$1:$D$65536,3,FALSE)</f>
        <v>Exchange rate :</v>
      </c>
      <c r="G960" s="103">
        <f>ROUND(IF(ISBLANK(C960),0,VLOOKUP(C960,'[2]Acha Air Sales Price List'!$B$1:$X$65536,12,FALSE)*$L$14),2)</f>
        <v>0</v>
      </c>
      <c r="H960" s="102">
        <f t="shared" si="15"/>
        <v>0</v>
      </c>
      <c r="I960" s="89"/>
    </row>
    <row r="961" spans="1:9" hidden="1">
      <c r="A961" s="91"/>
      <c r="B961" s="106"/>
      <c r="C961" s="108"/>
      <c r="D961" s="186"/>
      <c r="E961" s="187"/>
      <c r="F961" s="104" t="str">
        <f>VLOOKUP(C961,'[2]Acha Air Sales Price List'!$B$1:$D$65536,3,FALSE)</f>
        <v>Exchange rate :</v>
      </c>
      <c r="G961" s="103">
        <f>ROUND(IF(ISBLANK(C961),0,VLOOKUP(C961,'[2]Acha Air Sales Price List'!$B$1:$X$65536,12,FALSE)*$L$14),2)</f>
        <v>0</v>
      </c>
      <c r="H961" s="102">
        <f t="shared" si="15"/>
        <v>0</v>
      </c>
      <c r="I961" s="89"/>
    </row>
    <row r="962" spans="1:9" hidden="1">
      <c r="A962" s="91"/>
      <c r="B962" s="106"/>
      <c r="C962" s="108"/>
      <c r="D962" s="186"/>
      <c r="E962" s="187"/>
      <c r="F962" s="104" t="str">
        <f>VLOOKUP(C962,'[2]Acha Air Sales Price List'!$B$1:$D$65536,3,FALSE)</f>
        <v>Exchange rate :</v>
      </c>
      <c r="G962" s="103">
        <f>ROUND(IF(ISBLANK(C962),0,VLOOKUP(C962,'[2]Acha Air Sales Price List'!$B$1:$X$65536,12,FALSE)*$L$14),2)</f>
        <v>0</v>
      </c>
      <c r="H962" s="102">
        <f t="shared" si="15"/>
        <v>0</v>
      </c>
      <c r="I962" s="89"/>
    </row>
    <row r="963" spans="1:9" hidden="1">
      <c r="A963" s="91"/>
      <c r="B963" s="106"/>
      <c r="C963" s="108"/>
      <c r="D963" s="186"/>
      <c r="E963" s="187"/>
      <c r="F963" s="104" t="str">
        <f>VLOOKUP(C963,'[2]Acha Air Sales Price List'!$B$1:$D$65536,3,FALSE)</f>
        <v>Exchange rate :</v>
      </c>
      <c r="G963" s="103">
        <f>ROUND(IF(ISBLANK(C963),0,VLOOKUP(C963,'[2]Acha Air Sales Price List'!$B$1:$X$65536,12,FALSE)*$L$14),2)</f>
        <v>0</v>
      </c>
      <c r="H963" s="102">
        <f t="shared" si="15"/>
        <v>0</v>
      </c>
      <c r="I963" s="89"/>
    </row>
    <row r="964" spans="1:9" hidden="1">
      <c r="A964" s="91"/>
      <c r="B964" s="106"/>
      <c r="C964" s="108"/>
      <c r="D964" s="186"/>
      <c r="E964" s="187"/>
      <c r="F964" s="104" t="str">
        <f>VLOOKUP(C964,'[2]Acha Air Sales Price List'!$B$1:$D$65536,3,FALSE)</f>
        <v>Exchange rate :</v>
      </c>
      <c r="G964" s="103">
        <f>ROUND(IF(ISBLANK(C964),0,VLOOKUP(C964,'[2]Acha Air Sales Price List'!$B$1:$X$65536,12,FALSE)*$L$14),2)</f>
        <v>0</v>
      </c>
      <c r="H964" s="102">
        <f t="shared" si="15"/>
        <v>0</v>
      </c>
      <c r="I964" s="89"/>
    </row>
    <row r="965" spans="1:9" hidden="1">
      <c r="A965" s="91"/>
      <c r="B965" s="106"/>
      <c r="C965" s="108"/>
      <c r="D965" s="186"/>
      <c r="E965" s="187"/>
      <c r="F965" s="104" t="str">
        <f>VLOOKUP(C965,'[2]Acha Air Sales Price List'!$B$1:$D$65536,3,FALSE)</f>
        <v>Exchange rate :</v>
      </c>
      <c r="G965" s="103">
        <f>ROUND(IF(ISBLANK(C965),0,VLOOKUP(C965,'[2]Acha Air Sales Price List'!$B$1:$X$65536,12,FALSE)*$L$14),2)</f>
        <v>0</v>
      </c>
      <c r="H965" s="102">
        <f t="shared" si="15"/>
        <v>0</v>
      </c>
      <c r="I965" s="89"/>
    </row>
    <row r="966" spans="1:9" hidden="1">
      <c r="A966" s="91"/>
      <c r="B966" s="106"/>
      <c r="C966" s="108"/>
      <c r="D966" s="186"/>
      <c r="E966" s="187"/>
      <c r="F966" s="104" t="str">
        <f>VLOOKUP(C966,'[2]Acha Air Sales Price List'!$B$1:$D$65536,3,FALSE)</f>
        <v>Exchange rate :</v>
      </c>
      <c r="G966" s="103">
        <f>ROUND(IF(ISBLANK(C966),0,VLOOKUP(C966,'[2]Acha Air Sales Price List'!$B$1:$X$65536,12,FALSE)*$L$14),2)</f>
        <v>0</v>
      </c>
      <c r="H966" s="102">
        <f t="shared" si="15"/>
        <v>0</v>
      </c>
      <c r="I966" s="89"/>
    </row>
    <row r="967" spans="1:9" hidden="1">
      <c r="A967" s="91"/>
      <c r="B967" s="106"/>
      <c r="C967" s="108"/>
      <c r="D967" s="186"/>
      <c r="E967" s="187"/>
      <c r="F967" s="104" t="str">
        <f>VLOOKUP(C967,'[2]Acha Air Sales Price List'!$B$1:$D$65536,3,FALSE)</f>
        <v>Exchange rate :</v>
      </c>
      <c r="G967" s="103">
        <f>ROUND(IF(ISBLANK(C967),0,VLOOKUP(C967,'[2]Acha Air Sales Price List'!$B$1:$X$65536,12,FALSE)*$L$14),2)</f>
        <v>0</v>
      </c>
      <c r="H967" s="102">
        <f t="shared" si="15"/>
        <v>0</v>
      </c>
      <c r="I967" s="89"/>
    </row>
    <row r="968" spans="1:9" hidden="1">
      <c r="A968" s="91"/>
      <c r="B968" s="106"/>
      <c r="C968" s="108"/>
      <c r="D968" s="186"/>
      <c r="E968" s="187"/>
      <c r="F968" s="104" t="str">
        <f>VLOOKUP(C968,'[2]Acha Air Sales Price List'!$B$1:$D$65536,3,FALSE)</f>
        <v>Exchange rate :</v>
      </c>
      <c r="G968" s="103">
        <f>ROUND(IF(ISBLANK(C968),0,VLOOKUP(C968,'[2]Acha Air Sales Price List'!$B$1:$X$65536,12,FALSE)*$L$14),2)</f>
        <v>0</v>
      </c>
      <c r="H968" s="102">
        <f t="shared" si="15"/>
        <v>0</v>
      </c>
      <c r="I968" s="89"/>
    </row>
    <row r="969" spans="1:9" hidden="1">
      <c r="A969" s="91"/>
      <c r="B969" s="106"/>
      <c r="C969" s="108"/>
      <c r="D969" s="186"/>
      <c r="E969" s="187"/>
      <c r="F969" s="104" t="str">
        <f>VLOOKUP(C969,'[2]Acha Air Sales Price List'!$B$1:$D$65536,3,FALSE)</f>
        <v>Exchange rate :</v>
      </c>
      <c r="G969" s="103">
        <f>ROUND(IF(ISBLANK(C969),0,VLOOKUP(C969,'[2]Acha Air Sales Price List'!$B$1:$X$65536,12,FALSE)*$L$14),2)</f>
        <v>0</v>
      </c>
      <c r="H969" s="102">
        <f t="shared" si="15"/>
        <v>0</v>
      </c>
      <c r="I969" s="89"/>
    </row>
    <row r="970" spans="1:9" hidden="1">
      <c r="A970" s="91"/>
      <c r="B970" s="106"/>
      <c r="C970" s="108"/>
      <c r="D970" s="186"/>
      <c r="E970" s="187"/>
      <c r="F970" s="104" t="str">
        <f>VLOOKUP(C970,'[2]Acha Air Sales Price List'!$B$1:$D$65536,3,FALSE)</f>
        <v>Exchange rate :</v>
      </c>
      <c r="G970" s="103">
        <f>ROUND(IF(ISBLANK(C970),0,VLOOKUP(C970,'[2]Acha Air Sales Price List'!$B$1:$X$65536,12,FALSE)*$L$14),2)</f>
        <v>0</v>
      </c>
      <c r="H970" s="102">
        <f t="shared" si="15"/>
        <v>0</v>
      </c>
      <c r="I970" s="89"/>
    </row>
    <row r="971" spans="1:9" hidden="1">
      <c r="A971" s="91"/>
      <c r="B971" s="106"/>
      <c r="C971" s="108"/>
      <c r="D971" s="186"/>
      <c r="E971" s="187"/>
      <c r="F971" s="104" t="str">
        <f>VLOOKUP(C971,'[2]Acha Air Sales Price List'!$B$1:$D$65536,3,FALSE)</f>
        <v>Exchange rate :</v>
      </c>
      <c r="G971" s="103">
        <f>ROUND(IF(ISBLANK(C971),0,VLOOKUP(C971,'[2]Acha Air Sales Price List'!$B$1:$X$65536,12,FALSE)*$L$14),2)</f>
        <v>0</v>
      </c>
      <c r="H971" s="102">
        <f t="shared" si="15"/>
        <v>0</v>
      </c>
      <c r="I971" s="89"/>
    </row>
    <row r="972" spans="1:9" hidden="1">
      <c r="A972" s="91"/>
      <c r="B972" s="106"/>
      <c r="C972" s="108"/>
      <c r="D972" s="186"/>
      <c r="E972" s="187"/>
      <c r="F972" s="104" t="str">
        <f>VLOOKUP(C972,'[2]Acha Air Sales Price List'!$B$1:$D$65536,3,FALSE)</f>
        <v>Exchange rate :</v>
      </c>
      <c r="G972" s="103">
        <f>ROUND(IF(ISBLANK(C972),0,VLOOKUP(C972,'[2]Acha Air Sales Price List'!$B$1:$X$65536,12,FALSE)*$L$14),2)</f>
        <v>0</v>
      </c>
      <c r="H972" s="102">
        <f t="shared" si="15"/>
        <v>0</v>
      </c>
      <c r="I972" s="89"/>
    </row>
    <row r="973" spans="1:9" hidden="1">
      <c r="A973" s="91"/>
      <c r="B973" s="106"/>
      <c r="C973" s="105"/>
      <c r="D973" s="186"/>
      <c r="E973" s="187"/>
      <c r="F973" s="104" t="str">
        <f>VLOOKUP(C973,'[2]Acha Air Sales Price List'!$B$1:$D$65536,3,FALSE)</f>
        <v>Exchange rate :</v>
      </c>
      <c r="G973" s="103">
        <f>ROUND(IF(ISBLANK(C973),0,VLOOKUP(C973,'[2]Acha Air Sales Price List'!$B$1:$X$65536,12,FALSE)*$L$14),2)</f>
        <v>0</v>
      </c>
      <c r="H973" s="102">
        <f t="shared" si="15"/>
        <v>0</v>
      </c>
      <c r="I973" s="89"/>
    </row>
    <row r="974" spans="1:9" hidden="1">
      <c r="A974" s="91"/>
      <c r="B974" s="106"/>
      <c r="C974" s="108"/>
      <c r="D974" s="186"/>
      <c r="E974" s="187"/>
      <c r="F974" s="104" t="str">
        <f>VLOOKUP(C974,'[2]Acha Air Sales Price List'!$B$1:$D$65536,3,FALSE)</f>
        <v>Exchange rate :</v>
      </c>
      <c r="G974" s="103">
        <f>ROUND(IF(ISBLANK(C974),0,VLOOKUP(C974,'[2]Acha Air Sales Price List'!$B$1:$X$65536,12,FALSE)*$L$14),2)</f>
        <v>0</v>
      </c>
      <c r="H974" s="102">
        <f t="shared" si="15"/>
        <v>0</v>
      </c>
      <c r="I974" s="89"/>
    </row>
    <row r="975" spans="1:9" hidden="1">
      <c r="A975" s="91"/>
      <c r="B975" s="106"/>
      <c r="C975" s="108"/>
      <c r="D975" s="186"/>
      <c r="E975" s="187"/>
      <c r="F975" s="104" t="str">
        <f>VLOOKUP(C975,'[2]Acha Air Sales Price List'!$B$1:$D$65536,3,FALSE)</f>
        <v>Exchange rate :</v>
      </c>
      <c r="G975" s="103">
        <f>ROUND(IF(ISBLANK(C975),0,VLOOKUP(C975,'[2]Acha Air Sales Price List'!$B$1:$X$65536,12,FALSE)*$L$14),2)</f>
        <v>0</v>
      </c>
      <c r="H975" s="102">
        <f t="shared" si="15"/>
        <v>0</v>
      </c>
      <c r="I975" s="89"/>
    </row>
    <row r="976" spans="1:9" hidden="1">
      <c r="A976" s="91"/>
      <c r="B976" s="106"/>
      <c r="C976" s="108"/>
      <c r="D976" s="186"/>
      <c r="E976" s="187"/>
      <c r="F976" s="104" t="str">
        <f>VLOOKUP(C976,'[2]Acha Air Sales Price List'!$B$1:$D$65536,3,FALSE)</f>
        <v>Exchange rate :</v>
      </c>
      <c r="G976" s="103">
        <f>ROUND(IF(ISBLANK(C976),0,VLOOKUP(C976,'[2]Acha Air Sales Price List'!$B$1:$X$65536,12,FALSE)*$L$14),2)</f>
        <v>0</v>
      </c>
      <c r="H976" s="102">
        <f t="shared" si="15"/>
        <v>0</v>
      </c>
      <c r="I976" s="89"/>
    </row>
    <row r="977" spans="1:9" hidden="1">
      <c r="A977" s="91"/>
      <c r="B977" s="106"/>
      <c r="C977" s="108"/>
      <c r="D977" s="186"/>
      <c r="E977" s="187"/>
      <c r="F977" s="104" t="str">
        <f>VLOOKUP(C977,'[2]Acha Air Sales Price List'!$B$1:$D$65536,3,FALSE)</f>
        <v>Exchange rate :</v>
      </c>
      <c r="G977" s="103">
        <f>ROUND(IF(ISBLANK(C977),0,VLOOKUP(C977,'[2]Acha Air Sales Price List'!$B$1:$X$65536,12,FALSE)*$L$14),2)</f>
        <v>0</v>
      </c>
      <c r="H977" s="102">
        <f t="shared" si="15"/>
        <v>0</v>
      </c>
      <c r="I977" s="89"/>
    </row>
    <row r="978" spans="1:9" hidden="1">
      <c r="A978" s="91"/>
      <c r="B978" s="106"/>
      <c r="C978" s="108"/>
      <c r="D978" s="186"/>
      <c r="E978" s="187"/>
      <c r="F978" s="104" t="str">
        <f>VLOOKUP(C978,'[2]Acha Air Sales Price List'!$B$1:$D$65536,3,FALSE)</f>
        <v>Exchange rate :</v>
      </c>
      <c r="G978" s="103">
        <f>ROUND(IF(ISBLANK(C978),0,VLOOKUP(C978,'[2]Acha Air Sales Price List'!$B$1:$X$65536,12,FALSE)*$L$14),2)</f>
        <v>0</v>
      </c>
      <c r="H978" s="102">
        <f t="shared" si="15"/>
        <v>0</v>
      </c>
      <c r="I978" s="89"/>
    </row>
    <row r="979" spans="1:9" hidden="1">
      <c r="A979" s="91"/>
      <c r="B979" s="106"/>
      <c r="C979" s="108"/>
      <c r="D979" s="186"/>
      <c r="E979" s="187"/>
      <c r="F979" s="104" t="str">
        <f>VLOOKUP(C979,'[2]Acha Air Sales Price List'!$B$1:$D$65536,3,FALSE)</f>
        <v>Exchange rate :</v>
      </c>
      <c r="G979" s="103">
        <f>ROUND(IF(ISBLANK(C979),0,VLOOKUP(C979,'[2]Acha Air Sales Price List'!$B$1:$X$65536,12,FALSE)*$L$14),2)</f>
        <v>0</v>
      </c>
      <c r="H979" s="102">
        <f t="shared" si="15"/>
        <v>0</v>
      </c>
      <c r="I979" s="89"/>
    </row>
    <row r="980" spans="1:9" hidden="1">
      <c r="A980" s="91"/>
      <c r="B980" s="106"/>
      <c r="C980" s="108"/>
      <c r="D980" s="186"/>
      <c r="E980" s="187"/>
      <c r="F980" s="104" t="str">
        <f>VLOOKUP(C980,'[2]Acha Air Sales Price List'!$B$1:$D$65536,3,FALSE)</f>
        <v>Exchange rate :</v>
      </c>
      <c r="G980" s="103">
        <f>ROUND(IF(ISBLANK(C980),0,VLOOKUP(C980,'[2]Acha Air Sales Price List'!$B$1:$X$65536,12,FALSE)*$L$14),2)</f>
        <v>0</v>
      </c>
      <c r="H980" s="102">
        <f t="shared" si="15"/>
        <v>0</v>
      </c>
      <c r="I980" s="89"/>
    </row>
    <row r="981" spans="1:9" hidden="1">
      <c r="A981" s="91"/>
      <c r="B981" s="106"/>
      <c r="C981" s="108"/>
      <c r="D981" s="186"/>
      <c r="E981" s="187"/>
      <c r="F981" s="104" t="str">
        <f>VLOOKUP(C981,'[2]Acha Air Sales Price List'!$B$1:$D$65536,3,FALSE)</f>
        <v>Exchange rate :</v>
      </c>
      <c r="G981" s="103">
        <f>ROUND(IF(ISBLANK(C981),0,VLOOKUP(C981,'[2]Acha Air Sales Price List'!$B$1:$X$65536,12,FALSE)*$L$14),2)</f>
        <v>0</v>
      </c>
      <c r="H981" s="102">
        <f t="shared" si="15"/>
        <v>0</v>
      </c>
      <c r="I981" s="89"/>
    </row>
    <row r="982" spans="1:9" hidden="1">
      <c r="A982" s="91"/>
      <c r="B982" s="106"/>
      <c r="C982" s="108"/>
      <c r="D982" s="186"/>
      <c r="E982" s="187"/>
      <c r="F982" s="104" t="str">
        <f>VLOOKUP(C982,'[2]Acha Air Sales Price List'!$B$1:$D$65536,3,FALSE)</f>
        <v>Exchange rate :</v>
      </c>
      <c r="G982" s="103">
        <f>ROUND(IF(ISBLANK(C982),0,VLOOKUP(C982,'[2]Acha Air Sales Price List'!$B$1:$X$65536,12,FALSE)*$L$14),2)</f>
        <v>0</v>
      </c>
      <c r="H982" s="102">
        <f t="shared" si="15"/>
        <v>0</v>
      </c>
      <c r="I982" s="89"/>
    </row>
    <row r="983" spans="1:9" hidden="1">
      <c r="A983" s="91"/>
      <c r="B983" s="106"/>
      <c r="C983" s="108"/>
      <c r="D983" s="186"/>
      <c r="E983" s="187"/>
      <c r="F983" s="104" t="str">
        <f>VLOOKUP(C983,'[2]Acha Air Sales Price List'!$B$1:$D$65536,3,FALSE)</f>
        <v>Exchange rate :</v>
      </c>
      <c r="G983" s="103">
        <f>ROUND(IF(ISBLANK(C983),0,VLOOKUP(C983,'[2]Acha Air Sales Price List'!$B$1:$X$65536,12,FALSE)*$L$14),2)</f>
        <v>0</v>
      </c>
      <c r="H983" s="102">
        <f t="shared" si="15"/>
        <v>0</v>
      </c>
      <c r="I983" s="89"/>
    </row>
    <row r="984" spans="1:9" hidden="1">
      <c r="A984" s="91"/>
      <c r="B984" s="106"/>
      <c r="C984" s="108"/>
      <c r="D984" s="186"/>
      <c r="E984" s="187"/>
      <c r="F984" s="104" t="str">
        <f>VLOOKUP(C984,'[2]Acha Air Sales Price List'!$B$1:$D$65536,3,FALSE)</f>
        <v>Exchange rate :</v>
      </c>
      <c r="G984" s="103">
        <f>ROUND(IF(ISBLANK(C984),0,VLOOKUP(C984,'[2]Acha Air Sales Price List'!$B$1:$X$65536,12,FALSE)*$L$14),2)</f>
        <v>0</v>
      </c>
      <c r="H984" s="102">
        <f t="shared" ref="H984:H1000" si="16">ROUND(IF(ISNUMBER(B984), G984*B984, 0),5)</f>
        <v>0</v>
      </c>
      <c r="I984" s="89"/>
    </row>
    <row r="985" spans="1:9" hidden="1">
      <c r="A985" s="91"/>
      <c r="B985" s="106"/>
      <c r="C985" s="108"/>
      <c r="D985" s="186"/>
      <c r="E985" s="187"/>
      <c r="F985" s="104" t="str">
        <f>VLOOKUP(C985,'[2]Acha Air Sales Price List'!$B$1:$D$65536,3,FALSE)</f>
        <v>Exchange rate :</v>
      </c>
      <c r="G985" s="103">
        <f>ROUND(IF(ISBLANK(C985),0,VLOOKUP(C985,'[2]Acha Air Sales Price List'!$B$1:$X$65536,12,FALSE)*$L$14),2)</f>
        <v>0</v>
      </c>
      <c r="H985" s="102">
        <f t="shared" si="16"/>
        <v>0</v>
      </c>
      <c r="I985" s="89"/>
    </row>
    <row r="986" spans="1:9" hidden="1">
      <c r="A986" s="91"/>
      <c r="B986" s="106"/>
      <c r="C986" s="108"/>
      <c r="D986" s="186"/>
      <c r="E986" s="187"/>
      <c r="F986" s="104" t="str">
        <f>VLOOKUP(C986,'[2]Acha Air Sales Price List'!$B$1:$D$65536,3,FALSE)</f>
        <v>Exchange rate :</v>
      </c>
      <c r="G986" s="103">
        <f>ROUND(IF(ISBLANK(C986),0,VLOOKUP(C986,'[2]Acha Air Sales Price List'!$B$1:$X$65536,12,FALSE)*$L$14),2)</f>
        <v>0</v>
      </c>
      <c r="H986" s="102">
        <f t="shared" si="16"/>
        <v>0</v>
      </c>
      <c r="I986" s="89"/>
    </row>
    <row r="987" spans="1:9" hidden="1">
      <c r="A987" s="91"/>
      <c r="B987" s="106"/>
      <c r="C987" s="108"/>
      <c r="D987" s="186"/>
      <c r="E987" s="187"/>
      <c r="F987" s="104" t="str">
        <f>VLOOKUP(C987,'[2]Acha Air Sales Price List'!$B$1:$D$65536,3,FALSE)</f>
        <v>Exchange rate :</v>
      </c>
      <c r="G987" s="103">
        <f>ROUND(IF(ISBLANK(C987),0,VLOOKUP(C987,'[2]Acha Air Sales Price List'!$B$1:$X$65536,12,FALSE)*$L$14),2)</f>
        <v>0</v>
      </c>
      <c r="H987" s="102">
        <f t="shared" si="16"/>
        <v>0</v>
      </c>
      <c r="I987" s="89"/>
    </row>
    <row r="988" spans="1:9" hidden="1">
      <c r="A988" s="91"/>
      <c r="B988" s="106"/>
      <c r="C988" s="108"/>
      <c r="D988" s="186"/>
      <c r="E988" s="187"/>
      <c r="F988" s="104" t="str">
        <f>VLOOKUP(C988,'[2]Acha Air Sales Price List'!$B$1:$D$65536,3,FALSE)</f>
        <v>Exchange rate :</v>
      </c>
      <c r="G988" s="103">
        <f>ROUND(IF(ISBLANK(C988),0,VLOOKUP(C988,'[2]Acha Air Sales Price List'!$B$1:$X$65536,12,FALSE)*$L$14),2)</f>
        <v>0</v>
      </c>
      <c r="H988" s="102">
        <f t="shared" si="16"/>
        <v>0</v>
      </c>
      <c r="I988" s="89"/>
    </row>
    <row r="989" spans="1:9" hidden="1">
      <c r="A989" s="91"/>
      <c r="B989" s="106"/>
      <c r="C989" s="108"/>
      <c r="D989" s="186"/>
      <c r="E989" s="187"/>
      <c r="F989" s="104" t="str">
        <f>VLOOKUP(C989,'[2]Acha Air Sales Price List'!$B$1:$D$65536,3,FALSE)</f>
        <v>Exchange rate :</v>
      </c>
      <c r="G989" s="103">
        <f>ROUND(IF(ISBLANK(C989),0,VLOOKUP(C989,'[2]Acha Air Sales Price List'!$B$1:$X$65536,12,FALSE)*$L$14),2)</f>
        <v>0</v>
      </c>
      <c r="H989" s="102">
        <f t="shared" si="16"/>
        <v>0</v>
      </c>
      <c r="I989" s="89"/>
    </row>
    <row r="990" spans="1:9" hidden="1">
      <c r="A990" s="91"/>
      <c r="B990" s="106"/>
      <c r="C990" s="108"/>
      <c r="D990" s="186"/>
      <c r="E990" s="187"/>
      <c r="F990" s="104" t="str">
        <f>VLOOKUP(C990,'[2]Acha Air Sales Price List'!$B$1:$D$65536,3,FALSE)</f>
        <v>Exchange rate :</v>
      </c>
      <c r="G990" s="103">
        <f>ROUND(IF(ISBLANK(C990),0,VLOOKUP(C990,'[2]Acha Air Sales Price List'!$B$1:$X$65536,12,FALSE)*$L$14),2)</f>
        <v>0</v>
      </c>
      <c r="H990" s="102">
        <f t="shared" si="16"/>
        <v>0</v>
      </c>
      <c r="I990" s="89"/>
    </row>
    <row r="991" spans="1:9" hidden="1">
      <c r="A991" s="91"/>
      <c r="B991" s="106"/>
      <c r="C991" s="108"/>
      <c r="D991" s="186"/>
      <c r="E991" s="187"/>
      <c r="F991" s="104" t="str">
        <f>VLOOKUP(C991,'[2]Acha Air Sales Price List'!$B$1:$D$65536,3,FALSE)</f>
        <v>Exchange rate :</v>
      </c>
      <c r="G991" s="103">
        <f>ROUND(IF(ISBLANK(C991),0,VLOOKUP(C991,'[2]Acha Air Sales Price List'!$B$1:$X$65536,12,FALSE)*$L$14),2)</f>
        <v>0</v>
      </c>
      <c r="H991" s="102">
        <f t="shared" si="16"/>
        <v>0</v>
      </c>
      <c r="I991" s="89"/>
    </row>
    <row r="992" spans="1:9" hidden="1">
      <c r="A992" s="91"/>
      <c r="B992" s="106"/>
      <c r="C992" s="108"/>
      <c r="D992" s="186"/>
      <c r="E992" s="187"/>
      <c r="F992" s="104" t="str">
        <f>VLOOKUP(C992,'[2]Acha Air Sales Price List'!$B$1:$D$65536,3,FALSE)</f>
        <v>Exchange rate :</v>
      </c>
      <c r="G992" s="103">
        <f>ROUND(IF(ISBLANK(C992),0,VLOOKUP(C992,'[2]Acha Air Sales Price List'!$B$1:$X$65536,12,FALSE)*$L$14),2)</f>
        <v>0</v>
      </c>
      <c r="H992" s="102">
        <f t="shared" si="16"/>
        <v>0</v>
      </c>
      <c r="I992" s="89"/>
    </row>
    <row r="993" spans="1:9" hidden="1">
      <c r="A993" s="91"/>
      <c r="B993" s="106"/>
      <c r="C993" s="108"/>
      <c r="D993" s="186"/>
      <c r="E993" s="187"/>
      <c r="F993" s="104" t="str">
        <f>VLOOKUP(C993,'[2]Acha Air Sales Price List'!$B$1:$D$65536,3,FALSE)</f>
        <v>Exchange rate :</v>
      </c>
      <c r="G993" s="103">
        <f>ROUND(IF(ISBLANK(C993),0,VLOOKUP(C993,'[2]Acha Air Sales Price List'!$B$1:$X$65536,12,FALSE)*$L$14),2)</f>
        <v>0</v>
      </c>
      <c r="H993" s="102">
        <f t="shared" si="16"/>
        <v>0</v>
      </c>
      <c r="I993" s="89"/>
    </row>
    <row r="994" spans="1:9" hidden="1">
      <c r="A994" s="91"/>
      <c r="B994" s="106"/>
      <c r="C994" s="108"/>
      <c r="D994" s="186"/>
      <c r="E994" s="187"/>
      <c r="F994" s="104" t="str">
        <f>VLOOKUP(C994,'[2]Acha Air Sales Price List'!$B$1:$D$65536,3,FALSE)</f>
        <v>Exchange rate :</v>
      </c>
      <c r="G994" s="103">
        <f>ROUND(IF(ISBLANK(C994),0,VLOOKUP(C994,'[2]Acha Air Sales Price List'!$B$1:$X$65536,12,FALSE)*$L$14),2)</f>
        <v>0</v>
      </c>
      <c r="H994" s="102">
        <f t="shared" si="16"/>
        <v>0</v>
      </c>
      <c r="I994" s="89"/>
    </row>
    <row r="995" spans="1:9" hidden="1">
      <c r="A995" s="91"/>
      <c r="B995" s="106"/>
      <c r="C995" s="108"/>
      <c r="D995" s="186"/>
      <c r="E995" s="187"/>
      <c r="F995" s="104" t="str">
        <f>VLOOKUP(C995,'[2]Acha Air Sales Price List'!$B$1:$D$65536,3,FALSE)</f>
        <v>Exchange rate :</v>
      </c>
      <c r="G995" s="103">
        <f>ROUND(IF(ISBLANK(C995),0,VLOOKUP(C995,'[2]Acha Air Sales Price List'!$B$1:$X$65536,12,FALSE)*$L$14),2)</f>
        <v>0</v>
      </c>
      <c r="H995" s="102">
        <f t="shared" si="16"/>
        <v>0</v>
      </c>
      <c r="I995" s="89"/>
    </row>
    <row r="996" spans="1:9" hidden="1">
      <c r="A996" s="91"/>
      <c r="B996" s="106"/>
      <c r="C996" s="108"/>
      <c r="D996" s="186"/>
      <c r="E996" s="187"/>
      <c r="F996" s="104" t="str">
        <f>VLOOKUP(C996,'[2]Acha Air Sales Price List'!$B$1:$D$65536,3,FALSE)</f>
        <v>Exchange rate :</v>
      </c>
      <c r="G996" s="103">
        <f>ROUND(IF(ISBLANK(C996),0,VLOOKUP(C996,'[2]Acha Air Sales Price List'!$B$1:$X$65536,12,FALSE)*$L$14),2)</f>
        <v>0</v>
      </c>
      <c r="H996" s="102">
        <f t="shared" si="16"/>
        <v>0</v>
      </c>
      <c r="I996" s="89"/>
    </row>
    <row r="997" spans="1:9" hidden="1">
      <c r="A997" s="91"/>
      <c r="B997" s="106"/>
      <c r="C997" s="108"/>
      <c r="D997" s="186"/>
      <c r="E997" s="187"/>
      <c r="F997" s="104" t="str">
        <f>VLOOKUP(C997,'[2]Acha Air Sales Price List'!$B$1:$D$65536,3,FALSE)</f>
        <v>Exchange rate :</v>
      </c>
      <c r="G997" s="103">
        <f>ROUND(IF(ISBLANK(C997),0,VLOOKUP(C997,'[2]Acha Air Sales Price List'!$B$1:$X$65536,12,FALSE)*$L$14),2)</f>
        <v>0</v>
      </c>
      <c r="H997" s="102">
        <f t="shared" si="16"/>
        <v>0</v>
      </c>
      <c r="I997" s="89"/>
    </row>
    <row r="998" spans="1:9" hidden="1">
      <c r="A998" s="91"/>
      <c r="B998" s="106"/>
      <c r="C998" s="108"/>
      <c r="D998" s="186"/>
      <c r="E998" s="187"/>
      <c r="F998" s="104" t="str">
        <f>VLOOKUP(C998,'[2]Acha Air Sales Price List'!$B$1:$D$65536,3,FALSE)</f>
        <v>Exchange rate :</v>
      </c>
      <c r="G998" s="103">
        <f>ROUND(IF(ISBLANK(C998),0,VLOOKUP(C998,'[2]Acha Air Sales Price List'!$B$1:$X$65536,12,FALSE)*$L$14),2)</f>
        <v>0</v>
      </c>
      <c r="H998" s="102">
        <f t="shared" si="16"/>
        <v>0</v>
      </c>
      <c r="I998" s="89"/>
    </row>
    <row r="999" spans="1:9" hidden="1">
      <c r="A999" s="91"/>
      <c r="B999" s="106"/>
      <c r="C999" s="108"/>
      <c r="D999" s="186"/>
      <c r="E999" s="187"/>
      <c r="F999" s="104" t="str">
        <f>VLOOKUP(C999,'[2]Acha Air Sales Price List'!$B$1:$D$65536,3,FALSE)</f>
        <v>Exchange rate :</v>
      </c>
      <c r="G999" s="103">
        <f>ROUND(IF(ISBLANK(C999),0,VLOOKUP(C999,'[2]Acha Air Sales Price List'!$B$1:$X$65536,12,FALSE)*$L$14),2)</f>
        <v>0</v>
      </c>
      <c r="H999" s="102">
        <f t="shared" si="16"/>
        <v>0</v>
      </c>
      <c r="I999" s="89"/>
    </row>
    <row r="1000" spans="1:9" hidden="1">
      <c r="A1000" s="91"/>
      <c r="B1000" s="106"/>
      <c r="C1000" s="107"/>
      <c r="D1000" s="186"/>
      <c r="E1000" s="187"/>
      <c r="F1000" s="104"/>
      <c r="G1000" s="103">
        <f>ROUND(IF(ISBLANK(C1000),0,VLOOKUP(C1000,'[2]Acha Air Sales Price List'!$B$1:$X$65536,12,FALSE)*$L$14),2)</f>
        <v>0</v>
      </c>
      <c r="H1000" s="102">
        <f t="shared" si="16"/>
        <v>0</v>
      </c>
      <c r="I1000" s="89"/>
    </row>
    <row r="1001" spans="1:9" hidden="1">
      <c r="A1001" s="91"/>
      <c r="B1001" s="106"/>
      <c r="C1001" s="105"/>
      <c r="D1001" s="199"/>
      <c r="E1001" s="200"/>
      <c r="F1001" s="104" t="s">
        <v>26</v>
      </c>
      <c r="G1001" s="103"/>
      <c r="H1001" s="102">
        <f>G1001</f>
        <v>0</v>
      </c>
      <c r="I1001" s="89"/>
    </row>
    <row r="1002" spans="1:9" ht="13.5" hidden="1" thickBot="1">
      <c r="A1002" s="91"/>
      <c r="B1002" s="101"/>
      <c r="C1002" s="100"/>
      <c r="D1002" s="66"/>
      <c r="E1002" s="66"/>
      <c r="F1002" s="99"/>
      <c r="G1002" s="98">
        <f>ROUND(IF(ISBLANK(C1002),0,VLOOKUP(C1002,'[2]Acha Air Sales Price List'!$B$1:$X$65536,12,FALSE)*$W$14),2)</f>
        <v>0</v>
      </c>
      <c r="H1002" s="97">
        <f>ROUND(IF(ISNUMBER(B1002), G1002*B1002, 0),5)</f>
        <v>0</v>
      </c>
      <c r="I1002" s="89"/>
    </row>
    <row r="1003" spans="1:9" ht="13.5" thickBot="1">
      <c r="A1003" s="91"/>
      <c r="B1003" s="96">
        <f>SUM(B24:B1002)</f>
        <v>280</v>
      </c>
      <c r="C1003" s="96" t="s">
        <v>58</v>
      </c>
      <c r="D1003" s="96"/>
      <c r="E1003" s="96"/>
      <c r="F1003" s="96"/>
      <c r="G1003" s="95"/>
      <c r="H1003" s="94"/>
      <c r="I1003" s="89"/>
    </row>
    <row r="1004" spans="1:9" ht="16.5" thickBot="1">
      <c r="A1004" s="91"/>
      <c r="B1004" s="173" t="s">
        <v>78</v>
      </c>
      <c r="C1004" s="90"/>
      <c r="D1004" s="90"/>
      <c r="E1004" s="90"/>
      <c r="F1004" s="90"/>
      <c r="G1004" s="93" t="s">
        <v>18</v>
      </c>
      <c r="H1004" s="92">
        <f>SUM(H21:H1002)</f>
        <v>16910.5</v>
      </c>
      <c r="I1004" s="89"/>
    </row>
    <row r="1005" spans="1:9" ht="16.5" hidden="1" thickBot="1">
      <c r="A1005" s="91"/>
      <c r="B1005" s="90" t="s">
        <v>17</v>
      </c>
      <c r="C1005" s="90"/>
      <c r="D1005" s="90"/>
      <c r="E1005" s="90"/>
      <c r="F1005" s="90"/>
      <c r="G1005" s="93"/>
      <c r="H1005" s="92"/>
      <c r="I1005" s="89"/>
    </row>
    <row r="1006" spans="1:9" ht="16.5" hidden="1" thickBot="1">
      <c r="A1006" s="91"/>
      <c r="B1006" s="90"/>
      <c r="C1006" s="90"/>
      <c r="D1006" s="90"/>
      <c r="E1006" s="90"/>
      <c r="F1006" s="90"/>
      <c r="G1006" s="93"/>
      <c r="H1006" s="92"/>
      <c r="I1006" s="89"/>
    </row>
    <row r="1007" spans="1:9" ht="16.5" hidden="1" thickBot="1">
      <c r="A1007" s="91"/>
      <c r="B1007" s="90"/>
      <c r="C1007" s="90"/>
      <c r="D1007" s="90"/>
      <c r="E1007" s="90"/>
      <c r="F1007" s="90"/>
      <c r="G1007" s="93"/>
      <c r="H1007" s="92"/>
      <c r="I1007" s="89"/>
    </row>
    <row r="1008" spans="1:9">
      <c r="A1008" s="91"/>
      <c r="B1008" s="173"/>
      <c r="C1008" s="90"/>
      <c r="D1008" s="90"/>
      <c r="E1008" s="90"/>
      <c r="F1008" s="90"/>
      <c r="G1008" s="90"/>
      <c r="H1008" s="90"/>
      <c r="I1008" s="89"/>
    </row>
    <row r="1009" spans="1:9">
      <c r="A1009" s="88"/>
      <c r="B1009" s="86"/>
      <c r="C1009" s="86"/>
      <c r="D1009" s="87" t="s">
        <v>77</v>
      </c>
      <c r="E1009" s="87"/>
      <c r="F1009" s="87"/>
      <c r="G1009" s="86"/>
      <c r="H1009" s="86"/>
      <c r="I1009" s="85"/>
    </row>
    <row r="1013" spans="1:9">
      <c r="H1013" s="84"/>
    </row>
  </sheetData>
  <mergeCells count="989">
    <mergeCell ref="D996:E996"/>
    <mergeCell ref="D997:E997"/>
    <mergeCell ref="D998:E998"/>
    <mergeCell ref="D999:E999"/>
    <mergeCell ref="D1000:E1000"/>
    <mergeCell ref="D1001:E1001"/>
    <mergeCell ref="D990:E990"/>
    <mergeCell ref="D991:E991"/>
    <mergeCell ref="D992:E992"/>
    <mergeCell ref="D993:E993"/>
    <mergeCell ref="D994:E994"/>
    <mergeCell ref="D995:E995"/>
    <mergeCell ref="D984:E984"/>
    <mergeCell ref="D985:E985"/>
    <mergeCell ref="D986:E986"/>
    <mergeCell ref="D987:E987"/>
    <mergeCell ref="D988:E988"/>
    <mergeCell ref="D989:E989"/>
    <mergeCell ref="D978:E978"/>
    <mergeCell ref="D979:E979"/>
    <mergeCell ref="D980:E980"/>
    <mergeCell ref="D981:E981"/>
    <mergeCell ref="D982:E982"/>
    <mergeCell ref="D983:E983"/>
    <mergeCell ref="D972:E972"/>
    <mergeCell ref="D973:E973"/>
    <mergeCell ref="D974:E974"/>
    <mergeCell ref="D975:E975"/>
    <mergeCell ref="D976:E976"/>
    <mergeCell ref="D977:E977"/>
    <mergeCell ref="D966:E966"/>
    <mergeCell ref="D967:E967"/>
    <mergeCell ref="D968:E968"/>
    <mergeCell ref="D969:E969"/>
    <mergeCell ref="D970:E970"/>
    <mergeCell ref="D971:E971"/>
    <mergeCell ref="D960:E960"/>
    <mergeCell ref="D961:E961"/>
    <mergeCell ref="D962:E962"/>
    <mergeCell ref="D963:E963"/>
    <mergeCell ref="D964:E964"/>
    <mergeCell ref="D965:E965"/>
    <mergeCell ref="D954:E954"/>
    <mergeCell ref="D955:E955"/>
    <mergeCell ref="D956:E956"/>
    <mergeCell ref="D957:E957"/>
    <mergeCell ref="D958:E958"/>
    <mergeCell ref="D959:E959"/>
    <mergeCell ref="D948:E948"/>
    <mergeCell ref="D949:E949"/>
    <mergeCell ref="D950:E950"/>
    <mergeCell ref="D951:E951"/>
    <mergeCell ref="D952:E952"/>
    <mergeCell ref="D953:E953"/>
    <mergeCell ref="D942:E942"/>
    <mergeCell ref="D943:E943"/>
    <mergeCell ref="D944:E944"/>
    <mergeCell ref="D945:E945"/>
    <mergeCell ref="D946:E946"/>
    <mergeCell ref="D947:E947"/>
    <mergeCell ref="D936:E936"/>
    <mergeCell ref="D937:E937"/>
    <mergeCell ref="D938:E938"/>
    <mergeCell ref="D939:E939"/>
    <mergeCell ref="D940:E940"/>
    <mergeCell ref="D941:E941"/>
    <mergeCell ref="D930:E930"/>
    <mergeCell ref="D931:E931"/>
    <mergeCell ref="D932:E932"/>
    <mergeCell ref="D933:E933"/>
    <mergeCell ref="D934:E934"/>
    <mergeCell ref="D935:E935"/>
    <mergeCell ref="D924:E924"/>
    <mergeCell ref="D925:E925"/>
    <mergeCell ref="D926:E926"/>
    <mergeCell ref="D927:E927"/>
    <mergeCell ref="D928:E928"/>
    <mergeCell ref="D929:E929"/>
    <mergeCell ref="D918:E918"/>
    <mergeCell ref="D919:E919"/>
    <mergeCell ref="D920:E920"/>
    <mergeCell ref="D921:E921"/>
    <mergeCell ref="D922:E922"/>
    <mergeCell ref="D923:E923"/>
    <mergeCell ref="D912:E912"/>
    <mergeCell ref="D913:E913"/>
    <mergeCell ref="D914:E914"/>
    <mergeCell ref="D915:E915"/>
    <mergeCell ref="D916:E916"/>
    <mergeCell ref="D917:E917"/>
    <mergeCell ref="D906:E906"/>
    <mergeCell ref="D907:E907"/>
    <mergeCell ref="D908:E908"/>
    <mergeCell ref="D909:E909"/>
    <mergeCell ref="D910:E910"/>
    <mergeCell ref="D911:E911"/>
    <mergeCell ref="D900:E900"/>
    <mergeCell ref="D901:E901"/>
    <mergeCell ref="D902:E902"/>
    <mergeCell ref="D903:E903"/>
    <mergeCell ref="D904:E904"/>
    <mergeCell ref="D905:E905"/>
    <mergeCell ref="D894:E894"/>
    <mergeCell ref="D895:E895"/>
    <mergeCell ref="D896:E896"/>
    <mergeCell ref="D897:E897"/>
    <mergeCell ref="D898:E898"/>
    <mergeCell ref="D899:E899"/>
    <mergeCell ref="D888:E888"/>
    <mergeCell ref="D889:E889"/>
    <mergeCell ref="D890:E890"/>
    <mergeCell ref="D891:E891"/>
    <mergeCell ref="D892:E892"/>
    <mergeCell ref="D893:E893"/>
    <mergeCell ref="D882:E882"/>
    <mergeCell ref="D883:E883"/>
    <mergeCell ref="D884:E884"/>
    <mergeCell ref="D885:E885"/>
    <mergeCell ref="D886:E886"/>
    <mergeCell ref="D887:E887"/>
    <mergeCell ref="D876:E876"/>
    <mergeCell ref="D877:E877"/>
    <mergeCell ref="D878:E878"/>
    <mergeCell ref="D879:E879"/>
    <mergeCell ref="D880:E880"/>
    <mergeCell ref="D881:E881"/>
    <mergeCell ref="D870:E870"/>
    <mergeCell ref="D871:E871"/>
    <mergeCell ref="D872:E872"/>
    <mergeCell ref="D873:E873"/>
    <mergeCell ref="D874:E874"/>
    <mergeCell ref="D875:E875"/>
    <mergeCell ref="D864:E864"/>
    <mergeCell ref="D865:E865"/>
    <mergeCell ref="D866:E866"/>
    <mergeCell ref="D867:E867"/>
    <mergeCell ref="D868:E868"/>
    <mergeCell ref="D869:E869"/>
    <mergeCell ref="D858:E858"/>
    <mergeCell ref="D859:E859"/>
    <mergeCell ref="D860:E860"/>
    <mergeCell ref="D861:E861"/>
    <mergeCell ref="D862:E862"/>
    <mergeCell ref="D863:E863"/>
    <mergeCell ref="D852:E852"/>
    <mergeCell ref="D853:E853"/>
    <mergeCell ref="D854:E854"/>
    <mergeCell ref="D855:E855"/>
    <mergeCell ref="D856:E856"/>
    <mergeCell ref="D857:E857"/>
    <mergeCell ref="D846:E846"/>
    <mergeCell ref="D847:E847"/>
    <mergeCell ref="D848:E848"/>
    <mergeCell ref="D849:E849"/>
    <mergeCell ref="D850:E850"/>
    <mergeCell ref="D851:E851"/>
    <mergeCell ref="D840:E840"/>
    <mergeCell ref="D841:E841"/>
    <mergeCell ref="D842:E842"/>
    <mergeCell ref="D843:E843"/>
    <mergeCell ref="D844:E844"/>
    <mergeCell ref="D845:E845"/>
    <mergeCell ref="D834:E834"/>
    <mergeCell ref="D835:E835"/>
    <mergeCell ref="D836:E836"/>
    <mergeCell ref="D837:E837"/>
    <mergeCell ref="D838:E838"/>
    <mergeCell ref="D839:E839"/>
    <mergeCell ref="D828:E828"/>
    <mergeCell ref="D829:E829"/>
    <mergeCell ref="D830:E830"/>
    <mergeCell ref="D831:E831"/>
    <mergeCell ref="D832:E832"/>
    <mergeCell ref="D833:E833"/>
    <mergeCell ref="D822:E822"/>
    <mergeCell ref="D823:E823"/>
    <mergeCell ref="D824:E824"/>
    <mergeCell ref="D825:E825"/>
    <mergeCell ref="D826:E826"/>
    <mergeCell ref="D827:E827"/>
    <mergeCell ref="D816:E816"/>
    <mergeCell ref="D817:E817"/>
    <mergeCell ref="D818:E818"/>
    <mergeCell ref="D819:E819"/>
    <mergeCell ref="D820:E820"/>
    <mergeCell ref="D821:E821"/>
    <mergeCell ref="D810:E810"/>
    <mergeCell ref="D811:E811"/>
    <mergeCell ref="D812:E812"/>
    <mergeCell ref="D813:E813"/>
    <mergeCell ref="D814:E814"/>
    <mergeCell ref="D815:E815"/>
    <mergeCell ref="D804:E804"/>
    <mergeCell ref="D805:E805"/>
    <mergeCell ref="D806:E806"/>
    <mergeCell ref="D807:E807"/>
    <mergeCell ref="D808:E808"/>
    <mergeCell ref="D809:E809"/>
    <mergeCell ref="D798:E798"/>
    <mergeCell ref="D799:E799"/>
    <mergeCell ref="D800:E800"/>
    <mergeCell ref="D801:E801"/>
    <mergeCell ref="D802:E802"/>
    <mergeCell ref="D803:E803"/>
    <mergeCell ref="D792:E792"/>
    <mergeCell ref="D793:E793"/>
    <mergeCell ref="D794:E794"/>
    <mergeCell ref="D795:E795"/>
    <mergeCell ref="D796:E796"/>
    <mergeCell ref="D797:E797"/>
    <mergeCell ref="D786:E786"/>
    <mergeCell ref="D787:E787"/>
    <mergeCell ref="D788:E788"/>
    <mergeCell ref="D789:E789"/>
    <mergeCell ref="D790:E790"/>
    <mergeCell ref="D791:E791"/>
    <mergeCell ref="D780:E780"/>
    <mergeCell ref="D781:E781"/>
    <mergeCell ref="D782:E782"/>
    <mergeCell ref="D783:E783"/>
    <mergeCell ref="D784:E784"/>
    <mergeCell ref="D785:E785"/>
    <mergeCell ref="D774:E774"/>
    <mergeCell ref="D775:E775"/>
    <mergeCell ref="D776:E776"/>
    <mergeCell ref="D777:E777"/>
    <mergeCell ref="D778:E778"/>
    <mergeCell ref="D779:E779"/>
    <mergeCell ref="D768:E768"/>
    <mergeCell ref="D769:E769"/>
    <mergeCell ref="D770:E770"/>
    <mergeCell ref="D771:E771"/>
    <mergeCell ref="D772:E772"/>
    <mergeCell ref="D773:E773"/>
    <mergeCell ref="D762:E762"/>
    <mergeCell ref="D763:E763"/>
    <mergeCell ref="D764:E764"/>
    <mergeCell ref="D765:E765"/>
    <mergeCell ref="D766:E766"/>
    <mergeCell ref="D767:E767"/>
    <mergeCell ref="D756:E756"/>
    <mergeCell ref="D757:E757"/>
    <mergeCell ref="D758:E758"/>
    <mergeCell ref="D759:E759"/>
    <mergeCell ref="D760:E760"/>
    <mergeCell ref="D761:E761"/>
    <mergeCell ref="D750:E750"/>
    <mergeCell ref="D751:E751"/>
    <mergeCell ref="D752:E752"/>
    <mergeCell ref="D753:E753"/>
    <mergeCell ref="D754:E754"/>
    <mergeCell ref="D755:E755"/>
    <mergeCell ref="D744:E744"/>
    <mergeCell ref="D745:E745"/>
    <mergeCell ref="D746:E746"/>
    <mergeCell ref="D747:E747"/>
    <mergeCell ref="D748:E748"/>
    <mergeCell ref="D749:E749"/>
    <mergeCell ref="D738:E738"/>
    <mergeCell ref="D739:E739"/>
    <mergeCell ref="D740:E740"/>
    <mergeCell ref="D741:E741"/>
    <mergeCell ref="D742:E742"/>
    <mergeCell ref="D743:E743"/>
    <mergeCell ref="D732:E732"/>
    <mergeCell ref="D733:E733"/>
    <mergeCell ref="D734:E734"/>
    <mergeCell ref="D735:E735"/>
    <mergeCell ref="D736:E736"/>
    <mergeCell ref="D737:E737"/>
    <mergeCell ref="D726:E726"/>
    <mergeCell ref="D727:E727"/>
    <mergeCell ref="D728:E728"/>
    <mergeCell ref="D729:E729"/>
    <mergeCell ref="D730:E730"/>
    <mergeCell ref="D731:E731"/>
    <mergeCell ref="D720:E720"/>
    <mergeCell ref="D721:E721"/>
    <mergeCell ref="D722:E722"/>
    <mergeCell ref="D723:E723"/>
    <mergeCell ref="D724:E724"/>
    <mergeCell ref="D725:E725"/>
    <mergeCell ref="D714:E714"/>
    <mergeCell ref="D715:E715"/>
    <mergeCell ref="D716:E716"/>
    <mergeCell ref="D717:E717"/>
    <mergeCell ref="D718:E718"/>
    <mergeCell ref="D719:E719"/>
    <mergeCell ref="D708:E708"/>
    <mergeCell ref="D709:E709"/>
    <mergeCell ref="D710:E710"/>
    <mergeCell ref="D711:E711"/>
    <mergeCell ref="D712:E712"/>
    <mergeCell ref="D713:E713"/>
    <mergeCell ref="D702:E702"/>
    <mergeCell ref="D703:E703"/>
    <mergeCell ref="D704:E704"/>
    <mergeCell ref="D705:E705"/>
    <mergeCell ref="D706:E706"/>
    <mergeCell ref="D707:E707"/>
    <mergeCell ref="D696:E696"/>
    <mergeCell ref="D697:E697"/>
    <mergeCell ref="D698:E698"/>
    <mergeCell ref="D699:E699"/>
    <mergeCell ref="D700:E700"/>
    <mergeCell ref="D701:E701"/>
    <mergeCell ref="D690:E690"/>
    <mergeCell ref="D691:E691"/>
    <mergeCell ref="D692:E692"/>
    <mergeCell ref="D693:E693"/>
    <mergeCell ref="D694:E694"/>
    <mergeCell ref="D695:E695"/>
    <mergeCell ref="D684:E684"/>
    <mergeCell ref="D685:E685"/>
    <mergeCell ref="D686:E686"/>
    <mergeCell ref="D687:E687"/>
    <mergeCell ref="D688:E688"/>
    <mergeCell ref="D689:E689"/>
    <mergeCell ref="D678:E678"/>
    <mergeCell ref="D679:E679"/>
    <mergeCell ref="D680:E680"/>
    <mergeCell ref="D681:E681"/>
    <mergeCell ref="D682:E682"/>
    <mergeCell ref="D683:E683"/>
    <mergeCell ref="D672:E672"/>
    <mergeCell ref="D673:E673"/>
    <mergeCell ref="D674:E674"/>
    <mergeCell ref="D675:E675"/>
    <mergeCell ref="D676:E676"/>
    <mergeCell ref="D677:E677"/>
    <mergeCell ref="D666:E666"/>
    <mergeCell ref="D667:E667"/>
    <mergeCell ref="D668:E668"/>
    <mergeCell ref="D669:E669"/>
    <mergeCell ref="D670:E670"/>
    <mergeCell ref="D671:E671"/>
    <mergeCell ref="D660:E660"/>
    <mergeCell ref="D661:E661"/>
    <mergeCell ref="D662:E662"/>
    <mergeCell ref="D663:E663"/>
    <mergeCell ref="D664:E664"/>
    <mergeCell ref="D665:E665"/>
    <mergeCell ref="D654:E654"/>
    <mergeCell ref="D655:E655"/>
    <mergeCell ref="D656:E656"/>
    <mergeCell ref="D657:E657"/>
    <mergeCell ref="D658:E658"/>
    <mergeCell ref="D659:E659"/>
    <mergeCell ref="D648:E648"/>
    <mergeCell ref="D649:E649"/>
    <mergeCell ref="D650:E650"/>
    <mergeCell ref="D651:E651"/>
    <mergeCell ref="D652:E652"/>
    <mergeCell ref="D653:E653"/>
    <mergeCell ref="D642:E642"/>
    <mergeCell ref="D643:E643"/>
    <mergeCell ref="D644:E644"/>
    <mergeCell ref="D645:E645"/>
    <mergeCell ref="D646:E646"/>
    <mergeCell ref="D647:E647"/>
    <mergeCell ref="D636:E636"/>
    <mergeCell ref="D637:E637"/>
    <mergeCell ref="D638:E638"/>
    <mergeCell ref="D639:E639"/>
    <mergeCell ref="D640:E640"/>
    <mergeCell ref="D641:E641"/>
    <mergeCell ref="D630:E630"/>
    <mergeCell ref="D631:E631"/>
    <mergeCell ref="D632:E632"/>
    <mergeCell ref="D633:E633"/>
    <mergeCell ref="D634:E634"/>
    <mergeCell ref="D635:E635"/>
    <mergeCell ref="D624:E624"/>
    <mergeCell ref="D625:E625"/>
    <mergeCell ref="D626:E626"/>
    <mergeCell ref="D627:E627"/>
    <mergeCell ref="D628:E628"/>
    <mergeCell ref="D629:E629"/>
    <mergeCell ref="D618:E618"/>
    <mergeCell ref="D619:E619"/>
    <mergeCell ref="D620:E620"/>
    <mergeCell ref="D621:E621"/>
    <mergeCell ref="D622:E622"/>
    <mergeCell ref="D623:E623"/>
    <mergeCell ref="D612:E612"/>
    <mergeCell ref="D613:E613"/>
    <mergeCell ref="D614:E614"/>
    <mergeCell ref="D615:E615"/>
    <mergeCell ref="D616:E616"/>
    <mergeCell ref="D617:E617"/>
    <mergeCell ref="D606:E606"/>
    <mergeCell ref="D607:E607"/>
    <mergeCell ref="D608:E608"/>
    <mergeCell ref="D609:E609"/>
    <mergeCell ref="D610:E610"/>
    <mergeCell ref="D611:E611"/>
    <mergeCell ref="D600:E600"/>
    <mergeCell ref="D601:E601"/>
    <mergeCell ref="D602:E602"/>
    <mergeCell ref="D603:E603"/>
    <mergeCell ref="D604:E604"/>
    <mergeCell ref="D605:E605"/>
    <mergeCell ref="D594:E594"/>
    <mergeCell ref="D595:E595"/>
    <mergeCell ref="D596:E596"/>
    <mergeCell ref="D597:E597"/>
    <mergeCell ref="D598:E598"/>
    <mergeCell ref="D599:E599"/>
    <mergeCell ref="D588:E588"/>
    <mergeCell ref="D589:E589"/>
    <mergeCell ref="D590:E590"/>
    <mergeCell ref="D591:E591"/>
    <mergeCell ref="D592:E592"/>
    <mergeCell ref="D593:E593"/>
    <mergeCell ref="D582:E582"/>
    <mergeCell ref="D583:E583"/>
    <mergeCell ref="D584:E584"/>
    <mergeCell ref="D585:E585"/>
    <mergeCell ref="D586:E586"/>
    <mergeCell ref="D587:E587"/>
    <mergeCell ref="D576:E576"/>
    <mergeCell ref="D577:E577"/>
    <mergeCell ref="D578:E578"/>
    <mergeCell ref="D579:E579"/>
    <mergeCell ref="D580:E580"/>
    <mergeCell ref="D581:E581"/>
    <mergeCell ref="D570:E570"/>
    <mergeCell ref="D571:E571"/>
    <mergeCell ref="D572:E572"/>
    <mergeCell ref="D573:E573"/>
    <mergeCell ref="D574:E574"/>
    <mergeCell ref="D575:E575"/>
    <mergeCell ref="D564:E564"/>
    <mergeCell ref="D565:E565"/>
    <mergeCell ref="D566:E566"/>
    <mergeCell ref="D567:E567"/>
    <mergeCell ref="D568:E568"/>
    <mergeCell ref="D569:E569"/>
    <mergeCell ref="D558:E558"/>
    <mergeCell ref="D559:E559"/>
    <mergeCell ref="D560:E560"/>
    <mergeCell ref="D561:E561"/>
    <mergeCell ref="D562:E562"/>
    <mergeCell ref="D563:E563"/>
    <mergeCell ref="D552:E552"/>
    <mergeCell ref="D553:E553"/>
    <mergeCell ref="D554:E554"/>
    <mergeCell ref="D555:E555"/>
    <mergeCell ref="D556:E556"/>
    <mergeCell ref="D557:E557"/>
    <mergeCell ref="D546:E546"/>
    <mergeCell ref="D547:E547"/>
    <mergeCell ref="D548:E548"/>
    <mergeCell ref="D549:E549"/>
    <mergeCell ref="D550:E550"/>
    <mergeCell ref="D551:E551"/>
    <mergeCell ref="D540:E540"/>
    <mergeCell ref="D541:E541"/>
    <mergeCell ref="D542:E542"/>
    <mergeCell ref="D543:E543"/>
    <mergeCell ref="D544:E544"/>
    <mergeCell ref="D545:E545"/>
    <mergeCell ref="D534:E534"/>
    <mergeCell ref="D535:E535"/>
    <mergeCell ref="D536:E536"/>
    <mergeCell ref="D537:E537"/>
    <mergeCell ref="D538:E538"/>
    <mergeCell ref="D539:E539"/>
    <mergeCell ref="D528:E528"/>
    <mergeCell ref="D529:E529"/>
    <mergeCell ref="D530:E530"/>
    <mergeCell ref="D531:E531"/>
    <mergeCell ref="D532:E532"/>
    <mergeCell ref="D533:E533"/>
    <mergeCell ref="D522:E522"/>
    <mergeCell ref="D523:E523"/>
    <mergeCell ref="D524:E524"/>
    <mergeCell ref="D525:E525"/>
    <mergeCell ref="D526:E526"/>
    <mergeCell ref="D527:E527"/>
    <mergeCell ref="D516:E516"/>
    <mergeCell ref="D517:E517"/>
    <mergeCell ref="D518:E518"/>
    <mergeCell ref="D519:E519"/>
    <mergeCell ref="D520:E520"/>
    <mergeCell ref="D521:E521"/>
    <mergeCell ref="D510:E510"/>
    <mergeCell ref="D511:E511"/>
    <mergeCell ref="D512:E512"/>
    <mergeCell ref="D513:E513"/>
    <mergeCell ref="D514:E514"/>
    <mergeCell ref="D515:E515"/>
    <mergeCell ref="D504:E504"/>
    <mergeCell ref="D505:E505"/>
    <mergeCell ref="D506:E506"/>
    <mergeCell ref="D507:E507"/>
    <mergeCell ref="D508:E508"/>
    <mergeCell ref="D509:E509"/>
    <mergeCell ref="D498:E498"/>
    <mergeCell ref="D499:E499"/>
    <mergeCell ref="D500:E500"/>
    <mergeCell ref="D501:E501"/>
    <mergeCell ref="D502:E502"/>
    <mergeCell ref="D503:E503"/>
    <mergeCell ref="D492:E492"/>
    <mergeCell ref="D493:E493"/>
    <mergeCell ref="D494:E494"/>
    <mergeCell ref="D495:E495"/>
    <mergeCell ref="D496:E496"/>
    <mergeCell ref="D497:E497"/>
    <mergeCell ref="D486:E486"/>
    <mergeCell ref="D487:E487"/>
    <mergeCell ref="D488:E488"/>
    <mergeCell ref="D489:E489"/>
    <mergeCell ref="D490:E490"/>
    <mergeCell ref="D491:E491"/>
    <mergeCell ref="D480:E480"/>
    <mergeCell ref="D481:E481"/>
    <mergeCell ref="D482:E482"/>
    <mergeCell ref="D483:E483"/>
    <mergeCell ref="D484:E484"/>
    <mergeCell ref="D485:E485"/>
    <mergeCell ref="D474:E474"/>
    <mergeCell ref="D475:E475"/>
    <mergeCell ref="D476:E476"/>
    <mergeCell ref="D477:E477"/>
    <mergeCell ref="D478:E478"/>
    <mergeCell ref="D479:E479"/>
    <mergeCell ref="D468:E468"/>
    <mergeCell ref="D469:E469"/>
    <mergeCell ref="D470:E470"/>
    <mergeCell ref="D471:E471"/>
    <mergeCell ref="D472:E472"/>
    <mergeCell ref="D473:E473"/>
    <mergeCell ref="D462:E462"/>
    <mergeCell ref="D463:E463"/>
    <mergeCell ref="D464:E464"/>
    <mergeCell ref="D465:E465"/>
    <mergeCell ref="D466:E466"/>
    <mergeCell ref="D467:E467"/>
    <mergeCell ref="D456:E456"/>
    <mergeCell ref="D457:E457"/>
    <mergeCell ref="D458:E458"/>
    <mergeCell ref="D459:E459"/>
    <mergeCell ref="D460:E460"/>
    <mergeCell ref="D461:E461"/>
    <mergeCell ref="D450:E450"/>
    <mergeCell ref="D451:E451"/>
    <mergeCell ref="D452:E452"/>
    <mergeCell ref="D453:E453"/>
    <mergeCell ref="D454:E454"/>
    <mergeCell ref="D455:E455"/>
    <mergeCell ref="D444:E444"/>
    <mergeCell ref="D445:E445"/>
    <mergeCell ref="D446:E446"/>
    <mergeCell ref="D447:E447"/>
    <mergeCell ref="D448:E448"/>
    <mergeCell ref="D449:E449"/>
    <mergeCell ref="D438:E438"/>
    <mergeCell ref="D439:E439"/>
    <mergeCell ref="D440:E440"/>
    <mergeCell ref="D441:E441"/>
    <mergeCell ref="D442:E442"/>
    <mergeCell ref="D443:E443"/>
    <mergeCell ref="D432:E432"/>
    <mergeCell ref="D433:E433"/>
    <mergeCell ref="D434:E434"/>
    <mergeCell ref="D435:E435"/>
    <mergeCell ref="D436:E436"/>
    <mergeCell ref="D437:E437"/>
    <mergeCell ref="D426:E426"/>
    <mergeCell ref="D427:E427"/>
    <mergeCell ref="D428:E428"/>
    <mergeCell ref="D429:E429"/>
    <mergeCell ref="D430:E430"/>
    <mergeCell ref="D431:E431"/>
    <mergeCell ref="D420:E420"/>
    <mergeCell ref="D421:E421"/>
    <mergeCell ref="D422:E422"/>
    <mergeCell ref="D423:E423"/>
    <mergeCell ref="D424:E424"/>
    <mergeCell ref="D425:E425"/>
    <mergeCell ref="D414:E414"/>
    <mergeCell ref="D415:E415"/>
    <mergeCell ref="D416:E416"/>
    <mergeCell ref="D417:E417"/>
    <mergeCell ref="D418:E418"/>
    <mergeCell ref="D419:E419"/>
    <mergeCell ref="D408:E408"/>
    <mergeCell ref="D409:E409"/>
    <mergeCell ref="D410:E410"/>
    <mergeCell ref="D411:E411"/>
    <mergeCell ref="D412:E412"/>
    <mergeCell ref="D413:E413"/>
    <mergeCell ref="D402:E402"/>
    <mergeCell ref="D403:E403"/>
    <mergeCell ref="D404:E404"/>
    <mergeCell ref="D405:E405"/>
    <mergeCell ref="D406:E406"/>
    <mergeCell ref="D407:E407"/>
    <mergeCell ref="D396:E396"/>
    <mergeCell ref="D397:E397"/>
    <mergeCell ref="D398:E398"/>
    <mergeCell ref="D399:E399"/>
    <mergeCell ref="D400:E400"/>
    <mergeCell ref="D401:E401"/>
    <mergeCell ref="D390:E390"/>
    <mergeCell ref="D391:E391"/>
    <mergeCell ref="D392:E392"/>
    <mergeCell ref="D393:E393"/>
    <mergeCell ref="D394:E394"/>
    <mergeCell ref="D395:E395"/>
    <mergeCell ref="D384:E384"/>
    <mergeCell ref="D385:E385"/>
    <mergeCell ref="D386:E386"/>
    <mergeCell ref="D387:E387"/>
    <mergeCell ref="D388:E388"/>
    <mergeCell ref="D389:E389"/>
    <mergeCell ref="D378:E378"/>
    <mergeCell ref="D379:E379"/>
    <mergeCell ref="D380:E380"/>
    <mergeCell ref="D381:E381"/>
    <mergeCell ref="D382:E382"/>
    <mergeCell ref="D383:E383"/>
    <mergeCell ref="D372:E372"/>
    <mergeCell ref="D373:E373"/>
    <mergeCell ref="D374:E374"/>
    <mergeCell ref="D375:E375"/>
    <mergeCell ref="D376:E376"/>
    <mergeCell ref="D377:E377"/>
    <mergeCell ref="D366:E366"/>
    <mergeCell ref="D367:E367"/>
    <mergeCell ref="D368:E368"/>
    <mergeCell ref="D369:E369"/>
    <mergeCell ref="D370:E370"/>
    <mergeCell ref="D371:E371"/>
    <mergeCell ref="D360:E360"/>
    <mergeCell ref="D361:E361"/>
    <mergeCell ref="D362:E362"/>
    <mergeCell ref="D363:E363"/>
    <mergeCell ref="D364:E364"/>
    <mergeCell ref="D365:E365"/>
    <mergeCell ref="D354:E354"/>
    <mergeCell ref="D355:E355"/>
    <mergeCell ref="D356:E356"/>
    <mergeCell ref="D357:E357"/>
    <mergeCell ref="D358:E358"/>
    <mergeCell ref="D359:E359"/>
    <mergeCell ref="D348:E348"/>
    <mergeCell ref="D349:E349"/>
    <mergeCell ref="D350:E350"/>
    <mergeCell ref="D351:E351"/>
    <mergeCell ref="D352:E352"/>
    <mergeCell ref="D353:E353"/>
    <mergeCell ref="D342:E342"/>
    <mergeCell ref="D343:E343"/>
    <mergeCell ref="D344:E344"/>
    <mergeCell ref="D345:E345"/>
    <mergeCell ref="D346:E346"/>
    <mergeCell ref="D347:E347"/>
    <mergeCell ref="D336:E336"/>
    <mergeCell ref="D337:E337"/>
    <mergeCell ref="D338:E338"/>
    <mergeCell ref="D339:E339"/>
    <mergeCell ref="D340:E340"/>
    <mergeCell ref="D341:E341"/>
    <mergeCell ref="D330:E330"/>
    <mergeCell ref="D331:E331"/>
    <mergeCell ref="D332:E332"/>
    <mergeCell ref="D333:E333"/>
    <mergeCell ref="D334:E334"/>
    <mergeCell ref="D335:E335"/>
    <mergeCell ref="D324:E324"/>
    <mergeCell ref="D325:E325"/>
    <mergeCell ref="D326:E326"/>
    <mergeCell ref="D327:E327"/>
    <mergeCell ref="D328:E328"/>
    <mergeCell ref="D329:E329"/>
    <mergeCell ref="D318:E318"/>
    <mergeCell ref="D319:E319"/>
    <mergeCell ref="D320:E320"/>
    <mergeCell ref="D321:E321"/>
    <mergeCell ref="D322:E322"/>
    <mergeCell ref="D323:E323"/>
    <mergeCell ref="D312:E312"/>
    <mergeCell ref="D313:E313"/>
    <mergeCell ref="D314:E314"/>
    <mergeCell ref="D315:E315"/>
    <mergeCell ref="D316:E316"/>
    <mergeCell ref="D317:E317"/>
    <mergeCell ref="D306:E306"/>
    <mergeCell ref="D307:E307"/>
    <mergeCell ref="D308:E308"/>
    <mergeCell ref="D309:E309"/>
    <mergeCell ref="D310:E310"/>
    <mergeCell ref="D311:E311"/>
    <mergeCell ref="D300:E300"/>
    <mergeCell ref="D301:E301"/>
    <mergeCell ref="D302:E302"/>
    <mergeCell ref="D303:E303"/>
    <mergeCell ref="D304:E304"/>
    <mergeCell ref="D305:E305"/>
    <mergeCell ref="D294:E294"/>
    <mergeCell ref="D295:E295"/>
    <mergeCell ref="D296:E296"/>
    <mergeCell ref="D297:E297"/>
    <mergeCell ref="D298:E298"/>
    <mergeCell ref="D299:E299"/>
    <mergeCell ref="D288:E288"/>
    <mergeCell ref="D289:E289"/>
    <mergeCell ref="D290:E290"/>
    <mergeCell ref="D291:E291"/>
    <mergeCell ref="D292:E292"/>
    <mergeCell ref="D293:E293"/>
    <mergeCell ref="D282:E282"/>
    <mergeCell ref="D283:E283"/>
    <mergeCell ref="D284:E284"/>
    <mergeCell ref="D285:E285"/>
    <mergeCell ref="D286:E286"/>
    <mergeCell ref="D287:E287"/>
    <mergeCell ref="D276:E276"/>
    <mergeCell ref="D277:E277"/>
    <mergeCell ref="D278:E278"/>
    <mergeCell ref="D279:E279"/>
    <mergeCell ref="D280:E280"/>
    <mergeCell ref="D281:E281"/>
    <mergeCell ref="D270:E270"/>
    <mergeCell ref="D271:E271"/>
    <mergeCell ref="D272:E272"/>
    <mergeCell ref="D273:E273"/>
    <mergeCell ref="D274:E274"/>
    <mergeCell ref="D275:E275"/>
    <mergeCell ref="D264:E264"/>
    <mergeCell ref="D265:E265"/>
    <mergeCell ref="D266:E266"/>
    <mergeCell ref="D267:E267"/>
    <mergeCell ref="D268:E268"/>
    <mergeCell ref="D269:E269"/>
    <mergeCell ref="D258:E258"/>
    <mergeCell ref="D259:E259"/>
    <mergeCell ref="D260:E260"/>
    <mergeCell ref="D261:E261"/>
    <mergeCell ref="D262:E262"/>
    <mergeCell ref="D263:E263"/>
    <mergeCell ref="D252:E252"/>
    <mergeCell ref="D253:E253"/>
    <mergeCell ref="D254:E254"/>
    <mergeCell ref="D255:E255"/>
    <mergeCell ref="D256:E256"/>
    <mergeCell ref="D257:E257"/>
    <mergeCell ref="D246:E246"/>
    <mergeCell ref="D247:E247"/>
    <mergeCell ref="D248:E248"/>
    <mergeCell ref="D249:E249"/>
    <mergeCell ref="D250:E250"/>
    <mergeCell ref="D251:E251"/>
    <mergeCell ref="D240:E240"/>
    <mergeCell ref="D241:E241"/>
    <mergeCell ref="D242:E242"/>
    <mergeCell ref="D243:E243"/>
    <mergeCell ref="D244:E244"/>
    <mergeCell ref="D245:E245"/>
    <mergeCell ref="D234:E234"/>
    <mergeCell ref="D235:E235"/>
    <mergeCell ref="D236:E236"/>
    <mergeCell ref="D237:E237"/>
    <mergeCell ref="D238:E238"/>
    <mergeCell ref="D239:E239"/>
    <mergeCell ref="D228:E228"/>
    <mergeCell ref="D229:E229"/>
    <mergeCell ref="D230:E230"/>
    <mergeCell ref="D231:E231"/>
    <mergeCell ref="D232:E232"/>
    <mergeCell ref="D233:E233"/>
    <mergeCell ref="D222:E222"/>
    <mergeCell ref="D223:E223"/>
    <mergeCell ref="D224:E224"/>
    <mergeCell ref="D225:E225"/>
    <mergeCell ref="D226:E226"/>
    <mergeCell ref="D227:E227"/>
    <mergeCell ref="D216:E216"/>
    <mergeCell ref="D217:E217"/>
    <mergeCell ref="D218:E218"/>
    <mergeCell ref="D219:E219"/>
    <mergeCell ref="D220:E220"/>
    <mergeCell ref="D221:E221"/>
    <mergeCell ref="D210:E210"/>
    <mergeCell ref="D211:E211"/>
    <mergeCell ref="D212:E212"/>
    <mergeCell ref="D213:E213"/>
    <mergeCell ref="D214:E214"/>
    <mergeCell ref="D215:E215"/>
    <mergeCell ref="D204:E204"/>
    <mergeCell ref="D205:E205"/>
    <mergeCell ref="D206:E206"/>
    <mergeCell ref="D207:E207"/>
    <mergeCell ref="D208:E208"/>
    <mergeCell ref="D209:E209"/>
    <mergeCell ref="D198:E198"/>
    <mergeCell ref="D199:E199"/>
    <mergeCell ref="D200:E200"/>
    <mergeCell ref="D201:E201"/>
    <mergeCell ref="D202:E202"/>
    <mergeCell ref="D203:E203"/>
    <mergeCell ref="D192:E192"/>
    <mergeCell ref="D193:E193"/>
    <mergeCell ref="D194:E194"/>
    <mergeCell ref="D195:E195"/>
    <mergeCell ref="D196:E196"/>
    <mergeCell ref="D197:E197"/>
    <mergeCell ref="D186:E186"/>
    <mergeCell ref="D187:E187"/>
    <mergeCell ref="D188:E188"/>
    <mergeCell ref="D189:E189"/>
    <mergeCell ref="D190:E190"/>
    <mergeCell ref="D191:E191"/>
    <mergeCell ref="D180:E180"/>
    <mergeCell ref="D181:E181"/>
    <mergeCell ref="D182:E182"/>
    <mergeCell ref="D183:E183"/>
    <mergeCell ref="D184:E184"/>
    <mergeCell ref="D185:E185"/>
    <mergeCell ref="D174:E174"/>
    <mergeCell ref="D175:E175"/>
    <mergeCell ref="D176:E176"/>
    <mergeCell ref="D177:E177"/>
    <mergeCell ref="D178:E178"/>
    <mergeCell ref="D179:E179"/>
    <mergeCell ref="D168:E168"/>
    <mergeCell ref="D169:E169"/>
    <mergeCell ref="D170:E170"/>
    <mergeCell ref="D171:E171"/>
    <mergeCell ref="D172:E172"/>
    <mergeCell ref="D173:E173"/>
    <mergeCell ref="D162:E162"/>
    <mergeCell ref="D163:E163"/>
    <mergeCell ref="D164:E164"/>
    <mergeCell ref="D165:E165"/>
    <mergeCell ref="D166:E166"/>
    <mergeCell ref="D167:E167"/>
    <mergeCell ref="D156:E156"/>
    <mergeCell ref="D157:E157"/>
    <mergeCell ref="D158:E158"/>
    <mergeCell ref="D159:E159"/>
    <mergeCell ref="D160:E160"/>
    <mergeCell ref="D161:E161"/>
    <mergeCell ref="D150:E150"/>
    <mergeCell ref="D151:E151"/>
    <mergeCell ref="D152:E152"/>
    <mergeCell ref="D153:E153"/>
    <mergeCell ref="D154:E154"/>
    <mergeCell ref="D155:E155"/>
    <mergeCell ref="D144:E144"/>
    <mergeCell ref="D145:E145"/>
    <mergeCell ref="D146:E146"/>
    <mergeCell ref="D147:E147"/>
    <mergeCell ref="D148:E148"/>
    <mergeCell ref="D149:E149"/>
    <mergeCell ref="D138:E138"/>
    <mergeCell ref="D139:E139"/>
    <mergeCell ref="D140:E140"/>
    <mergeCell ref="D141:E141"/>
    <mergeCell ref="D142:E142"/>
    <mergeCell ref="D143:E143"/>
    <mergeCell ref="D132:E132"/>
    <mergeCell ref="D133:E133"/>
    <mergeCell ref="D134:E134"/>
    <mergeCell ref="D135:E135"/>
    <mergeCell ref="D136:E136"/>
    <mergeCell ref="D137:E137"/>
    <mergeCell ref="D126:E126"/>
    <mergeCell ref="D127:E127"/>
    <mergeCell ref="D128:E128"/>
    <mergeCell ref="D129:E129"/>
    <mergeCell ref="D130:E130"/>
    <mergeCell ref="D131:E131"/>
    <mergeCell ref="D120:E120"/>
    <mergeCell ref="D121:E121"/>
    <mergeCell ref="D122:E122"/>
    <mergeCell ref="D123:E123"/>
    <mergeCell ref="D124:E124"/>
    <mergeCell ref="D125:E125"/>
    <mergeCell ref="D114:E114"/>
    <mergeCell ref="D115:E115"/>
    <mergeCell ref="D116:E116"/>
    <mergeCell ref="D117:E117"/>
    <mergeCell ref="D118:E118"/>
    <mergeCell ref="D119:E119"/>
    <mergeCell ref="D108:E108"/>
    <mergeCell ref="D109:E109"/>
    <mergeCell ref="D110:E110"/>
    <mergeCell ref="D111:E111"/>
    <mergeCell ref="D112:E112"/>
    <mergeCell ref="D113:E113"/>
    <mergeCell ref="D102:E102"/>
    <mergeCell ref="D103:E103"/>
    <mergeCell ref="D104:E104"/>
    <mergeCell ref="D105:E105"/>
    <mergeCell ref="D106:E106"/>
    <mergeCell ref="D107:E107"/>
    <mergeCell ref="D96:E96"/>
    <mergeCell ref="D97:E97"/>
    <mergeCell ref="D98:E98"/>
    <mergeCell ref="D99:E99"/>
    <mergeCell ref="D100:E100"/>
    <mergeCell ref="D101:E101"/>
    <mergeCell ref="D90:E90"/>
    <mergeCell ref="D91:E91"/>
    <mergeCell ref="D92:E92"/>
    <mergeCell ref="D93:E93"/>
    <mergeCell ref="D94:E94"/>
    <mergeCell ref="D95:E95"/>
    <mergeCell ref="D84:E84"/>
    <mergeCell ref="D85:E85"/>
    <mergeCell ref="D86:E86"/>
    <mergeCell ref="D87:E87"/>
    <mergeCell ref="D88:E88"/>
    <mergeCell ref="D89:E89"/>
    <mergeCell ref="D78:E78"/>
    <mergeCell ref="D79:E79"/>
    <mergeCell ref="D80:E80"/>
    <mergeCell ref="D81:E81"/>
    <mergeCell ref="D82:E82"/>
    <mergeCell ref="D83:E83"/>
    <mergeCell ref="D72:E72"/>
    <mergeCell ref="D73:E73"/>
    <mergeCell ref="D74:E74"/>
    <mergeCell ref="D75:E75"/>
    <mergeCell ref="D76:E76"/>
    <mergeCell ref="D77:E77"/>
    <mergeCell ref="D66:E66"/>
    <mergeCell ref="D67:E67"/>
    <mergeCell ref="D68:E68"/>
    <mergeCell ref="D69:E69"/>
    <mergeCell ref="D70:E70"/>
    <mergeCell ref="D71:E71"/>
    <mergeCell ref="D60:E60"/>
    <mergeCell ref="D61:E61"/>
    <mergeCell ref="D62:E62"/>
    <mergeCell ref="D63:E63"/>
    <mergeCell ref="D64:E64"/>
    <mergeCell ref="D65:E65"/>
    <mergeCell ref="D54:E54"/>
    <mergeCell ref="D55:E55"/>
    <mergeCell ref="D56:E56"/>
    <mergeCell ref="D57:E57"/>
    <mergeCell ref="D58:E58"/>
    <mergeCell ref="D59:E59"/>
    <mergeCell ref="D49:E49"/>
    <mergeCell ref="D50:E50"/>
    <mergeCell ref="D51:E51"/>
    <mergeCell ref="D52:E52"/>
    <mergeCell ref="D53:E53"/>
    <mergeCell ref="D42:E42"/>
    <mergeCell ref="D43:E43"/>
    <mergeCell ref="D44:E44"/>
    <mergeCell ref="D45:E45"/>
    <mergeCell ref="D46:E46"/>
    <mergeCell ref="D47:E47"/>
    <mergeCell ref="D38:E38"/>
    <mergeCell ref="D39:E39"/>
    <mergeCell ref="D40:E40"/>
    <mergeCell ref="D41:E41"/>
    <mergeCell ref="D25:E25"/>
    <mergeCell ref="D21:E21"/>
    <mergeCell ref="D22:E22"/>
    <mergeCell ref="D24:E24"/>
    <mergeCell ref="D48:E48"/>
    <mergeCell ref="D32:E32"/>
    <mergeCell ref="D33:E33"/>
    <mergeCell ref="D34:E34"/>
    <mergeCell ref="D35:E35"/>
    <mergeCell ref="D36:E36"/>
    <mergeCell ref="D37:E37"/>
    <mergeCell ref="D26:E26"/>
    <mergeCell ref="D27:E27"/>
    <mergeCell ref="D28:E28"/>
    <mergeCell ref="D29:E29"/>
    <mergeCell ref="D30:E30"/>
    <mergeCell ref="D31:E31"/>
    <mergeCell ref="B8:D8"/>
    <mergeCell ref="G9:G10"/>
    <mergeCell ref="H9:H10"/>
    <mergeCell ref="G11:G12"/>
    <mergeCell ref="H11:H12"/>
    <mergeCell ref="G13:G14"/>
    <mergeCell ref="H13:H14"/>
    <mergeCell ref="D19:E19"/>
    <mergeCell ref="D23:E23"/>
  </mergeCells>
  <conditionalFormatting sqref="B21:B22">
    <cfRule type="cellIs" dxfId="19" priority="10" stopIfTrue="1" operator="equal">
      <formula>"ALERT"</formula>
    </cfRule>
  </conditionalFormatting>
  <conditionalFormatting sqref="B24:B1002">
    <cfRule type="cellIs" dxfId="18" priority="5" stopIfTrue="1" operator="equal">
      <formula>"ALERT"</formula>
    </cfRule>
  </conditionalFormatting>
  <conditionalFormatting sqref="F9:F14">
    <cfRule type="cellIs" dxfId="17" priority="14" stopIfTrue="1" operator="equal">
      <formula>0</formula>
    </cfRule>
  </conditionalFormatting>
  <conditionalFormatting sqref="F10:F14">
    <cfRule type="containsBlanks" dxfId="16" priority="15" stopIfTrue="1">
      <formula>LEN(TRIM(F10))=0</formula>
    </cfRule>
  </conditionalFormatting>
  <conditionalFormatting sqref="F21:F22">
    <cfRule type="containsText" dxfId="15" priority="6" stopIfTrue="1" operator="containsText" text="Exchange rate :">
      <formula>NOT(ISERROR(SEARCH("Exchange rate :",F21)))</formula>
    </cfRule>
  </conditionalFormatting>
  <conditionalFormatting sqref="F24:F999">
    <cfRule type="containsText" dxfId="14" priority="1" stopIfTrue="1" operator="containsText" text="Exchange rate :">
      <formula>NOT(ISERROR(SEARCH("Exchange rate :",F24)))</formula>
    </cfRule>
  </conditionalFormatting>
  <conditionalFormatting sqref="F21:H22">
    <cfRule type="containsErrors" dxfId="13" priority="7" stopIfTrue="1">
      <formula>ISERROR(F21)</formula>
    </cfRule>
    <cfRule type="cellIs" dxfId="12" priority="8" stopIfTrue="1" operator="equal">
      <formula>"NA"</formula>
    </cfRule>
    <cfRule type="cellIs" dxfId="11" priority="9" stopIfTrue="1" operator="equal">
      <formula>0</formula>
    </cfRule>
  </conditionalFormatting>
  <conditionalFormatting sqref="F24:H1002">
    <cfRule type="containsErrors" dxfId="10" priority="2" stopIfTrue="1">
      <formula>ISERROR(F24)</formula>
    </cfRule>
    <cfRule type="cellIs" dxfId="9" priority="3" stopIfTrue="1" operator="equal">
      <formula>"NA"</formula>
    </cfRule>
    <cfRule type="cellIs" dxfId="8" priority="4" stopIfTrue="1" operator="equal">
      <formula>0</formula>
    </cfRule>
  </conditionalFormatting>
  <conditionalFormatting sqref="H1004:H1007">
    <cfRule type="containsErrors" dxfId="7" priority="11" stopIfTrue="1">
      <formula>ISERROR(H1004)</formula>
    </cfRule>
    <cfRule type="cellIs" dxfId="6" priority="12" stopIfTrue="1" operator="equal">
      <formula>"NA"</formula>
    </cfRule>
    <cfRule type="cellIs" dxfId="5" priority="13" stopIfTrue="1" operator="equal">
      <formula>0</formula>
    </cfRule>
  </conditionalFormatting>
  <hyperlinks>
    <hyperlink ref="B6" r:id="rId1" display="http://www.achadirect.com/" xr:uid="{0D824E51-36B9-4BDA-978A-04C62FFB7CEF}"/>
  </hyperlinks>
  <printOptions horizontalCentered="1"/>
  <pageMargins left="0.35" right="0.21" top="0.47" bottom="0.34" header="0.22" footer="0.17"/>
  <pageSetup scale="80" orientation="portrait" verticalDpi="300" r:id="rId2"/>
  <headerFooter alignWithMargins="0">
    <oddFooter>Page &amp;P of &amp;N</oddFooter>
  </headerFooter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0000"/>
  </sheetPr>
  <dimension ref="A1:H1342"/>
  <sheetViews>
    <sheetView zoomScaleNormal="100" workbookViewId="0">
      <selection activeCell="H18" sqref="H18"/>
    </sheetView>
  </sheetViews>
  <sheetFormatPr defaultRowHeight="12.75"/>
  <cols>
    <col min="1" max="1" width="55.140625" style="58" customWidth="1"/>
    <col min="2" max="2" width="9.140625" style="58"/>
    <col min="3" max="3" width="7.28515625" style="58" customWidth="1"/>
    <col min="4" max="4" width="11.28515625" style="58" customWidth="1"/>
    <col min="5" max="5" width="10.28515625" style="58" customWidth="1"/>
    <col min="6" max="6" width="10" style="58" customWidth="1"/>
    <col min="7" max="7" width="12.140625" style="58" bestFit="1" customWidth="1"/>
    <col min="8" max="16384" width="9.140625" style="58"/>
  </cols>
  <sheetData>
    <row r="1" spans="1:8" s="11" customFormat="1" ht="21" customHeight="1" thickBot="1">
      <c r="A1" s="6" t="s">
        <v>1</v>
      </c>
      <c r="B1" s="7" t="s">
        <v>27</v>
      </c>
      <c r="C1" s="8"/>
      <c r="D1" s="8"/>
      <c r="E1" s="8"/>
      <c r="F1" s="8"/>
      <c r="G1" s="9"/>
      <c r="H1" s="10"/>
    </row>
    <row r="2" spans="1:8" s="11" customFormat="1" ht="13.5" thickBot="1">
      <c r="A2" s="12" t="s">
        <v>46</v>
      </c>
      <c r="B2" s="13" t="s">
        <v>43</v>
      </c>
      <c r="C2" s="14"/>
      <c r="D2" s="15"/>
      <c r="F2" s="16" t="s">
        <v>5</v>
      </c>
      <c r="G2" s="17" t="s">
        <v>28</v>
      </c>
    </row>
    <row r="3" spans="1:8" s="11" customFormat="1" ht="15" customHeight="1" thickBot="1">
      <c r="A3" s="12" t="s">
        <v>29</v>
      </c>
      <c r="F3" s="18" t="e">
        <f>#REF!</f>
        <v>#REF!</v>
      </c>
      <c r="G3" s="19" t="e">
        <f>VLOOKUP(#REF!,'[3]Invoice Number'!$A$4:$I$27310,9,FALSE)</f>
        <v>#REF!</v>
      </c>
    </row>
    <row r="4" spans="1:8" s="11" customFormat="1">
      <c r="A4" s="12" t="s">
        <v>30</v>
      </c>
    </row>
    <row r="5" spans="1:8" s="11" customFormat="1">
      <c r="A5" s="12" t="s">
        <v>48</v>
      </c>
    </row>
    <row r="6" spans="1:8" s="11" customFormat="1">
      <c r="A6" s="12" t="s">
        <v>47</v>
      </c>
    </row>
    <row r="7" spans="1:8" s="11" customFormat="1">
      <c r="A7" s="20" t="s">
        <v>2</v>
      </c>
      <c r="E7" s="21"/>
    </row>
    <row r="8" spans="1:8" s="11" customFormat="1" ht="10.5" customHeight="1" thickBot="1">
      <c r="A8" s="20"/>
      <c r="E8" s="21"/>
    </row>
    <row r="9" spans="1:8" s="11" customFormat="1" ht="13.5" thickBot="1">
      <c r="A9" s="62" t="s">
        <v>3</v>
      </c>
      <c r="E9" s="63" t="s">
        <v>31</v>
      </c>
      <c r="F9" s="64"/>
      <c r="G9" s="65"/>
    </row>
    <row r="10" spans="1:8" s="11" customFormat="1">
      <c r="A10" s="22" t="e">
        <f>#REF!</f>
        <v>#REF!</v>
      </c>
      <c r="B10" s="23"/>
      <c r="C10" s="23"/>
      <c r="E10" s="24" t="e">
        <f>#REF!</f>
        <v>#REF!</v>
      </c>
      <c r="F10" s="25"/>
      <c r="G10" s="26"/>
    </row>
    <row r="11" spans="1:8" s="11" customFormat="1">
      <c r="A11" s="27" t="e">
        <f>#REF!</f>
        <v>#REF!</v>
      </c>
      <c r="B11" s="28"/>
      <c r="C11" s="28"/>
      <c r="E11" s="29" t="e">
        <f>#REF!</f>
        <v>#REF!</v>
      </c>
      <c r="F11" s="30"/>
      <c r="G11" s="31"/>
    </row>
    <row r="12" spans="1:8" s="11" customFormat="1">
      <c r="A12" s="27" t="e">
        <f>#REF!</f>
        <v>#REF!</v>
      </c>
      <c r="B12" s="28"/>
      <c r="C12" s="28"/>
      <c r="E12" s="29" t="e">
        <f>#REF!</f>
        <v>#REF!</v>
      </c>
      <c r="F12" s="30"/>
      <c r="G12" s="31"/>
    </row>
    <row r="13" spans="1:8" s="11" customFormat="1">
      <c r="A13" s="27" t="e">
        <f>#REF!</f>
        <v>#REF!</v>
      </c>
      <c r="B13" s="28"/>
      <c r="C13" s="28"/>
      <c r="E13" s="29" t="e">
        <f>#REF!</f>
        <v>#REF!</v>
      </c>
      <c r="F13" s="30"/>
      <c r="G13" s="31"/>
    </row>
    <row r="14" spans="1:8" s="11" customFormat="1">
      <c r="A14" s="27" t="e">
        <f>#REF!</f>
        <v>#REF!</v>
      </c>
      <c r="B14" s="28"/>
      <c r="C14" s="28"/>
      <c r="D14" s="61" t="e">
        <f>VLOOKUP(F3,[1]Sheet1!$A$9:$F$7290,2,FALSE)</f>
        <v>#REF!</v>
      </c>
      <c r="E14" s="29" t="e">
        <f>#REF!</f>
        <v>#REF!</v>
      </c>
      <c r="F14" s="30"/>
      <c r="G14" s="31"/>
    </row>
    <row r="15" spans="1:8" s="11" customFormat="1" ht="13.5" thickBot="1">
      <c r="A15" s="32" t="e">
        <f>#REF!</f>
        <v>#REF!</v>
      </c>
      <c r="E15" s="33" t="e">
        <f>#REF!</f>
        <v>#REF!</v>
      </c>
      <c r="F15" s="34"/>
      <c r="G15" s="35"/>
    </row>
    <row r="16" spans="1:8" s="11" customFormat="1" ht="13.5" customHeight="1" thickBot="1">
      <c r="A16" s="36"/>
    </row>
    <row r="17" spans="1:7" s="11" customFormat="1" ht="13.5" thickBot="1">
      <c r="A17" s="37" t="s">
        <v>0</v>
      </c>
      <c r="B17" s="38" t="s">
        <v>32</v>
      </c>
      <c r="C17" s="38" t="s">
        <v>33</v>
      </c>
      <c r="D17" s="38" t="s">
        <v>34</v>
      </c>
      <c r="E17" s="38" t="s">
        <v>35</v>
      </c>
      <c r="F17" s="38" t="s">
        <v>36</v>
      </c>
      <c r="G17" s="38" t="s">
        <v>37</v>
      </c>
    </row>
    <row r="18" spans="1:7" s="44" customFormat="1">
      <c r="A18" s="60" t="e">
        <f>#REF!</f>
        <v>#REF!</v>
      </c>
      <c r="B18" s="39" t="e">
        <f>#REF!</f>
        <v>#REF!</v>
      </c>
      <c r="C18" s="40" t="e">
        <f>#REF!</f>
        <v>#REF!</v>
      </c>
      <c r="D18" s="41" t="e">
        <f>F18/$D$14</f>
        <v>#REF!</v>
      </c>
      <c r="E18" s="41" t="e">
        <f>G18/$D$14</f>
        <v>#REF!</v>
      </c>
      <c r="F18" s="42" t="e">
        <f>#REF!</f>
        <v>#REF!</v>
      </c>
      <c r="G18" s="43" t="e">
        <f>C18*F18</f>
        <v>#REF!</v>
      </c>
    </row>
    <row r="19" spans="1:7" s="44" customFormat="1">
      <c r="A19" s="60" t="e">
        <f>#REF!</f>
        <v>#REF!</v>
      </c>
      <c r="B19" s="39" t="e">
        <f>#REF!</f>
        <v>#REF!</v>
      </c>
      <c r="C19" s="40" t="e">
        <f>#REF!</f>
        <v>#REF!</v>
      </c>
      <c r="D19" s="45" t="e">
        <f t="shared" ref="D19:E64" si="0">F19/$D$14</f>
        <v>#REF!</v>
      </c>
      <c r="E19" s="45" t="e">
        <f t="shared" si="0"/>
        <v>#REF!</v>
      </c>
      <c r="F19" s="46" t="e">
        <f>#REF!</f>
        <v>#REF!</v>
      </c>
      <c r="G19" s="47" t="e">
        <f t="shared" ref="G19:G64" si="1">C19*F19</f>
        <v>#REF!</v>
      </c>
    </row>
    <row r="20" spans="1:7" s="44" customFormat="1">
      <c r="A20" s="60" t="e">
        <f>#REF!</f>
        <v>#REF!</v>
      </c>
      <c r="B20" s="39" t="e">
        <f>#REF!</f>
        <v>#REF!</v>
      </c>
      <c r="C20" s="40" t="e">
        <f>#REF!</f>
        <v>#REF!</v>
      </c>
      <c r="D20" s="45" t="e">
        <f t="shared" si="0"/>
        <v>#REF!</v>
      </c>
      <c r="E20" s="45" t="e">
        <f t="shared" si="0"/>
        <v>#REF!</v>
      </c>
      <c r="F20" s="46" t="e">
        <f>#REF!</f>
        <v>#REF!</v>
      </c>
      <c r="G20" s="47" t="e">
        <f t="shared" si="1"/>
        <v>#REF!</v>
      </c>
    </row>
    <row r="21" spans="1:7" s="44" customFormat="1">
      <c r="A21" s="60" t="e">
        <f>#REF!</f>
        <v>#REF!</v>
      </c>
      <c r="B21" s="39" t="e">
        <f>#REF!</f>
        <v>#REF!</v>
      </c>
      <c r="C21" s="40" t="e">
        <f>#REF!</f>
        <v>#REF!</v>
      </c>
      <c r="D21" s="45" t="e">
        <f t="shared" si="0"/>
        <v>#REF!</v>
      </c>
      <c r="E21" s="45" t="e">
        <f t="shared" si="0"/>
        <v>#REF!</v>
      </c>
      <c r="F21" s="46" t="e">
        <f>#REF!</f>
        <v>#REF!</v>
      </c>
      <c r="G21" s="47" t="e">
        <f t="shared" si="1"/>
        <v>#REF!</v>
      </c>
    </row>
    <row r="22" spans="1:7" s="44" customFormat="1">
      <c r="A22" s="60" t="e">
        <f>#REF!</f>
        <v>#REF!</v>
      </c>
      <c r="B22" s="39" t="e">
        <f>#REF!</f>
        <v>#REF!</v>
      </c>
      <c r="C22" s="40" t="e">
        <f>#REF!</f>
        <v>#REF!</v>
      </c>
      <c r="D22" s="45" t="e">
        <f t="shared" si="0"/>
        <v>#REF!</v>
      </c>
      <c r="E22" s="45" t="e">
        <f t="shared" si="0"/>
        <v>#REF!</v>
      </c>
      <c r="F22" s="46" t="e">
        <f>#REF!</f>
        <v>#REF!</v>
      </c>
      <c r="G22" s="47" t="e">
        <f t="shared" si="1"/>
        <v>#REF!</v>
      </c>
    </row>
    <row r="23" spans="1:7" s="44" customFormat="1">
      <c r="A23" s="60" t="e">
        <f>#REF!</f>
        <v>#REF!</v>
      </c>
      <c r="B23" s="39" t="e">
        <f>#REF!</f>
        <v>#REF!</v>
      </c>
      <c r="C23" s="40" t="e">
        <f>#REF!</f>
        <v>#REF!</v>
      </c>
      <c r="D23" s="45" t="e">
        <f t="shared" si="0"/>
        <v>#REF!</v>
      </c>
      <c r="E23" s="45" t="e">
        <f t="shared" si="0"/>
        <v>#REF!</v>
      </c>
      <c r="F23" s="46" t="e">
        <f>#REF!</f>
        <v>#REF!</v>
      </c>
      <c r="G23" s="47" t="e">
        <f t="shared" si="1"/>
        <v>#REF!</v>
      </c>
    </row>
    <row r="24" spans="1:7" s="44" customFormat="1">
      <c r="A24" s="60" t="e">
        <f>#REF!</f>
        <v>#REF!</v>
      </c>
      <c r="B24" s="39" t="e">
        <f>#REF!</f>
        <v>#REF!</v>
      </c>
      <c r="C24" s="40" t="e">
        <f>#REF!</f>
        <v>#REF!</v>
      </c>
      <c r="D24" s="45" t="e">
        <f t="shared" si="0"/>
        <v>#REF!</v>
      </c>
      <c r="E24" s="45" t="e">
        <f t="shared" si="0"/>
        <v>#REF!</v>
      </c>
      <c r="F24" s="46" t="e">
        <f>#REF!</f>
        <v>#REF!</v>
      </c>
      <c r="G24" s="47" t="e">
        <f t="shared" si="1"/>
        <v>#REF!</v>
      </c>
    </row>
    <row r="25" spans="1:7" s="44" customFormat="1">
      <c r="A25" s="60" t="e">
        <f>#REF!</f>
        <v>#REF!</v>
      </c>
      <c r="B25" s="39" t="e">
        <f>#REF!</f>
        <v>#REF!</v>
      </c>
      <c r="C25" s="40" t="e">
        <f>#REF!</f>
        <v>#REF!</v>
      </c>
      <c r="D25" s="45" t="e">
        <f t="shared" si="0"/>
        <v>#REF!</v>
      </c>
      <c r="E25" s="45" t="e">
        <f t="shared" si="0"/>
        <v>#REF!</v>
      </c>
      <c r="F25" s="46" t="e">
        <f>#REF!</f>
        <v>#REF!</v>
      </c>
      <c r="G25" s="47" t="e">
        <f t="shared" si="1"/>
        <v>#REF!</v>
      </c>
    </row>
    <row r="26" spans="1:7" s="44" customFormat="1">
      <c r="A26" s="60" t="e">
        <f>#REF!</f>
        <v>#REF!</v>
      </c>
      <c r="B26" s="39" t="e">
        <f>#REF!</f>
        <v>#REF!</v>
      </c>
      <c r="C26" s="40" t="e">
        <f>#REF!</f>
        <v>#REF!</v>
      </c>
      <c r="D26" s="45" t="e">
        <f t="shared" si="0"/>
        <v>#REF!</v>
      </c>
      <c r="E26" s="45" t="e">
        <f t="shared" si="0"/>
        <v>#REF!</v>
      </c>
      <c r="F26" s="46" t="e">
        <f>#REF!</f>
        <v>#REF!</v>
      </c>
      <c r="G26" s="47" t="e">
        <f t="shared" si="1"/>
        <v>#REF!</v>
      </c>
    </row>
    <row r="27" spans="1:7" s="44" customFormat="1">
      <c r="A27" s="60" t="e">
        <f>#REF!</f>
        <v>#REF!</v>
      </c>
      <c r="B27" s="39" t="e">
        <f>#REF!</f>
        <v>#REF!</v>
      </c>
      <c r="C27" s="40" t="e">
        <f>#REF!</f>
        <v>#REF!</v>
      </c>
      <c r="D27" s="45" t="e">
        <f t="shared" si="0"/>
        <v>#REF!</v>
      </c>
      <c r="E27" s="45" t="e">
        <f t="shared" si="0"/>
        <v>#REF!</v>
      </c>
      <c r="F27" s="46" t="e">
        <f>#REF!</f>
        <v>#REF!</v>
      </c>
      <c r="G27" s="47" t="e">
        <f t="shared" si="1"/>
        <v>#REF!</v>
      </c>
    </row>
    <row r="28" spans="1:7" s="44" customFormat="1">
      <c r="A28" s="60" t="e">
        <f>#REF!</f>
        <v>#REF!</v>
      </c>
      <c r="B28" s="39" t="e">
        <f>#REF!</f>
        <v>#REF!</v>
      </c>
      <c r="C28" s="40" t="e">
        <f>#REF!</f>
        <v>#REF!</v>
      </c>
      <c r="D28" s="45" t="e">
        <f t="shared" si="0"/>
        <v>#REF!</v>
      </c>
      <c r="E28" s="45" t="e">
        <f t="shared" si="0"/>
        <v>#REF!</v>
      </c>
      <c r="F28" s="46" t="e">
        <f>#REF!</f>
        <v>#REF!</v>
      </c>
      <c r="G28" s="47" t="e">
        <f t="shared" si="1"/>
        <v>#REF!</v>
      </c>
    </row>
    <row r="29" spans="1:7" s="44" customFormat="1">
      <c r="A29" s="60" t="e">
        <f>#REF!</f>
        <v>#REF!</v>
      </c>
      <c r="B29" s="39" t="e">
        <f>#REF!</f>
        <v>#REF!</v>
      </c>
      <c r="C29" s="40" t="e">
        <f>#REF!</f>
        <v>#REF!</v>
      </c>
      <c r="D29" s="45" t="e">
        <f t="shared" si="0"/>
        <v>#REF!</v>
      </c>
      <c r="E29" s="45" t="e">
        <f t="shared" si="0"/>
        <v>#REF!</v>
      </c>
      <c r="F29" s="46" t="e">
        <f>#REF!</f>
        <v>#REF!</v>
      </c>
      <c r="G29" s="47" t="e">
        <f t="shared" si="1"/>
        <v>#REF!</v>
      </c>
    </row>
    <row r="30" spans="1:7" s="44" customFormat="1">
      <c r="A30" s="60" t="e">
        <f>#REF!</f>
        <v>#REF!</v>
      </c>
      <c r="B30" s="39" t="e">
        <f>#REF!</f>
        <v>#REF!</v>
      </c>
      <c r="C30" s="40" t="e">
        <f>#REF!</f>
        <v>#REF!</v>
      </c>
      <c r="D30" s="45" t="e">
        <f t="shared" si="0"/>
        <v>#REF!</v>
      </c>
      <c r="E30" s="45" t="e">
        <f t="shared" si="0"/>
        <v>#REF!</v>
      </c>
      <c r="F30" s="46" t="e">
        <f>#REF!</f>
        <v>#REF!</v>
      </c>
      <c r="G30" s="47" t="e">
        <f t="shared" si="1"/>
        <v>#REF!</v>
      </c>
    </row>
    <row r="31" spans="1:7" s="44" customFormat="1">
      <c r="A31" s="60" t="e">
        <f>#REF!</f>
        <v>#REF!</v>
      </c>
      <c r="B31" s="39" t="e">
        <f>#REF!</f>
        <v>#REF!</v>
      </c>
      <c r="C31" s="40" t="e">
        <f>#REF!</f>
        <v>#REF!</v>
      </c>
      <c r="D31" s="45" t="e">
        <f t="shared" si="0"/>
        <v>#REF!</v>
      </c>
      <c r="E31" s="45" t="e">
        <f t="shared" si="0"/>
        <v>#REF!</v>
      </c>
      <c r="F31" s="46" t="e">
        <f>#REF!</f>
        <v>#REF!</v>
      </c>
      <c r="G31" s="47" t="e">
        <f t="shared" si="1"/>
        <v>#REF!</v>
      </c>
    </row>
    <row r="32" spans="1:7" s="44" customFormat="1">
      <c r="A32" s="60" t="e">
        <f>#REF!</f>
        <v>#REF!</v>
      </c>
      <c r="B32" s="39" t="e">
        <f>#REF!</f>
        <v>#REF!</v>
      </c>
      <c r="C32" s="40" t="e">
        <f>#REF!</f>
        <v>#REF!</v>
      </c>
      <c r="D32" s="45" t="e">
        <f t="shared" si="0"/>
        <v>#REF!</v>
      </c>
      <c r="E32" s="45" t="e">
        <f t="shared" si="0"/>
        <v>#REF!</v>
      </c>
      <c r="F32" s="46" t="e">
        <f>#REF!</f>
        <v>#REF!</v>
      </c>
      <c r="G32" s="47" t="e">
        <f t="shared" si="1"/>
        <v>#REF!</v>
      </c>
    </row>
    <row r="33" spans="1:7" s="44" customFormat="1">
      <c r="A33" s="60" t="e">
        <f>#REF!</f>
        <v>#REF!</v>
      </c>
      <c r="B33" s="39" t="e">
        <f>#REF!</f>
        <v>#REF!</v>
      </c>
      <c r="C33" s="40" t="e">
        <f>#REF!</f>
        <v>#REF!</v>
      </c>
      <c r="D33" s="45" t="e">
        <f t="shared" si="0"/>
        <v>#REF!</v>
      </c>
      <c r="E33" s="45" t="e">
        <f t="shared" si="0"/>
        <v>#REF!</v>
      </c>
      <c r="F33" s="46" t="e">
        <f>#REF!</f>
        <v>#REF!</v>
      </c>
      <c r="G33" s="47" t="e">
        <f t="shared" si="1"/>
        <v>#REF!</v>
      </c>
    </row>
    <row r="34" spans="1:7" s="44" customFormat="1">
      <c r="A34" s="60" t="e">
        <f>#REF!</f>
        <v>#REF!</v>
      </c>
      <c r="B34" s="39" t="e">
        <f>#REF!</f>
        <v>#REF!</v>
      </c>
      <c r="C34" s="40" t="e">
        <f>#REF!</f>
        <v>#REF!</v>
      </c>
      <c r="D34" s="45" t="e">
        <f t="shared" si="0"/>
        <v>#REF!</v>
      </c>
      <c r="E34" s="45" t="e">
        <f t="shared" si="0"/>
        <v>#REF!</v>
      </c>
      <c r="F34" s="46" t="e">
        <f>#REF!</f>
        <v>#REF!</v>
      </c>
      <c r="G34" s="47" t="e">
        <f t="shared" si="1"/>
        <v>#REF!</v>
      </c>
    </row>
    <row r="35" spans="1:7" s="44" customFormat="1">
      <c r="A35" s="60" t="e">
        <f>#REF!</f>
        <v>#REF!</v>
      </c>
      <c r="B35" s="39" t="e">
        <f>#REF!</f>
        <v>#REF!</v>
      </c>
      <c r="C35" s="40" t="e">
        <f>#REF!</f>
        <v>#REF!</v>
      </c>
      <c r="D35" s="45" t="e">
        <f t="shared" si="0"/>
        <v>#REF!</v>
      </c>
      <c r="E35" s="45" t="e">
        <f t="shared" si="0"/>
        <v>#REF!</v>
      </c>
      <c r="F35" s="46" t="e">
        <f>#REF!</f>
        <v>#REF!</v>
      </c>
      <c r="G35" s="47" t="e">
        <f t="shared" si="1"/>
        <v>#REF!</v>
      </c>
    </row>
    <row r="36" spans="1:7" s="44" customFormat="1">
      <c r="A36" s="60" t="e">
        <f>#REF!</f>
        <v>#REF!</v>
      </c>
      <c r="B36" s="39" t="e">
        <f>#REF!</f>
        <v>#REF!</v>
      </c>
      <c r="C36" s="40" t="e">
        <f>#REF!</f>
        <v>#REF!</v>
      </c>
      <c r="D36" s="45" t="e">
        <f t="shared" si="0"/>
        <v>#REF!</v>
      </c>
      <c r="E36" s="45" t="e">
        <f t="shared" si="0"/>
        <v>#REF!</v>
      </c>
      <c r="F36" s="46" t="e">
        <f>#REF!</f>
        <v>#REF!</v>
      </c>
      <c r="G36" s="47" t="e">
        <f t="shared" si="1"/>
        <v>#REF!</v>
      </c>
    </row>
    <row r="37" spans="1:7" s="44" customFormat="1">
      <c r="A37" s="60" t="e">
        <f>#REF!</f>
        <v>#REF!</v>
      </c>
      <c r="B37" s="39" t="e">
        <f>#REF!</f>
        <v>#REF!</v>
      </c>
      <c r="C37" s="40" t="e">
        <f>#REF!</f>
        <v>#REF!</v>
      </c>
      <c r="D37" s="45" t="e">
        <f t="shared" si="0"/>
        <v>#REF!</v>
      </c>
      <c r="E37" s="45" t="e">
        <f t="shared" si="0"/>
        <v>#REF!</v>
      </c>
      <c r="F37" s="46" t="e">
        <f>#REF!</f>
        <v>#REF!</v>
      </c>
      <c r="G37" s="47" t="e">
        <f t="shared" si="1"/>
        <v>#REF!</v>
      </c>
    </row>
    <row r="38" spans="1:7" s="44" customFormat="1">
      <c r="A38" s="60" t="e">
        <f>#REF!</f>
        <v>#REF!</v>
      </c>
      <c r="B38" s="39" t="e">
        <f>#REF!</f>
        <v>#REF!</v>
      </c>
      <c r="C38" s="40" t="e">
        <f>#REF!</f>
        <v>#REF!</v>
      </c>
      <c r="D38" s="45" t="e">
        <f t="shared" si="0"/>
        <v>#REF!</v>
      </c>
      <c r="E38" s="45" t="e">
        <f t="shared" si="0"/>
        <v>#REF!</v>
      </c>
      <c r="F38" s="46" t="e">
        <f>#REF!</f>
        <v>#REF!</v>
      </c>
      <c r="G38" s="47" t="e">
        <f t="shared" si="1"/>
        <v>#REF!</v>
      </c>
    </row>
    <row r="39" spans="1:7" s="44" customFormat="1">
      <c r="A39" s="60" t="e">
        <f>#REF!</f>
        <v>#REF!</v>
      </c>
      <c r="B39" s="39" t="e">
        <f>#REF!</f>
        <v>#REF!</v>
      </c>
      <c r="C39" s="40" t="e">
        <f>#REF!</f>
        <v>#REF!</v>
      </c>
      <c r="D39" s="45" t="e">
        <f t="shared" si="0"/>
        <v>#REF!</v>
      </c>
      <c r="E39" s="45" t="e">
        <f t="shared" si="0"/>
        <v>#REF!</v>
      </c>
      <c r="F39" s="46" t="e">
        <f>#REF!</f>
        <v>#REF!</v>
      </c>
      <c r="G39" s="47" t="e">
        <f t="shared" si="1"/>
        <v>#REF!</v>
      </c>
    </row>
    <row r="40" spans="1:7" s="44" customFormat="1">
      <c r="A40" s="60" t="e">
        <f>#REF!</f>
        <v>#REF!</v>
      </c>
      <c r="B40" s="39" t="e">
        <f>#REF!</f>
        <v>#REF!</v>
      </c>
      <c r="C40" s="40" t="e">
        <f>#REF!</f>
        <v>#REF!</v>
      </c>
      <c r="D40" s="45" t="e">
        <f t="shared" si="0"/>
        <v>#REF!</v>
      </c>
      <c r="E40" s="45" t="e">
        <f t="shared" si="0"/>
        <v>#REF!</v>
      </c>
      <c r="F40" s="46" t="e">
        <f>#REF!</f>
        <v>#REF!</v>
      </c>
      <c r="G40" s="47" t="e">
        <f t="shared" si="1"/>
        <v>#REF!</v>
      </c>
    </row>
    <row r="41" spans="1:7" s="44" customFormat="1">
      <c r="A41" s="60" t="e">
        <f>#REF!</f>
        <v>#REF!</v>
      </c>
      <c r="B41" s="39" t="e">
        <f>#REF!</f>
        <v>#REF!</v>
      </c>
      <c r="C41" s="40" t="e">
        <f>#REF!</f>
        <v>#REF!</v>
      </c>
      <c r="D41" s="45" t="e">
        <f t="shared" si="0"/>
        <v>#REF!</v>
      </c>
      <c r="E41" s="45" t="e">
        <f t="shared" si="0"/>
        <v>#REF!</v>
      </c>
      <c r="F41" s="46" t="e">
        <f>#REF!</f>
        <v>#REF!</v>
      </c>
      <c r="G41" s="47" t="e">
        <f t="shared" si="1"/>
        <v>#REF!</v>
      </c>
    </row>
    <row r="42" spans="1:7" s="44" customFormat="1">
      <c r="A42" s="60" t="e">
        <f>#REF!</f>
        <v>#REF!</v>
      </c>
      <c r="B42" s="39" t="e">
        <f>#REF!</f>
        <v>#REF!</v>
      </c>
      <c r="C42" s="40" t="e">
        <f>#REF!</f>
        <v>#REF!</v>
      </c>
      <c r="D42" s="45" t="e">
        <f t="shared" si="0"/>
        <v>#REF!</v>
      </c>
      <c r="E42" s="45" t="e">
        <f t="shared" si="0"/>
        <v>#REF!</v>
      </c>
      <c r="F42" s="46" t="e">
        <f>#REF!</f>
        <v>#REF!</v>
      </c>
      <c r="G42" s="47" t="e">
        <f t="shared" si="1"/>
        <v>#REF!</v>
      </c>
    </row>
    <row r="43" spans="1:7" s="44" customFormat="1">
      <c r="A43" s="60" t="e">
        <f>#REF!</f>
        <v>#REF!</v>
      </c>
      <c r="B43" s="39" t="e">
        <f>#REF!</f>
        <v>#REF!</v>
      </c>
      <c r="C43" s="40" t="e">
        <f>#REF!</f>
        <v>#REF!</v>
      </c>
      <c r="D43" s="45" t="e">
        <f t="shared" si="0"/>
        <v>#REF!</v>
      </c>
      <c r="E43" s="45" t="e">
        <f t="shared" si="0"/>
        <v>#REF!</v>
      </c>
      <c r="F43" s="46" t="e">
        <f>#REF!</f>
        <v>#REF!</v>
      </c>
      <c r="G43" s="47" t="e">
        <f t="shared" si="1"/>
        <v>#REF!</v>
      </c>
    </row>
    <row r="44" spans="1:7" s="44" customFormat="1">
      <c r="A44" s="60" t="e">
        <f>#REF!</f>
        <v>#REF!</v>
      </c>
      <c r="B44" s="39" t="e">
        <f>#REF!</f>
        <v>#REF!</v>
      </c>
      <c r="C44" s="40" t="e">
        <f>#REF!</f>
        <v>#REF!</v>
      </c>
      <c r="D44" s="45" t="e">
        <f t="shared" si="0"/>
        <v>#REF!</v>
      </c>
      <c r="E44" s="45" t="e">
        <f t="shared" si="0"/>
        <v>#REF!</v>
      </c>
      <c r="F44" s="46" t="e">
        <f>#REF!</f>
        <v>#REF!</v>
      </c>
      <c r="G44" s="47" t="e">
        <f t="shared" si="1"/>
        <v>#REF!</v>
      </c>
    </row>
    <row r="45" spans="1:7" s="44" customFormat="1">
      <c r="A45" s="60" t="e">
        <f>#REF!</f>
        <v>#REF!</v>
      </c>
      <c r="B45" s="39" t="e">
        <f>#REF!</f>
        <v>#REF!</v>
      </c>
      <c r="C45" s="40" t="e">
        <f>#REF!</f>
        <v>#REF!</v>
      </c>
      <c r="D45" s="45" t="e">
        <f t="shared" si="0"/>
        <v>#REF!</v>
      </c>
      <c r="E45" s="45" t="e">
        <f t="shared" si="0"/>
        <v>#REF!</v>
      </c>
      <c r="F45" s="46" t="e">
        <f>#REF!</f>
        <v>#REF!</v>
      </c>
      <c r="G45" s="47" t="e">
        <f t="shared" si="1"/>
        <v>#REF!</v>
      </c>
    </row>
    <row r="46" spans="1:7" s="44" customFormat="1">
      <c r="A46" s="60" t="e">
        <f>#REF!</f>
        <v>#REF!</v>
      </c>
      <c r="B46" s="39" t="e">
        <f>#REF!</f>
        <v>#REF!</v>
      </c>
      <c r="C46" s="40" t="e">
        <f>#REF!</f>
        <v>#REF!</v>
      </c>
      <c r="D46" s="45" t="e">
        <f t="shared" si="0"/>
        <v>#REF!</v>
      </c>
      <c r="E46" s="45" t="e">
        <f t="shared" si="0"/>
        <v>#REF!</v>
      </c>
      <c r="F46" s="46" t="e">
        <f>#REF!</f>
        <v>#REF!</v>
      </c>
      <c r="G46" s="47" t="e">
        <f t="shared" si="1"/>
        <v>#REF!</v>
      </c>
    </row>
    <row r="47" spans="1:7" s="44" customFormat="1">
      <c r="A47" s="60" t="e">
        <f>#REF!</f>
        <v>#REF!</v>
      </c>
      <c r="B47" s="39" t="e">
        <f>#REF!</f>
        <v>#REF!</v>
      </c>
      <c r="C47" s="40" t="e">
        <f>#REF!</f>
        <v>#REF!</v>
      </c>
      <c r="D47" s="45" t="e">
        <f t="shared" si="0"/>
        <v>#REF!</v>
      </c>
      <c r="E47" s="45" t="e">
        <f t="shared" si="0"/>
        <v>#REF!</v>
      </c>
      <c r="F47" s="46" t="e">
        <f>#REF!</f>
        <v>#REF!</v>
      </c>
      <c r="G47" s="47" t="e">
        <f t="shared" si="1"/>
        <v>#REF!</v>
      </c>
    </row>
    <row r="48" spans="1:7" s="44" customFormat="1">
      <c r="A48" s="60" t="e">
        <f>#REF!</f>
        <v>#REF!</v>
      </c>
      <c r="B48" s="39" t="e">
        <f>#REF!</f>
        <v>#REF!</v>
      </c>
      <c r="C48" s="40" t="e">
        <f>#REF!</f>
        <v>#REF!</v>
      </c>
      <c r="D48" s="45" t="e">
        <f t="shared" si="0"/>
        <v>#REF!</v>
      </c>
      <c r="E48" s="45" t="e">
        <f t="shared" si="0"/>
        <v>#REF!</v>
      </c>
      <c r="F48" s="46" t="e">
        <f>#REF!</f>
        <v>#REF!</v>
      </c>
      <c r="G48" s="47" t="e">
        <f t="shared" si="1"/>
        <v>#REF!</v>
      </c>
    </row>
    <row r="49" spans="1:7" s="44" customFormat="1">
      <c r="A49" s="60" t="e">
        <f>#REF!</f>
        <v>#REF!</v>
      </c>
      <c r="B49" s="39" t="e">
        <f>#REF!</f>
        <v>#REF!</v>
      </c>
      <c r="C49" s="40" t="e">
        <f>#REF!</f>
        <v>#REF!</v>
      </c>
      <c r="D49" s="45" t="e">
        <f t="shared" si="0"/>
        <v>#REF!</v>
      </c>
      <c r="E49" s="45" t="e">
        <f t="shared" si="0"/>
        <v>#REF!</v>
      </c>
      <c r="F49" s="46" t="e">
        <f>#REF!</f>
        <v>#REF!</v>
      </c>
      <c r="G49" s="47" t="e">
        <f t="shared" si="1"/>
        <v>#REF!</v>
      </c>
    </row>
    <row r="50" spans="1:7" s="44" customFormat="1">
      <c r="A50" s="60" t="e">
        <f>#REF!</f>
        <v>#REF!</v>
      </c>
      <c r="B50" s="39" t="e">
        <f>#REF!</f>
        <v>#REF!</v>
      </c>
      <c r="C50" s="40" t="e">
        <f>#REF!</f>
        <v>#REF!</v>
      </c>
      <c r="D50" s="45" t="e">
        <f t="shared" si="0"/>
        <v>#REF!</v>
      </c>
      <c r="E50" s="45" t="e">
        <f t="shared" si="0"/>
        <v>#REF!</v>
      </c>
      <c r="F50" s="46" t="e">
        <f>#REF!</f>
        <v>#REF!</v>
      </c>
      <c r="G50" s="47" t="e">
        <f t="shared" si="1"/>
        <v>#REF!</v>
      </c>
    </row>
    <row r="51" spans="1:7" s="44" customFormat="1">
      <c r="A51" s="60" t="e">
        <f>#REF!</f>
        <v>#REF!</v>
      </c>
      <c r="B51" s="39" t="e">
        <f>#REF!</f>
        <v>#REF!</v>
      </c>
      <c r="C51" s="40" t="e">
        <f>#REF!</f>
        <v>#REF!</v>
      </c>
      <c r="D51" s="45" t="e">
        <f t="shared" si="0"/>
        <v>#REF!</v>
      </c>
      <c r="E51" s="45" t="e">
        <f t="shared" si="0"/>
        <v>#REF!</v>
      </c>
      <c r="F51" s="46" t="e">
        <f>#REF!</f>
        <v>#REF!</v>
      </c>
      <c r="G51" s="47" t="e">
        <f t="shared" si="1"/>
        <v>#REF!</v>
      </c>
    </row>
    <row r="52" spans="1:7" s="44" customFormat="1">
      <c r="A52" s="60" t="e">
        <f>#REF!</f>
        <v>#REF!</v>
      </c>
      <c r="B52" s="39" t="e">
        <f>#REF!</f>
        <v>#REF!</v>
      </c>
      <c r="C52" s="40" t="e">
        <f>#REF!</f>
        <v>#REF!</v>
      </c>
      <c r="D52" s="45" t="e">
        <f t="shared" si="0"/>
        <v>#REF!</v>
      </c>
      <c r="E52" s="45" t="e">
        <f t="shared" si="0"/>
        <v>#REF!</v>
      </c>
      <c r="F52" s="46" t="e">
        <f>#REF!</f>
        <v>#REF!</v>
      </c>
      <c r="G52" s="47" t="e">
        <f t="shared" si="1"/>
        <v>#REF!</v>
      </c>
    </row>
    <row r="53" spans="1:7" s="44" customFormat="1">
      <c r="A53" s="60" t="e">
        <f>#REF!</f>
        <v>#REF!</v>
      </c>
      <c r="B53" s="39" t="e">
        <f>#REF!</f>
        <v>#REF!</v>
      </c>
      <c r="C53" s="40" t="e">
        <f>#REF!</f>
        <v>#REF!</v>
      </c>
      <c r="D53" s="45" t="e">
        <f t="shared" si="0"/>
        <v>#REF!</v>
      </c>
      <c r="E53" s="45" t="e">
        <f t="shared" si="0"/>
        <v>#REF!</v>
      </c>
      <c r="F53" s="46" t="e">
        <f>#REF!</f>
        <v>#REF!</v>
      </c>
      <c r="G53" s="47" t="e">
        <f t="shared" si="1"/>
        <v>#REF!</v>
      </c>
    </row>
    <row r="54" spans="1:7" s="44" customFormat="1">
      <c r="A54" s="60" t="e">
        <f>#REF!</f>
        <v>#REF!</v>
      </c>
      <c r="B54" s="39" t="e">
        <f>#REF!</f>
        <v>#REF!</v>
      </c>
      <c r="C54" s="40" t="e">
        <f>#REF!</f>
        <v>#REF!</v>
      </c>
      <c r="D54" s="45" t="e">
        <f t="shared" si="0"/>
        <v>#REF!</v>
      </c>
      <c r="E54" s="45" t="e">
        <f t="shared" si="0"/>
        <v>#REF!</v>
      </c>
      <c r="F54" s="46" t="e">
        <f>#REF!</f>
        <v>#REF!</v>
      </c>
      <c r="G54" s="47" t="e">
        <f t="shared" si="1"/>
        <v>#REF!</v>
      </c>
    </row>
    <row r="55" spans="1:7" s="44" customFormat="1">
      <c r="A55" s="60" t="e">
        <f>#REF!</f>
        <v>#REF!</v>
      </c>
      <c r="B55" s="39" t="e">
        <f>#REF!</f>
        <v>#REF!</v>
      </c>
      <c r="C55" s="40" t="e">
        <f>#REF!</f>
        <v>#REF!</v>
      </c>
      <c r="D55" s="45" t="e">
        <f t="shared" si="0"/>
        <v>#REF!</v>
      </c>
      <c r="E55" s="45" t="e">
        <f t="shared" si="0"/>
        <v>#REF!</v>
      </c>
      <c r="F55" s="46" t="e">
        <f>#REF!</f>
        <v>#REF!</v>
      </c>
      <c r="G55" s="47" t="e">
        <f t="shared" si="1"/>
        <v>#REF!</v>
      </c>
    </row>
    <row r="56" spans="1:7" s="44" customFormat="1">
      <c r="A56" s="60" t="e">
        <f>#REF!</f>
        <v>#REF!</v>
      </c>
      <c r="B56" s="39" t="e">
        <f>#REF!</f>
        <v>#REF!</v>
      </c>
      <c r="C56" s="40" t="e">
        <f>#REF!</f>
        <v>#REF!</v>
      </c>
      <c r="D56" s="45" t="e">
        <f t="shared" si="0"/>
        <v>#REF!</v>
      </c>
      <c r="E56" s="45" t="e">
        <f t="shared" si="0"/>
        <v>#REF!</v>
      </c>
      <c r="F56" s="46" t="e">
        <f>#REF!</f>
        <v>#REF!</v>
      </c>
      <c r="G56" s="47" t="e">
        <f t="shared" si="1"/>
        <v>#REF!</v>
      </c>
    </row>
    <row r="57" spans="1:7" s="44" customFormat="1">
      <c r="A57" s="60" t="e">
        <f>#REF!</f>
        <v>#REF!</v>
      </c>
      <c r="B57" s="39" t="e">
        <f>#REF!</f>
        <v>#REF!</v>
      </c>
      <c r="C57" s="40" t="e">
        <f>#REF!</f>
        <v>#REF!</v>
      </c>
      <c r="D57" s="45" t="e">
        <f t="shared" si="0"/>
        <v>#REF!</v>
      </c>
      <c r="E57" s="45" t="e">
        <f t="shared" si="0"/>
        <v>#REF!</v>
      </c>
      <c r="F57" s="46" t="e">
        <f>#REF!</f>
        <v>#REF!</v>
      </c>
      <c r="G57" s="47" t="e">
        <f t="shared" si="1"/>
        <v>#REF!</v>
      </c>
    </row>
    <row r="58" spans="1:7" s="44" customFormat="1">
      <c r="A58" s="60" t="e">
        <f>#REF!</f>
        <v>#REF!</v>
      </c>
      <c r="B58" s="39" t="e">
        <f>#REF!</f>
        <v>#REF!</v>
      </c>
      <c r="C58" s="40" t="e">
        <f>#REF!</f>
        <v>#REF!</v>
      </c>
      <c r="D58" s="45" t="e">
        <f t="shared" si="0"/>
        <v>#REF!</v>
      </c>
      <c r="E58" s="45" t="e">
        <f t="shared" si="0"/>
        <v>#REF!</v>
      </c>
      <c r="F58" s="46" t="e">
        <f>#REF!</f>
        <v>#REF!</v>
      </c>
      <c r="G58" s="47" t="e">
        <f t="shared" si="1"/>
        <v>#REF!</v>
      </c>
    </row>
    <row r="59" spans="1:7" s="44" customFormat="1">
      <c r="A59" s="60" t="e">
        <f>#REF!</f>
        <v>#REF!</v>
      </c>
      <c r="B59" s="39" t="e">
        <f>#REF!</f>
        <v>#REF!</v>
      </c>
      <c r="C59" s="40" t="e">
        <f>#REF!</f>
        <v>#REF!</v>
      </c>
      <c r="D59" s="45" t="e">
        <f t="shared" si="0"/>
        <v>#REF!</v>
      </c>
      <c r="E59" s="45" t="e">
        <f t="shared" si="0"/>
        <v>#REF!</v>
      </c>
      <c r="F59" s="46" t="e">
        <f>#REF!</f>
        <v>#REF!</v>
      </c>
      <c r="G59" s="47" t="e">
        <f t="shared" si="1"/>
        <v>#REF!</v>
      </c>
    </row>
    <row r="60" spans="1:7" s="44" customFormat="1">
      <c r="A60" s="60" t="e">
        <f>#REF!</f>
        <v>#REF!</v>
      </c>
      <c r="B60" s="39" t="e">
        <f>#REF!</f>
        <v>#REF!</v>
      </c>
      <c r="C60" s="40" t="e">
        <f>#REF!</f>
        <v>#REF!</v>
      </c>
      <c r="D60" s="45" t="e">
        <f t="shared" si="0"/>
        <v>#REF!</v>
      </c>
      <c r="E60" s="45" t="e">
        <f t="shared" si="0"/>
        <v>#REF!</v>
      </c>
      <c r="F60" s="46" t="e">
        <f>#REF!</f>
        <v>#REF!</v>
      </c>
      <c r="G60" s="47" t="e">
        <f t="shared" si="1"/>
        <v>#REF!</v>
      </c>
    </row>
    <row r="61" spans="1:7" s="44" customFormat="1">
      <c r="A61" s="60" t="e">
        <f>#REF!</f>
        <v>#REF!</v>
      </c>
      <c r="B61" s="39" t="e">
        <f>#REF!</f>
        <v>#REF!</v>
      </c>
      <c r="C61" s="40" t="e">
        <f>#REF!</f>
        <v>#REF!</v>
      </c>
      <c r="D61" s="45" t="e">
        <f t="shared" si="0"/>
        <v>#REF!</v>
      </c>
      <c r="E61" s="45" t="e">
        <f t="shared" si="0"/>
        <v>#REF!</v>
      </c>
      <c r="F61" s="46" t="e">
        <f>#REF!</f>
        <v>#REF!</v>
      </c>
      <c r="G61" s="47" t="e">
        <f t="shared" si="1"/>
        <v>#REF!</v>
      </c>
    </row>
    <row r="62" spans="1:7" s="44" customFormat="1">
      <c r="A62" s="60" t="e">
        <f>#REF!</f>
        <v>#REF!</v>
      </c>
      <c r="B62" s="39" t="e">
        <f>#REF!</f>
        <v>#REF!</v>
      </c>
      <c r="C62" s="40" t="e">
        <f>#REF!</f>
        <v>#REF!</v>
      </c>
      <c r="D62" s="45" t="e">
        <f t="shared" si="0"/>
        <v>#REF!</v>
      </c>
      <c r="E62" s="45" t="e">
        <f t="shared" si="0"/>
        <v>#REF!</v>
      </c>
      <c r="F62" s="46" t="e">
        <f>#REF!</f>
        <v>#REF!</v>
      </c>
      <c r="G62" s="47" t="e">
        <f t="shared" si="1"/>
        <v>#REF!</v>
      </c>
    </row>
    <row r="63" spans="1:7" s="44" customFormat="1">
      <c r="A63" s="60" t="e">
        <f>#REF!</f>
        <v>#REF!</v>
      </c>
      <c r="B63" s="39" t="e">
        <f>#REF!</f>
        <v>#REF!</v>
      </c>
      <c r="C63" s="40" t="e">
        <f>#REF!</f>
        <v>#REF!</v>
      </c>
      <c r="D63" s="45" t="e">
        <f t="shared" si="0"/>
        <v>#REF!</v>
      </c>
      <c r="E63" s="45" t="e">
        <f t="shared" si="0"/>
        <v>#REF!</v>
      </c>
      <c r="F63" s="46" t="e">
        <f>#REF!</f>
        <v>#REF!</v>
      </c>
      <c r="G63" s="47" t="e">
        <f t="shared" si="1"/>
        <v>#REF!</v>
      </c>
    </row>
    <row r="64" spans="1:7" s="44" customFormat="1">
      <c r="A64" s="60" t="e">
        <f>#REF!</f>
        <v>#REF!</v>
      </c>
      <c r="B64" s="39" t="e">
        <f>#REF!</f>
        <v>#REF!</v>
      </c>
      <c r="C64" s="40" t="e">
        <f>#REF!</f>
        <v>#REF!</v>
      </c>
      <c r="D64" s="45" t="e">
        <f t="shared" si="0"/>
        <v>#REF!</v>
      </c>
      <c r="E64" s="45" t="e">
        <f t="shared" si="0"/>
        <v>#REF!</v>
      </c>
      <c r="F64" s="46" t="e">
        <f>#REF!</f>
        <v>#REF!</v>
      </c>
      <c r="G64" s="47" t="e">
        <f t="shared" si="1"/>
        <v>#REF!</v>
      </c>
    </row>
    <row r="65" spans="1:7" s="44" customFormat="1">
      <c r="A65" s="60" t="e">
        <f>#REF!</f>
        <v>#REF!</v>
      </c>
      <c r="B65" s="39" t="e">
        <f>#REF!</f>
        <v>#REF!</v>
      </c>
      <c r="C65" s="40" t="e">
        <f>#REF!</f>
        <v>#REF!</v>
      </c>
      <c r="D65" s="45" t="e">
        <f t="shared" ref="D65:D128" si="2">F65/$D$14</f>
        <v>#REF!</v>
      </c>
      <c r="E65" s="45" t="e">
        <f t="shared" ref="E65:E128" si="3">G65/$D$14</f>
        <v>#REF!</v>
      </c>
      <c r="F65" s="46" t="e">
        <f>#REF!</f>
        <v>#REF!</v>
      </c>
      <c r="G65" s="47" t="e">
        <f t="shared" ref="G65:G128" si="4">C65*F65</f>
        <v>#REF!</v>
      </c>
    </row>
    <row r="66" spans="1:7" s="44" customFormat="1">
      <c r="A66" s="60" t="e">
        <f>#REF!</f>
        <v>#REF!</v>
      </c>
      <c r="B66" s="39" t="e">
        <f>#REF!</f>
        <v>#REF!</v>
      </c>
      <c r="C66" s="40" t="e">
        <f>#REF!</f>
        <v>#REF!</v>
      </c>
      <c r="D66" s="45" t="e">
        <f t="shared" si="2"/>
        <v>#REF!</v>
      </c>
      <c r="E66" s="45" t="e">
        <f t="shared" si="3"/>
        <v>#REF!</v>
      </c>
      <c r="F66" s="46" t="e">
        <f>#REF!</f>
        <v>#REF!</v>
      </c>
      <c r="G66" s="47" t="e">
        <f t="shared" si="4"/>
        <v>#REF!</v>
      </c>
    </row>
    <row r="67" spans="1:7" s="44" customFormat="1">
      <c r="A67" s="60" t="e">
        <f>#REF!</f>
        <v>#REF!</v>
      </c>
      <c r="B67" s="39" t="e">
        <f>#REF!</f>
        <v>#REF!</v>
      </c>
      <c r="C67" s="40" t="e">
        <f>#REF!</f>
        <v>#REF!</v>
      </c>
      <c r="D67" s="45" t="e">
        <f t="shared" si="2"/>
        <v>#REF!</v>
      </c>
      <c r="E67" s="45" t="e">
        <f t="shared" si="3"/>
        <v>#REF!</v>
      </c>
      <c r="F67" s="46" t="e">
        <f>#REF!</f>
        <v>#REF!</v>
      </c>
      <c r="G67" s="47" t="e">
        <f t="shared" si="4"/>
        <v>#REF!</v>
      </c>
    </row>
    <row r="68" spans="1:7" s="44" customFormat="1">
      <c r="A68" s="60" t="e">
        <f>#REF!</f>
        <v>#REF!</v>
      </c>
      <c r="B68" s="39" t="e">
        <f>#REF!</f>
        <v>#REF!</v>
      </c>
      <c r="C68" s="40" t="e">
        <f>#REF!</f>
        <v>#REF!</v>
      </c>
      <c r="D68" s="45" t="e">
        <f t="shared" si="2"/>
        <v>#REF!</v>
      </c>
      <c r="E68" s="45" t="e">
        <f t="shared" si="3"/>
        <v>#REF!</v>
      </c>
      <c r="F68" s="46" t="e">
        <f>#REF!</f>
        <v>#REF!</v>
      </c>
      <c r="G68" s="47" t="e">
        <f t="shared" si="4"/>
        <v>#REF!</v>
      </c>
    </row>
    <row r="69" spans="1:7" s="44" customFormat="1">
      <c r="A69" s="60" t="e">
        <f>#REF!</f>
        <v>#REF!</v>
      </c>
      <c r="B69" s="39" t="e">
        <f>#REF!</f>
        <v>#REF!</v>
      </c>
      <c r="C69" s="40" t="e">
        <f>#REF!</f>
        <v>#REF!</v>
      </c>
      <c r="D69" s="45" t="e">
        <f t="shared" si="2"/>
        <v>#REF!</v>
      </c>
      <c r="E69" s="45" t="e">
        <f t="shared" si="3"/>
        <v>#REF!</v>
      </c>
      <c r="F69" s="46" t="e">
        <f>#REF!</f>
        <v>#REF!</v>
      </c>
      <c r="G69" s="47" t="e">
        <f t="shared" si="4"/>
        <v>#REF!</v>
      </c>
    </row>
    <row r="70" spans="1:7" s="44" customFormat="1">
      <c r="A70" s="60" t="e">
        <f>#REF!</f>
        <v>#REF!</v>
      </c>
      <c r="B70" s="39" t="e">
        <f>#REF!</f>
        <v>#REF!</v>
      </c>
      <c r="C70" s="40" t="e">
        <f>#REF!</f>
        <v>#REF!</v>
      </c>
      <c r="D70" s="45" t="e">
        <f t="shared" si="2"/>
        <v>#REF!</v>
      </c>
      <c r="E70" s="45" t="e">
        <f t="shared" si="3"/>
        <v>#REF!</v>
      </c>
      <c r="F70" s="46" t="e">
        <f>#REF!</f>
        <v>#REF!</v>
      </c>
      <c r="G70" s="47" t="e">
        <f t="shared" si="4"/>
        <v>#REF!</v>
      </c>
    </row>
    <row r="71" spans="1:7" s="44" customFormat="1">
      <c r="A71" s="60" t="e">
        <f>#REF!</f>
        <v>#REF!</v>
      </c>
      <c r="B71" s="39" t="e">
        <f>#REF!</f>
        <v>#REF!</v>
      </c>
      <c r="C71" s="40" t="e">
        <f>#REF!</f>
        <v>#REF!</v>
      </c>
      <c r="D71" s="45" t="e">
        <f t="shared" si="2"/>
        <v>#REF!</v>
      </c>
      <c r="E71" s="45" t="e">
        <f t="shared" si="3"/>
        <v>#REF!</v>
      </c>
      <c r="F71" s="46" t="e">
        <f>#REF!</f>
        <v>#REF!</v>
      </c>
      <c r="G71" s="47" t="e">
        <f t="shared" si="4"/>
        <v>#REF!</v>
      </c>
    </row>
    <row r="72" spans="1:7" s="44" customFormat="1">
      <c r="A72" s="60" t="e">
        <f>#REF!</f>
        <v>#REF!</v>
      </c>
      <c r="B72" s="39" t="e">
        <f>#REF!</f>
        <v>#REF!</v>
      </c>
      <c r="C72" s="40" t="e">
        <f>#REF!</f>
        <v>#REF!</v>
      </c>
      <c r="D72" s="45" t="e">
        <f t="shared" si="2"/>
        <v>#REF!</v>
      </c>
      <c r="E72" s="45" t="e">
        <f t="shared" si="3"/>
        <v>#REF!</v>
      </c>
      <c r="F72" s="46" t="e">
        <f>#REF!</f>
        <v>#REF!</v>
      </c>
      <c r="G72" s="47" t="e">
        <f t="shared" si="4"/>
        <v>#REF!</v>
      </c>
    </row>
    <row r="73" spans="1:7" s="44" customFormat="1">
      <c r="A73" s="60" t="e">
        <f>#REF!</f>
        <v>#REF!</v>
      </c>
      <c r="B73" s="39" t="e">
        <f>#REF!</f>
        <v>#REF!</v>
      </c>
      <c r="C73" s="40" t="e">
        <f>#REF!</f>
        <v>#REF!</v>
      </c>
      <c r="D73" s="45" t="e">
        <f t="shared" si="2"/>
        <v>#REF!</v>
      </c>
      <c r="E73" s="45" t="e">
        <f t="shared" si="3"/>
        <v>#REF!</v>
      </c>
      <c r="F73" s="46" t="e">
        <f>#REF!</f>
        <v>#REF!</v>
      </c>
      <c r="G73" s="47" t="e">
        <f t="shared" si="4"/>
        <v>#REF!</v>
      </c>
    </row>
    <row r="74" spans="1:7" s="44" customFormat="1">
      <c r="A74" s="60" t="e">
        <f>#REF!</f>
        <v>#REF!</v>
      </c>
      <c r="B74" s="39" t="e">
        <f>#REF!</f>
        <v>#REF!</v>
      </c>
      <c r="C74" s="40" t="e">
        <f>#REF!</f>
        <v>#REF!</v>
      </c>
      <c r="D74" s="45" t="e">
        <f t="shared" si="2"/>
        <v>#REF!</v>
      </c>
      <c r="E74" s="45" t="e">
        <f t="shared" si="3"/>
        <v>#REF!</v>
      </c>
      <c r="F74" s="46" t="e">
        <f>#REF!</f>
        <v>#REF!</v>
      </c>
      <c r="G74" s="47" t="e">
        <f t="shared" si="4"/>
        <v>#REF!</v>
      </c>
    </row>
    <row r="75" spans="1:7" s="44" customFormat="1">
      <c r="A75" s="60" t="e">
        <f>#REF!</f>
        <v>#REF!</v>
      </c>
      <c r="B75" s="39" t="e">
        <f>#REF!</f>
        <v>#REF!</v>
      </c>
      <c r="C75" s="40" t="e">
        <f>#REF!</f>
        <v>#REF!</v>
      </c>
      <c r="D75" s="45" t="e">
        <f t="shared" si="2"/>
        <v>#REF!</v>
      </c>
      <c r="E75" s="45" t="e">
        <f t="shared" si="3"/>
        <v>#REF!</v>
      </c>
      <c r="F75" s="46" t="e">
        <f>#REF!</f>
        <v>#REF!</v>
      </c>
      <c r="G75" s="47" t="e">
        <f t="shared" si="4"/>
        <v>#REF!</v>
      </c>
    </row>
    <row r="76" spans="1:7" s="44" customFormat="1">
      <c r="A76" s="60" t="e">
        <f>#REF!</f>
        <v>#REF!</v>
      </c>
      <c r="B76" s="39" t="e">
        <f>#REF!</f>
        <v>#REF!</v>
      </c>
      <c r="C76" s="40" t="e">
        <f>#REF!</f>
        <v>#REF!</v>
      </c>
      <c r="D76" s="45" t="e">
        <f t="shared" si="2"/>
        <v>#REF!</v>
      </c>
      <c r="E76" s="45" t="e">
        <f t="shared" si="3"/>
        <v>#REF!</v>
      </c>
      <c r="F76" s="46" t="e">
        <f>#REF!</f>
        <v>#REF!</v>
      </c>
      <c r="G76" s="47" t="e">
        <f t="shared" si="4"/>
        <v>#REF!</v>
      </c>
    </row>
    <row r="77" spans="1:7" s="44" customFormat="1">
      <c r="A77" s="60" t="e">
        <f>#REF!</f>
        <v>#REF!</v>
      </c>
      <c r="B77" s="39" t="e">
        <f>#REF!</f>
        <v>#REF!</v>
      </c>
      <c r="C77" s="40" t="e">
        <f>#REF!</f>
        <v>#REF!</v>
      </c>
      <c r="D77" s="45" t="e">
        <f t="shared" si="2"/>
        <v>#REF!</v>
      </c>
      <c r="E77" s="45" t="e">
        <f t="shared" si="3"/>
        <v>#REF!</v>
      </c>
      <c r="F77" s="46" t="e">
        <f>#REF!</f>
        <v>#REF!</v>
      </c>
      <c r="G77" s="47" t="e">
        <f t="shared" si="4"/>
        <v>#REF!</v>
      </c>
    </row>
    <row r="78" spans="1:7" s="44" customFormat="1">
      <c r="A78" s="60" t="e">
        <f>#REF!</f>
        <v>#REF!</v>
      </c>
      <c r="B78" s="39" t="e">
        <f>#REF!</f>
        <v>#REF!</v>
      </c>
      <c r="C78" s="40" t="e">
        <f>#REF!</f>
        <v>#REF!</v>
      </c>
      <c r="D78" s="45" t="e">
        <f t="shared" si="2"/>
        <v>#REF!</v>
      </c>
      <c r="E78" s="45" t="e">
        <f t="shared" si="3"/>
        <v>#REF!</v>
      </c>
      <c r="F78" s="46" t="e">
        <f>#REF!</f>
        <v>#REF!</v>
      </c>
      <c r="G78" s="47" t="e">
        <f t="shared" si="4"/>
        <v>#REF!</v>
      </c>
    </row>
    <row r="79" spans="1:7" s="44" customFormat="1">
      <c r="A79" s="60" t="e">
        <f>#REF!</f>
        <v>#REF!</v>
      </c>
      <c r="B79" s="39" t="e">
        <f>#REF!</f>
        <v>#REF!</v>
      </c>
      <c r="C79" s="40" t="e">
        <f>#REF!</f>
        <v>#REF!</v>
      </c>
      <c r="D79" s="45" t="e">
        <f t="shared" si="2"/>
        <v>#REF!</v>
      </c>
      <c r="E79" s="45" t="e">
        <f t="shared" si="3"/>
        <v>#REF!</v>
      </c>
      <c r="F79" s="46" t="e">
        <f>#REF!</f>
        <v>#REF!</v>
      </c>
      <c r="G79" s="47" t="e">
        <f t="shared" si="4"/>
        <v>#REF!</v>
      </c>
    </row>
    <row r="80" spans="1:7" s="44" customFormat="1">
      <c r="A80" s="60" t="e">
        <f>#REF!</f>
        <v>#REF!</v>
      </c>
      <c r="B80" s="39" t="e">
        <f>#REF!</f>
        <v>#REF!</v>
      </c>
      <c r="C80" s="40" t="e">
        <f>#REF!</f>
        <v>#REF!</v>
      </c>
      <c r="D80" s="45" t="e">
        <f t="shared" si="2"/>
        <v>#REF!</v>
      </c>
      <c r="E80" s="45" t="e">
        <f t="shared" si="3"/>
        <v>#REF!</v>
      </c>
      <c r="F80" s="46" t="e">
        <f>#REF!</f>
        <v>#REF!</v>
      </c>
      <c r="G80" s="47" t="e">
        <f t="shared" si="4"/>
        <v>#REF!</v>
      </c>
    </row>
    <row r="81" spans="1:7" s="44" customFormat="1">
      <c r="A81" s="60" t="e">
        <f>#REF!</f>
        <v>#REF!</v>
      </c>
      <c r="B81" s="39" t="e">
        <f>#REF!</f>
        <v>#REF!</v>
      </c>
      <c r="C81" s="40" t="e">
        <f>#REF!</f>
        <v>#REF!</v>
      </c>
      <c r="D81" s="45" t="e">
        <f t="shared" si="2"/>
        <v>#REF!</v>
      </c>
      <c r="E81" s="45" t="e">
        <f t="shared" si="3"/>
        <v>#REF!</v>
      </c>
      <c r="F81" s="46" t="e">
        <f>#REF!</f>
        <v>#REF!</v>
      </c>
      <c r="G81" s="47" t="e">
        <f t="shared" si="4"/>
        <v>#REF!</v>
      </c>
    </row>
    <row r="82" spans="1:7" s="44" customFormat="1">
      <c r="A82" s="60" t="e">
        <f>#REF!</f>
        <v>#REF!</v>
      </c>
      <c r="B82" s="39" t="e">
        <f>#REF!</f>
        <v>#REF!</v>
      </c>
      <c r="C82" s="40" t="e">
        <f>#REF!</f>
        <v>#REF!</v>
      </c>
      <c r="D82" s="45" t="e">
        <f t="shared" si="2"/>
        <v>#REF!</v>
      </c>
      <c r="E82" s="45" t="e">
        <f t="shared" si="3"/>
        <v>#REF!</v>
      </c>
      <c r="F82" s="46" t="e">
        <f>#REF!</f>
        <v>#REF!</v>
      </c>
      <c r="G82" s="47" t="e">
        <f t="shared" si="4"/>
        <v>#REF!</v>
      </c>
    </row>
    <row r="83" spans="1:7" s="44" customFormat="1">
      <c r="A83" s="60" t="e">
        <f>#REF!</f>
        <v>#REF!</v>
      </c>
      <c r="B83" s="39" t="e">
        <f>#REF!</f>
        <v>#REF!</v>
      </c>
      <c r="C83" s="40" t="e">
        <f>#REF!</f>
        <v>#REF!</v>
      </c>
      <c r="D83" s="45" t="e">
        <f t="shared" si="2"/>
        <v>#REF!</v>
      </c>
      <c r="E83" s="45" t="e">
        <f t="shared" si="3"/>
        <v>#REF!</v>
      </c>
      <c r="F83" s="46" t="e">
        <f>#REF!</f>
        <v>#REF!</v>
      </c>
      <c r="G83" s="47" t="e">
        <f t="shared" si="4"/>
        <v>#REF!</v>
      </c>
    </row>
    <row r="84" spans="1:7" s="44" customFormat="1">
      <c r="A84" s="60" t="e">
        <f>#REF!</f>
        <v>#REF!</v>
      </c>
      <c r="B84" s="39" t="e">
        <f>#REF!</f>
        <v>#REF!</v>
      </c>
      <c r="C84" s="40" t="e">
        <f>#REF!</f>
        <v>#REF!</v>
      </c>
      <c r="D84" s="45" t="e">
        <f t="shared" si="2"/>
        <v>#REF!</v>
      </c>
      <c r="E84" s="45" t="e">
        <f t="shared" si="3"/>
        <v>#REF!</v>
      </c>
      <c r="F84" s="46" t="e">
        <f>#REF!</f>
        <v>#REF!</v>
      </c>
      <c r="G84" s="47" t="e">
        <f t="shared" si="4"/>
        <v>#REF!</v>
      </c>
    </row>
    <row r="85" spans="1:7" s="44" customFormat="1">
      <c r="A85" s="60" t="e">
        <f>#REF!</f>
        <v>#REF!</v>
      </c>
      <c r="B85" s="39" t="e">
        <f>#REF!</f>
        <v>#REF!</v>
      </c>
      <c r="C85" s="40" t="e">
        <f>#REF!</f>
        <v>#REF!</v>
      </c>
      <c r="D85" s="45" t="e">
        <f t="shared" si="2"/>
        <v>#REF!</v>
      </c>
      <c r="E85" s="45" t="e">
        <f t="shared" si="3"/>
        <v>#REF!</v>
      </c>
      <c r="F85" s="46" t="e">
        <f>#REF!</f>
        <v>#REF!</v>
      </c>
      <c r="G85" s="47" t="e">
        <f t="shared" si="4"/>
        <v>#REF!</v>
      </c>
    </row>
    <row r="86" spans="1:7" s="44" customFormat="1">
      <c r="A86" s="60" t="e">
        <f>#REF!</f>
        <v>#REF!</v>
      </c>
      <c r="B86" s="39" t="e">
        <f>#REF!</f>
        <v>#REF!</v>
      </c>
      <c r="C86" s="40" t="e">
        <f>#REF!</f>
        <v>#REF!</v>
      </c>
      <c r="D86" s="45" t="e">
        <f t="shared" si="2"/>
        <v>#REF!</v>
      </c>
      <c r="E86" s="45" t="e">
        <f t="shared" si="3"/>
        <v>#REF!</v>
      </c>
      <c r="F86" s="46" t="e">
        <f>#REF!</f>
        <v>#REF!</v>
      </c>
      <c r="G86" s="47" t="e">
        <f t="shared" si="4"/>
        <v>#REF!</v>
      </c>
    </row>
    <row r="87" spans="1:7" s="44" customFormat="1">
      <c r="A87" s="60" t="e">
        <f>#REF!</f>
        <v>#REF!</v>
      </c>
      <c r="B87" s="39" t="e">
        <f>#REF!</f>
        <v>#REF!</v>
      </c>
      <c r="C87" s="40" t="e">
        <f>#REF!</f>
        <v>#REF!</v>
      </c>
      <c r="D87" s="45" t="e">
        <f t="shared" si="2"/>
        <v>#REF!</v>
      </c>
      <c r="E87" s="45" t="e">
        <f t="shared" si="3"/>
        <v>#REF!</v>
      </c>
      <c r="F87" s="46" t="e">
        <f>#REF!</f>
        <v>#REF!</v>
      </c>
      <c r="G87" s="47" t="e">
        <f t="shared" si="4"/>
        <v>#REF!</v>
      </c>
    </row>
    <row r="88" spans="1:7" s="44" customFormat="1">
      <c r="A88" s="60" t="e">
        <f>#REF!</f>
        <v>#REF!</v>
      </c>
      <c r="B88" s="39" t="e">
        <f>#REF!</f>
        <v>#REF!</v>
      </c>
      <c r="C88" s="40" t="e">
        <f>#REF!</f>
        <v>#REF!</v>
      </c>
      <c r="D88" s="45" t="e">
        <f t="shared" si="2"/>
        <v>#REF!</v>
      </c>
      <c r="E88" s="45" t="e">
        <f t="shared" si="3"/>
        <v>#REF!</v>
      </c>
      <c r="F88" s="46" t="e">
        <f>#REF!</f>
        <v>#REF!</v>
      </c>
      <c r="G88" s="47" t="e">
        <f t="shared" si="4"/>
        <v>#REF!</v>
      </c>
    </row>
    <row r="89" spans="1:7" s="44" customFormat="1">
      <c r="A89" s="60" t="e">
        <f>#REF!</f>
        <v>#REF!</v>
      </c>
      <c r="B89" s="39" t="e">
        <f>#REF!</f>
        <v>#REF!</v>
      </c>
      <c r="C89" s="40" t="e">
        <f>#REF!</f>
        <v>#REF!</v>
      </c>
      <c r="D89" s="45" t="e">
        <f t="shared" si="2"/>
        <v>#REF!</v>
      </c>
      <c r="E89" s="45" t="e">
        <f t="shared" si="3"/>
        <v>#REF!</v>
      </c>
      <c r="F89" s="46" t="e">
        <f>#REF!</f>
        <v>#REF!</v>
      </c>
      <c r="G89" s="47" t="e">
        <f t="shared" si="4"/>
        <v>#REF!</v>
      </c>
    </row>
    <row r="90" spans="1:7" s="44" customFormat="1">
      <c r="A90" s="60" t="e">
        <f>#REF!</f>
        <v>#REF!</v>
      </c>
      <c r="B90" s="39" t="e">
        <f>#REF!</f>
        <v>#REF!</v>
      </c>
      <c r="C90" s="40" t="e">
        <f>#REF!</f>
        <v>#REF!</v>
      </c>
      <c r="D90" s="45" t="e">
        <f t="shared" si="2"/>
        <v>#REF!</v>
      </c>
      <c r="E90" s="45" t="e">
        <f t="shared" si="3"/>
        <v>#REF!</v>
      </c>
      <c r="F90" s="46" t="e">
        <f>#REF!</f>
        <v>#REF!</v>
      </c>
      <c r="G90" s="47" t="e">
        <f t="shared" si="4"/>
        <v>#REF!</v>
      </c>
    </row>
    <row r="91" spans="1:7" s="44" customFormat="1">
      <c r="A91" s="60" t="e">
        <f>#REF!</f>
        <v>#REF!</v>
      </c>
      <c r="B91" s="39" t="e">
        <f>#REF!</f>
        <v>#REF!</v>
      </c>
      <c r="C91" s="40" t="e">
        <f>#REF!</f>
        <v>#REF!</v>
      </c>
      <c r="D91" s="45" t="e">
        <f t="shared" si="2"/>
        <v>#REF!</v>
      </c>
      <c r="E91" s="45" t="e">
        <f t="shared" si="3"/>
        <v>#REF!</v>
      </c>
      <c r="F91" s="46" t="e">
        <f>#REF!</f>
        <v>#REF!</v>
      </c>
      <c r="G91" s="47" t="e">
        <f t="shared" si="4"/>
        <v>#REF!</v>
      </c>
    </row>
    <row r="92" spans="1:7" s="44" customFormat="1">
      <c r="A92" s="60" t="e">
        <f>#REF!</f>
        <v>#REF!</v>
      </c>
      <c r="B92" s="39" t="e">
        <f>#REF!</f>
        <v>#REF!</v>
      </c>
      <c r="C92" s="40" t="e">
        <f>#REF!</f>
        <v>#REF!</v>
      </c>
      <c r="D92" s="45" t="e">
        <f t="shared" si="2"/>
        <v>#REF!</v>
      </c>
      <c r="E92" s="45" t="e">
        <f t="shared" si="3"/>
        <v>#REF!</v>
      </c>
      <c r="F92" s="46" t="e">
        <f>#REF!</f>
        <v>#REF!</v>
      </c>
      <c r="G92" s="47" t="e">
        <f t="shared" si="4"/>
        <v>#REF!</v>
      </c>
    </row>
    <row r="93" spans="1:7" s="44" customFormat="1">
      <c r="A93" s="60" t="e">
        <f>#REF!</f>
        <v>#REF!</v>
      </c>
      <c r="B93" s="39" t="e">
        <f>#REF!</f>
        <v>#REF!</v>
      </c>
      <c r="C93" s="40" t="e">
        <f>#REF!</f>
        <v>#REF!</v>
      </c>
      <c r="D93" s="45" t="e">
        <f t="shared" si="2"/>
        <v>#REF!</v>
      </c>
      <c r="E93" s="45" t="e">
        <f t="shared" si="3"/>
        <v>#REF!</v>
      </c>
      <c r="F93" s="46" t="e">
        <f>#REF!</f>
        <v>#REF!</v>
      </c>
      <c r="G93" s="47" t="e">
        <f t="shared" si="4"/>
        <v>#REF!</v>
      </c>
    </row>
    <row r="94" spans="1:7" s="44" customFormat="1">
      <c r="A94" s="60" t="e">
        <f>#REF!</f>
        <v>#REF!</v>
      </c>
      <c r="B94" s="39" t="e">
        <f>#REF!</f>
        <v>#REF!</v>
      </c>
      <c r="C94" s="40" t="e">
        <f>#REF!</f>
        <v>#REF!</v>
      </c>
      <c r="D94" s="45" t="e">
        <f t="shared" si="2"/>
        <v>#REF!</v>
      </c>
      <c r="E94" s="45" t="e">
        <f t="shared" si="3"/>
        <v>#REF!</v>
      </c>
      <c r="F94" s="46" t="e">
        <f>#REF!</f>
        <v>#REF!</v>
      </c>
      <c r="G94" s="47" t="e">
        <f t="shared" si="4"/>
        <v>#REF!</v>
      </c>
    </row>
    <row r="95" spans="1:7" s="44" customFormat="1">
      <c r="A95" s="60" t="e">
        <f>#REF!</f>
        <v>#REF!</v>
      </c>
      <c r="B95" s="39" t="e">
        <f>#REF!</f>
        <v>#REF!</v>
      </c>
      <c r="C95" s="40" t="e">
        <f>#REF!</f>
        <v>#REF!</v>
      </c>
      <c r="D95" s="45" t="e">
        <f t="shared" si="2"/>
        <v>#REF!</v>
      </c>
      <c r="E95" s="45" t="e">
        <f t="shared" si="3"/>
        <v>#REF!</v>
      </c>
      <c r="F95" s="46" t="e">
        <f>#REF!</f>
        <v>#REF!</v>
      </c>
      <c r="G95" s="47" t="e">
        <f t="shared" si="4"/>
        <v>#REF!</v>
      </c>
    </row>
    <row r="96" spans="1:7" s="44" customFormat="1">
      <c r="A96" s="60" t="e">
        <f>#REF!</f>
        <v>#REF!</v>
      </c>
      <c r="B96" s="39" t="e">
        <f>#REF!</f>
        <v>#REF!</v>
      </c>
      <c r="C96" s="40" t="e">
        <f>#REF!</f>
        <v>#REF!</v>
      </c>
      <c r="D96" s="45" t="e">
        <f t="shared" si="2"/>
        <v>#REF!</v>
      </c>
      <c r="E96" s="45" t="e">
        <f t="shared" si="3"/>
        <v>#REF!</v>
      </c>
      <c r="F96" s="46" t="e">
        <f>#REF!</f>
        <v>#REF!</v>
      </c>
      <c r="G96" s="47" t="e">
        <f t="shared" si="4"/>
        <v>#REF!</v>
      </c>
    </row>
    <row r="97" spans="1:7" s="44" customFormat="1">
      <c r="A97" s="60" t="e">
        <f>#REF!</f>
        <v>#REF!</v>
      </c>
      <c r="B97" s="39" t="e">
        <f>#REF!</f>
        <v>#REF!</v>
      </c>
      <c r="C97" s="40" t="e">
        <f>#REF!</f>
        <v>#REF!</v>
      </c>
      <c r="D97" s="45" t="e">
        <f t="shared" si="2"/>
        <v>#REF!</v>
      </c>
      <c r="E97" s="45" t="e">
        <f t="shared" si="3"/>
        <v>#REF!</v>
      </c>
      <c r="F97" s="46" t="e">
        <f>#REF!</f>
        <v>#REF!</v>
      </c>
      <c r="G97" s="47" t="e">
        <f t="shared" si="4"/>
        <v>#REF!</v>
      </c>
    </row>
    <row r="98" spans="1:7" s="44" customFormat="1">
      <c r="A98" s="60" t="e">
        <f>#REF!</f>
        <v>#REF!</v>
      </c>
      <c r="B98" s="39" t="e">
        <f>#REF!</f>
        <v>#REF!</v>
      </c>
      <c r="C98" s="40" t="e">
        <f>#REF!</f>
        <v>#REF!</v>
      </c>
      <c r="D98" s="45" t="e">
        <f t="shared" si="2"/>
        <v>#REF!</v>
      </c>
      <c r="E98" s="45" t="e">
        <f t="shared" si="3"/>
        <v>#REF!</v>
      </c>
      <c r="F98" s="46" t="e">
        <f>#REF!</f>
        <v>#REF!</v>
      </c>
      <c r="G98" s="47" t="e">
        <f t="shared" si="4"/>
        <v>#REF!</v>
      </c>
    </row>
    <row r="99" spans="1:7" s="44" customFormat="1">
      <c r="A99" s="60" t="e">
        <f>#REF!</f>
        <v>#REF!</v>
      </c>
      <c r="B99" s="39" t="e">
        <f>#REF!</f>
        <v>#REF!</v>
      </c>
      <c r="C99" s="40" t="e">
        <f>#REF!</f>
        <v>#REF!</v>
      </c>
      <c r="D99" s="45" t="e">
        <f t="shared" si="2"/>
        <v>#REF!</v>
      </c>
      <c r="E99" s="45" t="e">
        <f t="shared" si="3"/>
        <v>#REF!</v>
      </c>
      <c r="F99" s="46" t="e">
        <f>#REF!</f>
        <v>#REF!</v>
      </c>
      <c r="G99" s="47" t="e">
        <f t="shared" si="4"/>
        <v>#REF!</v>
      </c>
    </row>
    <row r="100" spans="1:7" s="44" customFormat="1">
      <c r="A100" s="60" t="e">
        <f>#REF!</f>
        <v>#REF!</v>
      </c>
      <c r="B100" s="39" t="e">
        <f>#REF!</f>
        <v>#REF!</v>
      </c>
      <c r="C100" s="40" t="e">
        <f>#REF!</f>
        <v>#REF!</v>
      </c>
      <c r="D100" s="45" t="e">
        <f t="shared" si="2"/>
        <v>#REF!</v>
      </c>
      <c r="E100" s="45" t="e">
        <f t="shared" si="3"/>
        <v>#REF!</v>
      </c>
      <c r="F100" s="46" t="e">
        <f>#REF!</f>
        <v>#REF!</v>
      </c>
      <c r="G100" s="47" t="e">
        <f t="shared" si="4"/>
        <v>#REF!</v>
      </c>
    </row>
    <row r="101" spans="1:7" s="44" customFormat="1">
      <c r="A101" s="60" t="e">
        <f>#REF!</f>
        <v>#REF!</v>
      </c>
      <c r="B101" s="39" t="e">
        <f>#REF!</f>
        <v>#REF!</v>
      </c>
      <c r="C101" s="40" t="e">
        <f>#REF!</f>
        <v>#REF!</v>
      </c>
      <c r="D101" s="45" t="e">
        <f t="shared" si="2"/>
        <v>#REF!</v>
      </c>
      <c r="E101" s="45" t="e">
        <f t="shared" si="3"/>
        <v>#REF!</v>
      </c>
      <c r="F101" s="46" t="e">
        <f>#REF!</f>
        <v>#REF!</v>
      </c>
      <c r="G101" s="47" t="e">
        <f t="shared" si="4"/>
        <v>#REF!</v>
      </c>
    </row>
    <row r="102" spans="1:7" s="44" customFormat="1">
      <c r="A102" s="60" t="e">
        <f>#REF!</f>
        <v>#REF!</v>
      </c>
      <c r="B102" s="39" t="e">
        <f>#REF!</f>
        <v>#REF!</v>
      </c>
      <c r="C102" s="40" t="e">
        <f>#REF!</f>
        <v>#REF!</v>
      </c>
      <c r="D102" s="45" t="e">
        <f t="shared" si="2"/>
        <v>#REF!</v>
      </c>
      <c r="E102" s="45" t="e">
        <f t="shared" si="3"/>
        <v>#REF!</v>
      </c>
      <c r="F102" s="46" t="e">
        <f>#REF!</f>
        <v>#REF!</v>
      </c>
      <c r="G102" s="47" t="e">
        <f t="shared" si="4"/>
        <v>#REF!</v>
      </c>
    </row>
    <row r="103" spans="1:7" s="44" customFormat="1">
      <c r="A103" s="60" t="e">
        <f>#REF!</f>
        <v>#REF!</v>
      </c>
      <c r="B103" s="39" t="e">
        <f>#REF!</f>
        <v>#REF!</v>
      </c>
      <c r="C103" s="40" t="e">
        <f>#REF!</f>
        <v>#REF!</v>
      </c>
      <c r="D103" s="45" t="e">
        <f t="shared" si="2"/>
        <v>#REF!</v>
      </c>
      <c r="E103" s="45" t="e">
        <f t="shared" si="3"/>
        <v>#REF!</v>
      </c>
      <c r="F103" s="46" t="e">
        <f>#REF!</f>
        <v>#REF!</v>
      </c>
      <c r="G103" s="47" t="e">
        <f t="shared" si="4"/>
        <v>#REF!</v>
      </c>
    </row>
    <row r="104" spans="1:7" s="44" customFormat="1">
      <c r="A104" s="60" t="e">
        <f>#REF!</f>
        <v>#REF!</v>
      </c>
      <c r="B104" s="39" t="e">
        <f>#REF!</f>
        <v>#REF!</v>
      </c>
      <c r="C104" s="40" t="e">
        <f>#REF!</f>
        <v>#REF!</v>
      </c>
      <c r="D104" s="45" t="e">
        <f t="shared" si="2"/>
        <v>#REF!</v>
      </c>
      <c r="E104" s="45" t="e">
        <f t="shared" si="3"/>
        <v>#REF!</v>
      </c>
      <c r="F104" s="46" t="e">
        <f>#REF!</f>
        <v>#REF!</v>
      </c>
      <c r="G104" s="47" t="e">
        <f t="shared" si="4"/>
        <v>#REF!</v>
      </c>
    </row>
    <row r="105" spans="1:7" s="44" customFormat="1">
      <c r="A105" s="60" t="e">
        <f>#REF!</f>
        <v>#REF!</v>
      </c>
      <c r="B105" s="39" t="e">
        <f>#REF!</f>
        <v>#REF!</v>
      </c>
      <c r="C105" s="40" t="e">
        <f>#REF!</f>
        <v>#REF!</v>
      </c>
      <c r="D105" s="45" t="e">
        <f t="shared" si="2"/>
        <v>#REF!</v>
      </c>
      <c r="E105" s="45" t="e">
        <f t="shared" si="3"/>
        <v>#REF!</v>
      </c>
      <c r="F105" s="46" t="e">
        <f>#REF!</f>
        <v>#REF!</v>
      </c>
      <c r="G105" s="47" t="e">
        <f t="shared" si="4"/>
        <v>#REF!</v>
      </c>
    </row>
    <row r="106" spans="1:7" s="44" customFormat="1">
      <c r="A106" s="60" t="e">
        <f>#REF!</f>
        <v>#REF!</v>
      </c>
      <c r="B106" s="39" t="e">
        <f>#REF!</f>
        <v>#REF!</v>
      </c>
      <c r="C106" s="40" t="e">
        <f>#REF!</f>
        <v>#REF!</v>
      </c>
      <c r="D106" s="45" t="e">
        <f t="shared" si="2"/>
        <v>#REF!</v>
      </c>
      <c r="E106" s="45" t="e">
        <f t="shared" si="3"/>
        <v>#REF!</v>
      </c>
      <c r="F106" s="46" t="e">
        <f>#REF!</f>
        <v>#REF!</v>
      </c>
      <c r="G106" s="47" t="e">
        <f t="shared" si="4"/>
        <v>#REF!</v>
      </c>
    </row>
    <row r="107" spans="1:7" s="44" customFormat="1">
      <c r="A107" s="60" t="e">
        <f>#REF!</f>
        <v>#REF!</v>
      </c>
      <c r="B107" s="39" t="e">
        <f>#REF!</f>
        <v>#REF!</v>
      </c>
      <c r="C107" s="40" t="e">
        <f>#REF!</f>
        <v>#REF!</v>
      </c>
      <c r="D107" s="45" t="e">
        <f t="shared" si="2"/>
        <v>#REF!</v>
      </c>
      <c r="E107" s="45" t="e">
        <f t="shared" si="3"/>
        <v>#REF!</v>
      </c>
      <c r="F107" s="46" t="e">
        <f>#REF!</f>
        <v>#REF!</v>
      </c>
      <c r="G107" s="47" t="e">
        <f t="shared" si="4"/>
        <v>#REF!</v>
      </c>
    </row>
    <row r="108" spans="1:7" s="44" customFormat="1">
      <c r="A108" s="60" t="e">
        <f>#REF!</f>
        <v>#REF!</v>
      </c>
      <c r="B108" s="39" t="e">
        <f>#REF!</f>
        <v>#REF!</v>
      </c>
      <c r="C108" s="40" t="e">
        <f>#REF!</f>
        <v>#REF!</v>
      </c>
      <c r="D108" s="45" t="e">
        <f t="shared" si="2"/>
        <v>#REF!</v>
      </c>
      <c r="E108" s="45" t="e">
        <f t="shared" si="3"/>
        <v>#REF!</v>
      </c>
      <c r="F108" s="46" t="e">
        <f>#REF!</f>
        <v>#REF!</v>
      </c>
      <c r="G108" s="47" t="e">
        <f t="shared" si="4"/>
        <v>#REF!</v>
      </c>
    </row>
    <row r="109" spans="1:7" s="44" customFormat="1">
      <c r="A109" s="60" t="e">
        <f>#REF!</f>
        <v>#REF!</v>
      </c>
      <c r="B109" s="39" t="e">
        <f>#REF!</f>
        <v>#REF!</v>
      </c>
      <c r="C109" s="40" t="e">
        <f>#REF!</f>
        <v>#REF!</v>
      </c>
      <c r="D109" s="45" t="e">
        <f t="shared" si="2"/>
        <v>#REF!</v>
      </c>
      <c r="E109" s="45" t="e">
        <f t="shared" si="3"/>
        <v>#REF!</v>
      </c>
      <c r="F109" s="46" t="e">
        <f>#REF!</f>
        <v>#REF!</v>
      </c>
      <c r="G109" s="47" t="e">
        <f t="shared" si="4"/>
        <v>#REF!</v>
      </c>
    </row>
    <row r="110" spans="1:7" s="44" customFormat="1">
      <c r="A110" s="60" t="e">
        <f>#REF!</f>
        <v>#REF!</v>
      </c>
      <c r="B110" s="39" t="e">
        <f>#REF!</f>
        <v>#REF!</v>
      </c>
      <c r="C110" s="40" t="e">
        <f>#REF!</f>
        <v>#REF!</v>
      </c>
      <c r="D110" s="45" t="e">
        <f t="shared" si="2"/>
        <v>#REF!</v>
      </c>
      <c r="E110" s="45" t="e">
        <f t="shared" si="3"/>
        <v>#REF!</v>
      </c>
      <c r="F110" s="46" t="e">
        <f>#REF!</f>
        <v>#REF!</v>
      </c>
      <c r="G110" s="47" t="e">
        <f t="shared" si="4"/>
        <v>#REF!</v>
      </c>
    </row>
    <row r="111" spans="1:7" s="44" customFormat="1">
      <c r="A111" s="60" t="e">
        <f>#REF!</f>
        <v>#REF!</v>
      </c>
      <c r="B111" s="39" t="e">
        <f>#REF!</f>
        <v>#REF!</v>
      </c>
      <c r="C111" s="40" t="e">
        <f>#REF!</f>
        <v>#REF!</v>
      </c>
      <c r="D111" s="45" t="e">
        <f t="shared" si="2"/>
        <v>#REF!</v>
      </c>
      <c r="E111" s="45" t="e">
        <f t="shared" si="3"/>
        <v>#REF!</v>
      </c>
      <c r="F111" s="46" t="e">
        <f>#REF!</f>
        <v>#REF!</v>
      </c>
      <c r="G111" s="47" t="e">
        <f t="shared" si="4"/>
        <v>#REF!</v>
      </c>
    </row>
    <row r="112" spans="1:7" s="44" customFormat="1">
      <c r="A112" s="60" t="e">
        <f>#REF!</f>
        <v>#REF!</v>
      </c>
      <c r="B112" s="39" t="e">
        <f>#REF!</f>
        <v>#REF!</v>
      </c>
      <c r="C112" s="40" t="e">
        <f>#REF!</f>
        <v>#REF!</v>
      </c>
      <c r="D112" s="45" t="e">
        <f t="shared" si="2"/>
        <v>#REF!</v>
      </c>
      <c r="E112" s="45" t="e">
        <f t="shared" si="3"/>
        <v>#REF!</v>
      </c>
      <c r="F112" s="46" t="e">
        <f>#REF!</f>
        <v>#REF!</v>
      </c>
      <c r="G112" s="47" t="e">
        <f t="shared" si="4"/>
        <v>#REF!</v>
      </c>
    </row>
    <row r="113" spans="1:7" s="44" customFormat="1">
      <c r="A113" s="60" t="e">
        <f>#REF!</f>
        <v>#REF!</v>
      </c>
      <c r="B113" s="39" t="e">
        <f>#REF!</f>
        <v>#REF!</v>
      </c>
      <c r="C113" s="40" t="e">
        <f>#REF!</f>
        <v>#REF!</v>
      </c>
      <c r="D113" s="45" t="e">
        <f t="shared" si="2"/>
        <v>#REF!</v>
      </c>
      <c r="E113" s="45" t="e">
        <f t="shared" si="3"/>
        <v>#REF!</v>
      </c>
      <c r="F113" s="46" t="e">
        <f>#REF!</f>
        <v>#REF!</v>
      </c>
      <c r="G113" s="47" t="e">
        <f t="shared" si="4"/>
        <v>#REF!</v>
      </c>
    </row>
    <row r="114" spans="1:7" s="44" customFormat="1">
      <c r="A114" s="60" t="e">
        <f>#REF!</f>
        <v>#REF!</v>
      </c>
      <c r="B114" s="39" t="e">
        <f>#REF!</f>
        <v>#REF!</v>
      </c>
      <c r="C114" s="40" t="e">
        <f>#REF!</f>
        <v>#REF!</v>
      </c>
      <c r="D114" s="45" t="e">
        <f t="shared" si="2"/>
        <v>#REF!</v>
      </c>
      <c r="E114" s="45" t="e">
        <f t="shared" si="3"/>
        <v>#REF!</v>
      </c>
      <c r="F114" s="46" t="e">
        <f>#REF!</f>
        <v>#REF!</v>
      </c>
      <c r="G114" s="47" t="e">
        <f t="shared" si="4"/>
        <v>#REF!</v>
      </c>
    </row>
    <row r="115" spans="1:7" s="44" customFormat="1">
      <c r="A115" s="60" t="e">
        <f>#REF!</f>
        <v>#REF!</v>
      </c>
      <c r="B115" s="39" t="e">
        <f>#REF!</f>
        <v>#REF!</v>
      </c>
      <c r="C115" s="40" t="e">
        <f>#REF!</f>
        <v>#REF!</v>
      </c>
      <c r="D115" s="45" t="e">
        <f t="shared" si="2"/>
        <v>#REF!</v>
      </c>
      <c r="E115" s="45" t="e">
        <f t="shared" si="3"/>
        <v>#REF!</v>
      </c>
      <c r="F115" s="46" t="e">
        <f>#REF!</f>
        <v>#REF!</v>
      </c>
      <c r="G115" s="47" t="e">
        <f t="shared" si="4"/>
        <v>#REF!</v>
      </c>
    </row>
    <row r="116" spans="1:7" s="44" customFormat="1">
      <c r="A116" s="60" t="e">
        <f>#REF!</f>
        <v>#REF!</v>
      </c>
      <c r="B116" s="39" t="e">
        <f>#REF!</f>
        <v>#REF!</v>
      </c>
      <c r="C116" s="40" t="e">
        <f>#REF!</f>
        <v>#REF!</v>
      </c>
      <c r="D116" s="45" t="e">
        <f t="shared" si="2"/>
        <v>#REF!</v>
      </c>
      <c r="E116" s="45" t="e">
        <f t="shared" si="3"/>
        <v>#REF!</v>
      </c>
      <c r="F116" s="46" t="e">
        <f>#REF!</f>
        <v>#REF!</v>
      </c>
      <c r="G116" s="47" t="e">
        <f t="shared" si="4"/>
        <v>#REF!</v>
      </c>
    </row>
    <row r="117" spans="1:7" s="44" customFormat="1">
      <c r="A117" s="60" t="e">
        <f>#REF!</f>
        <v>#REF!</v>
      </c>
      <c r="B117" s="39" t="e">
        <f>#REF!</f>
        <v>#REF!</v>
      </c>
      <c r="C117" s="40" t="e">
        <f>#REF!</f>
        <v>#REF!</v>
      </c>
      <c r="D117" s="45" t="e">
        <f t="shared" si="2"/>
        <v>#REF!</v>
      </c>
      <c r="E117" s="45" t="e">
        <f t="shared" si="3"/>
        <v>#REF!</v>
      </c>
      <c r="F117" s="46" t="e">
        <f>#REF!</f>
        <v>#REF!</v>
      </c>
      <c r="G117" s="47" t="e">
        <f t="shared" si="4"/>
        <v>#REF!</v>
      </c>
    </row>
    <row r="118" spans="1:7" s="44" customFormat="1">
      <c r="A118" s="60" t="e">
        <f>#REF!</f>
        <v>#REF!</v>
      </c>
      <c r="B118" s="39" t="e">
        <f>#REF!</f>
        <v>#REF!</v>
      </c>
      <c r="C118" s="40" t="e">
        <f>#REF!</f>
        <v>#REF!</v>
      </c>
      <c r="D118" s="45" t="e">
        <f t="shared" si="2"/>
        <v>#REF!</v>
      </c>
      <c r="E118" s="45" t="e">
        <f t="shared" si="3"/>
        <v>#REF!</v>
      </c>
      <c r="F118" s="46" t="e">
        <f>#REF!</f>
        <v>#REF!</v>
      </c>
      <c r="G118" s="47" t="e">
        <f t="shared" si="4"/>
        <v>#REF!</v>
      </c>
    </row>
    <row r="119" spans="1:7" s="44" customFormat="1">
      <c r="A119" s="60" t="e">
        <f>#REF!</f>
        <v>#REF!</v>
      </c>
      <c r="B119" s="39" t="e">
        <f>#REF!</f>
        <v>#REF!</v>
      </c>
      <c r="C119" s="40" t="e">
        <f>#REF!</f>
        <v>#REF!</v>
      </c>
      <c r="D119" s="45" t="e">
        <f t="shared" si="2"/>
        <v>#REF!</v>
      </c>
      <c r="E119" s="45" t="e">
        <f t="shared" si="3"/>
        <v>#REF!</v>
      </c>
      <c r="F119" s="46" t="e">
        <f>#REF!</f>
        <v>#REF!</v>
      </c>
      <c r="G119" s="47" t="e">
        <f t="shared" si="4"/>
        <v>#REF!</v>
      </c>
    </row>
    <row r="120" spans="1:7" s="44" customFormat="1">
      <c r="A120" s="60" t="e">
        <f>#REF!</f>
        <v>#REF!</v>
      </c>
      <c r="B120" s="39" t="e">
        <f>#REF!</f>
        <v>#REF!</v>
      </c>
      <c r="C120" s="40" t="e">
        <f>#REF!</f>
        <v>#REF!</v>
      </c>
      <c r="D120" s="45" t="e">
        <f t="shared" si="2"/>
        <v>#REF!</v>
      </c>
      <c r="E120" s="45" t="e">
        <f t="shared" si="3"/>
        <v>#REF!</v>
      </c>
      <c r="F120" s="46" t="e">
        <f>#REF!</f>
        <v>#REF!</v>
      </c>
      <c r="G120" s="47" t="e">
        <f t="shared" si="4"/>
        <v>#REF!</v>
      </c>
    </row>
    <row r="121" spans="1:7" s="44" customFormat="1">
      <c r="A121" s="60" t="e">
        <f>#REF!</f>
        <v>#REF!</v>
      </c>
      <c r="B121" s="39" t="e">
        <f>#REF!</f>
        <v>#REF!</v>
      </c>
      <c r="C121" s="40" t="e">
        <f>#REF!</f>
        <v>#REF!</v>
      </c>
      <c r="D121" s="45" t="e">
        <f t="shared" si="2"/>
        <v>#REF!</v>
      </c>
      <c r="E121" s="45" t="e">
        <f t="shared" si="3"/>
        <v>#REF!</v>
      </c>
      <c r="F121" s="46" t="e">
        <f>#REF!</f>
        <v>#REF!</v>
      </c>
      <c r="G121" s="47" t="e">
        <f t="shared" si="4"/>
        <v>#REF!</v>
      </c>
    </row>
    <row r="122" spans="1:7" s="44" customFormat="1">
      <c r="A122" s="60" t="e">
        <f>#REF!</f>
        <v>#REF!</v>
      </c>
      <c r="B122" s="39" t="e">
        <f>#REF!</f>
        <v>#REF!</v>
      </c>
      <c r="C122" s="40" t="e">
        <f>#REF!</f>
        <v>#REF!</v>
      </c>
      <c r="D122" s="45" t="e">
        <f t="shared" si="2"/>
        <v>#REF!</v>
      </c>
      <c r="E122" s="45" t="e">
        <f t="shared" si="3"/>
        <v>#REF!</v>
      </c>
      <c r="F122" s="46" t="e">
        <f>#REF!</f>
        <v>#REF!</v>
      </c>
      <c r="G122" s="47" t="e">
        <f t="shared" si="4"/>
        <v>#REF!</v>
      </c>
    </row>
    <row r="123" spans="1:7" s="44" customFormat="1">
      <c r="A123" s="60" t="e">
        <f>#REF!</f>
        <v>#REF!</v>
      </c>
      <c r="B123" s="39" t="e">
        <f>#REF!</f>
        <v>#REF!</v>
      </c>
      <c r="C123" s="40" t="e">
        <f>#REF!</f>
        <v>#REF!</v>
      </c>
      <c r="D123" s="45" t="e">
        <f t="shared" si="2"/>
        <v>#REF!</v>
      </c>
      <c r="E123" s="45" t="e">
        <f t="shared" si="3"/>
        <v>#REF!</v>
      </c>
      <c r="F123" s="46" t="e">
        <f>#REF!</f>
        <v>#REF!</v>
      </c>
      <c r="G123" s="47" t="e">
        <f t="shared" si="4"/>
        <v>#REF!</v>
      </c>
    </row>
    <row r="124" spans="1:7" s="44" customFormat="1">
      <c r="A124" s="60" t="e">
        <f>#REF!</f>
        <v>#REF!</v>
      </c>
      <c r="B124" s="39" t="e">
        <f>#REF!</f>
        <v>#REF!</v>
      </c>
      <c r="C124" s="40" t="e">
        <f>#REF!</f>
        <v>#REF!</v>
      </c>
      <c r="D124" s="45" t="e">
        <f t="shared" si="2"/>
        <v>#REF!</v>
      </c>
      <c r="E124" s="45" t="e">
        <f t="shared" si="3"/>
        <v>#REF!</v>
      </c>
      <c r="F124" s="46" t="e">
        <f>#REF!</f>
        <v>#REF!</v>
      </c>
      <c r="G124" s="47" t="e">
        <f t="shared" si="4"/>
        <v>#REF!</v>
      </c>
    </row>
    <row r="125" spans="1:7" s="44" customFormat="1">
      <c r="A125" s="60" t="e">
        <f>#REF!</f>
        <v>#REF!</v>
      </c>
      <c r="B125" s="39" t="e">
        <f>#REF!</f>
        <v>#REF!</v>
      </c>
      <c r="C125" s="40" t="e">
        <f>#REF!</f>
        <v>#REF!</v>
      </c>
      <c r="D125" s="45" t="e">
        <f t="shared" si="2"/>
        <v>#REF!</v>
      </c>
      <c r="E125" s="45" t="e">
        <f t="shared" si="3"/>
        <v>#REF!</v>
      </c>
      <c r="F125" s="46" t="e">
        <f>#REF!</f>
        <v>#REF!</v>
      </c>
      <c r="G125" s="47" t="e">
        <f t="shared" si="4"/>
        <v>#REF!</v>
      </c>
    </row>
    <row r="126" spans="1:7" s="44" customFormat="1">
      <c r="A126" s="60" t="e">
        <f>#REF!</f>
        <v>#REF!</v>
      </c>
      <c r="B126" s="39" t="e">
        <f>#REF!</f>
        <v>#REF!</v>
      </c>
      <c r="C126" s="40" t="e">
        <f>#REF!</f>
        <v>#REF!</v>
      </c>
      <c r="D126" s="45" t="e">
        <f t="shared" si="2"/>
        <v>#REF!</v>
      </c>
      <c r="E126" s="45" t="e">
        <f t="shared" si="3"/>
        <v>#REF!</v>
      </c>
      <c r="F126" s="46" t="e">
        <f>#REF!</f>
        <v>#REF!</v>
      </c>
      <c r="G126" s="47" t="e">
        <f t="shared" si="4"/>
        <v>#REF!</v>
      </c>
    </row>
    <row r="127" spans="1:7" s="44" customFormat="1">
      <c r="A127" s="60" t="e">
        <f>#REF!</f>
        <v>#REF!</v>
      </c>
      <c r="B127" s="39" t="e">
        <f>#REF!</f>
        <v>#REF!</v>
      </c>
      <c r="C127" s="40" t="e">
        <f>#REF!</f>
        <v>#REF!</v>
      </c>
      <c r="D127" s="45" t="e">
        <f t="shared" si="2"/>
        <v>#REF!</v>
      </c>
      <c r="E127" s="45" t="e">
        <f t="shared" si="3"/>
        <v>#REF!</v>
      </c>
      <c r="F127" s="46" t="e">
        <f>#REF!</f>
        <v>#REF!</v>
      </c>
      <c r="G127" s="47" t="e">
        <f t="shared" si="4"/>
        <v>#REF!</v>
      </c>
    </row>
    <row r="128" spans="1:7" s="44" customFormat="1">
      <c r="A128" s="60" t="e">
        <f>#REF!</f>
        <v>#REF!</v>
      </c>
      <c r="B128" s="39" t="e">
        <f>#REF!</f>
        <v>#REF!</v>
      </c>
      <c r="C128" s="40" t="e">
        <f>#REF!</f>
        <v>#REF!</v>
      </c>
      <c r="D128" s="45" t="e">
        <f t="shared" si="2"/>
        <v>#REF!</v>
      </c>
      <c r="E128" s="45" t="e">
        <f t="shared" si="3"/>
        <v>#REF!</v>
      </c>
      <c r="F128" s="46" t="e">
        <f>#REF!</f>
        <v>#REF!</v>
      </c>
      <c r="G128" s="47" t="e">
        <f t="shared" si="4"/>
        <v>#REF!</v>
      </c>
    </row>
    <row r="129" spans="1:7" s="44" customFormat="1">
      <c r="A129" s="60" t="e">
        <f>#REF!</f>
        <v>#REF!</v>
      </c>
      <c r="B129" s="39" t="e">
        <f>#REF!</f>
        <v>#REF!</v>
      </c>
      <c r="C129" s="40" t="e">
        <f>#REF!</f>
        <v>#REF!</v>
      </c>
      <c r="D129" s="45" t="e">
        <f t="shared" ref="D129:D192" si="5">F129/$D$14</f>
        <v>#REF!</v>
      </c>
      <c r="E129" s="45" t="e">
        <f t="shared" ref="E129:E192" si="6">G129/$D$14</f>
        <v>#REF!</v>
      </c>
      <c r="F129" s="46" t="e">
        <f>#REF!</f>
        <v>#REF!</v>
      </c>
      <c r="G129" s="47" t="e">
        <f t="shared" ref="G129:G192" si="7">C129*F129</f>
        <v>#REF!</v>
      </c>
    </row>
    <row r="130" spans="1:7" s="44" customFormat="1">
      <c r="A130" s="60" t="e">
        <f>#REF!</f>
        <v>#REF!</v>
      </c>
      <c r="B130" s="39" t="e">
        <f>#REF!</f>
        <v>#REF!</v>
      </c>
      <c r="C130" s="40" t="e">
        <f>#REF!</f>
        <v>#REF!</v>
      </c>
      <c r="D130" s="45" t="e">
        <f t="shared" si="5"/>
        <v>#REF!</v>
      </c>
      <c r="E130" s="45" t="e">
        <f t="shared" si="6"/>
        <v>#REF!</v>
      </c>
      <c r="F130" s="46" t="e">
        <f>#REF!</f>
        <v>#REF!</v>
      </c>
      <c r="G130" s="47" t="e">
        <f t="shared" si="7"/>
        <v>#REF!</v>
      </c>
    </row>
    <row r="131" spans="1:7" s="44" customFormat="1">
      <c r="A131" s="60" t="e">
        <f>#REF!</f>
        <v>#REF!</v>
      </c>
      <c r="B131" s="39" t="e">
        <f>#REF!</f>
        <v>#REF!</v>
      </c>
      <c r="C131" s="40" t="e">
        <f>#REF!</f>
        <v>#REF!</v>
      </c>
      <c r="D131" s="45" t="e">
        <f t="shared" si="5"/>
        <v>#REF!</v>
      </c>
      <c r="E131" s="45" t="e">
        <f t="shared" si="6"/>
        <v>#REF!</v>
      </c>
      <c r="F131" s="46" t="e">
        <f>#REF!</f>
        <v>#REF!</v>
      </c>
      <c r="G131" s="47" t="e">
        <f t="shared" si="7"/>
        <v>#REF!</v>
      </c>
    </row>
    <row r="132" spans="1:7" s="44" customFormat="1">
      <c r="A132" s="60" t="e">
        <f>#REF!</f>
        <v>#REF!</v>
      </c>
      <c r="B132" s="39" t="e">
        <f>#REF!</f>
        <v>#REF!</v>
      </c>
      <c r="C132" s="40" t="e">
        <f>#REF!</f>
        <v>#REF!</v>
      </c>
      <c r="D132" s="45" t="e">
        <f t="shared" si="5"/>
        <v>#REF!</v>
      </c>
      <c r="E132" s="45" t="e">
        <f t="shared" si="6"/>
        <v>#REF!</v>
      </c>
      <c r="F132" s="46" t="e">
        <f>#REF!</f>
        <v>#REF!</v>
      </c>
      <c r="G132" s="47" t="e">
        <f t="shared" si="7"/>
        <v>#REF!</v>
      </c>
    </row>
    <row r="133" spans="1:7" s="44" customFormat="1">
      <c r="A133" s="60" t="e">
        <f>#REF!</f>
        <v>#REF!</v>
      </c>
      <c r="B133" s="39" t="e">
        <f>#REF!</f>
        <v>#REF!</v>
      </c>
      <c r="C133" s="40" t="e">
        <f>#REF!</f>
        <v>#REF!</v>
      </c>
      <c r="D133" s="45" t="e">
        <f t="shared" si="5"/>
        <v>#REF!</v>
      </c>
      <c r="E133" s="45" t="e">
        <f t="shared" si="6"/>
        <v>#REF!</v>
      </c>
      <c r="F133" s="46" t="e">
        <f>#REF!</f>
        <v>#REF!</v>
      </c>
      <c r="G133" s="47" t="e">
        <f t="shared" si="7"/>
        <v>#REF!</v>
      </c>
    </row>
    <row r="134" spans="1:7" s="44" customFormat="1">
      <c r="A134" s="60" t="e">
        <f>#REF!</f>
        <v>#REF!</v>
      </c>
      <c r="B134" s="39" t="e">
        <f>#REF!</f>
        <v>#REF!</v>
      </c>
      <c r="C134" s="40" t="e">
        <f>#REF!</f>
        <v>#REF!</v>
      </c>
      <c r="D134" s="45" t="e">
        <f t="shared" si="5"/>
        <v>#REF!</v>
      </c>
      <c r="E134" s="45" t="e">
        <f t="shared" si="6"/>
        <v>#REF!</v>
      </c>
      <c r="F134" s="46" t="e">
        <f>#REF!</f>
        <v>#REF!</v>
      </c>
      <c r="G134" s="47" t="e">
        <f t="shared" si="7"/>
        <v>#REF!</v>
      </c>
    </row>
    <row r="135" spans="1:7" s="44" customFormat="1">
      <c r="A135" s="60" t="e">
        <f>#REF!</f>
        <v>#REF!</v>
      </c>
      <c r="B135" s="39" t="e">
        <f>#REF!</f>
        <v>#REF!</v>
      </c>
      <c r="C135" s="40" t="e">
        <f>#REF!</f>
        <v>#REF!</v>
      </c>
      <c r="D135" s="45" t="e">
        <f t="shared" si="5"/>
        <v>#REF!</v>
      </c>
      <c r="E135" s="45" t="e">
        <f t="shared" si="6"/>
        <v>#REF!</v>
      </c>
      <c r="F135" s="46" t="e">
        <f>#REF!</f>
        <v>#REF!</v>
      </c>
      <c r="G135" s="47" t="e">
        <f t="shared" si="7"/>
        <v>#REF!</v>
      </c>
    </row>
    <row r="136" spans="1:7" s="44" customFormat="1">
      <c r="A136" s="60" t="e">
        <f>#REF!</f>
        <v>#REF!</v>
      </c>
      <c r="B136" s="39" t="e">
        <f>#REF!</f>
        <v>#REF!</v>
      </c>
      <c r="C136" s="40" t="e">
        <f>#REF!</f>
        <v>#REF!</v>
      </c>
      <c r="D136" s="45" t="e">
        <f t="shared" si="5"/>
        <v>#REF!</v>
      </c>
      <c r="E136" s="45" t="e">
        <f t="shared" si="6"/>
        <v>#REF!</v>
      </c>
      <c r="F136" s="46" t="e">
        <f>#REF!</f>
        <v>#REF!</v>
      </c>
      <c r="G136" s="47" t="e">
        <f t="shared" si="7"/>
        <v>#REF!</v>
      </c>
    </row>
    <row r="137" spans="1:7" s="44" customFormat="1">
      <c r="A137" s="60" t="e">
        <f>#REF!</f>
        <v>#REF!</v>
      </c>
      <c r="B137" s="39" t="e">
        <f>#REF!</f>
        <v>#REF!</v>
      </c>
      <c r="C137" s="40" t="e">
        <f>#REF!</f>
        <v>#REF!</v>
      </c>
      <c r="D137" s="45" t="e">
        <f t="shared" si="5"/>
        <v>#REF!</v>
      </c>
      <c r="E137" s="45" t="e">
        <f t="shared" si="6"/>
        <v>#REF!</v>
      </c>
      <c r="F137" s="46" t="e">
        <f>#REF!</f>
        <v>#REF!</v>
      </c>
      <c r="G137" s="47" t="e">
        <f t="shared" si="7"/>
        <v>#REF!</v>
      </c>
    </row>
    <row r="138" spans="1:7" s="44" customFormat="1">
      <c r="A138" s="60" t="e">
        <f>#REF!</f>
        <v>#REF!</v>
      </c>
      <c r="B138" s="39" t="e">
        <f>#REF!</f>
        <v>#REF!</v>
      </c>
      <c r="C138" s="40" t="e">
        <f>#REF!</f>
        <v>#REF!</v>
      </c>
      <c r="D138" s="45" t="e">
        <f t="shared" si="5"/>
        <v>#REF!</v>
      </c>
      <c r="E138" s="45" t="e">
        <f t="shared" si="6"/>
        <v>#REF!</v>
      </c>
      <c r="F138" s="46" t="e">
        <f>#REF!</f>
        <v>#REF!</v>
      </c>
      <c r="G138" s="47" t="e">
        <f t="shared" si="7"/>
        <v>#REF!</v>
      </c>
    </row>
    <row r="139" spans="1:7" s="44" customFormat="1">
      <c r="A139" s="60" t="e">
        <f>#REF!</f>
        <v>#REF!</v>
      </c>
      <c r="B139" s="39" t="e">
        <f>#REF!</f>
        <v>#REF!</v>
      </c>
      <c r="C139" s="40" t="e">
        <f>#REF!</f>
        <v>#REF!</v>
      </c>
      <c r="D139" s="45" t="e">
        <f t="shared" si="5"/>
        <v>#REF!</v>
      </c>
      <c r="E139" s="45" t="e">
        <f t="shared" si="6"/>
        <v>#REF!</v>
      </c>
      <c r="F139" s="46" t="e">
        <f>#REF!</f>
        <v>#REF!</v>
      </c>
      <c r="G139" s="47" t="e">
        <f t="shared" si="7"/>
        <v>#REF!</v>
      </c>
    </row>
    <row r="140" spans="1:7" s="44" customFormat="1">
      <c r="A140" s="60" t="e">
        <f>#REF!</f>
        <v>#REF!</v>
      </c>
      <c r="B140" s="39" t="e">
        <f>#REF!</f>
        <v>#REF!</v>
      </c>
      <c r="C140" s="40" t="e">
        <f>#REF!</f>
        <v>#REF!</v>
      </c>
      <c r="D140" s="45" t="e">
        <f t="shared" si="5"/>
        <v>#REF!</v>
      </c>
      <c r="E140" s="45" t="e">
        <f t="shared" si="6"/>
        <v>#REF!</v>
      </c>
      <c r="F140" s="46" t="e">
        <f>#REF!</f>
        <v>#REF!</v>
      </c>
      <c r="G140" s="47" t="e">
        <f t="shared" si="7"/>
        <v>#REF!</v>
      </c>
    </row>
    <row r="141" spans="1:7" s="44" customFormat="1">
      <c r="A141" s="60" t="e">
        <f>#REF!</f>
        <v>#REF!</v>
      </c>
      <c r="B141" s="39" t="e">
        <f>#REF!</f>
        <v>#REF!</v>
      </c>
      <c r="C141" s="40" t="e">
        <f>#REF!</f>
        <v>#REF!</v>
      </c>
      <c r="D141" s="45" t="e">
        <f t="shared" si="5"/>
        <v>#REF!</v>
      </c>
      <c r="E141" s="45" t="e">
        <f t="shared" si="6"/>
        <v>#REF!</v>
      </c>
      <c r="F141" s="46" t="e">
        <f>#REF!</f>
        <v>#REF!</v>
      </c>
      <c r="G141" s="47" t="e">
        <f t="shared" si="7"/>
        <v>#REF!</v>
      </c>
    </row>
    <row r="142" spans="1:7" s="44" customFormat="1">
      <c r="A142" s="60" t="e">
        <f>#REF!</f>
        <v>#REF!</v>
      </c>
      <c r="B142" s="39" t="e">
        <f>#REF!</f>
        <v>#REF!</v>
      </c>
      <c r="C142" s="40" t="e">
        <f>#REF!</f>
        <v>#REF!</v>
      </c>
      <c r="D142" s="45" t="e">
        <f t="shared" si="5"/>
        <v>#REF!</v>
      </c>
      <c r="E142" s="45" t="e">
        <f t="shared" si="6"/>
        <v>#REF!</v>
      </c>
      <c r="F142" s="46" t="e">
        <f>#REF!</f>
        <v>#REF!</v>
      </c>
      <c r="G142" s="47" t="e">
        <f t="shared" si="7"/>
        <v>#REF!</v>
      </c>
    </row>
    <row r="143" spans="1:7" s="44" customFormat="1">
      <c r="A143" s="60" t="e">
        <f>#REF!</f>
        <v>#REF!</v>
      </c>
      <c r="B143" s="39" t="e">
        <f>#REF!</f>
        <v>#REF!</v>
      </c>
      <c r="C143" s="40" t="e">
        <f>#REF!</f>
        <v>#REF!</v>
      </c>
      <c r="D143" s="45" t="e">
        <f t="shared" si="5"/>
        <v>#REF!</v>
      </c>
      <c r="E143" s="45" t="e">
        <f t="shared" si="6"/>
        <v>#REF!</v>
      </c>
      <c r="F143" s="46" t="e">
        <f>#REF!</f>
        <v>#REF!</v>
      </c>
      <c r="G143" s="47" t="e">
        <f t="shared" si="7"/>
        <v>#REF!</v>
      </c>
    </row>
    <row r="144" spans="1:7" s="44" customFormat="1">
      <c r="A144" s="60" t="e">
        <f>#REF!</f>
        <v>#REF!</v>
      </c>
      <c r="B144" s="39" t="e">
        <f>#REF!</f>
        <v>#REF!</v>
      </c>
      <c r="C144" s="40" t="e">
        <f>#REF!</f>
        <v>#REF!</v>
      </c>
      <c r="D144" s="45" t="e">
        <f t="shared" si="5"/>
        <v>#REF!</v>
      </c>
      <c r="E144" s="45" t="e">
        <f t="shared" si="6"/>
        <v>#REF!</v>
      </c>
      <c r="F144" s="46" t="e">
        <f>#REF!</f>
        <v>#REF!</v>
      </c>
      <c r="G144" s="47" t="e">
        <f t="shared" si="7"/>
        <v>#REF!</v>
      </c>
    </row>
    <row r="145" spans="1:7" s="44" customFormat="1">
      <c r="A145" s="60" t="e">
        <f>#REF!</f>
        <v>#REF!</v>
      </c>
      <c r="B145" s="39" t="e">
        <f>#REF!</f>
        <v>#REF!</v>
      </c>
      <c r="C145" s="40" t="e">
        <f>#REF!</f>
        <v>#REF!</v>
      </c>
      <c r="D145" s="45" t="e">
        <f t="shared" si="5"/>
        <v>#REF!</v>
      </c>
      <c r="E145" s="45" t="e">
        <f t="shared" si="6"/>
        <v>#REF!</v>
      </c>
      <c r="F145" s="46" t="e">
        <f>#REF!</f>
        <v>#REF!</v>
      </c>
      <c r="G145" s="47" t="e">
        <f t="shared" si="7"/>
        <v>#REF!</v>
      </c>
    </row>
    <row r="146" spans="1:7" s="44" customFormat="1">
      <c r="A146" s="60" t="e">
        <f>#REF!</f>
        <v>#REF!</v>
      </c>
      <c r="B146" s="39" t="e">
        <f>#REF!</f>
        <v>#REF!</v>
      </c>
      <c r="C146" s="40" t="e">
        <f>#REF!</f>
        <v>#REF!</v>
      </c>
      <c r="D146" s="45" t="e">
        <f t="shared" si="5"/>
        <v>#REF!</v>
      </c>
      <c r="E146" s="45" t="e">
        <f t="shared" si="6"/>
        <v>#REF!</v>
      </c>
      <c r="F146" s="46" t="e">
        <f>#REF!</f>
        <v>#REF!</v>
      </c>
      <c r="G146" s="47" t="e">
        <f t="shared" si="7"/>
        <v>#REF!</v>
      </c>
    </row>
    <row r="147" spans="1:7" s="44" customFormat="1">
      <c r="A147" s="60" t="e">
        <f>#REF!</f>
        <v>#REF!</v>
      </c>
      <c r="B147" s="39" t="e">
        <f>#REF!</f>
        <v>#REF!</v>
      </c>
      <c r="C147" s="40" t="e">
        <f>#REF!</f>
        <v>#REF!</v>
      </c>
      <c r="D147" s="45" t="e">
        <f t="shared" si="5"/>
        <v>#REF!</v>
      </c>
      <c r="E147" s="45" t="e">
        <f t="shared" si="6"/>
        <v>#REF!</v>
      </c>
      <c r="F147" s="46" t="e">
        <f>#REF!</f>
        <v>#REF!</v>
      </c>
      <c r="G147" s="47" t="e">
        <f t="shared" si="7"/>
        <v>#REF!</v>
      </c>
    </row>
    <row r="148" spans="1:7" s="44" customFormat="1">
      <c r="A148" s="60" t="e">
        <f>#REF!</f>
        <v>#REF!</v>
      </c>
      <c r="B148" s="39" t="e">
        <f>#REF!</f>
        <v>#REF!</v>
      </c>
      <c r="C148" s="40" t="e">
        <f>#REF!</f>
        <v>#REF!</v>
      </c>
      <c r="D148" s="45" t="e">
        <f t="shared" si="5"/>
        <v>#REF!</v>
      </c>
      <c r="E148" s="45" t="e">
        <f t="shared" si="6"/>
        <v>#REF!</v>
      </c>
      <c r="F148" s="46" t="e">
        <f>#REF!</f>
        <v>#REF!</v>
      </c>
      <c r="G148" s="47" t="e">
        <f t="shared" si="7"/>
        <v>#REF!</v>
      </c>
    </row>
    <row r="149" spans="1:7" s="44" customFormat="1">
      <c r="A149" s="60" t="e">
        <f>#REF!</f>
        <v>#REF!</v>
      </c>
      <c r="B149" s="39" t="e">
        <f>#REF!</f>
        <v>#REF!</v>
      </c>
      <c r="C149" s="40" t="e">
        <f>#REF!</f>
        <v>#REF!</v>
      </c>
      <c r="D149" s="45" t="e">
        <f t="shared" si="5"/>
        <v>#REF!</v>
      </c>
      <c r="E149" s="45" t="e">
        <f t="shared" si="6"/>
        <v>#REF!</v>
      </c>
      <c r="F149" s="46" t="e">
        <f>#REF!</f>
        <v>#REF!</v>
      </c>
      <c r="G149" s="47" t="e">
        <f t="shared" si="7"/>
        <v>#REF!</v>
      </c>
    </row>
    <row r="150" spans="1:7" s="44" customFormat="1">
      <c r="A150" s="60" t="e">
        <f>#REF!</f>
        <v>#REF!</v>
      </c>
      <c r="B150" s="39" t="e">
        <f>#REF!</f>
        <v>#REF!</v>
      </c>
      <c r="C150" s="40" t="e">
        <f>#REF!</f>
        <v>#REF!</v>
      </c>
      <c r="D150" s="45" t="e">
        <f t="shared" si="5"/>
        <v>#REF!</v>
      </c>
      <c r="E150" s="45" t="e">
        <f t="shared" si="6"/>
        <v>#REF!</v>
      </c>
      <c r="F150" s="46" t="e">
        <f>#REF!</f>
        <v>#REF!</v>
      </c>
      <c r="G150" s="47" t="e">
        <f t="shared" si="7"/>
        <v>#REF!</v>
      </c>
    </row>
    <row r="151" spans="1:7" s="44" customFormat="1">
      <c r="A151" s="60" t="e">
        <f>#REF!</f>
        <v>#REF!</v>
      </c>
      <c r="B151" s="39" t="e">
        <f>#REF!</f>
        <v>#REF!</v>
      </c>
      <c r="C151" s="40" t="e">
        <f>#REF!</f>
        <v>#REF!</v>
      </c>
      <c r="D151" s="45" t="e">
        <f t="shared" si="5"/>
        <v>#REF!</v>
      </c>
      <c r="E151" s="45" t="e">
        <f t="shared" si="6"/>
        <v>#REF!</v>
      </c>
      <c r="F151" s="46" t="e">
        <f>#REF!</f>
        <v>#REF!</v>
      </c>
      <c r="G151" s="47" t="e">
        <f t="shared" si="7"/>
        <v>#REF!</v>
      </c>
    </row>
    <row r="152" spans="1:7" s="44" customFormat="1">
      <c r="A152" s="60" t="e">
        <f>#REF!</f>
        <v>#REF!</v>
      </c>
      <c r="B152" s="39" t="e">
        <f>#REF!</f>
        <v>#REF!</v>
      </c>
      <c r="C152" s="40" t="e">
        <f>#REF!</f>
        <v>#REF!</v>
      </c>
      <c r="D152" s="45" t="e">
        <f t="shared" si="5"/>
        <v>#REF!</v>
      </c>
      <c r="E152" s="45" t="e">
        <f t="shared" si="6"/>
        <v>#REF!</v>
      </c>
      <c r="F152" s="46" t="e">
        <f>#REF!</f>
        <v>#REF!</v>
      </c>
      <c r="G152" s="47" t="e">
        <f t="shared" si="7"/>
        <v>#REF!</v>
      </c>
    </row>
    <row r="153" spans="1:7" s="44" customFormat="1">
      <c r="A153" s="60" t="e">
        <f>#REF!</f>
        <v>#REF!</v>
      </c>
      <c r="B153" s="39" t="e">
        <f>#REF!</f>
        <v>#REF!</v>
      </c>
      <c r="C153" s="40" t="e">
        <f>#REF!</f>
        <v>#REF!</v>
      </c>
      <c r="D153" s="45" t="e">
        <f t="shared" si="5"/>
        <v>#REF!</v>
      </c>
      <c r="E153" s="45" t="e">
        <f t="shared" si="6"/>
        <v>#REF!</v>
      </c>
      <c r="F153" s="46" t="e">
        <f>#REF!</f>
        <v>#REF!</v>
      </c>
      <c r="G153" s="47" t="e">
        <f t="shared" si="7"/>
        <v>#REF!</v>
      </c>
    </row>
    <row r="154" spans="1:7" s="44" customFormat="1">
      <c r="A154" s="60" t="e">
        <f>#REF!</f>
        <v>#REF!</v>
      </c>
      <c r="B154" s="39" t="e">
        <f>#REF!</f>
        <v>#REF!</v>
      </c>
      <c r="C154" s="40" t="e">
        <f>#REF!</f>
        <v>#REF!</v>
      </c>
      <c r="D154" s="45" t="e">
        <f t="shared" si="5"/>
        <v>#REF!</v>
      </c>
      <c r="E154" s="45" t="e">
        <f t="shared" si="6"/>
        <v>#REF!</v>
      </c>
      <c r="F154" s="46" t="e">
        <f>#REF!</f>
        <v>#REF!</v>
      </c>
      <c r="G154" s="47" t="e">
        <f t="shared" si="7"/>
        <v>#REF!</v>
      </c>
    </row>
    <row r="155" spans="1:7" s="44" customFormat="1">
      <c r="A155" s="60" t="e">
        <f>#REF!</f>
        <v>#REF!</v>
      </c>
      <c r="B155" s="39" t="e">
        <f>#REF!</f>
        <v>#REF!</v>
      </c>
      <c r="C155" s="40" t="e">
        <f>#REF!</f>
        <v>#REF!</v>
      </c>
      <c r="D155" s="45" t="e">
        <f t="shared" si="5"/>
        <v>#REF!</v>
      </c>
      <c r="E155" s="45" t="e">
        <f t="shared" si="6"/>
        <v>#REF!</v>
      </c>
      <c r="F155" s="46" t="e">
        <f>#REF!</f>
        <v>#REF!</v>
      </c>
      <c r="G155" s="47" t="e">
        <f t="shared" si="7"/>
        <v>#REF!</v>
      </c>
    </row>
    <row r="156" spans="1:7" s="44" customFormat="1">
      <c r="A156" s="60" t="e">
        <f>#REF!</f>
        <v>#REF!</v>
      </c>
      <c r="B156" s="39" t="e">
        <f>#REF!</f>
        <v>#REF!</v>
      </c>
      <c r="C156" s="40" t="e">
        <f>#REF!</f>
        <v>#REF!</v>
      </c>
      <c r="D156" s="45" t="e">
        <f t="shared" si="5"/>
        <v>#REF!</v>
      </c>
      <c r="E156" s="45" t="e">
        <f t="shared" si="6"/>
        <v>#REF!</v>
      </c>
      <c r="F156" s="46" t="e">
        <f>#REF!</f>
        <v>#REF!</v>
      </c>
      <c r="G156" s="47" t="e">
        <f t="shared" si="7"/>
        <v>#REF!</v>
      </c>
    </row>
    <row r="157" spans="1:7" s="44" customFormat="1">
      <c r="A157" s="60" t="e">
        <f>#REF!</f>
        <v>#REF!</v>
      </c>
      <c r="B157" s="39" t="e">
        <f>#REF!</f>
        <v>#REF!</v>
      </c>
      <c r="C157" s="40" t="e">
        <f>#REF!</f>
        <v>#REF!</v>
      </c>
      <c r="D157" s="45" t="e">
        <f t="shared" si="5"/>
        <v>#REF!</v>
      </c>
      <c r="E157" s="45" t="e">
        <f t="shared" si="6"/>
        <v>#REF!</v>
      </c>
      <c r="F157" s="46" t="e">
        <f>#REF!</f>
        <v>#REF!</v>
      </c>
      <c r="G157" s="47" t="e">
        <f t="shared" si="7"/>
        <v>#REF!</v>
      </c>
    </row>
    <row r="158" spans="1:7" s="44" customFormat="1">
      <c r="A158" s="60" t="e">
        <f>#REF!</f>
        <v>#REF!</v>
      </c>
      <c r="B158" s="39" t="e">
        <f>#REF!</f>
        <v>#REF!</v>
      </c>
      <c r="C158" s="40" t="e">
        <f>#REF!</f>
        <v>#REF!</v>
      </c>
      <c r="D158" s="45" t="e">
        <f t="shared" si="5"/>
        <v>#REF!</v>
      </c>
      <c r="E158" s="45" t="e">
        <f t="shared" si="6"/>
        <v>#REF!</v>
      </c>
      <c r="F158" s="46" t="e">
        <f>#REF!</f>
        <v>#REF!</v>
      </c>
      <c r="G158" s="47" t="e">
        <f t="shared" si="7"/>
        <v>#REF!</v>
      </c>
    </row>
    <row r="159" spans="1:7" s="44" customFormat="1">
      <c r="A159" s="60" t="e">
        <f>#REF!</f>
        <v>#REF!</v>
      </c>
      <c r="B159" s="39" t="e">
        <f>#REF!</f>
        <v>#REF!</v>
      </c>
      <c r="C159" s="40" t="e">
        <f>#REF!</f>
        <v>#REF!</v>
      </c>
      <c r="D159" s="45" t="e">
        <f t="shared" si="5"/>
        <v>#REF!</v>
      </c>
      <c r="E159" s="45" t="e">
        <f t="shared" si="6"/>
        <v>#REF!</v>
      </c>
      <c r="F159" s="46" t="e">
        <f>#REF!</f>
        <v>#REF!</v>
      </c>
      <c r="G159" s="47" t="e">
        <f t="shared" si="7"/>
        <v>#REF!</v>
      </c>
    </row>
    <row r="160" spans="1:7" s="44" customFormat="1">
      <c r="A160" s="60" t="e">
        <f>#REF!</f>
        <v>#REF!</v>
      </c>
      <c r="B160" s="39" t="e">
        <f>#REF!</f>
        <v>#REF!</v>
      </c>
      <c r="C160" s="40" t="e">
        <f>#REF!</f>
        <v>#REF!</v>
      </c>
      <c r="D160" s="45" t="e">
        <f t="shared" si="5"/>
        <v>#REF!</v>
      </c>
      <c r="E160" s="45" t="e">
        <f t="shared" si="6"/>
        <v>#REF!</v>
      </c>
      <c r="F160" s="46" t="e">
        <f>#REF!</f>
        <v>#REF!</v>
      </c>
      <c r="G160" s="47" t="e">
        <f t="shared" si="7"/>
        <v>#REF!</v>
      </c>
    </row>
    <row r="161" spans="1:7" s="44" customFormat="1">
      <c r="A161" s="60" t="e">
        <f>#REF!</f>
        <v>#REF!</v>
      </c>
      <c r="B161" s="39" t="e">
        <f>#REF!</f>
        <v>#REF!</v>
      </c>
      <c r="C161" s="40" t="e">
        <f>#REF!</f>
        <v>#REF!</v>
      </c>
      <c r="D161" s="45" t="e">
        <f t="shared" si="5"/>
        <v>#REF!</v>
      </c>
      <c r="E161" s="45" t="e">
        <f t="shared" si="6"/>
        <v>#REF!</v>
      </c>
      <c r="F161" s="46" t="e">
        <f>#REF!</f>
        <v>#REF!</v>
      </c>
      <c r="G161" s="47" t="e">
        <f t="shared" si="7"/>
        <v>#REF!</v>
      </c>
    </row>
    <row r="162" spans="1:7" s="44" customFormat="1">
      <c r="A162" s="60" t="e">
        <f>#REF!</f>
        <v>#REF!</v>
      </c>
      <c r="B162" s="39" t="e">
        <f>#REF!</f>
        <v>#REF!</v>
      </c>
      <c r="C162" s="40" t="e">
        <f>#REF!</f>
        <v>#REF!</v>
      </c>
      <c r="D162" s="45" t="e">
        <f t="shared" si="5"/>
        <v>#REF!</v>
      </c>
      <c r="E162" s="45" t="e">
        <f t="shared" si="6"/>
        <v>#REF!</v>
      </c>
      <c r="F162" s="46" t="e">
        <f>#REF!</f>
        <v>#REF!</v>
      </c>
      <c r="G162" s="47" t="e">
        <f t="shared" si="7"/>
        <v>#REF!</v>
      </c>
    </row>
    <row r="163" spans="1:7" s="44" customFormat="1">
      <c r="A163" s="60" t="e">
        <f>#REF!</f>
        <v>#REF!</v>
      </c>
      <c r="B163" s="39" t="e">
        <f>#REF!</f>
        <v>#REF!</v>
      </c>
      <c r="C163" s="40" t="e">
        <f>#REF!</f>
        <v>#REF!</v>
      </c>
      <c r="D163" s="45" t="e">
        <f t="shared" si="5"/>
        <v>#REF!</v>
      </c>
      <c r="E163" s="45" t="e">
        <f t="shared" si="6"/>
        <v>#REF!</v>
      </c>
      <c r="F163" s="46" t="e">
        <f>#REF!</f>
        <v>#REF!</v>
      </c>
      <c r="G163" s="47" t="e">
        <f t="shared" si="7"/>
        <v>#REF!</v>
      </c>
    </row>
    <row r="164" spans="1:7" s="44" customFormat="1">
      <c r="A164" s="60" t="e">
        <f>#REF!</f>
        <v>#REF!</v>
      </c>
      <c r="B164" s="39" t="e">
        <f>#REF!</f>
        <v>#REF!</v>
      </c>
      <c r="C164" s="40" t="e">
        <f>#REF!</f>
        <v>#REF!</v>
      </c>
      <c r="D164" s="45" t="e">
        <f t="shared" si="5"/>
        <v>#REF!</v>
      </c>
      <c r="E164" s="45" t="e">
        <f t="shared" si="6"/>
        <v>#REF!</v>
      </c>
      <c r="F164" s="46" t="e">
        <f>#REF!</f>
        <v>#REF!</v>
      </c>
      <c r="G164" s="47" t="e">
        <f t="shared" si="7"/>
        <v>#REF!</v>
      </c>
    </row>
    <row r="165" spans="1:7" s="44" customFormat="1">
      <c r="A165" s="60" t="e">
        <f>#REF!</f>
        <v>#REF!</v>
      </c>
      <c r="B165" s="39" t="e">
        <f>#REF!</f>
        <v>#REF!</v>
      </c>
      <c r="C165" s="40" t="e">
        <f>#REF!</f>
        <v>#REF!</v>
      </c>
      <c r="D165" s="45" t="e">
        <f t="shared" si="5"/>
        <v>#REF!</v>
      </c>
      <c r="E165" s="45" t="e">
        <f t="shared" si="6"/>
        <v>#REF!</v>
      </c>
      <c r="F165" s="46" t="e">
        <f>#REF!</f>
        <v>#REF!</v>
      </c>
      <c r="G165" s="47" t="e">
        <f t="shared" si="7"/>
        <v>#REF!</v>
      </c>
    </row>
    <row r="166" spans="1:7" s="44" customFormat="1">
      <c r="A166" s="60" t="e">
        <f>#REF!</f>
        <v>#REF!</v>
      </c>
      <c r="B166" s="39" t="e">
        <f>#REF!</f>
        <v>#REF!</v>
      </c>
      <c r="C166" s="40" t="e">
        <f>#REF!</f>
        <v>#REF!</v>
      </c>
      <c r="D166" s="45" t="e">
        <f t="shared" si="5"/>
        <v>#REF!</v>
      </c>
      <c r="E166" s="45" t="e">
        <f t="shared" si="6"/>
        <v>#REF!</v>
      </c>
      <c r="F166" s="46" t="e">
        <f>#REF!</f>
        <v>#REF!</v>
      </c>
      <c r="G166" s="47" t="e">
        <f t="shared" si="7"/>
        <v>#REF!</v>
      </c>
    </row>
    <row r="167" spans="1:7" s="44" customFormat="1">
      <c r="A167" s="60" t="e">
        <f>#REF!</f>
        <v>#REF!</v>
      </c>
      <c r="B167" s="39" t="e">
        <f>#REF!</f>
        <v>#REF!</v>
      </c>
      <c r="C167" s="40" t="e">
        <f>#REF!</f>
        <v>#REF!</v>
      </c>
      <c r="D167" s="45" t="e">
        <f t="shared" si="5"/>
        <v>#REF!</v>
      </c>
      <c r="E167" s="45" t="e">
        <f t="shared" si="6"/>
        <v>#REF!</v>
      </c>
      <c r="F167" s="46" t="e">
        <f>#REF!</f>
        <v>#REF!</v>
      </c>
      <c r="G167" s="47" t="e">
        <f t="shared" si="7"/>
        <v>#REF!</v>
      </c>
    </row>
    <row r="168" spans="1:7" s="44" customFormat="1">
      <c r="A168" s="60" t="e">
        <f>#REF!</f>
        <v>#REF!</v>
      </c>
      <c r="B168" s="39" t="e">
        <f>#REF!</f>
        <v>#REF!</v>
      </c>
      <c r="C168" s="40" t="e">
        <f>#REF!</f>
        <v>#REF!</v>
      </c>
      <c r="D168" s="45" t="e">
        <f t="shared" si="5"/>
        <v>#REF!</v>
      </c>
      <c r="E168" s="45" t="e">
        <f t="shared" si="6"/>
        <v>#REF!</v>
      </c>
      <c r="F168" s="46" t="e">
        <f>#REF!</f>
        <v>#REF!</v>
      </c>
      <c r="G168" s="47" t="e">
        <f t="shared" si="7"/>
        <v>#REF!</v>
      </c>
    </row>
    <row r="169" spans="1:7" s="44" customFormat="1">
      <c r="A169" s="60" t="e">
        <f>#REF!</f>
        <v>#REF!</v>
      </c>
      <c r="B169" s="39" t="e">
        <f>#REF!</f>
        <v>#REF!</v>
      </c>
      <c r="C169" s="40" t="e">
        <f>#REF!</f>
        <v>#REF!</v>
      </c>
      <c r="D169" s="45" t="e">
        <f t="shared" si="5"/>
        <v>#REF!</v>
      </c>
      <c r="E169" s="45" t="e">
        <f t="shared" si="6"/>
        <v>#REF!</v>
      </c>
      <c r="F169" s="46" t="e">
        <f>#REF!</f>
        <v>#REF!</v>
      </c>
      <c r="G169" s="47" t="e">
        <f t="shared" si="7"/>
        <v>#REF!</v>
      </c>
    </row>
    <row r="170" spans="1:7" s="44" customFormat="1">
      <c r="A170" s="60" t="e">
        <f>#REF!</f>
        <v>#REF!</v>
      </c>
      <c r="B170" s="39" t="e">
        <f>#REF!</f>
        <v>#REF!</v>
      </c>
      <c r="C170" s="40" t="e">
        <f>#REF!</f>
        <v>#REF!</v>
      </c>
      <c r="D170" s="45" t="e">
        <f t="shared" si="5"/>
        <v>#REF!</v>
      </c>
      <c r="E170" s="45" t="e">
        <f t="shared" si="6"/>
        <v>#REF!</v>
      </c>
      <c r="F170" s="46" t="e">
        <f>#REF!</f>
        <v>#REF!</v>
      </c>
      <c r="G170" s="47" t="e">
        <f t="shared" si="7"/>
        <v>#REF!</v>
      </c>
    </row>
    <row r="171" spans="1:7" s="44" customFormat="1">
      <c r="A171" s="60" t="e">
        <f>#REF!</f>
        <v>#REF!</v>
      </c>
      <c r="B171" s="39" t="e">
        <f>#REF!</f>
        <v>#REF!</v>
      </c>
      <c r="C171" s="40" t="e">
        <f>#REF!</f>
        <v>#REF!</v>
      </c>
      <c r="D171" s="45" t="e">
        <f t="shared" si="5"/>
        <v>#REF!</v>
      </c>
      <c r="E171" s="45" t="e">
        <f t="shared" si="6"/>
        <v>#REF!</v>
      </c>
      <c r="F171" s="46" t="e">
        <f>#REF!</f>
        <v>#REF!</v>
      </c>
      <c r="G171" s="47" t="e">
        <f t="shared" si="7"/>
        <v>#REF!</v>
      </c>
    </row>
    <row r="172" spans="1:7" s="44" customFormat="1">
      <c r="A172" s="60" t="e">
        <f>#REF!</f>
        <v>#REF!</v>
      </c>
      <c r="B172" s="39" t="e">
        <f>#REF!</f>
        <v>#REF!</v>
      </c>
      <c r="C172" s="40" t="e">
        <f>#REF!</f>
        <v>#REF!</v>
      </c>
      <c r="D172" s="45" t="e">
        <f t="shared" si="5"/>
        <v>#REF!</v>
      </c>
      <c r="E172" s="45" t="e">
        <f t="shared" si="6"/>
        <v>#REF!</v>
      </c>
      <c r="F172" s="46" t="e">
        <f>#REF!</f>
        <v>#REF!</v>
      </c>
      <c r="G172" s="47" t="e">
        <f t="shared" si="7"/>
        <v>#REF!</v>
      </c>
    </row>
    <row r="173" spans="1:7" s="44" customFormat="1">
      <c r="A173" s="60" t="e">
        <f>#REF!</f>
        <v>#REF!</v>
      </c>
      <c r="B173" s="39" t="e">
        <f>#REF!</f>
        <v>#REF!</v>
      </c>
      <c r="C173" s="40" t="e">
        <f>#REF!</f>
        <v>#REF!</v>
      </c>
      <c r="D173" s="45" t="e">
        <f t="shared" si="5"/>
        <v>#REF!</v>
      </c>
      <c r="E173" s="45" t="e">
        <f t="shared" si="6"/>
        <v>#REF!</v>
      </c>
      <c r="F173" s="46" t="e">
        <f>#REF!</f>
        <v>#REF!</v>
      </c>
      <c r="G173" s="47" t="e">
        <f t="shared" si="7"/>
        <v>#REF!</v>
      </c>
    </row>
    <row r="174" spans="1:7" s="44" customFormat="1">
      <c r="A174" s="60" t="e">
        <f>#REF!</f>
        <v>#REF!</v>
      </c>
      <c r="B174" s="39" t="e">
        <f>#REF!</f>
        <v>#REF!</v>
      </c>
      <c r="C174" s="40" t="e">
        <f>#REF!</f>
        <v>#REF!</v>
      </c>
      <c r="D174" s="45" t="e">
        <f t="shared" si="5"/>
        <v>#REF!</v>
      </c>
      <c r="E174" s="45" t="e">
        <f t="shared" si="6"/>
        <v>#REF!</v>
      </c>
      <c r="F174" s="46" t="e">
        <f>#REF!</f>
        <v>#REF!</v>
      </c>
      <c r="G174" s="47" t="e">
        <f t="shared" si="7"/>
        <v>#REF!</v>
      </c>
    </row>
    <row r="175" spans="1:7" s="44" customFormat="1">
      <c r="A175" s="60" t="e">
        <f>#REF!</f>
        <v>#REF!</v>
      </c>
      <c r="B175" s="39" t="e">
        <f>#REF!</f>
        <v>#REF!</v>
      </c>
      <c r="C175" s="40" t="e">
        <f>#REF!</f>
        <v>#REF!</v>
      </c>
      <c r="D175" s="45" t="e">
        <f t="shared" si="5"/>
        <v>#REF!</v>
      </c>
      <c r="E175" s="45" t="e">
        <f t="shared" si="6"/>
        <v>#REF!</v>
      </c>
      <c r="F175" s="46" t="e">
        <f>#REF!</f>
        <v>#REF!</v>
      </c>
      <c r="G175" s="47" t="e">
        <f t="shared" si="7"/>
        <v>#REF!</v>
      </c>
    </row>
    <row r="176" spans="1:7" s="44" customFormat="1">
      <c r="A176" s="60" t="e">
        <f>#REF!</f>
        <v>#REF!</v>
      </c>
      <c r="B176" s="39" t="e">
        <f>#REF!</f>
        <v>#REF!</v>
      </c>
      <c r="C176" s="40" t="e">
        <f>#REF!</f>
        <v>#REF!</v>
      </c>
      <c r="D176" s="45" t="e">
        <f t="shared" si="5"/>
        <v>#REF!</v>
      </c>
      <c r="E176" s="45" t="e">
        <f t="shared" si="6"/>
        <v>#REF!</v>
      </c>
      <c r="F176" s="46" t="e">
        <f>#REF!</f>
        <v>#REF!</v>
      </c>
      <c r="G176" s="47" t="e">
        <f t="shared" si="7"/>
        <v>#REF!</v>
      </c>
    </row>
    <row r="177" spans="1:7" s="44" customFormat="1">
      <c r="A177" s="60" t="e">
        <f>#REF!</f>
        <v>#REF!</v>
      </c>
      <c r="B177" s="39" t="e">
        <f>#REF!</f>
        <v>#REF!</v>
      </c>
      <c r="C177" s="40" t="e">
        <f>#REF!</f>
        <v>#REF!</v>
      </c>
      <c r="D177" s="45" t="e">
        <f t="shared" si="5"/>
        <v>#REF!</v>
      </c>
      <c r="E177" s="45" t="e">
        <f t="shared" si="6"/>
        <v>#REF!</v>
      </c>
      <c r="F177" s="46" t="e">
        <f>#REF!</f>
        <v>#REF!</v>
      </c>
      <c r="G177" s="47" t="e">
        <f t="shared" si="7"/>
        <v>#REF!</v>
      </c>
    </row>
    <row r="178" spans="1:7" s="44" customFormat="1">
      <c r="A178" s="60" t="e">
        <f>#REF!</f>
        <v>#REF!</v>
      </c>
      <c r="B178" s="39" t="e">
        <f>#REF!</f>
        <v>#REF!</v>
      </c>
      <c r="C178" s="40" t="e">
        <f>#REF!</f>
        <v>#REF!</v>
      </c>
      <c r="D178" s="45" t="e">
        <f t="shared" si="5"/>
        <v>#REF!</v>
      </c>
      <c r="E178" s="45" t="e">
        <f t="shared" si="6"/>
        <v>#REF!</v>
      </c>
      <c r="F178" s="46" t="e">
        <f>#REF!</f>
        <v>#REF!</v>
      </c>
      <c r="G178" s="47" t="e">
        <f t="shared" si="7"/>
        <v>#REF!</v>
      </c>
    </row>
    <row r="179" spans="1:7" s="44" customFormat="1">
      <c r="A179" s="60" t="e">
        <f>#REF!</f>
        <v>#REF!</v>
      </c>
      <c r="B179" s="39" t="e">
        <f>#REF!</f>
        <v>#REF!</v>
      </c>
      <c r="C179" s="40" t="e">
        <f>#REF!</f>
        <v>#REF!</v>
      </c>
      <c r="D179" s="45" t="e">
        <f t="shared" si="5"/>
        <v>#REF!</v>
      </c>
      <c r="E179" s="45" t="e">
        <f t="shared" si="6"/>
        <v>#REF!</v>
      </c>
      <c r="F179" s="46" t="e">
        <f>#REF!</f>
        <v>#REF!</v>
      </c>
      <c r="G179" s="47" t="e">
        <f t="shared" si="7"/>
        <v>#REF!</v>
      </c>
    </row>
    <row r="180" spans="1:7" s="44" customFormat="1">
      <c r="A180" s="60" t="e">
        <f>#REF!</f>
        <v>#REF!</v>
      </c>
      <c r="B180" s="39" t="e">
        <f>#REF!</f>
        <v>#REF!</v>
      </c>
      <c r="C180" s="40" t="e">
        <f>#REF!</f>
        <v>#REF!</v>
      </c>
      <c r="D180" s="45" t="e">
        <f t="shared" si="5"/>
        <v>#REF!</v>
      </c>
      <c r="E180" s="45" t="e">
        <f t="shared" si="6"/>
        <v>#REF!</v>
      </c>
      <c r="F180" s="46" t="e">
        <f>#REF!</f>
        <v>#REF!</v>
      </c>
      <c r="G180" s="47" t="e">
        <f t="shared" si="7"/>
        <v>#REF!</v>
      </c>
    </row>
    <row r="181" spans="1:7" s="44" customFormat="1">
      <c r="A181" s="60" t="e">
        <f>#REF!</f>
        <v>#REF!</v>
      </c>
      <c r="B181" s="39" t="e">
        <f>#REF!</f>
        <v>#REF!</v>
      </c>
      <c r="C181" s="40" t="e">
        <f>#REF!</f>
        <v>#REF!</v>
      </c>
      <c r="D181" s="45" t="e">
        <f t="shared" si="5"/>
        <v>#REF!</v>
      </c>
      <c r="E181" s="45" t="e">
        <f t="shared" si="6"/>
        <v>#REF!</v>
      </c>
      <c r="F181" s="46" t="e">
        <f>#REF!</f>
        <v>#REF!</v>
      </c>
      <c r="G181" s="47" t="e">
        <f t="shared" si="7"/>
        <v>#REF!</v>
      </c>
    </row>
    <row r="182" spans="1:7" s="44" customFormat="1">
      <c r="A182" s="60" t="e">
        <f>#REF!</f>
        <v>#REF!</v>
      </c>
      <c r="B182" s="39" t="e">
        <f>#REF!</f>
        <v>#REF!</v>
      </c>
      <c r="C182" s="40" t="e">
        <f>#REF!</f>
        <v>#REF!</v>
      </c>
      <c r="D182" s="45" t="e">
        <f t="shared" si="5"/>
        <v>#REF!</v>
      </c>
      <c r="E182" s="45" t="e">
        <f t="shared" si="6"/>
        <v>#REF!</v>
      </c>
      <c r="F182" s="46" t="e">
        <f>#REF!</f>
        <v>#REF!</v>
      </c>
      <c r="G182" s="47" t="e">
        <f t="shared" si="7"/>
        <v>#REF!</v>
      </c>
    </row>
    <row r="183" spans="1:7" s="44" customFormat="1">
      <c r="A183" s="60" t="e">
        <f>#REF!</f>
        <v>#REF!</v>
      </c>
      <c r="B183" s="39" t="e">
        <f>#REF!</f>
        <v>#REF!</v>
      </c>
      <c r="C183" s="40" t="e">
        <f>#REF!</f>
        <v>#REF!</v>
      </c>
      <c r="D183" s="45" t="e">
        <f t="shared" si="5"/>
        <v>#REF!</v>
      </c>
      <c r="E183" s="45" t="e">
        <f t="shared" si="6"/>
        <v>#REF!</v>
      </c>
      <c r="F183" s="46" t="e">
        <f>#REF!</f>
        <v>#REF!</v>
      </c>
      <c r="G183" s="47" t="e">
        <f t="shared" si="7"/>
        <v>#REF!</v>
      </c>
    </row>
    <row r="184" spans="1:7" s="44" customFormat="1">
      <c r="A184" s="60" t="e">
        <f>#REF!</f>
        <v>#REF!</v>
      </c>
      <c r="B184" s="39" t="e">
        <f>#REF!</f>
        <v>#REF!</v>
      </c>
      <c r="C184" s="40" t="e">
        <f>#REF!</f>
        <v>#REF!</v>
      </c>
      <c r="D184" s="45" t="e">
        <f t="shared" si="5"/>
        <v>#REF!</v>
      </c>
      <c r="E184" s="45" t="e">
        <f t="shared" si="6"/>
        <v>#REF!</v>
      </c>
      <c r="F184" s="46" t="e">
        <f>#REF!</f>
        <v>#REF!</v>
      </c>
      <c r="G184" s="47" t="e">
        <f t="shared" si="7"/>
        <v>#REF!</v>
      </c>
    </row>
    <row r="185" spans="1:7" s="44" customFormat="1">
      <c r="A185" s="60" t="e">
        <f>#REF!</f>
        <v>#REF!</v>
      </c>
      <c r="B185" s="39" t="e">
        <f>#REF!</f>
        <v>#REF!</v>
      </c>
      <c r="C185" s="40" t="e">
        <f>#REF!</f>
        <v>#REF!</v>
      </c>
      <c r="D185" s="45" t="e">
        <f t="shared" si="5"/>
        <v>#REF!</v>
      </c>
      <c r="E185" s="45" t="e">
        <f t="shared" si="6"/>
        <v>#REF!</v>
      </c>
      <c r="F185" s="46" t="e">
        <f>#REF!</f>
        <v>#REF!</v>
      </c>
      <c r="G185" s="47" t="e">
        <f t="shared" si="7"/>
        <v>#REF!</v>
      </c>
    </row>
    <row r="186" spans="1:7" s="44" customFormat="1">
      <c r="A186" s="60" t="e">
        <f>#REF!</f>
        <v>#REF!</v>
      </c>
      <c r="B186" s="39" t="e">
        <f>#REF!</f>
        <v>#REF!</v>
      </c>
      <c r="C186" s="40" t="e">
        <f>#REF!</f>
        <v>#REF!</v>
      </c>
      <c r="D186" s="45" t="e">
        <f t="shared" si="5"/>
        <v>#REF!</v>
      </c>
      <c r="E186" s="45" t="e">
        <f t="shared" si="6"/>
        <v>#REF!</v>
      </c>
      <c r="F186" s="46" t="e">
        <f>#REF!</f>
        <v>#REF!</v>
      </c>
      <c r="G186" s="47" t="e">
        <f t="shared" si="7"/>
        <v>#REF!</v>
      </c>
    </row>
    <row r="187" spans="1:7" s="44" customFormat="1">
      <c r="A187" s="60" t="e">
        <f>#REF!</f>
        <v>#REF!</v>
      </c>
      <c r="B187" s="39" t="e">
        <f>#REF!</f>
        <v>#REF!</v>
      </c>
      <c r="C187" s="40" t="e">
        <f>#REF!</f>
        <v>#REF!</v>
      </c>
      <c r="D187" s="45" t="e">
        <f t="shared" si="5"/>
        <v>#REF!</v>
      </c>
      <c r="E187" s="45" t="e">
        <f t="shared" si="6"/>
        <v>#REF!</v>
      </c>
      <c r="F187" s="46" t="e">
        <f>#REF!</f>
        <v>#REF!</v>
      </c>
      <c r="G187" s="47" t="e">
        <f t="shared" si="7"/>
        <v>#REF!</v>
      </c>
    </row>
    <row r="188" spans="1:7" s="44" customFormat="1">
      <c r="A188" s="60" t="e">
        <f>#REF!</f>
        <v>#REF!</v>
      </c>
      <c r="B188" s="39" t="e">
        <f>#REF!</f>
        <v>#REF!</v>
      </c>
      <c r="C188" s="40" t="e">
        <f>#REF!</f>
        <v>#REF!</v>
      </c>
      <c r="D188" s="45" t="e">
        <f t="shared" si="5"/>
        <v>#REF!</v>
      </c>
      <c r="E188" s="45" t="e">
        <f t="shared" si="6"/>
        <v>#REF!</v>
      </c>
      <c r="F188" s="46" t="e">
        <f>#REF!</f>
        <v>#REF!</v>
      </c>
      <c r="G188" s="47" t="e">
        <f t="shared" si="7"/>
        <v>#REF!</v>
      </c>
    </row>
    <row r="189" spans="1:7" s="44" customFormat="1">
      <c r="A189" s="60" t="e">
        <f>#REF!</f>
        <v>#REF!</v>
      </c>
      <c r="B189" s="39" t="e">
        <f>#REF!</f>
        <v>#REF!</v>
      </c>
      <c r="C189" s="40" t="e">
        <f>#REF!</f>
        <v>#REF!</v>
      </c>
      <c r="D189" s="45" t="e">
        <f t="shared" si="5"/>
        <v>#REF!</v>
      </c>
      <c r="E189" s="45" t="e">
        <f t="shared" si="6"/>
        <v>#REF!</v>
      </c>
      <c r="F189" s="46" t="e">
        <f>#REF!</f>
        <v>#REF!</v>
      </c>
      <c r="G189" s="47" t="e">
        <f t="shared" si="7"/>
        <v>#REF!</v>
      </c>
    </row>
    <row r="190" spans="1:7" s="44" customFormat="1">
      <c r="A190" s="60" t="e">
        <f>#REF!</f>
        <v>#REF!</v>
      </c>
      <c r="B190" s="39" t="e">
        <f>#REF!</f>
        <v>#REF!</v>
      </c>
      <c r="C190" s="40" t="e">
        <f>#REF!</f>
        <v>#REF!</v>
      </c>
      <c r="D190" s="45" t="e">
        <f t="shared" si="5"/>
        <v>#REF!</v>
      </c>
      <c r="E190" s="45" t="e">
        <f t="shared" si="6"/>
        <v>#REF!</v>
      </c>
      <c r="F190" s="46" t="e">
        <f>#REF!</f>
        <v>#REF!</v>
      </c>
      <c r="G190" s="47" t="e">
        <f t="shared" si="7"/>
        <v>#REF!</v>
      </c>
    </row>
    <row r="191" spans="1:7" s="44" customFormat="1">
      <c r="A191" s="60" t="e">
        <f>#REF!</f>
        <v>#REF!</v>
      </c>
      <c r="B191" s="39" t="e">
        <f>#REF!</f>
        <v>#REF!</v>
      </c>
      <c r="C191" s="40" t="e">
        <f>#REF!</f>
        <v>#REF!</v>
      </c>
      <c r="D191" s="45" t="e">
        <f t="shared" si="5"/>
        <v>#REF!</v>
      </c>
      <c r="E191" s="45" t="e">
        <f t="shared" si="6"/>
        <v>#REF!</v>
      </c>
      <c r="F191" s="46" t="e">
        <f>#REF!</f>
        <v>#REF!</v>
      </c>
      <c r="G191" s="47" t="e">
        <f t="shared" si="7"/>
        <v>#REF!</v>
      </c>
    </row>
    <row r="192" spans="1:7" s="44" customFormat="1">
      <c r="A192" s="60" t="e">
        <f>#REF!</f>
        <v>#REF!</v>
      </c>
      <c r="B192" s="39" t="e">
        <f>#REF!</f>
        <v>#REF!</v>
      </c>
      <c r="C192" s="40" t="e">
        <f>#REF!</f>
        <v>#REF!</v>
      </c>
      <c r="D192" s="45" t="e">
        <f t="shared" si="5"/>
        <v>#REF!</v>
      </c>
      <c r="E192" s="45" t="e">
        <f t="shared" si="6"/>
        <v>#REF!</v>
      </c>
      <c r="F192" s="46" t="e">
        <f>#REF!</f>
        <v>#REF!</v>
      </c>
      <c r="G192" s="47" t="e">
        <f t="shared" si="7"/>
        <v>#REF!</v>
      </c>
    </row>
    <row r="193" spans="1:7" s="44" customFormat="1">
      <c r="A193" s="60" t="e">
        <f>#REF!</f>
        <v>#REF!</v>
      </c>
      <c r="B193" s="39" t="e">
        <f>#REF!</f>
        <v>#REF!</v>
      </c>
      <c r="C193" s="40" t="e">
        <f>#REF!</f>
        <v>#REF!</v>
      </c>
      <c r="D193" s="45" t="e">
        <f t="shared" ref="D193:D256" si="8">F193/$D$14</f>
        <v>#REF!</v>
      </c>
      <c r="E193" s="45" t="e">
        <f t="shared" ref="E193:E256" si="9">G193/$D$14</f>
        <v>#REF!</v>
      </c>
      <c r="F193" s="46" t="e">
        <f>#REF!</f>
        <v>#REF!</v>
      </c>
      <c r="G193" s="47" t="e">
        <f t="shared" ref="G193:G256" si="10">C193*F193</f>
        <v>#REF!</v>
      </c>
    </row>
    <row r="194" spans="1:7" s="44" customFormat="1">
      <c r="A194" s="60" t="e">
        <f>#REF!</f>
        <v>#REF!</v>
      </c>
      <c r="B194" s="39" t="e">
        <f>#REF!</f>
        <v>#REF!</v>
      </c>
      <c r="C194" s="40" t="e">
        <f>#REF!</f>
        <v>#REF!</v>
      </c>
      <c r="D194" s="45" t="e">
        <f t="shared" si="8"/>
        <v>#REF!</v>
      </c>
      <c r="E194" s="45" t="e">
        <f t="shared" si="9"/>
        <v>#REF!</v>
      </c>
      <c r="F194" s="46" t="e">
        <f>#REF!</f>
        <v>#REF!</v>
      </c>
      <c r="G194" s="47" t="e">
        <f t="shared" si="10"/>
        <v>#REF!</v>
      </c>
    </row>
    <row r="195" spans="1:7" s="44" customFormat="1">
      <c r="A195" s="60" t="e">
        <f>#REF!</f>
        <v>#REF!</v>
      </c>
      <c r="B195" s="39" t="e">
        <f>#REF!</f>
        <v>#REF!</v>
      </c>
      <c r="C195" s="40" t="e">
        <f>#REF!</f>
        <v>#REF!</v>
      </c>
      <c r="D195" s="45" t="e">
        <f t="shared" si="8"/>
        <v>#REF!</v>
      </c>
      <c r="E195" s="45" t="e">
        <f t="shared" si="9"/>
        <v>#REF!</v>
      </c>
      <c r="F195" s="46" t="e">
        <f>#REF!</f>
        <v>#REF!</v>
      </c>
      <c r="G195" s="47" t="e">
        <f t="shared" si="10"/>
        <v>#REF!</v>
      </c>
    </row>
    <row r="196" spans="1:7" s="44" customFormat="1">
      <c r="A196" s="60" t="e">
        <f>#REF!</f>
        <v>#REF!</v>
      </c>
      <c r="B196" s="39" t="e">
        <f>#REF!</f>
        <v>#REF!</v>
      </c>
      <c r="C196" s="40" t="e">
        <f>#REF!</f>
        <v>#REF!</v>
      </c>
      <c r="D196" s="45" t="e">
        <f t="shared" si="8"/>
        <v>#REF!</v>
      </c>
      <c r="E196" s="45" t="e">
        <f t="shared" si="9"/>
        <v>#REF!</v>
      </c>
      <c r="F196" s="46" t="e">
        <f>#REF!</f>
        <v>#REF!</v>
      </c>
      <c r="G196" s="47" t="e">
        <f t="shared" si="10"/>
        <v>#REF!</v>
      </c>
    </row>
    <row r="197" spans="1:7" s="44" customFormat="1">
      <c r="A197" s="60" t="e">
        <f>#REF!</f>
        <v>#REF!</v>
      </c>
      <c r="B197" s="39" t="e">
        <f>#REF!</f>
        <v>#REF!</v>
      </c>
      <c r="C197" s="40" t="e">
        <f>#REF!</f>
        <v>#REF!</v>
      </c>
      <c r="D197" s="45" t="e">
        <f t="shared" si="8"/>
        <v>#REF!</v>
      </c>
      <c r="E197" s="45" t="e">
        <f t="shared" si="9"/>
        <v>#REF!</v>
      </c>
      <c r="F197" s="46" t="e">
        <f>#REF!</f>
        <v>#REF!</v>
      </c>
      <c r="G197" s="47" t="e">
        <f t="shared" si="10"/>
        <v>#REF!</v>
      </c>
    </row>
    <row r="198" spans="1:7" s="44" customFormat="1">
      <c r="A198" s="60" t="e">
        <f>#REF!</f>
        <v>#REF!</v>
      </c>
      <c r="B198" s="39" t="e">
        <f>#REF!</f>
        <v>#REF!</v>
      </c>
      <c r="C198" s="40" t="e">
        <f>#REF!</f>
        <v>#REF!</v>
      </c>
      <c r="D198" s="45" t="e">
        <f t="shared" si="8"/>
        <v>#REF!</v>
      </c>
      <c r="E198" s="45" t="e">
        <f t="shared" si="9"/>
        <v>#REF!</v>
      </c>
      <c r="F198" s="46" t="e">
        <f>#REF!</f>
        <v>#REF!</v>
      </c>
      <c r="G198" s="47" t="e">
        <f t="shared" si="10"/>
        <v>#REF!</v>
      </c>
    </row>
    <row r="199" spans="1:7" s="44" customFormat="1">
      <c r="A199" s="60" t="e">
        <f>#REF!</f>
        <v>#REF!</v>
      </c>
      <c r="B199" s="39" t="e">
        <f>#REF!</f>
        <v>#REF!</v>
      </c>
      <c r="C199" s="40" t="e">
        <f>#REF!</f>
        <v>#REF!</v>
      </c>
      <c r="D199" s="45" t="e">
        <f t="shared" si="8"/>
        <v>#REF!</v>
      </c>
      <c r="E199" s="45" t="e">
        <f t="shared" si="9"/>
        <v>#REF!</v>
      </c>
      <c r="F199" s="46" t="e">
        <f>#REF!</f>
        <v>#REF!</v>
      </c>
      <c r="G199" s="47" t="e">
        <f t="shared" si="10"/>
        <v>#REF!</v>
      </c>
    </row>
    <row r="200" spans="1:7" s="44" customFormat="1">
      <c r="A200" s="60" t="e">
        <f>#REF!</f>
        <v>#REF!</v>
      </c>
      <c r="B200" s="39" t="e">
        <f>#REF!</f>
        <v>#REF!</v>
      </c>
      <c r="C200" s="40" t="e">
        <f>#REF!</f>
        <v>#REF!</v>
      </c>
      <c r="D200" s="45" t="e">
        <f t="shared" si="8"/>
        <v>#REF!</v>
      </c>
      <c r="E200" s="45" t="e">
        <f t="shared" si="9"/>
        <v>#REF!</v>
      </c>
      <c r="F200" s="46" t="e">
        <f>#REF!</f>
        <v>#REF!</v>
      </c>
      <c r="G200" s="47" t="e">
        <f t="shared" si="10"/>
        <v>#REF!</v>
      </c>
    </row>
    <row r="201" spans="1:7" s="44" customFormat="1">
      <c r="A201" s="60" t="e">
        <f>#REF!</f>
        <v>#REF!</v>
      </c>
      <c r="B201" s="39" t="e">
        <f>#REF!</f>
        <v>#REF!</v>
      </c>
      <c r="C201" s="40" t="e">
        <f>#REF!</f>
        <v>#REF!</v>
      </c>
      <c r="D201" s="45" t="e">
        <f t="shared" si="8"/>
        <v>#REF!</v>
      </c>
      <c r="E201" s="45" t="e">
        <f t="shared" si="9"/>
        <v>#REF!</v>
      </c>
      <c r="F201" s="46" t="e">
        <f>#REF!</f>
        <v>#REF!</v>
      </c>
      <c r="G201" s="47" t="e">
        <f t="shared" si="10"/>
        <v>#REF!</v>
      </c>
    </row>
    <row r="202" spans="1:7" s="44" customFormat="1">
      <c r="A202" s="60" t="e">
        <f>#REF!</f>
        <v>#REF!</v>
      </c>
      <c r="B202" s="39" t="e">
        <f>#REF!</f>
        <v>#REF!</v>
      </c>
      <c r="C202" s="40" t="e">
        <f>#REF!</f>
        <v>#REF!</v>
      </c>
      <c r="D202" s="45" t="e">
        <f t="shared" si="8"/>
        <v>#REF!</v>
      </c>
      <c r="E202" s="45" t="e">
        <f t="shared" si="9"/>
        <v>#REF!</v>
      </c>
      <c r="F202" s="46" t="e">
        <f>#REF!</f>
        <v>#REF!</v>
      </c>
      <c r="G202" s="47" t="e">
        <f t="shared" si="10"/>
        <v>#REF!</v>
      </c>
    </row>
    <row r="203" spans="1:7" s="44" customFormat="1">
      <c r="A203" s="60" t="e">
        <f>#REF!</f>
        <v>#REF!</v>
      </c>
      <c r="B203" s="39" t="e">
        <f>#REF!</f>
        <v>#REF!</v>
      </c>
      <c r="C203" s="40" t="e">
        <f>#REF!</f>
        <v>#REF!</v>
      </c>
      <c r="D203" s="45" t="e">
        <f t="shared" si="8"/>
        <v>#REF!</v>
      </c>
      <c r="E203" s="45" t="e">
        <f t="shared" si="9"/>
        <v>#REF!</v>
      </c>
      <c r="F203" s="46" t="e">
        <f>#REF!</f>
        <v>#REF!</v>
      </c>
      <c r="G203" s="47" t="e">
        <f t="shared" si="10"/>
        <v>#REF!</v>
      </c>
    </row>
    <row r="204" spans="1:7" s="44" customFormat="1">
      <c r="A204" s="60" t="e">
        <f>#REF!</f>
        <v>#REF!</v>
      </c>
      <c r="B204" s="39" t="e">
        <f>#REF!</f>
        <v>#REF!</v>
      </c>
      <c r="C204" s="40" t="e">
        <f>#REF!</f>
        <v>#REF!</v>
      </c>
      <c r="D204" s="45" t="e">
        <f t="shared" si="8"/>
        <v>#REF!</v>
      </c>
      <c r="E204" s="45" t="e">
        <f t="shared" si="9"/>
        <v>#REF!</v>
      </c>
      <c r="F204" s="46" t="e">
        <f>#REF!</f>
        <v>#REF!</v>
      </c>
      <c r="G204" s="47" t="e">
        <f t="shared" si="10"/>
        <v>#REF!</v>
      </c>
    </row>
    <row r="205" spans="1:7" s="44" customFormat="1">
      <c r="A205" s="60" t="e">
        <f>#REF!</f>
        <v>#REF!</v>
      </c>
      <c r="B205" s="39" t="e">
        <f>#REF!</f>
        <v>#REF!</v>
      </c>
      <c r="C205" s="40" t="e">
        <f>#REF!</f>
        <v>#REF!</v>
      </c>
      <c r="D205" s="45" t="e">
        <f t="shared" si="8"/>
        <v>#REF!</v>
      </c>
      <c r="E205" s="45" t="e">
        <f t="shared" si="9"/>
        <v>#REF!</v>
      </c>
      <c r="F205" s="46" t="e">
        <f>#REF!</f>
        <v>#REF!</v>
      </c>
      <c r="G205" s="47" t="e">
        <f t="shared" si="10"/>
        <v>#REF!</v>
      </c>
    </row>
    <row r="206" spans="1:7" s="44" customFormat="1">
      <c r="A206" s="60" t="e">
        <f>#REF!</f>
        <v>#REF!</v>
      </c>
      <c r="B206" s="39" t="e">
        <f>#REF!</f>
        <v>#REF!</v>
      </c>
      <c r="C206" s="40" t="e">
        <f>#REF!</f>
        <v>#REF!</v>
      </c>
      <c r="D206" s="45" t="e">
        <f t="shared" si="8"/>
        <v>#REF!</v>
      </c>
      <c r="E206" s="45" t="e">
        <f t="shared" si="9"/>
        <v>#REF!</v>
      </c>
      <c r="F206" s="46" t="e">
        <f>#REF!</f>
        <v>#REF!</v>
      </c>
      <c r="G206" s="47" t="e">
        <f t="shared" si="10"/>
        <v>#REF!</v>
      </c>
    </row>
    <row r="207" spans="1:7" s="44" customFormat="1">
      <c r="A207" s="60" t="e">
        <f>#REF!</f>
        <v>#REF!</v>
      </c>
      <c r="B207" s="39" t="e">
        <f>#REF!</f>
        <v>#REF!</v>
      </c>
      <c r="C207" s="40" t="e">
        <f>#REF!</f>
        <v>#REF!</v>
      </c>
      <c r="D207" s="45" t="e">
        <f t="shared" si="8"/>
        <v>#REF!</v>
      </c>
      <c r="E207" s="45" t="e">
        <f t="shared" si="9"/>
        <v>#REF!</v>
      </c>
      <c r="F207" s="46" t="e">
        <f>#REF!</f>
        <v>#REF!</v>
      </c>
      <c r="G207" s="47" t="e">
        <f t="shared" si="10"/>
        <v>#REF!</v>
      </c>
    </row>
    <row r="208" spans="1:7" s="44" customFormat="1">
      <c r="A208" s="60" t="e">
        <f>#REF!</f>
        <v>#REF!</v>
      </c>
      <c r="B208" s="39" t="e">
        <f>#REF!</f>
        <v>#REF!</v>
      </c>
      <c r="C208" s="40" t="e">
        <f>#REF!</f>
        <v>#REF!</v>
      </c>
      <c r="D208" s="45" t="e">
        <f t="shared" si="8"/>
        <v>#REF!</v>
      </c>
      <c r="E208" s="45" t="e">
        <f t="shared" si="9"/>
        <v>#REF!</v>
      </c>
      <c r="F208" s="46" t="e">
        <f>#REF!</f>
        <v>#REF!</v>
      </c>
      <c r="G208" s="47" t="e">
        <f t="shared" si="10"/>
        <v>#REF!</v>
      </c>
    </row>
    <row r="209" spans="1:7" s="44" customFormat="1">
      <c r="A209" s="60" t="e">
        <f>#REF!</f>
        <v>#REF!</v>
      </c>
      <c r="B209" s="39" t="e">
        <f>#REF!</f>
        <v>#REF!</v>
      </c>
      <c r="C209" s="40" t="e">
        <f>#REF!</f>
        <v>#REF!</v>
      </c>
      <c r="D209" s="45" t="e">
        <f t="shared" si="8"/>
        <v>#REF!</v>
      </c>
      <c r="E209" s="45" t="e">
        <f t="shared" si="9"/>
        <v>#REF!</v>
      </c>
      <c r="F209" s="46" t="e">
        <f>#REF!</f>
        <v>#REF!</v>
      </c>
      <c r="G209" s="47" t="e">
        <f t="shared" si="10"/>
        <v>#REF!</v>
      </c>
    </row>
    <row r="210" spans="1:7" s="44" customFormat="1">
      <c r="A210" s="60" t="e">
        <f>#REF!</f>
        <v>#REF!</v>
      </c>
      <c r="B210" s="39" t="e">
        <f>#REF!</f>
        <v>#REF!</v>
      </c>
      <c r="C210" s="40" t="e">
        <f>#REF!</f>
        <v>#REF!</v>
      </c>
      <c r="D210" s="45" t="e">
        <f t="shared" si="8"/>
        <v>#REF!</v>
      </c>
      <c r="E210" s="45" t="e">
        <f t="shared" si="9"/>
        <v>#REF!</v>
      </c>
      <c r="F210" s="46" t="e">
        <f>#REF!</f>
        <v>#REF!</v>
      </c>
      <c r="G210" s="47" t="e">
        <f t="shared" si="10"/>
        <v>#REF!</v>
      </c>
    </row>
    <row r="211" spans="1:7" s="44" customFormat="1">
      <c r="A211" s="60" t="e">
        <f>#REF!</f>
        <v>#REF!</v>
      </c>
      <c r="B211" s="39" t="e">
        <f>#REF!</f>
        <v>#REF!</v>
      </c>
      <c r="C211" s="40" t="e">
        <f>#REF!</f>
        <v>#REF!</v>
      </c>
      <c r="D211" s="45" t="e">
        <f t="shared" si="8"/>
        <v>#REF!</v>
      </c>
      <c r="E211" s="45" t="e">
        <f t="shared" si="9"/>
        <v>#REF!</v>
      </c>
      <c r="F211" s="46" t="e">
        <f>#REF!</f>
        <v>#REF!</v>
      </c>
      <c r="G211" s="47" t="e">
        <f t="shared" si="10"/>
        <v>#REF!</v>
      </c>
    </row>
    <row r="212" spans="1:7" s="44" customFormat="1">
      <c r="A212" s="60" t="e">
        <f>#REF!</f>
        <v>#REF!</v>
      </c>
      <c r="B212" s="39" t="e">
        <f>#REF!</f>
        <v>#REF!</v>
      </c>
      <c r="C212" s="40" t="e">
        <f>#REF!</f>
        <v>#REF!</v>
      </c>
      <c r="D212" s="45" t="e">
        <f t="shared" si="8"/>
        <v>#REF!</v>
      </c>
      <c r="E212" s="45" t="e">
        <f t="shared" si="9"/>
        <v>#REF!</v>
      </c>
      <c r="F212" s="46" t="e">
        <f>#REF!</f>
        <v>#REF!</v>
      </c>
      <c r="G212" s="47" t="e">
        <f t="shared" si="10"/>
        <v>#REF!</v>
      </c>
    </row>
    <row r="213" spans="1:7" s="44" customFormat="1">
      <c r="A213" s="60" t="e">
        <f>#REF!</f>
        <v>#REF!</v>
      </c>
      <c r="B213" s="39" t="e">
        <f>#REF!</f>
        <v>#REF!</v>
      </c>
      <c r="C213" s="40" t="e">
        <f>#REF!</f>
        <v>#REF!</v>
      </c>
      <c r="D213" s="45" t="e">
        <f t="shared" si="8"/>
        <v>#REF!</v>
      </c>
      <c r="E213" s="45" t="e">
        <f t="shared" si="9"/>
        <v>#REF!</v>
      </c>
      <c r="F213" s="46" t="e">
        <f>#REF!</f>
        <v>#REF!</v>
      </c>
      <c r="G213" s="47" t="e">
        <f t="shared" si="10"/>
        <v>#REF!</v>
      </c>
    </row>
    <row r="214" spans="1:7" s="44" customFormat="1">
      <c r="A214" s="60" t="e">
        <f>#REF!</f>
        <v>#REF!</v>
      </c>
      <c r="B214" s="39" t="e">
        <f>#REF!</f>
        <v>#REF!</v>
      </c>
      <c r="C214" s="40" t="e">
        <f>#REF!</f>
        <v>#REF!</v>
      </c>
      <c r="D214" s="45" t="e">
        <f t="shared" si="8"/>
        <v>#REF!</v>
      </c>
      <c r="E214" s="45" t="e">
        <f t="shared" si="9"/>
        <v>#REF!</v>
      </c>
      <c r="F214" s="46" t="e">
        <f>#REF!</f>
        <v>#REF!</v>
      </c>
      <c r="G214" s="47" t="e">
        <f t="shared" si="10"/>
        <v>#REF!</v>
      </c>
    </row>
    <row r="215" spans="1:7" s="44" customFormat="1">
      <c r="A215" s="60" t="e">
        <f>#REF!</f>
        <v>#REF!</v>
      </c>
      <c r="B215" s="39" t="e">
        <f>#REF!</f>
        <v>#REF!</v>
      </c>
      <c r="C215" s="40" t="e">
        <f>#REF!</f>
        <v>#REF!</v>
      </c>
      <c r="D215" s="45" t="e">
        <f t="shared" si="8"/>
        <v>#REF!</v>
      </c>
      <c r="E215" s="45" t="e">
        <f t="shared" si="9"/>
        <v>#REF!</v>
      </c>
      <c r="F215" s="46" t="e">
        <f>#REF!</f>
        <v>#REF!</v>
      </c>
      <c r="G215" s="47" t="e">
        <f t="shared" si="10"/>
        <v>#REF!</v>
      </c>
    </row>
    <row r="216" spans="1:7" s="44" customFormat="1">
      <c r="A216" s="60" t="e">
        <f>#REF!</f>
        <v>#REF!</v>
      </c>
      <c r="B216" s="39" t="e">
        <f>#REF!</f>
        <v>#REF!</v>
      </c>
      <c r="C216" s="40" t="e">
        <f>#REF!</f>
        <v>#REF!</v>
      </c>
      <c r="D216" s="45" t="e">
        <f t="shared" si="8"/>
        <v>#REF!</v>
      </c>
      <c r="E216" s="45" t="e">
        <f t="shared" si="9"/>
        <v>#REF!</v>
      </c>
      <c r="F216" s="46" t="e">
        <f>#REF!</f>
        <v>#REF!</v>
      </c>
      <c r="G216" s="47" t="e">
        <f t="shared" si="10"/>
        <v>#REF!</v>
      </c>
    </row>
    <row r="217" spans="1:7" s="44" customFormat="1">
      <c r="A217" s="60" t="e">
        <f>#REF!</f>
        <v>#REF!</v>
      </c>
      <c r="B217" s="39" t="e">
        <f>#REF!</f>
        <v>#REF!</v>
      </c>
      <c r="C217" s="40" t="e">
        <f>#REF!</f>
        <v>#REF!</v>
      </c>
      <c r="D217" s="45" t="e">
        <f t="shared" si="8"/>
        <v>#REF!</v>
      </c>
      <c r="E217" s="45" t="e">
        <f t="shared" si="9"/>
        <v>#REF!</v>
      </c>
      <c r="F217" s="46" t="e">
        <f>#REF!</f>
        <v>#REF!</v>
      </c>
      <c r="G217" s="47" t="e">
        <f t="shared" si="10"/>
        <v>#REF!</v>
      </c>
    </row>
    <row r="218" spans="1:7" s="44" customFormat="1">
      <c r="A218" s="60" t="e">
        <f>#REF!</f>
        <v>#REF!</v>
      </c>
      <c r="B218" s="39" t="e">
        <f>#REF!</f>
        <v>#REF!</v>
      </c>
      <c r="C218" s="40" t="e">
        <f>#REF!</f>
        <v>#REF!</v>
      </c>
      <c r="D218" s="45" t="e">
        <f t="shared" si="8"/>
        <v>#REF!</v>
      </c>
      <c r="E218" s="45" t="e">
        <f t="shared" si="9"/>
        <v>#REF!</v>
      </c>
      <c r="F218" s="46" t="e">
        <f>#REF!</f>
        <v>#REF!</v>
      </c>
      <c r="G218" s="47" t="e">
        <f t="shared" si="10"/>
        <v>#REF!</v>
      </c>
    </row>
    <row r="219" spans="1:7" s="44" customFormat="1">
      <c r="A219" s="60" t="e">
        <f>#REF!</f>
        <v>#REF!</v>
      </c>
      <c r="B219" s="39" t="e">
        <f>#REF!</f>
        <v>#REF!</v>
      </c>
      <c r="C219" s="40" t="e">
        <f>#REF!</f>
        <v>#REF!</v>
      </c>
      <c r="D219" s="45" t="e">
        <f t="shared" si="8"/>
        <v>#REF!</v>
      </c>
      <c r="E219" s="45" t="e">
        <f t="shared" si="9"/>
        <v>#REF!</v>
      </c>
      <c r="F219" s="46" t="e">
        <f>#REF!</f>
        <v>#REF!</v>
      </c>
      <c r="G219" s="47" t="e">
        <f t="shared" si="10"/>
        <v>#REF!</v>
      </c>
    </row>
    <row r="220" spans="1:7" s="44" customFormat="1">
      <c r="A220" s="60" t="e">
        <f>#REF!</f>
        <v>#REF!</v>
      </c>
      <c r="B220" s="39" t="e">
        <f>#REF!</f>
        <v>#REF!</v>
      </c>
      <c r="C220" s="40" t="e">
        <f>#REF!</f>
        <v>#REF!</v>
      </c>
      <c r="D220" s="45" t="e">
        <f t="shared" si="8"/>
        <v>#REF!</v>
      </c>
      <c r="E220" s="45" t="e">
        <f t="shared" si="9"/>
        <v>#REF!</v>
      </c>
      <c r="F220" s="46" t="e">
        <f>#REF!</f>
        <v>#REF!</v>
      </c>
      <c r="G220" s="47" t="e">
        <f t="shared" si="10"/>
        <v>#REF!</v>
      </c>
    </row>
    <row r="221" spans="1:7" s="44" customFormat="1">
      <c r="A221" s="60" t="e">
        <f>#REF!</f>
        <v>#REF!</v>
      </c>
      <c r="B221" s="39" t="e">
        <f>#REF!</f>
        <v>#REF!</v>
      </c>
      <c r="C221" s="40" t="e">
        <f>#REF!</f>
        <v>#REF!</v>
      </c>
      <c r="D221" s="45" t="e">
        <f t="shared" si="8"/>
        <v>#REF!</v>
      </c>
      <c r="E221" s="45" t="e">
        <f t="shared" si="9"/>
        <v>#REF!</v>
      </c>
      <c r="F221" s="46" t="e">
        <f>#REF!</f>
        <v>#REF!</v>
      </c>
      <c r="G221" s="47" t="e">
        <f t="shared" si="10"/>
        <v>#REF!</v>
      </c>
    </row>
    <row r="222" spans="1:7" s="44" customFormat="1">
      <c r="A222" s="60" t="e">
        <f>#REF!</f>
        <v>#REF!</v>
      </c>
      <c r="B222" s="39" t="e">
        <f>#REF!</f>
        <v>#REF!</v>
      </c>
      <c r="C222" s="40" t="e">
        <f>#REF!</f>
        <v>#REF!</v>
      </c>
      <c r="D222" s="45" t="e">
        <f t="shared" si="8"/>
        <v>#REF!</v>
      </c>
      <c r="E222" s="45" t="e">
        <f t="shared" si="9"/>
        <v>#REF!</v>
      </c>
      <c r="F222" s="46" t="e">
        <f>#REF!</f>
        <v>#REF!</v>
      </c>
      <c r="G222" s="47" t="e">
        <f t="shared" si="10"/>
        <v>#REF!</v>
      </c>
    </row>
    <row r="223" spans="1:7" s="44" customFormat="1">
      <c r="A223" s="60" t="e">
        <f>#REF!</f>
        <v>#REF!</v>
      </c>
      <c r="B223" s="39" t="e">
        <f>#REF!</f>
        <v>#REF!</v>
      </c>
      <c r="C223" s="40" t="e">
        <f>#REF!</f>
        <v>#REF!</v>
      </c>
      <c r="D223" s="45" t="e">
        <f t="shared" si="8"/>
        <v>#REF!</v>
      </c>
      <c r="E223" s="45" t="e">
        <f t="shared" si="9"/>
        <v>#REF!</v>
      </c>
      <c r="F223" s="46" t="e">
        <f>#REF!</f>
        <v>#REF!</v>
      </c>
      <c r="G223" s="47" t="e">
        <f t="shared" si="10"/>
        <v>#REF!</v>
      </c>
    </row>
    <row r="224" spans="1:7" s="44" customFormat="1">
      <c r="A224" s="60" t="e">
        <f>#REF!</f>
        <v>#REF!</v>
      </c>
      <c r="B224" s="39" t="e">
        <f>#REF!</f>
        <v>#REF!</v>
      </c>
      <c r="C224" s="40" t="e">
        <f>#REF!</f>
        <v>#REF!</v>
      </c>
      <c r="D224" s="45" t="e">
        <f t="shared" si="8"/>
        <v>#REF!</v>
      </c>
      <c r="E224" s="45" t="e">
        <f t="shared" si="9"/>
        <v>#REF!</v>
      </c>
      <c r="F224" s="46" t="e">
        <f>#REF!</f>
        <v>#REF!</v>
      </c>
      <c r="G224" s="47" t="e">
        <f t="shared" si="10"/>
        <v>#REF!</v>
      </c>
    </row>
    <row r="225" spans="1:7" s="44" customFormat="1">
      <c r="A225" s="60" t="e">
        <f>#REF!</f>
        <v>#REF!</v>
      </c>
      <c r="B225" s="39" t="e">
        <f>#REF!</f>
        <v>#REF!</v>
      </c>
      <c r="C225" s="40" t="e">
        <f>#REF!</f>
        <v>#REF!</v>
      </c>
      <c r="D225" s="45" t="e">
        <f t="shared" si="8"/>
        <v>#REF!</v>
      </c>
      <c r="E225" s="45" t="e">
        <f t="shared" si="9"/>
        <v>#REF!</v>
      </c>
      <c r="F225" s="46" t="e">
        <f>#REF!</f>
        <v>#REF!</v>
      </c>
      <c r="G225" s="47" t="e">
        <f t="shared" si="10"/>
        <v>#REF!</v>
      </c>
    </row>
    <row r="226" spans="1:7" s="44" customFormat="1">
      <c r="A226" s="60" t="e">
        <f>#REF!</f>
        <v>#REF!</v>
      </c>
      <c r="B226" s="39" t="e">
        <f>#REF!</f>
        <v>#REF!</v>
      </c>
      <c r="C226" s="40" t="e">
        <f>#REF!</f>
        <v>#REF!</v>
      </c>
      <c r="D226" s="45" t="e">
        <f t="shared" si="8"/>
        <v>#REF!</v>
      </c>
      <c r="E226" s="45" t="e">
        <f t="shared" si="9"/>
        <v>#REF!</v>
      </c>
      <c r="F226" s="46" t="e">
        <f>#REF!</f>
        <v>#REF!</v>
      </c>
      <c r="G226" s="47" t="e">
        <f t="shared" si="10"/>
        <v>#REF!</v>
      </c>
    </row>
    <row r="227" spans="1:7" s="44" customFormat="1">
      <c r="A227" s="60" t="e">
        <f>#REF!</f>
        <v>#REF!</v>
      </c>
      <c r="B227" s="39" t="e">
        <f>#REF!</f>
        <v>#REF!</v>
      </c>
      <c r="C227" s="40" t="e">
        <f>#REF!</f>
        <v>#REF!</v>
      </c>
      <c r="D227" s="45" t="e">
        <f t="shared" si="8"/>
        <v>#REF!</v>
      </c>
      <c r="E227" s="45" t="e">
        <f t="shared" si="9"/>
        <v>#REF!</v>
      </c>
      <c r="F227" s="46" t="e">
        <f>#REF!</f>
        <v>#REF!</v>
      </c>
      <c r="G227" s="47" t="e">
        <f t="shared" si="10"/>
        <v>#REF!</v>
      </c>
    </row>
    <row r="228" spans="1:7" s="44" customFormat="1">
      <c r="A228" s="60" t="e">
        <f>#REF!</f>
        <v>#REF!</v>
      </c>
      <c r="B228" s="39" t="e">
        <f>#REF!</f>
        <v>#REF!</v>
      </c>
      <c r="C228" s="40" t="e">
        <f>#REF!</f>
        <v>#REF!</v>
      </c>
      <c r="D228" s="45" t="e">
        <f t="shared" si="8"/>
        <v>#REF!</v>
      </c>
      <c r="E228" s="45" t="e">
        <f t="shared" si="9"/>
        <v>#REF!</v>
      </c>
      <c r="F228" s="46" t="e">
        <f>#REF!</f>
        <v>#REF!</v>
      </c>
      <c r="G228" s="47" t="e">
        <f t="shared" si="10"/>
        <v>#REF!</v>
      </c>
    </row>
    <row r="229" spans="1:7" s="44" customFormat="1">
      <c r="A229" s="60" t="e">
        <f>#REF!</f>
        <v>#REF!</v>
      </c>
      <c r="B229" s="39" t="e">
        <f>#REF!</f>
        <v>#REF!</v>
      </c>
      <c r="C229" s="40" t="e">
        <f>#REF!</f>
        <v>#REF!</v>
      </c>
      <c r="D229" s="45" t="e">
        <f t="shared" si="8"/>
        <v>#REF!</v>
      </c>
      <c r="E229" s="45" t="e">
        <f t="shared" si="9"/>
        <v>#REF!</v>
      </c>
      <c r="F229" s="46" t="e">
        <f>#REF!</f>
        <v>#REF!</v>
      </c>
      <c r="G229" s="47" t="e">
        <f t="shared" si="10"/>
        <v>#REF!</v>
      </c>
    </row>
    <row r="230" spans="1:7" s="44" customFormat="1">
      <c r="A230" s="60" t="e">
        <f>#REF!</f>
        <v>#REF!</v>
      </c>
      <c r="B230" s="39" t="e">
        <f>#REF!</f>
        <v>#REF!</v>
      </c>
      <c r="C230" s="40" t="e">
        <f>#REF!</f>
        <v>#REF!</v>
      </c>
      <c r="D230" s="45" t="e">
        <f t="shared" si="8"/>
        <v>#REF!</v>
      </c>
      <c r="E230" s="45" t="e">
        <f t="shared" si="9"/>
        <v>#REF!</v>
      </c>
      <c r="F230" s="46" t="e">
        <f>#REF!</f>
        <v>#REF!</v>
      </c>
      <c r="G230" s="47" t="e">
        <f t="shared" si="10"/>
        <v>#REF!</v>
      </c>
    </row>
    <row r="231" spans="1:7" s="44" customFormat="1">
      <c r="A231" s="60" t="e">
        <f>#REF!</f>
        <v>#REF!</v>
      </c>
      <c r="B231" s="39" t="e">
        <f>#REF!</f>
        <v>#REF!</v>
      </c>
      <c r="C231" s="40" t="e">
        <f>#REF!</f>
        <v>#REF!</v>
      </c>
      <c r="D231" s="45" t="e">
        <f t="shared" si="8"/>
        <v>#REF!</v>
      </c>
      <c r="E231" s="45" t="e">
        <f t="shared" si="9"/>
        <v>#REF!</v>
      </c>
      <c r="F231" s="46" t="e">
        <f>#REF!</f>
        <v>#REF!</v>
      </c>
      <c r="G231" s="47" t="e">
        <f t="shared" si="10"/>
        <v>#REF!</v>
      </c>
    </row>
    <row r="232" spans="1:7" s="44" customFormat="1">
      <c r="A232" s="60" t="e">
        <f>#REF!</f>
        <v>#REF!</v>
      </c>
      <c r="B232" s="39" t="e">
        <f>#REF!</f>
        <v>#REF!</v>
      </c>
      <c r="C232" s="40" t="e">
        <f>#REF!</f>
        <v>#REF!</v>
      </c>
      <c r="D232" s="45" t="e">
        <f t="shared" si="8"/>
        <v>#REF!</v>
      </c>
      <c r="E232" s="45" t="e">
        <f t="shared" si="9"/>
        <v>#REF!</v>
      </c>
      <c r="F232" s="46" t="e">
        <f>#REF!</f>
        <v>#REF!</v>
      </c>
      <c r="G232" s="47" t="e">
        <f t="shared" si="10"/>
        <v>#REF!</v>
      </c>
    </row>
    <row r="233" spans="1:7" s="44" customFormat="1">
      <c r="A233" s="60" t="e">
        <f>#REF!</f>
        <v>#REF!</v>
      </c>
      <c r="B233" s="39" t="e">
        <f>#REF!</f>
        <v>#REF!</v>
      </c>
      <c r="C233" s="40" t="e">
        <f>#REF!</f>
        <v>#REF!</v>
      </c>
      <c r="D233" s="45" t="e">
        <f t="shared" si="8"/>
        <v>#REF!</v>
      </c>
      <c r="E233" s="45" t="e">
        <f t="shared" si="9"/>
        <v>#REF!</v>
      </c>
      <c r="F233" s="46" t="e">
        <f>#REF!</f>
        <v>#REF!</v>
      </c>
      <c r="G233" s="47" t="e">
        <f t="shared" si="10"/>
        <v>#REF!</v>
      </c>
    </row>
    <row r="234" spans="1:7" s="44" customFormat="1">
      <c r="A234" s="60" t="e">
        <f>#REF!</f>
        <v>#REF!</v>
      </c>
      <c r="B234" s="39" t="e">
        <f>#REF!</f>
        <v>#REF!</v>
      </c>
      <c r="C234" s="40" t="e">
        <f>#REF!</f>
        <v>#REF!</v>
      </c>
      <c r="D234" s="45" t="e">
        <f t="shared" si="8"/>
        <v>#REF!</v>
      </c>
      <c r="E234" s="45" t="e">
        <f t="shared" si="9"/>
        <v>#REF!</v>
      </c>
      <c r="F234" s="46" t="e">
        <f>#REF!</f>
        <v>#REF!</v>
      </c>
      <c r="G234" s="47" t="e">
        <f t="shared" si="10"/>
        <v>#REF!</v>
      </c>
    </row>
    <row r="235" spans="1:7" s="44" customFormat="1">
      <c r="A235" s="60" t="e">
        <f>#REF!</f>
        <v>#REF!</v>
      </c>
      <c r="B235" s="39" t="e">
        <f>#REF!</f>
        <v>#REF!</v>
      </c>
      <c r="C235" s="40" t="e">
        <f>#REF!</f>
        <v>#REF!</v>
      </c>
      <c r="D235" s="45" t="e">
        <f t="shared" si="8"/>
        <v>#REF!</v>
      </c>
      <c r="E235" s="45" t="e">
        <f t="shared" si="9"/>
        <v>#REF!</v>
      </c>
      <c r="F235" s="46" t="e">
        <f>#REF!</f>
        <v>#REF!</v>
      </c>
      <c r="G235" s="47" t="e">
        <f t="shared" si="10"/>
        <v>#REF!</v>
      </c>
    </row>
    <row r="236" spans="1:7" s="44" customFormat="1">
      <c r="A236" s="60" t="e">
        <f>#REF!</f>
        <v>#REF!</v>
      </c>
      <c r="B236" s="39" t="e">
        <f>#REF!</f>
        <v>#REF!</v>
      </c>
      <c r="C236" s="40" t="e">
        <f>#REF!</f>
        <v>#REF!</v>
      </c>
      <c r="D236" s="45" t="e">
        <f t="shared" si="8"/>
        <v>#REF!</v>
      </c>
      <c r="E236" s="45" t="e">
        <f t="shared" si="9"/>
        <v>#REF!</v>
      </c>
      <c r="F236" s="46" t="e">
        <f>#REF!</f>
        <v>#REF!</v>
      </c>
      <c r="G236" s="47" t="e">
        <f t="shared" si="10"/>
        <v>#REF!</v>
      </c>
    </row>
    <row r="237" spans="1:7" s="44" customFormat="1">
      <c r="A237" s="60" t="e">
        <f>#REF!</f>
        <v>#REF!</v>
      </c>
      <c r="B237" s="39" t="e">
        <f>#REF!</f>
        <v>#REF!</v>
      </c>
      <c r="C237" s="40" t="e">
        <f>#REF!</f>
        <v>#REF!</v>
      </c>
      <c r="D237" s="45" t="e">
        <f t="shared" si="8"/>
        <v>#REF!</v>
      </c>
      <c r="E237" s="45" t="e">
        <f t="shared" si="9"/>
        <v>#REF!</v>
      </c>
      <c r="F237" s="46" t="e">
        <f>#REF!</f>
        <v>#REF!</v>
      </c>
      <c r="G237" s="47" t="e">
        <f t="shared" si="10"/>
        <v>#REF!</v>
      </c>
    </row>
    <row r="238" spans="1:7" s="44" customFormat="1">
      <c r="A238" s="60" t="e">
        <f>#REF!</f>
        <v>#REF!</v>
      </c>
      <c r="B238" s="39" t="e">
        <f>#REF!</f>
        <v>#REF!</v>
      </c>
      <c r="C238" s="40" t="e">
        <f>#REF!</f>
        <v>#REF!</v>
      </c>
      <c r="D238" s="45" t="e">
        <f t="shared" si="8"/>
        <v>#REF!</v>
      </c>
      <c r="E238" s="45" t="e">
        <f t="shared" si="9"/>
        <v>#REF!</v>
      </c>
      <c r="F238" s="46" t="e">
        <f>#REF!</f>
        <v>#REF!</v>
      </c>
      <c r="G238" s="47" t="e">
        <f t="shared" si="10"/>
        <v>#REF!</v>
      </c>
    </row>
    <row r="239" spans="1:7" s="44" customFormat="1">
      <c r="A239" s="60" t="e">
        <f>#REF!</f>
        <v>#REF!</v>
      </c>
      <c r="B239" s="39" t="e">
        <f>#REF!</f>
        <v>#REF!</v>
      </c>
      <c r="C239" s="40" t="e">
        <f>#REF!</f>
        <v>#REF!</v>
      </c>
      <c r="D239" s="45" t="e">
        <f t="shared" si="8"/>
        <v>#REF!</v>
      </c>
      <c r="E239" s="45" t="e">
        <f t="shared" si="9"/>
        <v>#REF!</v>
      </c>
      <c r="F239" s="46" t="e">
        <f>#REF!</f>
        <v>#REF!</v>
      </c>
      <c r="G239" s="47" t="e">
        <f t="shared" si="10"/>
        <v>#REF!</v>
      </c>
    </row>
    <row r="240" spans="1:7" s="44" customFormat="1">
      <c r="A240" s="60" t="e">
        <f>#REF!</f>
        <v>#REF!</v>
      </c>
      <c r="B240" s="39" t="e">
        <f>#REF!</f>
        <v>#REF!</v>
      </c>
      <c r="C240" s="40" t="e">
        <f>#REF!</f>
        <v>#REF!</v>
      </c>
      <c r="D240" s="45" t="e">
        <f t="shared" si="8"/>
        <v>#REF!</v>
      </c>
      <c r="E240" s="45" t="e">
        <f t="shared" si="9"/>
        <v>#REF!</v>
      </c>
      <c r="F240" s="46" t="e">
        <f>#REF!</f>
        <v>#REF!</v>
      </c>
      <c r="G240" s="47" t="e">
        <f t="shared" si="10"/>
        <v>#REF!</v>
      </c>
    </row>
    <row r="241" spans="1:7" s="44" customFormat="1">
      <c r="A241" s="60" t="e">
        <f>#REF!</f>
        <v>#REF!</v>
      </c>
      <c r="B241" s="39" t="e">
        <f>#REF!</f>
        <v>#REF!</v>
      </c>
      <c r="C241" s="40" t="e">
        <f>#REF!</f>
        <v>#REF!</v>
      </c>
      <c r="D241" s="45" t="e">
        <f t="shared" si="8"/>
        <v>#REF!</v>
      </c>
      <c r="E241" s="45" t="e">
        <f t="shared" si="9"/>
        <v>#REF!</v>
      </c>
      <c r="F241" s="46" t="e">
        <f>#REF!</f>
        <v>#REF!</v>
      </c>
      <c r="G241" s="47" t="e">
        <f t="shared" si="10"/>
        <v>#REF!</v>
      </c>
    </row>
    <row r="242" spans="1:7" s="44" customFormat="1">
      <c r="A242" s="60" t="e">
        <f>#REF!</f>
        <v>#REF!</v>
      </c>
      <c r="B242" s="39" t="e">
        <f>#REF!</f>
        <v>#REF!</v>
      </c>
      <c r="C242" s="40" t="e">
        <f>#REF!</f>
        <v>#REF!</v>
      </c>
      <c r="D242" s="45" t="e">
        <f t="shared" si="8"/>
        <v>#REF!</v>
      </c>
      <c r="E242" s="45" t="e">
        <f t="shared" si="9"/>
        <v>#REF!</v>
      </c>
      <c r="F242" s="46" t="e">
        <f>#REF!</f>
        <v>#REF!</v>
      </c>
      <c r="G242" s="47" t="e">
        <f t="shared" si="10"/>
        <v>#REF!</v>
      </c>
    </row>
    <row r="243" spans="1:7" s="44" customFormat="1">
      <c r="A243" s="60" t="e">
        <f>#REF!</f>
        <v>#REF!</v>
      </c>
      <c r="B243" s="39" t="e">
        <f>#REF!</f>
        <v>#REF!</v>
      </c>
      <c r="C243" s="40" t="e">
        <f>#REF!</f>
        <v>#REF!</v>
      </c>
      <c r="D243" s="45" t="e">
        <f t="shared" si="8"/>
        <v>#REF!</v>
      </c>
      <c r="E243" s="45" t="e">
        <f t="shared" si="9"/>
        <v>#REF!</v>
      </c>
      <c r="F243" s="46" t="e">
        <f>#REF!</f>
        <v>#REF!</v>
      </c>
      <c r="G243" s="47" t="e">
        <f t="shared" si="10"/>
        <v>#REF!</v>
      </c>
    </row>
    <row r="244" spans="1:7" s="44" customFormat="1">
      <c r="A244" s="60" t="e">
        <f>#REF!</f>
        <v>#REF!</v>
      </c>
      <c r="B244" s="39" t="e">
        <f>#REF!</f>
        <v>#REF!</v>
      </c>
      <c r="C244" s="40" t="e">
        <f>#REF!</f>
        <v>#REF!</v>
      </c>
      <c r="D244" s="45" t="e">
        <f t="shared" si="8"/>
        <v>#REF!</v>
      </c>
      <c r="E244" s="45" t="e">
        <f t="shared" si="9"/>
        <v>#REF!</v>
      </c>
      <c r="F244" s="46" t="e">
        <f>#REF!</f>
        <v>#REF!</v>
      </c>
      <c r="G244" s="47" t="e">
        <f t="shared" si="10"/>
        <v>#REF!</v>
      </c>
    </row>
    <row r="245" spans="1:7" s="44" customFormat="1">
      <c r="A245" s="60" t="e">
        <f>#REF!</f>
        <v>#REF!</v>
      </c>
      <c r="B245" s="39" t="e">
        <f>#REF!</f>
        <v>#REF!</v>
      </c>
      <c r="C245" s="40" t="e">
        <f>#REF!</f>
        <v>#REF!</v>
      </c>
      <c r="D245" s="45" t="e">
        <f t="shared" si="8"/>
        <v>#REF!</v>
      </c>
      <c r="E245" s="45" t="e">
        <f t="shared" si="9"/>
        <v>#REF!</v>
      </c>
      <c r="F245" s="46" t="e">
        <f>#REF!</f>
        <v>#REF!</v>
      </c>
      <c r="G245" s="47" t="e">
        <f t="shared" si="10"/>
        <v>#REF!</v>
      </c>
    </row>
    <row r="246" spans="1:7" s="44" customFormat="1">
      <c r="A246" s="60" t="e">
        <f>#REF!</f>
        <v>#REF!</v>
      </c>
      <c r="B246" s="39" t="e">
        <f>#REF!</f>
        <v>#REF!</v>
      </c>
      <c r="C246" s="40" t="e">
        <f>#REF!</f>
        <v>#REF!</v>
      </c>
      <c r="D246" s="45" t="e">
        <f t="shared" si="8"/>
        <v>#REF!</v>
      </c>
      <c r="E246" s="45" t="e">
        <f t="shared" si="9"/>
        <v>#REF!</v>
      </c>
      <c r="F246" s="46" t="e">
        <f>#REF!</f>
        <v>#REF!</v>
      </c>
      <c r="G246" s="47" t="e">
        <f t="shared" si="10"/>
        <v>#REF!</v>
      </c>
    </row>
    <row r="247" spans="1:7" s="44" customFormat="1">
      <c r="A247" s="60" t="e">
        <f>#REF!</f>
        <v>#REF!</v>
      </c>
      <c r="B247" s="39" t="e">
        <f>#REF!</f>
        <v>#REF!</v>
      </c>
      <c r="C247" s="40" t="e">
        <f>#REF!</f>
        <v>#REF!</v>
      </c>
      <c r="D247" s="45" t="e">
        <f t="shared" si="8"/>
        <v>#REF!</v>
      </c>
      <c r="E247" s="45" t="e">
        <f t="shared" si="9"/>
        <v>#REF!</v>
      </c>
      <c r="F247" s="46" t="e">
        <f>#REF!</f>
        <v>#REF!</v>
      </c>
      <c r="G247" s="47" t="e">
        <f t="shared" si="10"/>
        <v>#REF!</v>
      </c>
    </row>
    <row r="248" spans="1:7" s="44" customFormat="1">
      <c r="A248" s="60" t="e">
        <f>#REF!</f>
        <v>#REF!</v>
      </c>
      <c r="B248" s="39" t="e">
        <f>#REF!</f>
        <v>#REF!</v>
      </c>
      <c r="C248" s="40" t="e">
        <f>#REF!</f>
        <v>#REF!</v>
      </c>
      <c r="D248" s="45" t="e">
        <f t="shared" si="8"/>
        <v>#REF!</v>
      </c>
      <c r="E248" s="45" t="e">
        <f t="shared" si="9"/>
        <v>#REF!</v>
      </c>
      <c r="F248" s="46" t="e">
        <f>#REF!</f>
        <v>#REF!</v>
      </c>
      <c r="G248" s="47" t="e">
        <f t="shared" si="10"/>
        <v>#REF!</v>
      </c>
    </row>
    <row r="249" spans="1:7" s="44" customFormat="1">
      <c r="A249" s="60" t="e">
        <f>#REF!</f>
        <v>#REF!</v>
      </c>
      <c r="B249" s="39" t="e">
        <f>#REF!</f>
        <v>#REF!</v>
      </c>
      <c r="C249" s="40" t="e">
        <f>#REF!</f>
        <v>#REF!</v>
      </c>
      <c r="D249" s="45" t="e">
        <f t="shared" si="8"/>
        <v>#REF!</v>
      </c>
      <c r="E249" s="45" t="e">
        <f t="shared" si="9"/>
        <v>#REF!</v>
      </c>
      <c r="F249" s="46" t="e">
        <f>#REF!</f>
        <v>#REF!</v>
      </c>
      <c r="G249" s="47" t="e">
        <f t="shared" si="10"/>
        <v>#REF!</v>
      </c>
    </row>
    <row r="250" spans="1:7" s="44" customFormat="1">
      <c r="A250" s="60" t="e">
        <f>#REF!</f>
        <v>#REF!</v>
      </c>
      <c r="B250" s="39" t="e">
        <f>#REF!</f>
        <v>#REF!</v>
      </c>
      <c r="C250" s="40" t="e">
        <f>#REF!</f>
        <v>#REF!</v>
      </c>
      <c r="D250" s="45" t="e">
        <f t="shared" si="8"/>
        <v>#REF!</v>
      </c>
      <c r="E250" s="45" t="e">
        <f t="shared" si="9"/>
        <v>#REF!</v>
      </c>
      <c r="F250" s="46" t="e">
        <f>#REF!</f>
        <v>#REF!</v>
      </c>
      <c r="G250" s="47" t="e">
        <f t="shared" si="10"/>
        <v>#REF!</v>
      </c>
    </row>
    <row r="251" spans="1:7" s="44" customFormat="1">
      <c r="A251" s="60" t="e">
        <f>#REF!</f>
        <v>#REF!</v>
      </c>
      <c r="B251" s="39" t="e">
        <f>#REF!</f>
        <v>#REF!</v>
      </c>
      <c r="C251" s="40" t="e">
        <f>#REF!</f>
        <v>#REF!</v>
      </c>
      <c r="D251" s="45" t="e">
        <f t="shared" si="8"/>
        <v>#REF!</v>
      </c>
      <c r="E251" s="45" t="e">
        <f t="shared" si="9"/>
        <v>#REF!</v>
      </c>
      <c r="F251" s="46" t="e">
        <f>#REF!</f>
        <v>#REF!</v>
      </c>
      <c r="G251" s="47" t="e">
        <f t="shared" si="10"/>
        <v>#REF!</v>
      </c>
    </row>
    <row r="252" spans="1:7" s="44" customFormat="1">
      <c r="A252" s="60" t="e">
        <f>#REF!</f>
        <v>#REF!</v>
      </c>
      <c r="B252" s="39" t="e">
        <f>#REF!</f>
        <v>#REF!</v>
      </c>
      <c r="C252" s="40" t="e">
        <f>#REF!</f>
        <v>#REF!</v>
      </c>
      <c r="D252" s="45" t="e">
        <f t="shared" si="8"/>
        <v>#REF!</v>
      </c>
      <c r="E252" s="45" t="e">
        <f t="shared" si="9"/>
        <v>#REF!</v>
      </c>
      <c r="F252" s="46" t="e">
        <f>#REF!</f>
        <v>#REF!</v>
      </c>
      <c r="G252" s="47" t="e">
        <f t="shared" si="10"/>
        <v>#REF!</v>
      </c>
    </row>
    <row r="253" spans="1:7" s="44" customFormat="1">
      <c r="A253" s="60" t="e">
        <f>#REF!</f>
        <v>#REF!</v>
      </c>
      <c r="B253" s="39" t="e">
        <f>#REF!</f>
        <v>#REF!</v>
      </c>
      <c r="C253" s="40" t="e">
        <f>#REF!</f>
        <v>#REF!</v>
      </c>
      <c r="D253" s="45" t="e">
        <f t="shared" si="8"/>
        <v>#REF!</v>
      </c>
      <c r="E253" s="45" t="e">
        <f t="shared" si="9"/>
        <v>#REF!</v>
      </c>
      <c r="F253" s="46" t="e">
        <f>#REF!</f>
        <v>#REF!</v>
      </c>
      <c r="G253" s="47" t="e">
        <f t="shared" si="10"/>
        <v>#REF!</v>
      </c>
    </row>
    <row r="254" spans="1:7" s="44" customFormat="1">
      <c r="A254" s="60" t="e">
        <f>#REF!</f>
        <v>#REF!</v>
      </c>
      <c r="B254" s="39" t="e">
        <f>#REF!</f>
        <v>#REF!</v>
      </c>
      <c r="C254" s="40" t="e">
        <f>#REF!</f>
        <v>#REF!</v>
      </c>
      <c r="D254" s="45" t="e">
        <f t="shared" si="8"/>
        <v>#REF!</v>
      </c>
      <c r="E254" s="45" t="e">
        <f t="shared" si="9"/>
        <v>#REF!</v>
      </c>
      <c r="F254" s="46" t="e">
        <f>#REF!</f>
        <v>#REF!</v>
      </c>
      <c r="G254" s="47" t="e">
        <f t="shared" si="10"/>
        <v>#REF!</v>
      </c>
    </row>
    <row r="255" spans="1:7" s="44" customFormat="1">
      <c r="A255" s="60" t="e">
        <f>#REF!</f>
        <v>#REF!</v>
      </c>
      <c r="B255" s="39" t="e">
        <f>#REF!</f>
        <v>#REF!</v>
      </c>
      <c r="C255" s="40" t="e">
        <f>#REF!</f>
        <v>#REF!</v>
      </c>
      <c r="D255" s="45" t="e">
        <f t="shared" si="8"/>
        <v>#REF!</v>
      </c>
      <c r="E255" s="45" t="e">
        <f t="shared" si="9"/>
        <v>#REF!</v>
      </c>
      <c r="F255" s="46" t="e">
        <f>#REF!</f>
        <v>#REF!</v>
      </c>
      <c r="G255" s="47" t="e">
        <f t="shared" si="10"/>
        <v>#REF!</v>
      </c>
    </row>
    <row r="256" spans="1:7" s="44" customFormat="1">
      <c r="A256" s="60" t="e">
        <f>#REF!</f>
        <v>#REF!</v>
      </c>
      <c r="B256" s="39" t="e">
        <f>#REF!</f>
        <v>#REF!</v>
      </c>
      <c r="C256" s="40" t="e">
        <f>#REF!</f>
        <v>#REF!</v>
      </c>
      <c r="D256" s="45" t="e">
        <f t="shared" si="8"/>
        <v>#REF!</v>
      </c>
      <c r="E256" s="45" t="e">
        <f t="shared" si="9"/>
        <v>#REF!</v>
      </c>
      <c r="F256" s="46" t="e">
        <f>#REF!</f>
        <v>#REF!</v>
      </c>
      <c r="G256" s="47" t="e">
        <f t="shared" si="10"/>
        <v>#REF!</v>
      </c>
    </row>
    <row r="257" spans="1:7" s="44" customFormat="1">
      <c r="A257" s="60" t="e">
        <f>#REF!</f>
        <v>#REF!</v>
      </c>
      <c r="B257" s="39" t="e">
        <f>#REF!</f>
        <v>#REF!</v>
      </c>
      <c r="C257" s="40" t="e">
        <f>#REF!</f>
        <v>#REF!</v>
      </c>
      <c r="D257" s="45" t="e">
        <f t="shared" ref="D257:D320" si="11">F257/$D$14</f>
        <v>#REF!</v>
      </c>
      <c r="E257" s="45" t="e">
        <f t="shared" ref="E257:E320" si="12">G257/$D$14</f>
        <v>#REF!</v>
      </c>
      <c r="F257" s="46" t="e">
        <f>#REF!</f>
        <v>#REF!</v>
      </c>
      <c r="G257" s="47" t="e">
        <f t="shared" ref="G257:G320" si="13">C257*F257</f>
        <v>#REF!</v>
      </c>
    </row>
    <row r="258" spans="1:7" s="44" customFormat="1">
      <c r="A258" s="60" t="e">
        <f>#REF!</f>
        <v>#REF!</v>
      </c>
      <c r="B258" s="39" t="e">
        <f>#REF!</f>
        <v>#REF!</v>
      </c>
      <c r="C258" s="40" t="e">
        <f>#REF!</f>
        <v>#REF!</v>
      </c>
      <c r="D258" s="45" t="e">
        <f t="shared" si="11"/>
        <v>#REF!</v>
      </c>
      <c r="E258" s="45" t="e">
        <f t="shared" si="12"/>
        <v>#REF!</v>
      </c>
      <c r="F258" s="46" t="e">
        <f>#REF!</f>
        <v>#REF!</v>
      </c>
      <c r="G258" s="47" t="e">
        <f t="shared" si="13"/>
        <v>#REF!</v>
      </c>
    </row>
    <row r="259" spans="1:7" s="44" customFormat="1">
      <c r="A259" s="60" t="e">
        <f>#REF!</f>
        <v>#REF!</v>
      </c>
      <c r="B259" s="39" t="e">
        <f>#REF!</f>
        <v>#REF!</v>
      </c>
      <c r="C259" s="40" t="e">
        <f>#REF!</f>
        <v>#REF!</v>
      </c>
      <c r="D259" s="45" t="e">
        <f t="shared" si="11"/>
        <v>#REF!</v>
      </c>
      <c r="E259" s="45" t="e">
        <f t="shared" si="12"/>
        <v>#REF!</v>
      </c>
      <c r="F259" s="46" t="e">
        <f>#REF!</f>
        <v>#REF!</v>
      </c>
      <c r="G259" s="47" t="e">
        <f t="shared" si="13"/>
        <v>#REF!</v>
      </c>
    </row>
    <row r="260" spans="1:7" s="44" customFormat="1">
      <c r="A260" s="60" t="e">
        <f>#REF!</f>
        <v>#REF!</v>
      </c>
      <c r="B260" s="39" t="e">
        <f>#REF!</f>
        <v>#REF!</v>
      </c>
      <c r="C260" s="40" t="e">
        <f>#REF!</f>
        <v>#REF!</v>
      </c>
      <c r="D260" s="45" t="e">
        <f t="shared" si="11"/>
        <v>#REF!</v>
      </c>
      <c r="E260" s="45" t="e">
        <f t="shared" si="12"/>
        <v>#REF!</v>
      </c>
      <c r="F260" s="46" t="e">
        <f>#REF!</f>
        <v>#REF!</v>
      </c>
      <c r="G260" s="47" t="e">
        <f t="shared" si="13"/>
        <v>#REF!</v>
      </c>
    </row>
    <row r="261" spans="1:7" s="44" customFormat="1">
      <c r="A261" s="60" t="e">
        <f>#REF!</f>
        <v>#REF!</v>
      </c>
      <c r="B261" s="39" t="e">
        <f>#REF!</f>
        <v>#REF!</v>
      </c>
      <c r="C261" s="40" t="e">
        <f>#REF!</f>
        <v>#REF!</v>
      </c>
      <c r="D261" s="45" t="e">
        <f t="shared" si="11"/>
        <v>#REF!</v>
      </c>
      <c r="E261" s="45" t="e">
        <f t="shared" si="12"/>
        <v>#REF!</v>
      </c>
      <c r="F261" s="46" t="e">
        <f>#REF!</f>
        <v>#REF!</v>
      </c>
      <c r="G261" s="47" t="e">
        <f t="shared" si="13"/>
        <v>#REF!</v>
      </c>
    </row>
    <row r="262" spans="1:7" s="44" customFormat="1">
      <c r="A262" s="60" t="e">
        <f>#REF!</f>
        <v>#REF!</v>
      </c>
      <c r="B262" s="39" t="e">
        <f>#REF!</f>
        <v>#REF!</v>
      </c>
      <c r="C262" s="40" t="e">
        <f>#REF!</f>
        <v>#REF!</v>
      </c>
      <c r="D262" s="45" t="e">
        <f t="shared" si="11"/>
        <v>#REF!</v>
      </c>
      <c r="E262" s="45" t="e">
        <f t="shared" si="12"/>
        <v>#REF!</v>
      </c>
      <c r="F262" s="46" t="e">
        <f>#REF!</f>
        <v>#REF!</v>
      </c>
      <c r="G262" s="47" t="e">
        <f t="shared" si="13"/>
        <v>#REF!</v>
      </c>
    </row>
    <row r="263" spans="1:7" s="44" customFormat="1">
      <c r="A263" s="60" t="e">
        <f>#REF!</f>
        <v>#REF!</v>
      </c>
      <c r="B263" s="39" t="e">
        <f>#REF!</f>
        <v>#REF!</v>
      </c>
      <c r="C263" s="40" t="e">
        <f>#REF!</f>
        <v>#REF!</v>
      </c>
      <c r="D263" s="45" t="e">
        <f t="shared" si="11"/>
        <v>#REF!</v>
      </c>
      <c r="E263" s="45" t="e">
        <f t="shared" si="12"/>
        <v>#REF!</v>
      </c>
      <c r="F263" s="46" t="e">
        <f>#REF!</f>
        <v>#REF!</v>
      </c>
      <c r="G263" s="47" t="e">
        <f t="shared" si="13"/>
        <v>#REF!</v>
      </c>
    </row>
    <row r="264" spans="1:7" s="44" customFormat="1">
      <c r="A264" s="60" t="e">
        <f>#REF!</f>
        <v>#REF!</v>
      </c>
      <c r="B264" s="39" t="e">
        <f>#REF!</f>
        <v>#REF!</v>
      </c>
      <c r="C264" s="40" t="e">
        <f>#REF!</f>
        <v>#REF!</v>
      </c>
      <c r="D264" s="45" t="e">
        <f t="shared" si="11"/>
        <v>#REF!</v>
      </c>
      <c r="E264" s="45" t="e">
        <f t="shared" si="12"/>
        <v>#REF!</v>
      </c>
      <c r="F264" s="46" t="e">
        <f>#REF!</f>
        <v>#REF!</v>
      </c>
      <c r="G264" s="47" t="e">
        <f t="shared" si="13"/>
        <v>#REF!</v>
      </c>
    </row>
    <row r="265" spans="1:7" s="44" customFormat="1">
      <c r="A265" s="60" t="e">
        <f>#REF!</f>
        <v>#REF!</v>
      </c>
      <c r="B265" s="39" t="e">
        <f>#REF!</f>
        <v>#REF!</v>
      </c>
      <c r="C265" s="40" t="e">
        <f>#REF!</f>
        <v>#REF!</v>
      </c>
      <c r="D265" s="45" t="e">
        <f t="shared" si="11"/>
        <v>#REF!</v>
      </c>
      <c r="E265" s="45" t="e">
        <f t="shared" si="12"/>
        <v>#REF!</v>
      </c>
      <c r="F265" s="46" t="e">
        <f>#REF!</f>
        <v>#REF!</v>
      </c>
      <c r="G265" s="47" t="e">
        <f t="shared" si="13"/>
        <v>#REF!</v>
      </c>
    </row>
    <row r="266" spans="1:7" s="44" customFormat="1">
      <c r="A266" s="60" t="e">
        <f>#REF!</f>
        <v>#REF!</v>
      </c>
      <c r="B266" s="39" t="e">
        <f>#REF!</f>
        <v>#REF!</v>
      </c>
      <c r="C266" s="40" t="e">
        <f>#REF!</f>
        <v>#REF!</v>
      </c>
      <c r="D266" s="45" t="e">
        <f t="shared" si="11"/>
        <v>#REF!</v>
      </c>
      <c r="E266" s="45" t="e">
        <f t="shared" si="12"/>
        <v>#REF!</v>
      </c>
      <c r="F266" s="46" t="e">
        <f>#REF!</f>
        <v>#REF!</v>
      </c>
      <c r="G266" s="47" t="e">
        <f t="shared" si="13"/>
        <v>#REF!</v>
      </c>
    </row>
    <row r="267" spans="1:7" s="44" customFormat="1">
      <c r="A267" s="60" t="e">
        <f>#REF!</f>
        <v>#REF!</v>
      </c>
      <c r="B267" s="39" t="e">
        <f>#REF!</f>
        <v>#REF!</v>
      </c>
      <c r="C267" s="40" t="e">
        <f>#REF!</f>
        <v>#REF!</v>
      </c>
      <c r="D267" s="45" t="e">
        <f t="shared" si="11"/>
        <v>#REF!</v>
      </c>
      <c r="E267" s="45" t="e">
        <f t="shared" si="12"/>
        <v>#REF!</v>
      </c>
      <c r="F267" s="46" t="e">
        <f>#REF!</f>
        <v>#REF!</v>
      </c>
      <c r="G267" s="47" t="e">
        <f t="shared" si="13"/>
        <v>#REF!</v>
      </c>
    </row>
    <row r="268" spans="1:7" s="44" customFormat="1">
      <c r="A268" s="60" t="e">
        <f>#REF!</f>
        <v>#REF!</v>
      </c>
      <c r="B268" s="39" t="e">
        <f>#REF!</f>
        <v>#REF!</v>
      </c>
      <c r="C268" s="40" t="e">
        <f>#REF!</f>
        <v>#REF!</v>
      </c>
      <c r="D268" s="45" t="e">
        <f t="shared" si="11"/>
        <v>#REF!</v>
      </c>
      <c r="E268" s="45" t="e">
        <f t="shared" si="12"/>
        <v>#REF!</v>
      </c>
      <c r="F268" s="46" t="e">
        <f>#REF!</f>
        <v>#REF!</v>
      </c>
      <c r="G268" s="47" t="e">
        <f t="shared" si="13"/>
        <v>#REF!</v>
      </c>
    </row>
    <row r="269" spans="1:7" s="44" customFormat="1">
      <c r="A269" s="60" t="e">
        <f>#REF!</f>
        <v>#REF!</v>
      </c>
      <c r="B269" s="39" t="e">
        <f>#REF!</f>
        <v>#REF!</v>
      </c>
      <c r="C269" s="40" t="e">
        <f>#REF!</f>
        <v>#REF!</v>
      </c>
      <c r="D269" s="45" t="e">
        <f t="shared" si="11"/>
        <v>#REF!</v>
      </c>
      <c r="E269" s="45" t="e">
        <f t="shared" si="12"/>
        <v>#REF!</v>
      </c>
      <c r="F269" s="46" t="e">
        <f>#REF!</f>
        <v>#REF!</v>
      </c>
      <c r="G269" s="47" t="e">
        <f t="shared" si="13"/>
        <v>#REF!</v>
      </c>
    </row>
    <row r="270" spans="1:7" s="44" customFormat="1">
      <c r="A270" s="60" t="e">
        <f>#REF!</f>
        <v>#REF!</v>
      </c>
      <c r="B270" s="39" t="e">
        <f>#REF!</f>
        <v>#REF!</v>
      </c>
      <c r="C270" s="40" t="e">
        <f>#REF!</f>
        <v>#REF!</v>
      </c>
      <c r="D270" s="45" t="e">
        <f t="shared" si="11"/>
        <v>#REF!</v>
      </c>
      <c r="E270" s="45" t="e">
        <f t="shared" si="12"/>
        <v>#REF!</v>
      </c>
      <c r="F270" s="46" t="e">
        <f>#REF!</f>
        <v>#REF!</v>
      </c>
      <c r="G270" s="47" t="e">
        <f t="shared" si="13"/>
        <v>#REF!</v>
      </c>
    </row>
    <row r="271" spans="1:7" s="44" customFormat="1">
      <c r="A271" s="60" t="e">
        <f>#REF!</f>
        <v>#REF!</v>
      </c>
      <c r="B271" s="39" t="e">
        <f>#REF!</f>
        <v>#REF!</v>
      </c>
      <c r="C271" s="40" t="e">
        <f>#REF!</f>
        <v>#REF!</v>
      </c>
      <c r="D271" s="45" t="e">
        <f t="shared" si="11"/>
        <v>#REF!</v>
      </c>
      <c r="E271" s="45" t="e">
        <f t="shared" si="12"/>
        <v>#REF!</v>
      </c>
      <c r="F271" s="46" t="e">
        <f>#REF!</f>
        <v>#REF!</v>
      </c>
      <c r="G271" s="47" t="e">
        <f t="shared" si="13"/>
        <v>#REF!</v>
      </c>
    </row>
    <row r="272" spans="1:7" s="44" customFormat="1">
      <c r="A272" s="60" t="e">
        <f>#REF!</f>
        <v>#REF!</v>
      </c>
      <c r="B272" s="39" t="e">
        <f>#REF!</f>
        <v>#REF!</v>
      </c>
      <c r="C272" s="40" t="e">
        <f>#REF!</f>
        <v>#REF!</v>
      </c>
      <c r="D272" s="45" t="e">
        <f t="shared" si="11"/>
        <v>#REF!</v>
      </c>
      <c r="E272" s="45" t="e">
        <f t="shared" si="12"/>
        <v>#REF!</v>
      </c>
      <c r="F272" s="46" t="e">
        <f>#REF!</f>
        <v>#REF!</v>
      </c>
      <c r="G272" s="47" t="e">
        <f t="shared" si="13"/>
        <v>#REF!</v>
      </c>
    </row>
    <row r="273" spans="1:7" s="44" customFormat="1">
      <c r="A273" s="60" t="e">
        <f>#REF!</f>
        <v>#REF!</v>
      </c>
      <c r="B273" s="39" t="e">
        <f>#REF!</f>
        <v>#REF!</v>
      </c>
      <c r="C273" s="40" t="e">
        <f>#REF!</f>
        <v>#REF!</v>
      </c>
      <c r="D273" s="45" t="e">
        <f t="shared" si="11"/>
        <v>#REF!</v>
      </c>
      <c r="E273" s="45" t="e">
        <f t="shared" si="12"/>
        <v>#REF!</v>
      </c>
      <c r="F273" s="46" t="e">
        <f>#REF!</f>
        <v>#REF!</v>
      </c>
      <c r="G273" s="47" t="e">
        <f t="shared" si="13"/>
        <v>#REF!</v>
      </c>
    </row>
    <row r="274" spans="1:7" s="44" customFormat="1">
      <c r="A274" s="60" t="e">
        <f>#REF!</f>
        <v>#REF!</v>
      </c>
      <c r="B274" s="39" t="e">
        <f>#REF!</f>
        <v>#REF!</v>
      </c>
      <c r="C274" s="40" t="e">
        <f>#REF!</f>
        <v>#REF!</v>
      </c>
      <c r="D274" s="45" t="e">
        <f t="shared" si="11"/>
        <v>#REF!</v>
      </c>
      <c r="E274" s="45" t="e">
        <f t="shared" si="12"/>
        <v>#REF!</v>
      </c>
      <c r="F274" s="46" t="e">
        <f>#REF!</f>
        <v>#REF!</v>
      </c>
      <c r="G274" s="47" t="e">
        <f t="shared" si="13"/>
        <v>#REF!</v>
      </c>
    </row>
    <row r="275" spans="1:7" s="44" customFormat="1">
      <c r="A275" s="60" t="e">
        <f>#REF!</f>
        <v>#REF!</v>
      </c>
      <c r="B275" s="39" t="e">
        <f>#REF!</f>
        <v>#REF!</v>
      </c>
      <c r="C275" s="40" t="e">
        <f>#REF!</f>
        <v>#REF!</v>
      </c>
      <c r="D275" s="45" t="e">
        <f t="shared" si="11"/>
        <v>#REF!</v>
      </c>
      <c r="E275" s="45" t="e">
        <f t="shared" si="12"/>
        <v>#REF!</v>
      </c>
      <c r="F275" s="46" t="e">
        <f>#REF!</f>
        <v>#REF!</v>
      </c>
      <c r="G275" s="47" t="e">
        <f t="shared" si="13"/>
        <v>#REF!</v>
      </c>
    </row>
    <row r="276" spans="1:7" s="44" customFormat="1">
      <c r="A276" s="60" t="e">
        <f>#REF!</f>
        <v>#REF!</v>
      </c>
      <c r="B276" s="39" t="e">
        <f>#REF!</f>
        <v>#REF!</v>
      </c>
      <c r="C276" s="40" t="e">
        <f>#REF!</f>
        <v>#REF!</v>
      </c>
      <c r="D276" s="45" t="e">
        <f t="shared" si="11"/>
        <v>#REF!</v>
      </c>
      <c r="E276" s="45" t="e">
        <f t="shared" si="12"/>
        <v>#REF!</v>
      </c>
      <c r="F276" s="46" t="e">
        <f>#REF!</f>
        <v>#REF!</v>
      </c>
      <c r="G276" s="47" t="e">
        <f t="shared" si="13"/>
        <v>#REF!</v>
      </c>
    </row>
    <row r="277" spans="1:7" s="44" customFormat="1">
      <c r="A277" s="60" t="e">
        <f>#REF!</f>
        <v>#REF!</v>
      </c>
      <c r="B277" s="39" t="e">
        <f>#REF!</f>
        <v>#REF!</v>
      </c>
      <c r="C277" s="40" t="e">
        <f>#REF!</f>
        <v>#REF!</v>
      </c>
      <c r="D277" s="45" t="e">
        <f t="shared" si="11"/>
        <v>#REF!</v>
      </c>
      <c r="E277" s="45" t="e">
        <f t="shared" si="12"/>
        <v>#REF!</v>
      </c>
      <c r="F277" s="46" t="e">
        <f>#REF!</f>
        <v>#REF!</v>
      </c>
      <c r="G277" s="47" t="e">
        <f t="shared" si="13"/>
        <v>#REF!</v>
      </c>
    </row>
    <row r="278" spans="1:7" s="44" customFormat="1">
      <c r="A278" s="60" t="e">
        <f>#REF!</f>
        <v>#REF!</v>
      </c>
      <c r="B278" s="39" t="e">
        <f>#REF!</f>
        <v>#REF!</v>
      </c>
      <c r="C278" s="40" t="e">
        <f>#REF!</f>
        <v>#REF!</v>
      </c>
      <c r="D278" s="45" t="e">
        <f t="shared" si="11"/>
        <v>#REF!</v>
      </c>
      <c r="E278" s="45" t="e">
        <f t="shared" si="12"/>
        <v>#REF!</v>
      </c>
      <c r="F278" s="46" t="e">
        <f>#REF!</f>
        <v>#REF!</v>
      </c>
      <c r="G278" s="47" t="e">
        <f t="shared" si="13"/>
        <v>#REF!</v>
      </c>
    </row>
    <row r="279" spans="1:7" s="44" customFormat="1">
      <c r="A279" s="60" t="e">
        <f>#REF!</f>
        <v>#REF!</v>
      </c>
      <c r="B279" s="39" t="e">
        <f>#REF!</f>
        <v>#REF!</v>
      </c>
      <c r="C279" s="40" t="e">
        <f>#REF!</f>
        <v>#REF!</v>
      </c>
      <c r="D279" s="45" t="e">
        <f t="shared" si="11"/>
        <v>#REF!</v>
      </c>
      <c r="E279" s="45" t="e">
        <f t="shared" si="12"/>
        <v>#REF!</v>
      </c>
      <c r="F279" s="46" t="e">
        <f>#REF!</f>
        <v>#REF!</v>
      </c>
      <c r="G279" s="47" t="e">
        <f t="shared" si="13"/>
        <v>#REF!</v>
      </c>
    </row>
    <row r="280" spans="1:7" s="44" customFormat="1">
      <c r="A280" s="60" t="e">
        <f>#REF!</f>
        <v>#REF!</v>
      </c>
      <c r="B280" s="39" t="e">
        <f>#REF!</f>
        <v>#REF!</v>
      </c>
      <c r="C280" s="40" t="e">
        <f>#REF!</f>
        <v>#REF!</v>
      </c>
      <c r="D280" s="45" t="e">
        <f t="shared" si="11"/>
        <v>#REF!</v>
      </c>
      <c r="E280" s="45" t="e">
        <f t="shared" si="12"/>
        <v>#REF!</v>
      </c>
      <c r="F280" s="46" t="e">
        <f>#REF!</f>
        <v>#REF!</v>
      </c>
      <c r="G280" s="47" t="e">
        <f t="shared" si="13"/>
        <v>#REF!</v>
      </c>
    </row>
    <row r="281" spans="1:7" s="44" customFormat="1">
      <c r="A281" s="60" t="e">
        <f>#REF!</f>
        <v>#REF!</v>
      </c>
      <c r="B281" s="39" t="e">
        <f>#REF!</f>
        <v>#REF!</v>
      </c>
      <c r="C281" s="40" t="e">
        <f>#REF!</f>
        <v>#REF!</v>
      </c>
      <c r="D281" s="45" t="e">
        <f t="shared" si="11"/>
        <v>#REF!</v>
      </c>
      <c r="E281" s="45" t="e">
        <f t="shared" si="12"/>
        <v>#REF!</v>
      </c>
      <c r="F281" s="46" t="e">
        <f>#REF!</f>
        <v>#REF!</v>
      </c>
      <c r="G281" s="47" t="e">
        <f t="shared" si="13"/>
        <v>#REF!</v>
      </c>
    </row>
    <row r="282" spans="1:7" s="44" customFormat="1">
      <c r="A282" s="60" t="e">
        <f>#REF!</f>
        <v>#REF!</v>
      </c>
      <c r="B282" s="39" t="e">
        <f>#REF!</f>
        <v>#REF!</v>
      </c>
      <c r="C282" s="40" t="e">
        <f>#REF!</f>
        <v>#REF!</v>
      </c>
      <c r="D282" s="45" t="e">
        <f t="shared" si="11"/>
        <v>#REF!</v>
      </c>
      <c r="E282" s="45" t="e">
        <f t="shared" si="12"/>
        <v>#REF!</v>
      </c>
      <c r="F282" s="46" t="e">
        <f>#REF!</f>
        <v>#REF!</v>
      </c>
      <c r="G282" s="47" t="e">
        <f t="shared" si="13"/>
        <v>#REF!</v>
      </c>
    </row>
    <row r="283" spans="1:7" s="44" customFormat="1">
      <c r="A283" s="60" t="e">
        <f>#REF!</f>
        <v>#REF!</v>
      </c>
      <c r="B283" s="39" t="e">
        <f>#REF!</f>
        <v>#REF!</v>
      </c>
      <c r="C283" s="40" t="e">
        <f>#REF!</f>
        <v>#REF!</v>
      </c>
      <c r="D283" s="45" t="e">
        <f t="shared" si="11"/>
        <v>#REF!</v>
      </c>
      <c r="E283" s="45" t="e">
        <f t="shared" si="12"/>
        <v>#REF!</v>
      </c>
      <c r="F283" s="46" t="e">
        <f>#REF!</f>
        <v>#REF!</v>
      </c>
      <c r="G283" s="47" t="e">
        <f t="shared" si="13"/>
        <v>#REF!</v>
      </c>
    </row>
    <row r="284" spans="1:7" s="44" customFormat="1">
      <c r="A284" s="60" t="e">
        <f>#REF!</f>
        <v>#REF!</v>
      </c>
      <c r="B284" s="39" t="e">
        <f>#REF!</f>
        <v>#REF!</v>
      </c>
      <c r="C284" s="40" t="e">
        <f>#REF!</f>
        <v>#REF!</v>
      </c>
      <c r="D284" s="45" t="e">
        <f t="shared" si="11"/>
        <v>#REF!</v>
      </c>
      <c r="E284" s="45" t="e">
        <f t="shared" si="12"/>
        <v>#REF!</v>
      </c>
      <c r="F284" s="46" t="e">
        <f>#REF!</f>
        <v>#REF!</v>
      </c>
      <c r="G284" s="47" t="e">
        <f t="shared" si="13"/>
        <v>#REF!</v>
      </c>
    </row>
    <row r="285" spans="1:7" s="44" customFormat="1">
      <c r="A285" s="60" t="e">
        <f>#REF!</f>
        <v>#REF!</v>
      </c>
      <c r="B285" s="39" t="e">
        <f>#REF!</f>
        <v>#REF!</v>
      </c>
      <c r="C285" s="40" t="e">
        <f>#REF!</f>
        <v>#REF!</v>
      </c>
      <c r="D285" s="45" t="e">
        <f t="shared" si="11"/>
        <v>#REF!</v>
      </c>
      <c r="E285" s="45" t="e">
        <f t="shared" si="12"/>
        <v>#REF!</v>
      </c>
      <c r="F285" s="46" t="e">
        <f>#REF!</f>
        <v>#REF!</v>
      </c>
      <c r="G285" s="47" t="e">
        <f t="shared" si="13"/>
        <v>#REF!</v>
      </c>
    </row>
    <row r="286" spans="1:7" s="44" customFormat="1">
      <c r="A286" s="60" t="e">
        <f>#REF!</f>
        <v>#REF!</v>
      </c>
      <c r="B286" s="39" t="e">
        <f>#REF!</f>
        <v>#REF!</v>
      </c>
      <c r="C286" s="40" t="e">
        <f>#REF!</f>
        <v>#REF!</v>
      </c>
      <c r="D286" s="45" t="e">
        <f t="shared" si="11"/>
        <v>#REF!</v>
      </c>
      <c r="E286" s="45" t="e">
        <f t="shared" si="12"/>
        <v>#REF!</v>
      </c>
      <c r="F286" s="46" t="e">
        <f>#REF!</f>
        <v>#REF!</v>
      </c>
      <c r="G286" s="47" t="e">
        <f t="shared" si="13"/>
        <v>#REF!</v>
      </c>
    </row>
    <row r="287" spans="1:7" s="44" customFormat="1">
      <c r="A287" s="60" t="e">
        <f>#REF!</f>
        <v>#REF!</v>
      </c>
      <c r="B287" s="39" t="e">
        <f>#REF!</f>
        <v>#REF!</v>
      </c>
      <c r="C287" s="40" t="e">
        <f>#REF!</f>
        <v>#REF!</v>
      </c>
      <c r="D287" s="45" t="e">
        <f t="shared" si="11"/>
        <v>#REF!</v>
      </c>
      <c r="E287" s="45" t="e">
        <f t="shared" si="12"/>
        <v>#REF!</v>
      </c>
      <c r="F287" s="46" t="e">
        <f>#REF!</f>
        <v>#REF!</v>
      </c>
      <c r="G287" s="47" t="e">
        <f t="shared" si="13"/>
        <v>#REF!</v>
      </c>
    </row>
    <row r="288" spans="1:7" s="44" customFormat="1">
      <c r="A288" s="60" t="e">
        <f>#REF!</f>
        <v>#REF!</v>
      </c>
      <c r="B288" s="39" t="e">
        <f>#REF!</f>
        <v>#REF!</v>
      </c>
      <c r="C288" s="40" t="e">
        <f>#REF!</f>
        <v>#REF!</v>
      </c>
      <c r="D288" s="45" t="e">
        <f t="shared" si="11"/>
        <v>#REF!</v>
      </c>
      <c r="E288" s="45" t="e">
        <f t="shared" si="12"/>
        <v>#REF!</v>
      </c>
      <c r="F288" s="46" t="e">
        <f>#REF!</f>
        <v>#REF!</v>
      </c>
      <c r="G288" s="47" t="e">
        <f t="shared" si="13"/>
        <v>#REF!</v>
      </c>
    </row>
    <row r="289" spans="1:7" s="44" customFormat="1">
      <c r="A289" s="60" t="e">
        <f>#REF!</f>
        <v>#REF!</v>
      </c>
      <c r="B289" s="39" t="e">
        <f>#REF!</f>
        <v>#REF!</v>
      </c>
      <c r="C289" s="40" t="e">
        <f>#REF!</f>
        <v>#REF!</v>
      </c>
      <c r="D289" s="45" t="e">
        <f t="shared" si="11"/>
        <v>#REF!</v>
      </c>
      <c r="E289" s="45" t="e">
        <f t="shared" si="12"/>
        <v>#REF!</v>
      </c>
      <c r="F289" s="46" t="e">
        <f>#REF!</f>
        <v>#REF!</v>
      </c>
      <c r="G289" s="47" t="e">
        <f t="shared" si="13"/>
        <v>#REF!</v>
      </c>
    </row>
    <row r="290" spans="1:7" s="44" customFormat="1">
      <c r="A290" s="60" t="e">
        <f>#REF!</f>
        <v>#REF!</v>
      </c>
      <c r="B290" s="39" t="e">
        <f>#REF!</f>
        <v>#REF!</v>
      </c>
      <c r="C290" s="40" t="e">
        <f>#REF!</f>
        <v>#REF!</v>
      </c>
      <c r="D290" s="45" t="e">
        <f t="shared" si="11"/>
        <v>#REF!</v>
      </c>
      <c r="E290" s="45" t="e">
        <f t="shared" si="12"/>
        <v>#REF!</v>
      </c>
      <c r="F290" s="46" t="e">
        <f>#REF!</f>
        <v>#REF!</v>
      </c>
      <c r="G290" s="47" t="e">
        <f t="shared" si="13"/>
        <v>#REF!</v>
      </c>
    </row>
    <row r="291" spans="1:7" s="44" customFormat="1">
      <c r="A291" s="60" t="e">
        <f>#REF!</f>
        <v>#REF!</v>
      </c>
      <c r="B291" s="39" t="e">
        <f>#REF!</f>
        <v>#REF!</v>
      </c>
      <c r="C291" s="40" t="e">
        <f>#REF!</f>
        <v>#REF!</v>
      </c>
      <c r="D291" s="45" t="e">
        <f t="shared" si="11"/>
        <v>#REF!</v>
      </c>
      <c r="E291" s="45" t="e">
        <f t="shared" si="12"/>
        <v>#REF!</v>
      </c>
      <c r="F291" s="46" t="e">
        <f>#REF!</f>
        <v>#REF!</v>
      </c>
      <c r="G291" s="47" t="e">
        <f t="shared" si="13"/>
        <v>#REF!</v>
      </c>
    </row>
    <row r="292" spans="1:7" s="44" customFormat="1">
      <c r="A292" s="60" t="e">
        <f>#REF!</f>
        <v>#REF!</v>
      </c>
      <c r="B292" s="39" t="e">
        <f>#REF!</f>
        <v>#REF!</v>
      </c>
      <c r="C292" s="40" t="e">
        <f>#REF!</f>
        <v>#REF!</v>
      </c>
      <c r="D292" s="45" t="e">
        <f t="shared" si="11"/>
        <v>#REF!</v>
      </c>
      <c r="E292" s="45" t="e">
        <f t="shared" si="12"/>
        <v>#REF!</v>
      </c>
      <c r="F292" s="46" t="e">
        <f>#REF!</f>
        <v>#REF!</v>
      </c>
      <c r="G292" s="47" t="e">
        <f t="shared" si="13"/>
        <v>#REF!</v>
      </c>
    </row>
    <row r="293" spans="1:7" s="44" customFormat="1">
      <c r="A293" s="60" t="e">
        <f>#REF!</f>
        <v>#REF!</v>
      </c>
      <c r="B293" s="39" t="e">
        <f>#REF!</f>
        <v>#REF!</v>
      </c>
      <c r="C293" s="40" t="e">
        <f>#REF!</f>
        <v>#REF!</v>
      </c>
      <c r="D293" s="45" t="e">
        <f t="shared" si="11"/>
        <v>#REF!</v>
      </c>
      <c r="E293" s="45" t="e">
        <f t="shared" si="12"/>
        <v>#REF!</v>
      </c>
      <c r="F293" s="46" t="e">
        <f>#REF!</f>
        <v>#REF!</v>
      </c>
      <c r="G293" s="47" t="e">
        <f t="shared" si="13"/>
        <v>#REF!</v>
      </c>
    </row>
    <row r="294" spans="1:7" s="44" customFormat="1">
      <c r="A294" s="60" t="e">
        <f>#REF!</f>
        <v>#REF!</v>
      </c>
      <c r="B294" s="39" t="e">
        <f>#REF!</f>
        <v>#REF!</v>
      </c>
      <c r="C294" s="40" t="e">
        <f>#REF!</f>
        <v>#REF!</v>
      </c>
      <c r="D294" s="45" t="e">
        <f t="shared" si="11"/>
        <v>#REF!</v>
      </c>
      <c r="E294" s="45" t="e">
        <f t="shared" si="12"/>
        <v>#REF!</v>
      </c>
      <c r="F294" s="46" t="e">
        <f>#REF!</f>
        <v>#REF!</v>
      </c>
      <c r="G294" s="47" t="e">
        <f t="shared" si="13"/>
        <v>#REF!</v>
      </c>
    </row>
    <row r="295" spans="1:7" s="44" customFormat="1">
      <c r="A295" s="60" t="e">
        <f>#REF!</f>
        <v>#REF!</v>
      </c>
      <c r="B295" s="39" t="e">
        <f>#REF!</f>
        <v>#REF!</v>
      </c>
      <c r="C295" s="40" t="e">
        <f>#REF!</f>
        <v>#REF!</v>
      </c>
      <c r="D295" s="45" t="e">
        <f t="shared" si="11"/>
        <v>#REF!</v>
      </c>
      <c r="E295" s="45" t="e">
        <f t="shared" si="12"/>
        <v>#REF!</v>
      </c>
      <c r="F295" s="46" t="e">
        <f>#REF!</f>
        <v>#REF!</v>
      </c>
      <c r="G295" s="47" t="e">
        <f t="shared" si="13"/>
        <v>#REF!</v>
      </c>
    </row>
    <row r="296" spans="1:7" s="44" customFormat="1">
      <c r="A296" s="60" t="e">
        <f>#REF!</f>
        <v>#REF!</v>
      </c>
      <c r="B296" s="39" t="e">
        <f>#REF!</f>
        <v>#REF!</v>
      </c>
      <c r="C296" s="40" t="e">
        <f>#REF!</f>
        <v>#REF!</v>
      </c>
      <c r="D296" s="45" t="e">
        <f t="shared" si="11"/>
        <v>#REF!</v>
      </c>
      <c r="E296" s="45" t="e">
        <f t="shared" si="12"/>
        <v>#REF!</v>
      </c>
      <c r="F296" s="46" t="e">
        <f>#REF!</f>
        <v>#REF!</v>
      </c>
      <c r="G296" s="47" t="e">
        <f t="shared" si="13"/>
        <v>#REF!</v>
      </c>
    </row>
    <row r="297" spans="1:7" s="44" customFormat="1">
      <c r="A297" s="60" t="e">
        <f>#REF!</f>
        <v>#REF!</v>
      </c>
      <c r="B297" s="39" t="e">
        <f>#REF!</f>
        <v>#REF!</v>
      </c>
      <c r="C297" s="40" t="e">
        <f>#REF!</f>
        <v>#REF!</v>
      </c>
      <c r="D297" s="45" t="e">
        <f t="shared" si="11"/>
        <v>#REF!</v>
      </c>
      <c r="E297" s="45" t="e">
        <f t="shared" si="12"/>
        <v>#REF!</v>
      </c>
      <c r="F297" s="46" t="e">
        <f>#REF!</f>
        <v>#REF!</v>
      </c>
      <c r="G297" s="47" t="e">
        <f t="shared" si="13"/>
        <v>#REF!</v>
      </c>
    </row>
    <row r="298" spans="1:7" s="44" customFormat="1">
      <c r="A298" s="60" t="e">
        <f>#REF!</f>
        <v>#REF!</v>
      </c>
      <c r="B298" s="39" t="e">
        <f>#REF!</f>
        <v>#REF!</v>
      </c>
      <c r="C298" s="40" t="e">
        <f>#REF!</f>
        <v>#REF!</v>
      </c>
      <c r="D298" s="45" t="e">
        <f t="shared" si="11"/>
        <v>#REF!</v>
      </c>
      <c r="E298" s="45" t="e">
        <f t="shared" si="12"/>
        <v>#REF!</v>
      </c>
      <c r="F298" s="46" t="e">
        <f>#REF!</f>
        <v>#REF!</v>
      </c>
      <c r="G298" s="47" t="e">
        <f t="shared" si="13"/>
        <v>#REF!</v>
      </c>
    </row>
    <row r="299" spans="1:7" s="44" customFormat="1">
      <c r="A299" s="60" t="e">
        <f>#REF!</f>
        <v>#REF!</v>
      </c>
      <c r="B299" s="39" t="e">
        <f>#REF!</f>
        <v>#REF!</v>
      </c>
      <c r="C299" s="40" t="e">
        <f>#REF!</f>
        <v>#REF!</v>
      </c>
      <c r="D299" s="45" t="e">
        <f t="shared" si="11"/>
        <v>#REF!</v>
      </c>
      <c r="E299" s="45" t="e">
        <f t="shared" si="12"/>
        <v>#REF!</v>
      </c>
      <c r="F299" s="46" t="e">
        <f>#REF!</f>
        <v>#REF!</v>
      </c>
      <c r="G299" s="47" t="e">
        <f t="shared" si="13"/>
        <v>#REF!</v>
      </c>
    </row>
    <row r="300" spans="1:7" s="44" customFormat="1">
      <c r="A300" s="60" t="e">
        <f>#REF!</f>
        <v>#REF!</v>
      </c>
      <c r="B300" s="39" t="e">
        <f>#REF!</f>
        <v>#REF!</v>
      </c>
      <c r="C300" s="40" t="e">
        <f>#REF!</f>
        <v>#REF!</v>
      </c>
      <c r="D300" s="45" t="e">
        <f t="shared" si="11"/>
        <v>#REF!</v>
      </c>
      <c r="E300" s="45" t="e">
        <f t="shared" si="12"/>
        <v>#REF!</v>
      </c>
      <c r="F300" s="46" t="e">
        <f>#REF!</f>
        <v>#REF!</v>
      </c>
      <c r="G300" s="47" t="e">
        <f t="shared" si="13"/>
        <v>#REF!</v>
      </c>
    </row>
    <row r="301" spans="1:7" s="44" customFormat="1">
      <c r="A301" s="60" t="e">
        <f>#REF!</f>
        <v>#REF!</v>
      </c>
      <c r="B301" s="39" t="e">
        <f>#REF!</f>
        <v>#REF!</v>
      </c>
      <c r="C301" s="40" t="e">
        <f>#REF!</f>
        <v>#REF!</v>
      </c>
      <c r="D301" s="45" t="e">
        <f t="shared" si="11"/>
        <v>#REF!</v>
      </c>
      <c r="E301" s="45" t="e">
        <f t="shared" si="12"/>
        <v>#REF!</v>
      </c>
      <c r="F301" s="46" t="e">
        <f>#REF!</f>
        <v>#REF!</v>
      </c>
      <c r="G301" s="47" t="e">
        <f t="shared" si="13"/>
        <v>#REF!</v>
      </c>
    </row>
    <row r="302" spans="1:7" s="44" customFormat="1">
      <c r="A302" s="60" t="e">
        <f>#REF!</f>
        <v>#REF!</v>
      </c>
      <c r="B302" s="39" t="e">
        <f>#REF!</f>
        <v>#REF!</v>
      </c>
      <c r="C302" s="40" t="e">
        <f>#REF!</f>
        <v>#REF!</v>
      </c>
      <c r="D302" s="45" t="e">
        <f t="shared" si="11"/>
        <v>#REF!</v>
      </c>
      <c r="E302" s="45" t="e">
        <f t="shared" si="12"/>
        <v>#REF!</v>
      </c>
      <c r="F302" s="46" t="e">
        <f>#REF!</f>
        <v>#REF!</v>
      </c>
      <c r="G302" s="47" t="e">
        <f t="shared" si="13"/>
        <v>#REF!</v>
      </c>
    </row>
    <row r="303" spans="1:7" s="44" customFormat="1">
      <c r="A303" s="60" t="e">
        <f>#REF!</f>
        <v>#REF!</v>
      </c>
      <c r="B303" s="39" t="e">
        <f>#REF!</f>
        <v>#REF!</v>
      </c>
      <c r="C303" s="40" t="e">
        <f>#REF!</f>
        <v>#REF!</v>
      </c>
      <c r="D303" s="45" t="e">
        <f t="shared" si="11"/>
        <v>#REF!</v>
      </c>
      <c r="E303" s="45" t="e">
        <f t="shared" si="12"/>
        <v>#REF!</v>
      </c>
      <c r="F303" s="46" t="e">
        <f>#REF!</f>
        <v>#REF!</v>
      </c>
      <c r="G303" s="47" t="e">
        <f t="shared" si="13"/>
        <v>#REF!</v>
      </c>
    </row>
    <row r="304" spans="1:7" s="44" customFormat="1">
      <c r="A304" s="60" t="e">
        <f>#REF!</f>
        <v>#REF!</v>
      </c>
      <c r="B304" s="39" t="e">
        <f>#REF!</f>
        <v>#REF!</v>
      </c>
      <c r="C304" s="40" t="e">
        <f>#REF!</f>
        <v>#REF!</v>
      </c>
      <c r="D304" s="45" t="e">
        <f t="shared" si="11"/>
        <v>#REF!</v>
      </c>
      <c r="E304" s="45" t="e">
        <f t="shared" si="12"/>
        <v>#REF!</v>
      </c>
      <c r="F304" s="46" t="e">
        <f>#REF!</f>
        <v>#REF!</v>
      </c>
      <c r="G304" s="47" t="e">
        <f t="shared" si="13"/>
        <v>#REF!</v>
      </c>
    </row>
    <row r="305" spans="1:7" s="44" customFormat="1">
      <c r="A305" s="60" t="e">
        <f>#REF!</f>
        <v>#REF!</v>
      </c>
      <c r="B305" s="39" t="e">
        <f>#REF!</f>
        <v>#REF!</v>
      </c>
      <c r="C305" s="40" t="e">
        <f>#REF!</f>
        <v>#REF!</v>
      </c>
      <c r="D305" s="45" t="e">
        <f t="shared" si="11"/>
        <v>#REF!</v>
      </c>
      <c r="E305" s="45" t="e">
        <f t="shared" si="12"/>
        <v>#REF!</v>
      </c>
      <c r="F305" s="46" t="e">
        <f>#REF!</f>
        <v>#REF!</v>
      </c>
      <c r="G305" s="47" t="e">
        <f t="shared" si="13"/>
        <v>#REF!</v>
      </c>
    </row>
    <row r="306" spans="1:7" s="44" customFormat="1">
      <c r="A306" s="60" t="e">
        <f>#REF!</f>
        <v>#REF!</v>
      </c>
      <c r="B306" s="39" t="e">
        <f>#REF!</f>
        <v>#REF!</v>
      </c>
      <c r="C306" s="40" t="e">
        <f>#REF!</f>
        <v>#REF!</v>
      </c>
      <c r="D306" s="45" t="e">
        <f t="shared" si="11"/>
        <v>#REF!</v>
      </c>
      <c r="E306" s="45" t="e">
        <f t="shared" si="12"/>
        <v>#REF!</v>
      </c>
      <c r="F306" s="46" t="e">
        <f>#REF!</f>
        <v>#REF!</v>
      </c>
      <c r="G306" s="47" t="e">
        <f t="shared" si="13"/>
        <v>#REF!</v>
      </c>
    </row>
    <row r="307" spans="1:7" s="44" customFormat="1">
      <c r="A307" s="60" t="e">
        <f>#REF!</f>
        <v>#REF!</v>
      </c>
      <c r="B307" s="39" t="e">
        <f>#REF!</f>
        <v>#REF!</v>
      </c>
      <c r="C307" s="40" t="e">
        <f>#REF!</f>
        <v>#REF!</v>
      </c>
      <c r="D307" s="45" t="e">
        <f t="shared" si="11"/>
        <v>#REF!</v>
      </c>
      <c r="E307" s="45" t="e">
        <f t="shared" si="12"/>
        <v>#REF!</v>
      </c>
      <c r="F307" s="46" t="e">
        <f>#REF!</f>
        <v>#REF!</v>
      </c>
      <c r="G307" s="47" t="e">
        <f t="shared" si="13"/>
        <v>#REF!</v>
      </c>
    </row>
    <row r="308" spans="1:7" s="44" customFormat="1">
      <c r="A308" s="60" t="e">
        <f>#REF!</f>
        <v>#REF!</v>
      </c>
      <c r="B308" s="39" t="e">
        <f>#REF!</f>
        <v>#REF!</v>
      </c>
      <c r="C308" s="40" t="e">
        <f>#REF!</f>
        <v>#REF!</v>
      </c>
      <c r="D308" s="45" t="e">
        <f t="shared" si="11"/>
        <v>#REF!</v>
      </c>
      <c r="E308" s="45" t="e">
        <f t="shared" si="12"/>
        <v>#REF!</v>
      </c>
      <c r="F308" s="46" t="e">
        <f>#REF!</f>
        <v>#REF!</v>
      </c>
      <c r="G308" s="47" t="e">
        <f t="shared" si="13"/>
        <v>#REF!</v>
      </c>
    </row>
    <row r="309" spans="1:7" s="44" customFormat="1">
      <c r="A309" s="60" t="e">
        <f>#REF!</f>
        <v>#REF!</v>
      </c>
      <c r="B309" s="39" t="e">
        <f>#REF!</f>
        <v>#REF!</v>
      </c>
      <c r="C309" s="40" t="e">
        <f>#REF!</f>
        <v>#REF!</v>
      </c>
      <c r="D309" s="45" t="e">
        <f t="shared" si="11"/>
        <v>#REF!</v>
      </c>
      <c r="E309" s="45" t="e">
        <f t="shared" si="12"/>
        <v>#REF!</v>
      </c>
      <c r="F309" s="46" t="e">
        <f>#REF!</f>
        <v>#REF!</v>
      </c>
      <c r="G309" s="47" t="e">
        <f t="shared" si="13"/>
        <v>#REF!</v>
      </c>
    </row>
    <row r="310" spans="1:7" s="44" customFormat="1">
      <c r="A310" s="60" t="e">
        <f>#REF!</f>
        <v>#REF!</v>
      </c>
      <c r="B310" s="39" t="e">
        <f>#REF!</f>
        <v>#REF!</v>
      </c>
      <c r="C310" s="40" t="e">
        <f>#REF!</f>
        <v>#REF!</v>
      </c>
      <c r="D310" s="45" t="e">
        <f t="shared" si="11"/>
        <v>#REF!</v>
      </c>
      <c r="E310" s="45" t="e">
        <f t="shared" si="12"/>
        <v>#REF!</v>
      </c>
      <c r="F310" s="46" t="e">
        <f>#REF!</f>
        <v>#REF!</v>
      </c>
      <c r="G310" s="47" t="e">
        <f t="shared" si="13"/>
        <v>#REF!</v>
      </c>
    </row>
    <row r="311" spans="1:7" s="44" customFormat="1">
      <c r="A311" s="60" t="e">
        <f>#REF!</f>
        <v>#REF!</v>
      </c>
      <c r="B311" s="39" t="e">
        <f>#REF!</f>
        <v>#REF!</v>
      </c>
      <c r="C311" s="40" t="e">
        <f>#REF!</f>
        <v>#REF!</v>
      </c>
      <c r="D311" s="45" t="e">
        <f t="shared" si="11"/>
        <v>#REF!</v>
      </c>
      <c r="E311" s="45" t="e">
        <f t="shared" si="12"/>
        <v>#REF!</v>
      </c>
      <c r="F311" s="46" t="e">
        <f>#REF!</f>
        <v>#REF!</v>
      </c>
      <c r="G311" s="47" t="e">
        <f t="shared" si="13"/>
        <v>#REF!</v>
      </c>
    </row>
    <row r="312" spans="1:7" s="44" customFormat="1">
      <c r="A312" s="60" t="e">
        <f>#REF!</f>
        <v>#REF!</v>
      </c>
      <c r="B312" s="39" t="e">
        <f>#REF!</f>
        <v>#REF!</v>
      </c>
      <c r="C312" s="40" t="e">
        <f>#REF!</f>
        <v>#REF!</v>
      </c>
      <c r="D312" s="45" t="e">
        <f t="shared" si="11"/>
        <v>#REF!</v>
      </c>
      <c r="E312" s="45" t="e">
        <f t="shared" si="12"/>
        <v>#REF!</v>
      </c>
      <c r="F312" s="46" t="e">
        <f>#REF!</f>
        <v>#REF!</v>
      </c>
      <c r="G312" s="47" t="e">
        <f t="shared" si="13"/>
        <v>#REF!</v>
      </c>
    </row>
    <row r="313" spans="1:7" s="44" customFormat="1">
      <c r="A313" s="60" t="e">
        <f>#REF!</f>
        <v>#REF!</v>
      </c>
      <c r="B313" s="39" t="e">
        <f>#REF!</f>
        <v>#REF!</v>
      </c>
      <c r="C313" s="40" t="e">
        <f>#REF!</f>
        <v>#REF!</v>
      </c>
      <c r="D313" s="45" t="e">
        <f t="shared" si="11"/>
        <v>#REF!</v>
      </c>
      <c r="E313" s="45" t="e">
        <f t="shared" si="12"/>
        <v>#REF!</v>
      </c>
      <c r="F313" s="46" t="e">
        <f>#REF!</f>
        <v>#REF!</v>
      </c>
      <c r="G313" s="47" t="e">
        <f t="shared" si="13"/>
        <v>#REF!</v>
      </c>
    </row>
    <row r="314" spans="1:7" s="44" customFormat="1">
      <c r="A314" s="60" t="e">
        <f>#REF!</f>
        <v>#REF!</v>
      </c>
      <c r="B314" s="39" t="e">
        <f>#REF!</f>
        <v>#REF!</v>
      </c>
      <c r="C314" s="40" t="e">
        <f>#REF!</f>
        <v>#REF!</v>
      </c>
      <c r="D314" s="45" t="e">
        <f t="shared" si="11"/>
        <v>#REF!</v>
      </c>
      <c r="E314" s="45" t="e">
        <f t="shared" si="12"/>
        <v>#REF!</v>
      </c>
      <c r="F314" s="46" t="e">
        <f>#REF!</f>
        <v>#REF!</v>
      </c>
      <c r="G314" s="47" t="e">
        <f t="shared" si="13"/>
        <v>#REF!</v>
      </c>
    </row>
    <row r="315" spans="1:7" s="44" customFormat="1">
      <c r="A315" s="60" t="e">
        <f>#REF!</f>
        <v>#REF!</v>
      </c>
      <c r="B315" s="39" t="e">
        <f>#REF!</f>
        <v>#REF!</v>
      </c>
      <c r="C315" s="40" t="e">
        <f>#REF!</f>
        <v>#REF!</v>
      </c>
      <c r="D315" s="45" t="e">
        <f t="shared" si="11"/>
        <v>#REF!</v>
      </c>
      <c r="E315" s="45" t="e">
        <f t="shared" si="12"/>
        <v>#REF!</v>
      </c>
      <c r="F315" s="46" t="e">
        <f>#REF!</f>
        <v>#REF!</v>
      </c>
      <c r="G315" s="47" t="e">
        <f t="shared" si="13"/>
        <v>#REF!</v>
      </c>
    </row>
    <row r="316" spans="1:7" s="44" customFormat="1">
      <c r="A316" s="60" t="e">
        <f>#REF!</f>
        <v>#REF!</v>
      </c>
      <c r="B316" s="39" t="e">
        <f>#REF!</f>
        <v>#REF!</v>
      </c>
      <c r="C316" s="40" t="e">
        <f>#REF!</f>
        <v>#REF!</v>
      </c>
      <c r="D316" s="45" t="e">
        <f t="shared" si="11"/>
        <v>#REF!</v>
      </c>
      <c r="E316" s="45" t="e">
        <f t="shared" si="12"/>
        <v>#REF!</v>
      </c>
      <c r="F316" s="46" t="e">
        <f>#REF!</f>
        <v>#REF!</v>
      </c>
      <c r="G316" s="47" t="e">
        <f t="shared" si="13"/>
        <v>#REF!</v>
      </c>
    </row>
    <row r="317" spans="1:7" s="44" customFormat="1">
      <c r="A317" s="60" t="e">
        <f>#REF!</f>
        <v>#REF!</v>
      </c>
      <c r="B317" s="39" t="e">
        <f>#REF!</f>
        <v>#REF!</v>
      </c>
      <c r="C317" s="40" t="e">
        <f>#REF!</f>
        <v>#REF!</v>
      </c>
      <c r="D317" s="45" t="e">
        <f t="shared" si="11"/>
        <v>#REF!</v>
      </c>
      <c r="E317" s="45" t="e">
        <f t="shared" si="12"/>
        <v>#REF!</v>
      </c>
      <c r="F317" s="46" t="e">
        <f>#REF!</f>
        <v>#REF!</v>
      </c>
      <c r="G317" s="47" t="e">
        <f t="shared" si="13"/>
        <v>#REF!</v>
      </c>
    </row>
    <row r="318" spans="1:7" s="44" customFormat="1">
      <c r="A318" s="60" t="e">
        <f>#REF!</f>
        <v>#REF!</v>
      </c>
      <c r="B318" s="39" t="e">
        <f>#REF!</f>
        <v>#REF!</v>
      </c>
      <c r="C318" s="40" t="e">
        <f>#REF!</f>
        <v>#REF!</v>
      </c>
      <c r="D318" s="45" t="e">
        <f t="shared" si="11"/>
        <v>#REF!</v>
      </c>
      <c r="E318" s="45" t="e">
        <f t="shared" si="12"/>
        <v>#REF!</v>
      </c>
      <c r="F318" s="46" t="e">
        <f>#REF!</f>
        <v>#REF!</v>
      </c>
      <c r="G318" s="47" t="e">
        <f t="shared" si="13"/>
        <v>#REF!</v>
      </c>
    </row>
    <row r="319" spans="1:7" s="44" customFormat="1">
      <c r="A319" s="60" t="e">
        <f>#REF!</f>
        <v>#REF!</v>
      </c>
      <c r="B319" s="39" t="e">
        <f>#REF!</f>
        <v>#REF!</v>
      </c>
      <c r="C319" s="40" t="e">
        <f>#REF!</f>
        <v>#REF!</v>
      </c>
      <c r="D319" s="45" t="e">
        <f t="shared" si="11"/>
        <v>#REF!</v>
      </c>
      <c r="E319" s="45" t="e">
        <f t="shared" si="12"/>
        <v>#REF!</v>
      </c>
      <c r="F319" s="46" t="e">
        <f>#REF!</f>
        <v>#REF!</v>
      </c>
      <c r="G319" s="47" t="e">
        <f t="shared" si="13"/>
        <v>#REF!</v>
      </c>
    </row>
    <row r="320" spans="1:7" s="44" customFormat="1">
      <c r="A320" s="60" t="e">
        <f>#REF!</f>
        <v>#REF!</v>
      </c>
      <c r="B320" s="39" t="e">
        <f>#REF!</f>
        <v>#REF!</v>
      </c>
      <c r="C320" s="40" t="e">
        <f>#REF!</f>
        <v>#REF!</v>
      </c>
      <c r="D320" s="45" t="e">
        <f t="shared" si="11"/>
        <v>#REF!</v>
      </c>
      <c r="E320" s="45" t="e">
        <f t="shared" si="12"/>
        <v>#REF!</v>
      </c>
      <c r="F320" s="46" t="e">
        <f>#REF!</f>
        <v>#REF!</v>
      </c>
      <c r="G320" s="47" t="e">
        <f t="shared" si="13"/>
        <v>#REF!</v>
      </c>
    </row>
    <row r="321" spans="1:7" s="44" customFormat="1">
      <c r="A321" s="60" t="e">
        <f>#REF!</f>
        <v>#REF!</v>
      </c>
      <c r="B321" s="39" t="e">
        <f>#REF!</f>
        <v>#REF!</v>
      </c>
      <c r="C321" s="40" t="e">
        <f>#REF!</f>
        <v>#REF!</v>
      </c>
      <c r="D321" s="45" t="e">
        <f t="shared" ref="D321:D384" si="14">F321/$D$14</f>
        <v>#REF!</v>
      </c>
      <c r="E321" s="45" t="e">
        <f t="shared" ref="E321:E384" si="15">G321/$D$14</f>
        <v>#REF!</v>
      </c>
      <c r="F321" s="46" t="e">
        <f>#REF!</f>
        <v>#REF!</v>
      </c>
      <c r="G321" s="47" t="e">
        <f t="shared" ref="G321:G384" si="16">C321*F321</f>
        <v>#REF!</v>
      </c>
    </row>
    <row r="322" spans="1:7" s="44" customFormat="1">
      <c r="A322" s="60" t="e">
        <f>#REF!</f>
        <v>#REF!</v>
      </c>
      <c r="B322" s="39" t="e">
        <f>#REF!</f>
        <v>#REF!</v>
      </c>
      <c r="C322" s="40" t="e">
        <f>#REF!</f>
        <v>#REF!</v>
      </c>
      <c r="D322" s="45" t="e">
        <f t="shared" si="14"/>
        <v>#REF!</v>
      </c>
      <c r="E322" s="45" t="e">
        <f t="shared" si="15"/>
        <v>#REF!</v>
      </c>
      <c r="F322" s="46" t="e">
        <f>#REF!</f>
        <v>#REF!</v>
      </c>
      <c r="G322" s="47" t="e">
        <f t="shared" si="16"/>
        <v>#REF!</v>
      </c>
    </row>
    <row r="323" spans="1:7" s="44" customFormat="1">
      <c r="A323" s="60" t="e">
        <f>#REF!</f>
        <v>#REF!</v>
      </c>
      <c r="B323" s="39" t="e">
        <f>#REF!</f>
        <v>#REF!</v>
      </c>
      <c r="C323" s="40" t="e">
        <f>#REF!</f>
        <v>#REF!</v>
      </c>
      <c r="D323" s="45" t="e">
        <f t="shared" si="14"/>
        <v>#REF!</v>
      </c>
      <c r="E323" s="45" t="e">
        <f t="shared" si="15"/>
        <v>#REF!</v>
      </c>
      <c r="F323" s="46" t="e">
        <f>#REF!</f>
        <v>#REF!</v>
      </c>
      <c r="G323" s="47" t="e">
        <f t="shared" si="16"/>
        <v>#REF!</v>
      </c>
    </row>
    <row r="324" spans="1:7" s="44" customFormat="1">
      <c r="A324" s="60" t="e">
        <f>#REF!</f>
        <v>#REF!</v>
      </c>
      <c r="B324" s="39" t="e">
        <f>#REF!</f>
        <v>#REF!</v>
      </c>
      <c r="C324" s="40" t="e">
        <f>#REF!</f>
        <v>#REF!</v>
      </c>
      <c r="D324" s="45" t="e">
        <f t="shared" si="14"/>
        <v>#REF!</v>
      </c>
      <c r="E324" s="45" t="e">
        <f t="shared" si="15"/>
        <v>#REF!</v>
      </c>
      <c r="F324" s="46" t="e">
        <f>#REF!</f>
        <v>#REF!</v>
      </c>
      <c r="G324" s="47" t="e">
        <f t="shared" si="16"/>
        <v>#REF!</v>
      </c>
    </row>
    <row r="325" spans="1:7" s="44" customFormat="1">
      <c r="A325" s="60" t="e">
        <f>#REF!</f>
        <v>#REF!</v>
      </c>
      <c r="B325" s="39" t="e">
        <f>#REF!</f>
        <v>#REF!</v>
      </c>
      <c r="C325" s="40" t="e">
        <f>#REF!</f>
        <v>#REF!</v>
      </c>
      <c r="D325" s="45" t="e">
        <f t="shared" si="14"/>
        <v>#REF!</v>
      </c>
      <c r="E325" s="45" t="e">
        <f t="shared" si="15"/>
        <v>#REF!</v>
      </c>
      <c r="F325" s="46" t="e">
        <f>#REF!</f>
        <v>#REF!</v>
      </c>
      <c r="G325" s="47" t="e">
        <f t="shared" si="16"/>
        <v>#REF!</v>
      </c>
    </row>
    <row r="326" spans="1:7" s="44" customFormat="1">
      <c r="A326" s="60" t="e">
        <f>#REF!</f>
        <v>#REF!</v>
      </c>
      <c r="B326" s="39" t="e">
        <f>#REF!</f>
        <v>#REF!</v>
      </c>
      <c r="C326" s="40" t="e">
        <f>#REF!</f>
        <v>#REF!</v>
      </c>
      <c r="D326" s="45" t="e">
        <f t="shared" si="14"/>
        <v>#REF!</v>
      </c>
      <c r="E326" s="45" t="e">
        <f t="shared" si="15"/>
        <v>#REF!</v>
      </c>
      <c r="F326" s="46" t="e">
        <f>#REF!</f>
        <v>#REF!</v>
      </c>
      <c r="G326" s="47" t="e">
        <f t="shared" si="16"/>
        <v>#REF!</v>
      </c>
    </row>
    <row r="327" spans="1:7" s="44" customFormat="1">
      <c r="A327" s="60" t="e">
        <f>#REF!</f>
        <v>#REF!</v>
      </c>
      <c r="B327" s="39" t="e">
        <f>#REF!</f>
        <v>#REF!</v>
      </c>
      <c r="C327" s="40" t="e">
        <f>#REF!</f>
        <v>#REF!</v>
      </c>
      <c r="D327" s="45" t="e">
        <f t="shared" si="14"/>
        <v>#REF!</v>
      </c>
      <c r="E327" s="45" t="e">
        <f t="shared" si="15"/>
        <v>#REF!</v>
      </c>
      <c r="F327" s="46" t="e">
        <f>#REF!</f>
        <v>#REF!</v>
      </c>
      <c r="G327" s="47" t="e">
        <f t="shared" si="16"/>
        <v>#REF!</v>
      </c>
    </row>
    <row r="328" spans="1:7" s="44" customFormat="1">
      <c r="A328" s="60" t="e">
        <f>#REF!</f>
        <v>#REF!</v>
      </c>
      <c r="B328" s="39" t="e">
        <f>#REF!</f>
        <v>#REF!</v>
      </c>
      <c r="C328" s="40" t="e">
        <f>#REF!</f>
        <v>#REF!</v>
      </c>
      <c r="D328" s="45" t="e">
        <f t="shared" si="14"/>
        <v>#REF!</v>
      </c>
      <c r="E328" s="45" t="e">
        <f t="shared" si="15"/>
        <v>#REF!</v>
      </c>
      <c r="F328" s="46" t="e">
        <f>#REF!</f>
        <v>#REF!</v>
      </c>
      <c r="G328" s="47" t="e">
        <f t="shared" si="16"/>
        <v>#REF!</v>
      </c>
    </row>
    <row r="329" spans="1:7" s="44" customFormat="1">
      <c r="A329" s="60" t="e">
        <f>#REF!</f>
        <v>#REF!</v>
      </c>
      <c r="B329" s="39" t="e">
        <f>#REF!</f>
        <v>#REF!</v>
      </c>
      <c r="C329" s="40" t="e">
        <f>#REF!</f>
        <v>#REF!</v>
      </c>
      <c r="D329" s="45" t="e">
        <f t="shared" si="14"/>
        <v>#REF!</v>
      </c>
      <c r="E329" s="45" t="e">
        <f t="shared" si="15"/>
        <v>#REF!</v>
      </c>
      <c r="F329" s="46" t="e">
        <f>#REF!</f>
        <v>#REF!</v>
      </c>
      <c r="G329" s="47" t="e">
        <f t="shared" si="16"/>
        <v>#REF!</v>
      </c>
    </row>
    <row r="330" spans="1:7" s="44" customFormat="1">
      <c r="A330" s="60" t="e">
        <f>#REF!</f>
        <v>#REF!</v>
      </c>
      <c r="B330" s="39" t="e">
        <f>#REF!</f>
        <v>#REF!</v>
      </c>
      <c r="C330" s="40" t="e">
        <f>#REF!</f>
        <v>#REF!</v>
      </c>
      <c r="D330" s="45" t="e">
        <f t="shared" si="14"/>
        <v>#REF!</v>
      </c>
      <c r="E330" s="45" t="e">
        <f t="shared" si="15"/>
        <v>#REF!</v>
      </c>
      <c r="F330" s="46" t="e">
        <f>#REF!</f>
        <v>#REF!</v>
      </c>
      <c r="G330" s="47" t="e">
        <f t="shared" si="16"/>
        <v>#REF!</v>
      </c>
    </row>
    <row r="331" spans="1:7" s="44" customFormat="1">
      <c r="A331" s="60" t="e">
        <f>#REF!</f>
        <v>#REF!</v>
      </c>
      <c r="B331" s="39" t="e">
        <f>#REF!</f>
        <v>#REF!</v>
      </c>
      <c r="C331" s="40" t="e">
        <f>#REF!</f>
        <v>#REF!</v>
      </c>
      <c r="D331" s="45" t="e">
        <f t="shared" si="14"/>
        <v>#REF!</v>
      </c>
      <c r="E331" s="45" t="e">
        <f t="shared" si="15"/>
        <v>#REF!</v>
      </c>
      <c r="F331" s="46" t="e">
        <f>#REF!</f>
        <v>#REF!</v>
      </c>
      <c r="G331" s="47" t="e">
        <f t="shared" si="16"/>
        <v>#REF!</v>
      </c>
    </row>
    <row r="332" spans="1:7" s="44" customFormat="1">
      <c r="A332" s="60" t="e">
        <f>#REF!</f>
        <v>#REF!</v>
      </c>
      <c r="B332" s="39" t="e">
        <f>#REF!</f>
        <v>#REF!</v>
      </c>
      <c r="C332" s="40" t="e">
        <f>#REF!</f>
        <v>#REF!</v>
      </c>
      <c r="D332" s="45" t="e">
        <f t="shared" si="14"/>
        <v>#REF!</v>
      </c>
      <c r="E332" s="45" t="e">
        <f t="shared" si="15"/>
        <v>#REF!</v>
      </c>
      <c r="F332" s="46" t="e">
        <f>#REF!</f>
        <v>#REF!</v>
      </c>
      <c r="G332" s="47" t="e">
        <f t="shared" si="16"/>
        <v>#REF!</v>
      </c>
    </row>
    <row r="333" spans="1:7" s="44" customFormat="1">
      <c r="A333" s="60" t="e">
        <f>#REF!</f>
        <v>#REF!</v>
      </c>
      <c r="B333" s="39" t="e">
        <f>#REF!</f>
        <v>#REF!</v>
      </c>
      <c r="C333" s="40" t="e">
        <f>#REF!</f>
        <v>#REF!</v>
      </c>
      <c r="D333" s="45" t="e">
        <f t="shared" si="14"/>
        <v>#REF!</v>
      </c>
      <c r="E333" s="45" t="e">
        <f t="shared" si="15"/>
        <v>#REF!</v>
      </c>
      <c r="F333" s="46" t="e">
        <f>#REF!</f>
        <v>#REF!</v>
      </c>
      <c r="G333" s="47" t="e">
        <f t="shared" si="16"/>
        <v>#REF!</v>
      </c>
    </row>
    <row r="334" spans="1:7" s="44" customFormat="1">
      <c r="A334" s="60" t="e">
        <f>#REF!</f>
        <v>#REF!</v>
      </c>
      <c r="B334" s="39" t="e">
        <f>#REF!</f>
        <v>#REF!</v>
      </c>
      <c r="C334" s="40" t="e">
        <f>#REF!</f>
        <v>#REF!</v>
      </c>
      <c r="D334" s="45" t="e">
        <f t="shared" si="14"/>
        <v>#REF!</v>
      </c>
      <c r="E334" s="45" t="e">
        <f t="shared" si="15"/>
        <v>#REF!</v>
      </c>
      <c r="F334" s="46" t="e">
        <f>#REF!</f>
        <v>#REF!</v>
      </c>
      <c r="G334" s="47" t="e">
        <f t="shared" si="16"/>
        <v>#REF!</v>
      </c>
    </row>
    <row r="335" spans="1:7" s="44" customFormat="1">
      <c r="A335" s="60" t="e">
        <f>#REF!</f>
        <v>#REF!</v>
      </c>
      <c r="B335" s="39" t="e">
        <f>#REF!</f>
        <v>#REF!</v>
      </c>
      <c r="C335" s="40" t="e">
        <f>#REF!</f>
        <v>#REF!</v>
      </c>
      <c r="D335" s="45" t="e">
        <f t="shared" si="14"/>
        <v>#REF!</v>
      </c>
      <c r="E335" s="45" t="e">
        <f t="shared" si="15"/>
        <v>#REF!</v>
      </c>
      <c r="F335" s="46" t="e">
        <f>#REF!</f>
        <v>#REF!</v>
      </c>
      <c r="G335" s="47" t="e">
        <f t="shared" si="16"/>
        <v>#REF!</v>
      </c>
    </row>
    <row r="336" spans="1:7" s="44" customFormat="1">
      <c r="A336" s="60" t="e">
        <f>#REF!</f>
        <v>#REF!</v>
      </c>
      <c r="B336" s="39" t="e">
        <f>#REF!</f>
        <v>#REF!</v>
      </c>
      <c r="C336" s="40" t="e">
        <f>#REF!</f>
        <v>#REF!</v>
      </c>
      <c r="D336" s="45" t="e">
        <f t="shared" si="14"/>
        <v>#REF!</v>
      </c>
      <c r="E336" s="45" t="e">
        <f t="shared" si="15"/>
        <v>#REF!</v>
      </c>
      <c r="F336" s="46" t="e">
        <f>#REF!</f>
        <v>#REF!</v>
      </c>
      <c r="G336" s="47" t="e">
        <f t="shared" si="16"/>
        <v>#REF!</v>
      </c>
    </row>
    <row r="337" spans="1:7" s="44" customFormat="1">
      <c r="A337" s="60" t="e">
        <f>#REF!</f>
        <v>#REF!</v>
      </c>
      <c r="B337" s="39" t="e">
        <f>#REF!</f>
        <v>#REF!</v>
      </c>
      <c r="C337" s="40" t="e">
        <f>#REF!</f>
        <v>#REF!</v>
      </c>
      <c r="D337" s="45" t="e">
        <f t="shared" si="14"/>
        <v>#REF!</v>
      </c>
      <c r="E337" s="45" t="e">
        <f t="shared" si="15"/>
        <v>#REF!</v>
      </c>
      <c r="F337" s="46" t="e">
        <f>#REF!</f>
        <v>#REF!</v>
      </c>
      <c r="G337" s="47" t="e">
        <f t="shared" si="16"/>
        <v>#REF!</v>
      </c>
    </row>
    <row r="338" spans="1:7" s="44" customFormat="1">
      <c r="A338" s="60" t="e">
        <f>#REF!</f>
        <v>#REF!</v>
      </c>
      <c r="B338" s="39" t="e">
        <f>#REF!</f>
        <v>#REF!</v>
      </c>
      <c r="C338" s="40" t="e">
        <f>#REF!</f>
        <v>#REF!</v>
      </c>
      <c r="D338" s="45" t="e">
        <f t="shared" si="14"/>
        <v>#REF!</v>
      </c>
      <c r="E338" s="45" t="e">
        <f t="shared" si="15"/>
        <v>#REF!</v>
      </c>
      <c r="F338" s="46" t="e">
        <f>#REF!</f>
        <v>#REF!</v>
      </c>
      <c r="G338" s="47" t="e">
        <f t="shared" si="16"/>
        <v>#REF!</v>
      </c>
    </row>
    <row r="339" spans="1:7" s="44" customFormat="1">
      <c r="A339" s="60" t="e">
        <f>#REF!</f>
        <v>#REF!</v>
      </c>
      <c r="B339" s="39" t="e">
        <f>#REF!</f>
        <v>#REF!</v>
      </c>
      <c r="C339" s="40" t="e">
        <f>#REF!</f>
        <v>#REF!</v>
      </c>
      <c r="D339" s="45" t="e">
        <f t="shared" si="14"/>
        <v>#REF!</v>
      </c>
      <c r="E339" s="45" t="e">
        <f t="shared" si="15"/>
        <v>#REF!</v>
      </c>
      <c r="F339" s="46" t="e">
        <f>#REF!</f>
        <v>#REF!</v>
      </c>
      <c r="G339" s="47" t="e">
        <f t="shared" si="16"/>
        <v>#REF!</v>
      </c>
    </row>
    <row r="340" spans="1:7" s="44" customFormat="1">
      <c r="A340" s="60" t="e">
        <f>#REF!</f>
        <v>#REF!</v>
      </c>
      <c r="B340" s="39" t="e">
        <f>#REF!</f>
        <v>#REF!</v>
      </c>
      <c r="C340" s="40" t="e">
        <f>#REF!</f>
        <v>#REF!</v>
      </c>
      <c r="D340" s="45" t="e">
        <f t="shared" si="14"/>
        <v>#REF!</v>
      </c>
      <c r="E340" s="45" t="e">
        <f t="shared" si="15"/>
        <v>#REF!</v>
      </c>
      <c r="F340" s="46" t="e">
        <f>#REF!</f>
        <v>#REF!</v>
      </c>
      <c r="G340" s="47" t="e">
        <f t="shared" si="16"/>
        <v>#REF!</v>
      </c>
    </row>
    <row r="341" spans="1:7" s="44" customFormat="1">
      <c r="A341" s="60" t="e">
        <f>#REF!</f>
        <v>#REF!</v>
      </c>
      <c r="B341" s="39" t="e">
        <f>#REF!</f>
        <v>#REF!</v>
      </c>
      <c r="C341" s="40" t="e">
        <f>#REF!</f>
        <v>#REF!</v>
      </c>
      <c r="D341" s="45" t="e">
        <f t="shared" si="14"/>
        <v>#REF!</v>
      </c>
      <c r="E341" s="45" t="e">
        <f t="shared" si="15"/>
        <v>#REF!</v>
      </c>
      <c r="F341" s="46" t="e">
        <f>#REF!</f>
        <v>#REF!</v>
      </c>
      <c r="G341" s="47" t="e">
        <f t="shared" si="16"/>
        <v>#REF!</v>
      </c>
    </row>
    <row r="342" spans="1:7" s="44" customFormat="1">
      <c r="A342" s="60" t="e">
        <f>#REF!</f>
        <v>#REF!</v>
      </c>
      <c r="B342" s="39" t="e">
        <f>#REF!</f>
        <v>#REF!</v>
      </c>
      <c r="C342" s="40" t="e">
        <f>#REF!</f>
        <v>#REF!</v>
      </c>
      <c r="D342" s="45" t="e">
        <f t="shared" si="14"/>
        <v>#REF!</v>
      </c>
      <c r="E342" s="45" t="e">
        <f t="shared" si="15"/>
        <v>#REF!</v>
      </c>
      <c r="F342" s="46" t="e">
        <f>#REF!</f>
        <v>#REF!</v>
      </c>
      <c r="G342" s="47" t="e">
        <f t="shared" si="16"/>
        <v>#REF!</v>
      </c>
    </row>
    <row r="343" spans="1:7" s="44" customFormat="1">
      <c r="A343" s="60" t="e">
        <f>#REF!</f>
        <v>#REF!</v>
      </c>
      <c r="B343" s="39" t="e">
        <f>#REF!</f>
        <v>#REF!</v>
      </c>
      <c r="C343" s="40" t="e">
        <f>#REF!</f>
        <v>#REF!</v>
      </c>
      <c r="D343" s="45" t="e">
        <f t="shared" si="14"/>
        <v>#REF!</v>
      </c>
      <c r="E343" s="45" t="e">
        <f t="shared" si="15"/>
        <v>#REF!</v>
      </c>
      <c r="F343" s="46" t="e">
        <f>#REF!</f>
        <v>#REF!</v>
      </c>
      <c r="G343" s="47" t="e">
        <f t="shared" si="16"/>
        <v>#REF!</v>
      </c>
    </row>
    <row r="344" spans="1:7" s="44" customFormat="1">
      <c r="A344" s="60" t="e">
        <f>#REF!</f>
        <v>#REF!</v>
      </c>
      <c r="B344" s="39" t="e">
        <f>#REF!</f>
        <v>#REF!</v>
      </c>
      <c r="C344" s="40" t="e">
        <f>#REF!</f>
        <v>#REF!</v>
      </c>
      <c r="D344" s="45" t="e">
        <f t="shared" si="14"/>
        <v>#REF!</v>
      </c>
      <c r="E344" s="45" t="e">
        <f t="shared" si="15"/>
        <v>#REF!</v>
      </c>
      <c r="F344" s="46" t="e">
        <f>#REF!</f>
        <v>#REF!</v>
      </c>
      <c r="G344" s="47" t="e">
        <f t="shared" si="16"/>
        <v>#REF!</v>
      </c>
    </row>
    <row r="345" spans="1:7" s="44" customFormat="1">
      <c r="A345" s="60" t="e">
        <f>#REF!</f>
        <v>#REF!</v>
      </c>
      <c r="B345" s="39" t="e">
        <f>#REF!</f>
        <v>#REF!</v>
      </c>
      <c r="C345" s="40" t="e">
        <f>#REF!</f>
        <v>#REF!</v>
      </c>
      <c r="D345" s="45" t="e">
        <f t="shared" si="14"/>
        <v>#REF!</v>
      </c>
      <c r="E345" s="45" t="e">
        <f t="shared" si="15"/>
        <v>#REF!</v>
      </c>
      <c r="F345" s="46" t="e">
        <f>#REF!</f>
        <v>#REF!</v>
      </c>
      <c r="G345" s="47" t="e">
        <f t="shared" si="16"/>
        <v>#REF!</v>
      </c>
    </row>
    <row r="346" spans="1:7" s="44" customFormat="1">
      <c r="A346" s="60" t="e">
        <f>#REF!</f>
        <v>#REF!</v>
      </c>
      <c r="B346" s="39" t="e">
        <f>#REF!</f>
        <v>#REF!</v>
      </c>
      <c r="C346" s="40" t="e">
        <f>#REF!</f>
        <v>#REF!</v>
      </c>
      <c r="D346" s="45" t="e">
        <f t="shared" si="14"/>
        <v>#REF!</v>
      </c>
      <c r="E346" s="45" t="e">
        <f t="shared" si="15"/>
        <v>#REF!</v>
      </c>
      <c r="F346" s="46" t="e">
        <f>#REF!</f>
        <v>#REF!</v>
      </c>
      <c r="G346" s="47" t="e">
        <f t="shared" si="16"/>
        <v>#REF!</v>
      </c>
    </row>
    <row r="347" spans="1:7" s="44" customFormat="1">
      <c r="A347" s="60" t="e">
        <f>#REF!</f>
        <v>#REF!</v>
      </c>
      <c r="B347" s="39" t="e">
        <f>#REF!</f>
        <v>#REF!</v>
      </c>
      <c r="C347" s="40" t="e">
        <f>#REF!</f>
        <v>#REF!</v>
      </c>
      <c r="D347" s="45" t="e">
        <f t="shared" si="14"/>
        <v>#REF!</v>
      </c>
      <c r="E347" s="45" t="e">
        <f t="shared" si="15"/>
        <v>#REF!</v>
      </c>
      <c r="F347" s="46" t="e">
        <f>#REF!</f>
        <v>#REF!</v>
      </c>
      <c r="G347" s="47" t="e">
        <f t="shared" si="16"/>
        <v>#REF!</v>
      </c>
    </row>
    <row r="348" spans="1:7" s="44" customFormat="1">
      <c r="A348" s="60" t="e">
        <f>#REF!</f>
        <v>#REF!</v>
      </c>
      <c r="B348" s="39" t="e">
        <f>#REF!</f>
        <v>#REF!</v>
      </c>
      <c r="C348" s="40" t="e">
        <f>#REF!</f>
        <v>#REF!</v>
      </c>
      <c r="D348" s="45" t="e">
        <f t="shared" si="14"/>
        <v>#REF!</v>
      </c>
      <c r="E348" s="45" t="e">
        <f t="shared" si="15"/>
        <v>#REF!</v>
      </c>
      <c r="F348" s="46" t="e">
        <f>#REF!</f>
        <v>#REF!</v>
      </c>
      <c r="G348" s="47" t="e">
        <f t="shared" si="16"/>
        <v>#REF!</v>
      </c>
    </row>
    <row r="349" spans="1:7" s="44" customFormat="1">
      <c r="A349" s="60" t="e">
        <f>#REF!</f>
        <v>#REF!</v>
      </c>
      <c r="B349" s="39" t="e">
        <f>#REF!</f>
        <v>#REF!</v>
      </c>
      <c r="C349" s="40" t="e">
        <f>#REF!</f>
        <v>#REF!</v>
      </c>
      <c r="D349" s="45" t="e">
        <f t="shared" si="14"/>
        <v>#REF!</v>
      </c>
      <c r="E349" s="45" t="e">
        <f t="shared" si="15"/>
        <v>#REF!</v>
      </c>
      <c r="F349" s="46" t="e">
        <f>#REF!</f>
        <v>#REF!</v>
      </c>
      <c r="G349" s="47" t="e">
        <f t="shared" si="16"/>
        <v>#REF!</v>
      </c>
    </row>
    <row r="350" spans="1:7" s="44" customFormat="1">
      <c r="A350" s="60" t="e">
        <f>#REF!</f>
        <v>#REF!</v>
      </c>
      <c r="B350" s="39" t="e">
        <f>#REF!</f>
        <v>#REF!</v>
      </c>
      <c r="C350" s="40" t="e">
        <f>#REF!</f>
        <v>#REF!</v>
      </c>
      <c r="D350" s="45" t="e">
        <f t="shared" si="14"/>
        <v>#REF!</v>
      </c>
      <c r="E350" s="45" t="e">
        <f t="shared" si="15"/>
        <v>#REF!</v>
      </c>
      <c r="F350" s="46" t="e">
        <f>#REF!</f>
        <v>#REF!</v>
      </c>
      <c r="G350" s="47" t="e">
        <f t="shared" si="16"/>
        <v>#REF!</v>
      </c>
    </row>
    <row r="351" spans="1:7" s="44" customFormat="1">
      <c r="A351" s="60" t="e">
        <f>#REF!</f>
        <v>#REF!</v>
      </c>
      <c r="B351" s="39" t="e">
        <f>#REF!</f>
        <v>#REF!</v>
      </c>
      <c r="C351" s="40" t="e">
        <f>#REF!</f>
        <v>#REF!</v>
      </c>
      <c r="D351" s="45" t="e">
        <f t="shared" si="14"/>
        <v>#REF!</v>
      </c>
      <c r="E351" s="45" t="e">
        <f t="shared" si="15"/>
        <v>#REF!</v>
      </c>
      <c r="F351" s="46" t="e">
        <f>#REF!</f>
        <v>#REF!</v>
      </c>
      <c r="G351" s="47" t="e">
        <f t="shared" si="16"/>
        <v>#REF!</v>
      </c>
    </row>
    <row r="352" spans="1:7" s="44" customFormat="1">
      <c r="A352" s="60" t="e">
        <f>#REF!</f>
        <v>#REF!</v>
      </c>
      <c r="B352" s="39" t="e">
        <f>#REF!</f>
        <v>#REF!</v>
      </c>
      <c r="C352" s="40" t="e">
        <f>#REF!</f>
        <v>#REF!</v>
      </c>
      <c r="D352" s="45" t="e">
        <f t="shared" si="14"/>
        <v>#REF!</v>
      </c>
      <c r="E352" s="45" t="e">
        <f t="shared" si="15"/>
        <v>#REF!</v>
      </c>
      <c r="F352" s="46" t="e">
        <f>#REF!</f>
        <v>#REF!</v>
      </c>
      <c r="G352" s="47" t="e">
        <f t="shared" si="16"/>
        <v>#REF!</v>
      </c>
    </row>
    <row r="353" spans="1:7" s="44" customFormat="1">
      <c r="A353" s="60" t="e">
        <f>#REF!</f>
        <v>#REF!</v>
      </c>
      <c r="B353" s="39" t="e">
        <f>#REF!</f>
        <v>#REF!</v>
      </c>
      <c r="C353" s="40" t="e">
        <f>#REF!</f>
        <v>#REF!</v>
      </c>
      <c r="D353" s="45" t="e">
        <f t="shared" si="14"/>
        <v>#REF!</v>
      </c>
      <c r="E353" s="45" t="e">
        <f t="shared" si="15"/>
        <v>#REF!</v>
      </c>
      <c r="F353" s="46" t="e">
        <f>#REF!</f>
        <v>#REF!</v>
      </c>
      <c r="G353" s="47" t="e">
        <f t="shared" si="16"/>
        <v>#REF!</v>
      </c>
    </row>
    <row r="354" spans="1:7" s="44" customFormat="1">
      <c r="A354" s="60" t="e">
        <f>#REF!</f>
        <v>#REF!</v>
      </c>
      <c r="B354" s="39" t="e">
        <f>#REF!</f>
        <v>#REF!</v>
      </c>
      <c r="C354" s="40" t="e">
        <f>#REF!</f>
        <v>#REF!</v>
      </c>
      <c r="D354" s="45" t="e">
        <f t="shared" si="14"/>
        <v>#REF!</v>
      </c>
      <c r="E354" s="45" t="e">
        <f t="shared" si="15"/>
        <v>#REF!</v>
      </c>
      <c r="F354" s="46" t="e">
        <f>#REF!</f>
        <v>#REF!</v>
      </c>
      <c r="G354" s="47" t="e">
        <f t="shared" si="16"/>
        <v>#REF!</v>
      </c>
    </row>
    <row r="355" spans="1:7" s="44" customFormat="1">
      <c r="A355" s="60" t="e">
        <f>#REF!</f>
        <v>#REF!</v>
      </c>
      <c r="B355" s="39" t="e">
        <f>#REF!</f>
        <v>#REF!</v>
      </c>
      <c r="C355" s="40" t="e">
        <f>#REF!</f>
        <v>#REF!</v>
      </c>
      <c r="D355" s="45" t="e">
        <f t="shared" si="14"/>
        <v>#REF!</v>
      </c>
      <c r="E355" s="45" t="e">
        <f t="shared" si="15"/>
        <v>#REF!</v>
      </c>
      <c r="F355" s="46" t="e">
        <f>#REF!</f>
        <v>#REF!</v>
      </c>
      <c r="G355" s="47" t="e">
        <f t="shared" si="16"/>
        <v>#REF!</v>
      </c>
    </row>
    <row r="356" spans="1:7" s="44" customFormat="1">
      <c r="A356" s="60" t="e">
        <f>#REF!</f>
        <v>#REF!</v>
      </c>
      <c r="B356" s="39" t="e">
        <f>#REF!</f>
        <v>#REF!</v>
      </c>
      <c r="C356" s="40" t="e">
        <f>#REF!</f>
        <v>#REF!</v>
      </c>
      <c r="D356" s="45" t="e">
        <f t="shared" si="14"/>
        <v>#REF!</v>
      </c>
      <c r="E356" s="45" t="e">
        <f t="shared" si="15"/>
        <v>#REF!</v>
      </c>
      <c r="F356" s="46" t="e">
        <f>#REF!</f>
        <v>#REF!</v>
      </c>
      <c r="G356" s="47" t="e">
        <f t="shared" si="16"/>
        <v>#REF!</v>
      </c>
    </row>
    <row r="357" spans="1:7" s="44" customFormat="1">
      <c r="A357" s="60" t="e">
        <f>#REF!</f>
        <v>#REF!</v>
      </c>
      <c r="B357" s="39" t="e">
        <f>#REF!</f>
        <v>#REF!</v>
      </c>
      <c r="C357" s="40" t="e">
        <f>#REF!</f>
        <v>#REF!</v>
      </c>
      <c r="D357" s="45" t="e">
        <f t="shared" si="14"/>
        <v>#REF!</v>
      </c>
      <c r="E357" s="45" t="e">
        <f t="shared" si="15"/>
        <v>#REF!</v>
      </c>
      <c r="F357" s="46" t="e">
        <f>#REF!</f>
        <v>#REF!</v>
      </c>
      <c r="G357" s="47" t="e">
        <f t="shared" si="16"/>
        <v>#REF!</v>
      </c>
    </row>
    <row r="358" spans="1:7" s="44" customFormat="1">
      <c r="A358" s="60" t="e">
        <f>#REF!</f>
        <v>#REF!</v>
      </c>
      <c r="B358" s="39" t="e">
        <f>#REF!</f>
        <v>#REF!</v>
      </c>
      <c r="C358" s="40" t="e">
        <f>#REF!</f>
        <v>#REF!</v>
      </c>
      <c r="D358" s="45" t="e">
        <f t="shared" si="14"/>
        <v>#REF!</v>
      </c>
      <c r="E358" s="45" t="e">
        <f t="shared" si="15"/>
        <v>#REF!</v>
      </c>
      <c r="F358" s="46" t="e">
        <f>#REF!</f>
        <v>#REF!</v>
      </c>
      <c r="G358" s="47" t="e">
        <f t="shared" si="16"/>
        <v>#REF!</v>
      </c>
    </row>
    <row r="359" spans="1:7" s="44" customFormat="1">
      <c r="A359" s="60" t="e">
        <f>#REF!</f>
        <v>#REF!</v>
      </c>
      <c r="B359" s="39" t="e">
        <f>#REF!</f>
        <v>#REF!</v>
      </c>
      <c r="C359" s="40" t="e">
        <f>#REF!</f>
        <v>#REF!</v>
      </c>
      <c r="D359" s="45" t="e">
        <f t="shared" si="14"/>
        <v>#REF!</v>
      </c>
      <c r="E359" s="45" t="e">
        <f t="shared" si="15"/>
        <v>#REF!</v>
      </c>
      <c r="F359" s="46" t="e">
        <f>#REF!</f>
        <v>#REF!</v>
      </c>
      <c r="G359" s="47" t="e">
        <f t="shared" si="16"/>
        <v>#REF!</v>
      </c>
    </row>
    <row r="360" spans="1:7" s="44" customFormat="1">
      <c r="A360" s="60" t="e">
        <f>#REF!</f>
        <v>#REF!</v>
      </c>
      <c r="B360" s="39" t="e">
        <f>#REF!</f>
        <v>#REF!</v>
      </c>
      <c r="C360" s="40" t="e">
        <f>#REF!</f>
        <v>#REF!</v>
      </c>
      <c r="D360" s="45" t="e">
        <f t="shared" si="14"/>
        <v>#REF!</v>
      </c>
      <c r="E360" s="45" t="e">
        <f t="shared" si="15"/>
        <v>#REF!</v>
      </c>
      <c r="F360" s="46" t="e">
        <f>#REF!</f>
        <v>#REF!</v>
      </c>
      <c r="G360" s="47" t="e">
        <f t="shared" si="16"/>
        <v>#REF!</v>
      </c>
    </row>
    <row r="361" spans="1:7" s="44" customFormat="1">
      <c r="A361" s="60" t="e">
        <f>#REF!</f>
        <v>#REF!</v>
      </c>
      <c r="B361" s="39" t="e">
        <f>#REF!</f>
        <v>#REF!</v>
      </c>
      <c r="C361" s="40" t="e">
        <f>#REF!</f>
        <v>#REF!</v>
      </c>
      <c r="D361" s="45" t="e">
        <f t="shared" si="14"/>
        <v>#REF!</v>
      </c>
      <c r="E361" s="45" t="e">
        <f t="shared" si="15"/>
        <v>#REF!</v>
      </c>
      <c r="F361" s="46" t="e">
        <f>#REF!</f>
        <v>#REF!</v>
      </c>
      <c r="G361" s="47" t="e">
        <f t="shared" si="16"/>
        <v>#REF!</v>
      </c>
    </row>
    <row r="362" spans="1:7" s="44" customFormat="1">
      <c r="A362" s="60" t="e">
        <f>#REF!</f>
        <v>#REF!</v>
      </c>
      <c r="B362" s="39" t="e">
        <f>#REF!</f>
        <v>#REF!</v>
      </c>
      <c r="C362" s="40" t="e">
        <f>#REF!</f>
        <v>#REF!</v>
      </c>
      <c r="D362" s="45" t="e">
        <f t="shared" si="14"/>
        <v>#REF!</v>
      </c>
      <c r="E362" s="45" t="e">
        <f t="shared" si="15"/>
        <v>#REF!</v>
      </c>
      <c r="F362" s="46" t="e">
        <f>#REF!</f>
        <v>#REF!</v>
      </c>
      <c r="G362" s="47" t="e">
        <f t="shared" si="16"/>
        <v>#REF!</v>
      </c>
    </row>
    <row r="363" spans="1:7" s="44" customFormat="1">
      <c r="A363" s="60" t="e">
        <f>#REF!</f>
        <v>#REF!</v>
      </c>
      <c r="B363" s="39" t="e">
        <f>#REF!</f>
        <v>#REF!</v>
      </c>
      <c r="C363" s="40" t="e">
        <f>#REF!</f>
        <v>#REF!</v>
      </c>
      <c r="D363" s="45" t="e">
        <f t="shared" si="14"/>
        <v>#REF!</v>
      </c>
      <c r="E363" s="45" t="e">
        <f t="shared" si="15"/>
        <v>#REF!</v>
      </c>
      <c r="F363" s="46" t="e">
        <f>#REF!</f>
        <v>#REF!</v>
      </c>
      <c r="G363" s="47" t="e">
        <f t="shared" si="16"/>
        <v>#REF!</v>
      </c>
    </row>
    <row r="364" spans="1:7" s="44" customFormat="1">
      <c r="A364" s="60" t="e">
        <f>#REF!</f>
        <v>#REF!</v>
      </c>
      <c r="B364" s="39" t="e">
        <f>#REF!</f>
        <v>#REF!</v>
      </c>
      <c r="C364" s="40" t="e">
        <f>#REF!</f>
        <v>#REF!</v>
      </c>
      <c r="D364" s="45" t="e">
        <f t="shared" si="14"/>
        <v>#REF!</v>
      </c>
      <c r="E364" s="45" t="e">
        <f t="shared" si="15"/>
        <v>#REF!</v>
      </c>
      <c r="F364" s="46" t="e">
        <f>#REF!</f>
        <v>#REF!</v>
      </c>
      <c r="G364" s="47" t="e">
        <f t="shared" si="16"/>
        <v>#REF!</v>
      </c>
    </row>
    <row r="365" spans="1:7" s="44" customFormat="1">
      <c r="A365" s="60" t="e">
        <f>#REF!</f>
        <v>#REF!</v>
      </c>
      <c r="B365" s="39" t="e">
        <f>#REF!</f>
        <v>#REF!</v>
      </c>
      <c r="C365" s="40" t="e">
        <f>#REF!</f>
        <v>#REF!</v>
      </c>
      <c r="D365" s="45" t="e">
        <f t="shared" si="14"/>
        <v>#REF!</v>
      </c>
      <c r="E365" s="45" t="e">
        <f t="shared" si="15"/>
        <v>#REF!</v>
      </c>
      <c r="F365" s="46" t="e">
        <f>#REF!</f>
        <v>#REF!</v>
      </c>
      <c r="G365" s="47" t="e">
        <f t="shared" si="16"/>
        <v>#REF!</v>
      </c>
    </row>
    <row r="366" spans="1:7" s="44" customFormat="1">
      <c r="A366" s="60" t="e">
        <f>#REF!</f>
        <v>#REF!</v>
      </c>
      <c r="B366" s="39" t="e">
        <f>#REF!</f>
        <v>#REF!</v>
      </c>
      <c r="C366" s="40" t="e">
        <f>#REF!</f>
        <v>#REF!</v>
      </c>
      <c r="D366" s="45" t="e">
        <f t="shared" si="14"/>
        <v>#REF!</v>
      </c>
      <c r="E366" s="45" t="e">
        <f t="shared" si="15"/>
        <v>#REF!</v>
      </c>
      <c r="F366" s="46" t="e">
        <f>#REF!</f>
        <v>#REF!</v>
      </c>
      <c r="G366" s="47" t="e">
        <f t="shared" si="16"/>
        <v>#REF!</v>
      </c>
    </row>
    <row r="367" spans="1:7" s="44" customFormat="1">
      <c r="A367" s="60" t="e">
        <f>#REF!</f>
        <v>#REF!</v>
      </c>
      <c r="B367" s="39" t="e">
        <f>#REF!</f>
        <v>#REF!</v>
      </c>
      <c r="C367" s="40" t="e">
        <f>#REF!</f>
        <v>#REF!</v>
      </c>
      <c r="D367" s="45" t="e">
        <f t="shared" si="14"/>
        <v>#REF!</v>
      </c>
      <c r="E367" s="45" t="e">
        <f t="shared" si="15"/>
        <v>#REF!</v>
      </c>
      <c r="F367" s="46" t="e">
        <f>#REF!</f>
        <v>#REF!</v>
      </c>
      <c r="G367" s="47" t="e">
        <f t="shared" si="16"/>
        <v>#REF!</v>
      </c>
    </row>
    <row r="368" spans="1:7" s="44" customFormat="1">
      <c r="A368" s="60" t="e">
        <f>#REF!</f>
        <v>#REF!</v>
      </c>
      <c r="B368" s="39" t="e">
        <f>#REF!</f>
        <v>#REF!</v>
      </c>
      <c r="C368" s="40" t="e">
        <f>#REF!</f>
        <v>#REF!</v>
      </c>
      <c r="D368" s="45" t="e">
        <f t="shared" si="14"/>
        <v>#REF!</v>
      </c>
      <c r="E368" s="45" t="e">
        <f t="shared" si="15"/>
        <v>#REF!</v>
      </c>
      <c r="F368" s="46" t="e">
        <f>#REF!</f>
        <v>#REF!</v>
      </c>
      <c r="G368" s="47" t="e">
        <f t="shared" si="16"/>
        <v>#REF!</v>
      </c>
    </row>
    <row r="369" spans="1:7" s="44" customFormat="1">
      <c r="A369" s="60" t="e">
        <f>#REF!</f>
        <v>#REF!</v>
      </c>
      <c r="B369" s="39" t="e">
        <f>#REF!</f>
        <v>#REF!</v>
      </c>
      <c r="C369" s="40" t="e">
        <f>#REF!</f>
        <v>#REF!</v>
      </c>
      <c r="D369" s="45" t="e">
        <f t="shared" si="14"/>
        <v>#REF!</v>
      </c>
      <c r="E369" s="45" t="e">
        <f t="shared" si="15"/>
        <v>#REF!</v>
      </c>
      <c r="F369" s="46" t="e">
        <f>#REF!</f>
        <v>#REF!</v>
      </c>
      <c r="G369" s="47" t="e">
        <f t="shared" si="16"/>
        <v>#REF!</v>
      </c>
    </row>
    <row r="370" spans="1:7" s="44" customFormat="1">
      <c r="A370" s="60" t="e">
        <f>#REF!</f>
        <v>#REF!</v>
      </c>
      <c r="B370" s="39" t="e">
        <f>#REF!</f>
        <v>#REF!</v>
      </c>
      <c r="C370" s="40" t="e">
        <f>#REF!</f>
        <v>#REF!</v>
      </c>
      <c r="D370" s="45" t="e">
        <f t="shared" si="14"/>
        <v>#REF!</v>
      </c>
      <c r="E370" s="45" t="e">
        <f t="shared" si="15"/>
        <v>#REF!</v>
      </c>
      <c r="F370" s="46" t="e">
        <f>#REF!</f>
        <v>#REF!</v>
      </c>
      <c r="G370" s="47" t="e">
        <f t="shared" si="16"/>
        <v>#REF!</v>
      </c>
    </row>
    <row r="371" spans="1:7" s="44" customFormat="1">
      <c r="A371" s="60" t="e">
        <f>#REF!</f>
        <v>#REF!</v>
      </c>
      <c r="B371" s="39" t="e">
        <f>#REF!</f>
        <v>#REF!</v>
      </c>
      <c r="C371" s="40" t="e">
        <f>#REF!</f>
        <v>#REF!</v>
      </c>
      <c r="D371" s="45" t="e">
        <f t="shared" si="14"/>
        <v>#REF!</v>
      </c>
      <c r="E371" s="45" t="e">
        <f t="shared" si="15"/>
        <v>#REF!</v>
      </c>
      <c r="F371" s="46" t="e">
        <f>#REF!</f>
        <v>#REF!</v>
      </c>
      <c r="G371" s="47" t="e">
        <f t="shared" si="16"/>
        <v>#REF!</v>
      </c>
    </row>
    <row r="372" spans="1:7" s="44" customFormat="1">
      <c r="A372" s="60" t="e">
        <f>#REF!</f>
        <v>#REF!</v>
      </c>
      <c r="B372" s="39" t="e">
        <f>#REF!</f>
        <v>#REF!</v>
      </c>
      <c r="C372" s="40" t="e">
        <f>#REF!</f>
        <v>#REF!</v>
      </c>
      <c r="D372" s="45" t="e">
        <f t="shared" si="14"/>
        <v>#REF!</v>
      </c>
      <c r="E372" s="45" t="e">
        <f t="shared" si="15"/>
        <v>#REF!</v>
      </c>
      <c r="F372" s="46" t="e">
        <f>#REF!</f>
        <v>#REF!</v>
      </c>
      <c r="G372" s="47" t="e">
        <f t="shared" si="16"/>
        <v>#REF!</v>
      </c>
    </row>
    <row r="373" spans="1:7" s="44" customFormat="1">
      <c r="A373" s="60" t="e">
        <f>#REF!</f>
        <v>#REF!</v>
      </c>
      <c r="B373" s="39" t="e">
        <f>#REF!</f>
        <v>#REF!</v>
      </c>
      <c r="C373" s="40" t="e">
        <f>#REF!</f>
        <v>#REF!</v>
      </c>
      <c r="D373" s="45" t="e">
        <f t="shared" si="14"/>
        <v>#REF!</v>
      </c>
      <c r="E373" s="45" t="e">
        <f t="shared" si="15"/>
        <v>#REF!</v>
      </c>
      <c r="F373" s="46" t="e">
        <f>#REF!</f>
        <v>#REF!</v>
      </c>
      <c r="G373" s="47" t="e">
        <f t="shared" si="16"/>
        <v>#REF!</v>
      </c>
    </row>
    <row r="374" spans="1:7" s="44" customFormat="1">
      <c r="A374" s="60" t="e">
        <f>#REF!</f>
        <v>#REF!</v>
      </c>
      <c r="B374" s="39" t="e">
        <f>#REF!</f>
        <v>#REF!</v>
      </c>
      <c r="C374" s="40" t="e">
        <f>#REF!</f>
        <v>#REF!</v>
      </c>
      <c r="D374" s="45" t="e">
        <f t="shared" si="14"/>
        <v>#REF!</v>
      </c>
      <c r="E374" s="45" t="e">
        <f t="shared" si="15"/>
        <v>#REF!</v>
      </c>
      <c r="F374" s="46" t="e">
        <f>#REF!</f>
        <v>#REF!</v>
      </c>
      <c r="G374" s="47" t="e">
        <f t="shared" si="16"/>
        <v>#REF!</v>
      </c>
    </row>
    <row r="375" spans="1:7" s="44" customFormat="1">
      <c r="A375" s="60" t="e">
        <f>#REF!</f>
        <v>#REF!</v>
      </c>
      <c r="B375" s="39" t="e">
        <f>#REF!</f>
        <v>#REF!</v>
      </c>
      <c r="C375" s="40" t="e">
        <f>#REF!</f>
        <v>#REF!</v>
      </c>
      <c r="D375" s="45" t="e">
        <f t="shared" si="14"/>
        <v>#REF!</v>
      </c>
      <c r="E375" s="45" t="e">
        <f t="shared" si="15"/>
        <v>#REF!</v>
      </c>
      <c r="F375" s="46" t="e">
        <f>#REF!</f>
        <v>#REF!</v>
      </c>
      <c r="G375" s="47" t="e">
        <f t="shared" si="16"/>
        <v>#REF!</v>
      </c>
    </row>
    <row r="376" spans="1:7" s="44" customFormat="1">
      <c r="A376" s="60" t="e">
        <f>#REF!</f>
        <v>#REF!</v>
      </c>
      <c r="B376" s="39" t="e">
        <f>#REF!</f>
        <v>#REF!</v>
      </c>
      <c r="C376" s="40" t="e">
        <f>#REF!</f>
        <v>#REF!</v>
      </c>
      <c r="D376" s="45" t="e">
        <f t="shared" si="14"/>
        <v>#REF!</v>
      </c>
      <c r="E376" s="45" t="e">
        <f t="shared" si="15"/>
        <v>#REF!</v>
      </c>
      <c r="F376" s="46" t="e">
        <f>#REF!</f>
        <v>#REF!</v>
      </c>
      <c r="G376" s="47" t="e">
        <f t="shared" si="16"/>
        <v>#REF!</v>
      </c>
    </row>
    <row r="377" spans="1:7" s="44" customFormat="1">
      <c r="A377" s="60" t="e">
        <f>#REF!</f>
        <v>#REF!</v>
      </c>
      <c r="B377" s="39" t="e">
        <f>#REF!</f>
        <v>#REF!</v>
      </c>
      <c r="C377" s="40" t="e">
        <f>#REF!</f>
        <v>#REF!</v>
      </c>
      <c r="D377" s="45" t="e">
        <f t="shared" si="14"/>
        <v>#REF!</v>
      </c>
      <c r="E377" s="45" t="e">
        <f t="shared" si="15"/>
        <v>#REF!</v>
      </c>
      <c r="F377" s="46" t="e">
        <f>#REF!</f>
        <v>#REF!</v>
      </c>
      <c r="G377" s="47" t="e">
        <f t="shared" si="16"/>
        <v>#REF!</v>
      </c>
    </row>
    <row r="378" spans="1:7" s="44" customFormat="1">
      <c r="A378" s="60" t="e">
        <f>#REF!</f>
        <v>#REF!</v>
      </c>
      <c r="B378" s="39" t="e">
        <f>#REF!</f>
        <v>#REF!</v>
      </c>
      <c r="C378" s="40" t="e">
        <f>#REF!</f>
        <v>#REF!</v>
      </c>
      <c r="D378" s="45" t="e">
        <f t="shared" si="14"/>
        <v>#REF!</v>
      </c>
      <c r="E378" s="45" t="e">
        <f t="shared" si="15"/>
        <v>#REF!</v>
      </c>
      <c r="F378" s="46" t="e">
        <f>#REF!</f>
        <v>#REF!</v>
      </c>
      <c r="G378" s="47" t="e">
        <f t="shared" si="16"/>
        <v>#REF!</v>
      </c>
    </row>
    <row r="379" spans="1:7" s="44" customFormat="1">
      <c r="A379" s="60" t="e">
        <f>#REF!</f>
        <v>#REF!</v>
      </c>
      <c r="B379" s="39" t="e">
        <f>#REF!</f>
        <v>#REF!</v>
      </c>
      <c r="C379" s="40" t="e">
        <f>#REF!</f>
        <v>#REF!</v>
      </c>
      <c r="D379" s="45" t="e">
        <f t="shared" si="14"/>
        <v>#REF!</v>
      </c>
      <c r="E379" s="45" t="e">
        <f t="shared" si="15"/>
        <v>#REF!</v>
      </c>
      <c r="F379" s="46" t="e">
        <f>#REF!</f>
        <v>#REF!</v>
      </c>
      <c r="G379" s="47" t="e">
        <f t="shared" si="16"/>
        <v>#REF!</v>
      </c>
    </row>
    <row r="380" spans="1:7" s="44" customFormat="1">
      <c r="A380" s="60" t="e">
        <f>#REF!</f>
        <v>#REF!</v>
      </c>
      <c r="B380" s="39" t="e">
        <f>#REF!</f>
        <v>#REF!</v>
      </c>
      <c r="C380" s="40" t="e">
        <f>#REF!</f>
        <v>#REF!</v>
      </c>
      <c r="D380" s="45" t="e">
        <f t="shared" si="14"/>
        <v>#REF!</v>
      </c>
      <c r="E380" s="45" t="e">
        <f t="shared" si="15"/>
        <v>#REF!</v>
      </c>
      <c r="F380" s="46" t="e">
        <f>#REF!</f>
        <v>#REF!</v>
      </c>
      <c r="G380" s="47" t="e">
        <f t="shared" si="16"/>
        <v>#REF!</v>
      </c>
    </row>
    <row r="381" spans="1:7" s="44" customFormat="1">
      <c r="A381" s="60" t="e">
        <f>#REF!</f>
        <v>#REF!</v>
      </c>
      <c r="B381" s="39" t="e">
        <f>#REF!</f>
        <v>#REF!</v>
      </c>
      <c r="C381" s="40" t="e">
        <f>#REF!</f>
        <v>#REF!</v>
      </c>
      <c r="D381" s="45" t="e">
        <f t="shared" si="14"/>
        <v>#REF!</v>
      </c>
      <c r="E381" s="45" t="e">
        <f t="shared" si="15"/>
        <v>#REF!</v>
      </c>
      <c r="F381" s="46" t="e">
        <f>#REF!</f>
        <v>#REF!</v>
      </c>
      <c r="G381" s="47" t="e">
        <f t="shared" si="16"/>
        <v>#REF!</v>
      </c>
    </row>
    <row r="382" spans="1:7" s="44" customFormat="1">
      <c r="A382" s="60" t="e">
        <f>#REF!</f>
        <v>#REF!</v>
      </c>
      <c r="B382" s="39" t="e">
        <f>#REF!</f>
        <v>#REF!</v>
      </c>
      <c r="C382" s="40" t="e">
        <f>#REF!</f>
        <v>#REF!</v>
      </c>
      <c r="D382" s="45" t="e">
        <f t="shared" si="14"/>
        <v>#REF!</v>
      </c>
      <c r="E382" s="45" t="e">
        <f t="shared" si="15"/>
        <v>#REF!</v>
      </c>
      <c r="F382" s="46" t="e">
        <f>#REF!</f>
        <v>#REF!</v>
      </c>
      <c r="G382" s="47" t="e">
        <f t="shared" si="16"/>
        <v>#REF!</v>
      </c>
    </row>
    <row r="383" spans="1:7" s="44" customFormat="1">
      <c r="A383" s="60" t="e">
        <f>#REF!</f>
        <v>#REF!</v>
      </c>
      <c r="B383" s="39" t="e">
        <f>#REF!</f>
        <v>#REF!</v>
      </c>
      <c r="C383" s="40" t="e">
        <f>#REF!</f>
        <v>#REF!</v>
      </c>
      <c r="D383" s="45" t="e">
        <f t="shared" si="14"/>
        <v>#REF!</v>
      </c>
      <c r="E383" s="45" t="e">
        <f t="shared" si="15"/>
        <v>#REF!</v>
      </c>
      <c r="F383" s="46" t="e">
        <f>#REF!</f>
        <v>#REF!</v>
      </c>
      <c r="G383" s="47" t="e">
        <f t="shared" si="16"/>
        <v>#REF!</v>
      </c>
    </row>
    <row r="384" spans="1:7" s="44" customFormat="1">
      <c r="A384" s="60" t="e">
        <f>#REF!</f>
        <v>#REF!</v>
      </c>
      <c r="B384" s="39" t="e">
        <f>#REF!</f>
        <v>#REF!</v>
      </c>
      <c r="C384" s="40" t="e">
        <f>#REF!</f>
        <v>#REF!</v>
      </c>
      <c r="D384" s="45" t="e">
        <f t="shared" si="14"/>
        <v>#REF!</v>
      </c>
      <c r="E384" s="45" t="e">
        <f t="shared" si="15"/>
        <v>#REF!</v>
      </c>
      <c r="F384" s="46" t="e">
        <f>#REF!</f>
        <v>#REF!</v>
      </c>
      <c r="G384" s="47" t="e">
        <f t="shared" si="16"/>
        <v>#REF!</v>
      </c>
    </row>
    <row r="385" spans="1:7" s="44" customFormat="1">
      <c r="A385" s="60" t="e">
        <f>#REF!</f>
        <v>#REF!</v>
      </c>
      <c r="B385" s="39" t="e">
        <f>#REF!</f>
        <v>#REF!</v>
      </c>
      <c r="C385" s="40" t="e">
        <f>#REF!</f>
        <v>#REF!</v>
      </c>
      <c r="D385" s="45" t="e">
        <f t="shared" ref="D385:D448" si="17">F385/$D$14</f>
        <v>#REF!</v>
      </c>
      <c r="E385" s="45" t="e">
        <f t="shared" ref="E385:E448" si="18">G385/$D$14</f>
        <v>#REF!</v>
      </c>
      <c r="F385" s="46" t="e">
        <f>#REF!</f>
        <v>#REF!</v>
      </c>
      <c r="G385" s="47" t="e">
        <f t="shared" ref="G385:G448" si="19">C385*F385</f>
        <v>#REF!</v>
      </c>
    </row>
    <row r="386" spans="1:7" s="44" customFormat="1">
      <c r="A386" s="60" t="e">
        <f>#REF!</f>
        <v>#REF!</v>
      </c>
      <c r="B386" s="39" t="e">
        <f>#REF!</f>
        <v>#REF!</v>
      </c>
      <c r="C386" s="40" t="e">
        <f>#REF!</f>
        <v>#REF!</v>
      </c>
      <c r="D386" s="45" t="e">
        <f t="shared" si="17"/>
        <v>#REF!</v>
      </c>
      <c r="E386" s="45" t="e">
        <f t="shared" si="18"/>
        <v>#REF!</v>
      </c>
      <c r="F386" s="46" t="e">
        <f>#REF!</f>
        <v>#REF!</v>
      </c>
      <c r="G386" s="47" t="e">
        <f t="shared" si="19"/>
        <v>#REF!</v>
      </c>
    </row>
    <row r="387" spans="1:7" s="44" customFormat="1">
      <c r="A387" s="60" t="e">
        <f>#REF!</f>
        <v>#REF!</v>
      </c>
      <c r="B387" s="39" t="e">
        <f>#REF!</f>
        <v>#REF!</v>
      </c>
      <c r="C387" s="40" t="e">
        <f>#REF!</f>
        <v>#REF!</v>
      </c>
      <c r="D387" s="45" t="e">
        <f t="shared" si="17"/>
        <v>#REF!</v>
      </c>
      <c r="E387" s="45" t="e">
        <f t="shared" si="18"/>
        <v>#REF!</v>
      </c>
      <c r="F387" s="46" t="e">
        <f>#REF!</f>
        <v>#REF!</v>
      </c>
      <c r="G387" s="47" t="e">
        <f t="shared" si="19"/>
        <v>#REF!</v>
      </c>
    </row>
    <row r="388" spans="1:7" s="44" customFormat="1">
      <c r="A388" s="60" t="e">
        <f>#REF!</f>
        <v>#REF!</v>
      </c>
      <c r="B388" s="39" t="e">
        <f>#REF!</f>
        <v>#REF!</v>
      </c>
      <c r="C388" s="40" t="e">
        <f>#REF!</f>
        <v>#REF!</v>
      </c>
      <c r="D388" s="45" t="e">
        <f t="shared" si="17"/>
        <v>#REF!</v>
      </c>
      <c r="E388" s="45" t="e">
        <f t="shared" si="18"/>
        <v>#REF!</v>
      </c>
      <c r="F388" s="46" t="e">
        <f>#REF!</f>
        <v>#REF!</v>
      </c>
      <c r="G388" s="47" t="e">
        <f t="shared" si="19"/>
        <v>#REF!</v>
      </c>
    </row>
    <row r="389" spans="1:7" s="44" customFormat="1">
      <c r="A389" s="60" t="e">
        <f>#REF!</f>
        <v>#REF!</v>
      </c>
      <c r="B389" s="39" t="e">
        <f>#REF!</f>
        <v>#REF!</v>
      </c>
      <c r="C389" s="40" t="e">
        <f>#REF!</f>
        <v>#REF!</v>
      </c>
      <c r="D389" s="45" t="e">
        <f t="shared" si="17"/>
        <v>#REF!</v>
      </c>
      <c r="E389" s="45" t="e">
        <f t="shared" si="18"/>
        <v>#REF!</v>
      </c>
      <c r="F389" s="46" t="e">
        <f>#REF!</f>
        <v>#REF!</v>
      </c>
      <c r="G389" s="47" t="e">
        <f t="shared" si="19"/>
        <v>#REF!</v>
      </c>
    </row>
    <row r="390" spans="1:7" s="44" customFormat="1">
      <c r="A390" s="60" t="e">
        <f>#REF!</f>
        <v>#REF!</v>
      </c>
      <c r="B390" s="39" t="e">
        <f>#REF!</f>
        <v>#REF!</v>
      </c>
      <c r="C390" s="40" t="e">
        <f>#REF!</f>
        <v>#REF!</v>
      </c>
      <c r="D390" s="45" t="e">
        <f t="shared" si="17"/>
        <v>#REF!</v>
      </c>
      <c r="E390" s="45" t="e">
        <f t="shared" si="18"/>
        <v>#REF!</v>
      </c>
      <c r="F390" s="46" t="e">
        <f>#REF!</f>
        <v>#REF!</v>
      </c>
      <c r="G390" s="47" t="e">
        <f t="shared" si="19"/>
        <v>#REF!</v>
      </c>
    </row>
    <row r="391" spans="1:7" s="44" customFormat="1">
      <c r="A391" s="60" t="e">
        <f>#REF!</f>
        <v>#REF!</v>
      </c>
      <c r="B391" s="39" t="e">
        <f>#REF!</f>
        <v>#REF!</v>
      </c>
      <c r="C391" s="40" t="e">
        <f>#REF!</f>
        <v>#REF!</v>
      </c>
      <c r="D391" s="45" t="e">
        <f t="shared" si="17"/>
        <v>#REF!</v>
      </c>
      <c r="E391" s="45" t="e">
        <f t="shared" si="18"/>
        <v>#REF!</v>
      </c>
      <c r="F391" s="46" t="e">
        <f>#REF!</f>
        <v>#REF!</v>
      </c>
      <c r="G391" s="47" t="e">
        <f t="shared" si="19"/>
        <v>#REF!</v>
      </c>
    </row>
    <row r="392" spans="1:7" s="44" customFormat="1">
      <c r="A392" s="60" t="e">
        <f>#REF!</f>
        <v>#REF!</v>
      </c>
      <c r="B392" s="39" t="e">
        <f>#REF!</f>
        <v>#REF!</v>
      </c>
      <c r="C392" s="40" t="e">
        <f>#REF!</f>
        <v>#REF!</v>
      </c>
      <c r="D392" s="45" t="e">
        <f t="shared" si="17"/>
        <v>#REF!</v>
      </c>
      <c r="E392" s="45" t="e">
        <f t="shared" si="18"/>
        <v>#REF!</v>
      </c>
      <c r="F392" s="46" t="e">
        <f>#REF!</f>
        <v>#REF!</v>
      </c>
      <c r="G392" s="47" t="e">
        <f t="shared" si="19"/>
        <v>#REF!</v>
      </c>
    </row>
    <row r="393" spans="1:7" s="44" customFormat="1">
      <c r="A393" s="60" t="e">
        <f>#REF!</f>
        <v>#REF!</v>
      </c>
      <c r="B393" s="39" t="e">
        <f>#REF!</f>
        <v>#REF!</v>
      </c>
      <c r="C393" s="40" t="e">
        <f>#REF!</f>
        <v>#REF!</v>
      </c>
      <c r="D393" s="45" t="e">
        <f t="shared" si="17"/>
        <v>#REF!</v>
      </c>
      <c r="E393" s="45" t="e">
        <f t="shared" si="18"/>
        <v>#REF!</v>
      </c>
      <c r="F393" s="46" t="e">
        <f>#REF!</f>
        <v>#REF!</v>
      </c>
      <c r="G393" s="47" t="e">
        <f t="shared" si="19"/>
        <v>#REF!</v>
      </c>
    </row>
    <row r="394" spans="1:7" s="44" customFormat="1">
      <c r="A394" s="60" t="e">
        <f>#REF!</f>
        <v>#REF!</v>
      </c>
      <c r="B394" s="39" t="e">
        <f>#REF!</f>
        <v>#REF!</v>
      </c>
      <c r="C394" s="40" t="e">
        <f>#REF!</f>
        <v>#REF!</v>
      </c>
      <c r="D394" s="45" t="e">
        <f t="shared" si="17"/>
        <v>#REF!</v>
      </c>
      <c r="E394" s="45" t="e">
        <f t="shared" si="18"/>
        <v>#REF!</v>
      </c>
      <c r="F394" s="46" t="e">
        <f>#REF!</f>
        <v>#REF!</v>
      </c>
      <c r="G394" s="47" t="e">
        <f t="shared" si="19"/>
        <v>#REF!</v>
      </c>
    </row>
    <row r="395" spans="1:7" s="44" customFormat="1">
      <c r="A395" s="60" t="e">
        <f>#REF!</f>
        <v>#REF!</v>
      </c>
      <c r="B395" s="39" t="e">
        <f>#REF!</f>
        <v>#REF!</v>
      </c>
      <c r="C395" s="40" t="e">
        <f>#REF!</f>
        <v>#REF!</v>
      </c>
      <c r="D395" s="45" t="e">
        <f t="shared" si="17"/>
        <v>#REF!</v>
      </c>
      <c r="E395" s="45" t="e">
        <f t="shared" si="18"/>
        <v>#REF!</v>
      </c>
      <c r="F395" s="46" t="e">
        <f>#REF!</f>
        <v>#REF!</v>
      </c>
      <c r="G395" s="47" t="e">
        <f t="shared" si="19"/>
        <v>#REF!</v>
      </c>
    </row>
    <row r="396" spans="1:7" s="44" customFormat="1">
      <c r="A396" s="60" t="e">
        <f>#REF!</f>
        <v>#REF!</v>
      </c>
      <c r="B396" s="39" t="e">
        <f>#REF!</f>
        <v>#REF!</v>
      </c>
      <c r="C396" s="40" t="e">
        <f>#REF!</f>
        <v>#REF!</v>
      </c>
      <c r="D396" s="45" t="e">
        <f t="shared" si="17"/>
        <v>#REF!</v>
      </c>
      <c r="E396" s="45" t="e">
        <f t="shared" si="18"/>
        <v>#REF!</v>
      </c>
      <c r="F396" s="46" t="e">
        <f>#REF!</f>
        <v>#REF!</v>
      </c>
      <c r="G396" s="47" t="e">
        <f t="shared" si="19"/>
        <v>#REF!</v>
      </c>
    </row>
    <row r="397" spans="1:7" s="44" customFormat="1">
      <c r="A397" s="60" t="e">
        <f>#REF!</f>
        <v>#REF!</v>
      </c>
      <c r="B397" s="39" t="e">
        <f>#REF!</f>
        <v>#REF!</v>
      </c>
      <c r="C397" s="40" t="e">
        <f>#REF!</f>
        <v>#REF!</v>
      </c>
      <c r="D397" s="45" t="e">
        <f t="shared" si="17"/>
        <v>#REF!</v>
      </c>
      <c r="E397" s="45" t="e">
        <f t="shared" si="18"/>
        <v>#REF!</v>
      </c>
      <c r="F397" s="46" t="e">
        <f>#REF!</f>
        <v>#REF!</v>
      </c>
      <c r="G397" s="47" t="e">
        <f t="shared" si="19"/>
        <v>#REF!</v>
      </c>
    </row>
    <row r="398" spans="1:7" s="44" customFormat="1">
      <c r="A398" s="60" t="e">
        <f>#REF!</f>
        <v>#REF!</v>
      </c>
      <c r="B398" s="39" t="e">
        <f>#REF!</f>
        <v>#REF!</v>
      </c>
      <c r="C398" s="40" t="e">
        <f>#REF!</f>
        <v>#REF!</v>
      </c>
      <c r="D398" s="45" t="e">
        <f t="shared" si="17"/>
        <v>#REF!</v>
      </c>
      <c r="E398" s="45" t="e">
        <f t="shared" si="18"/>
        <v>#REF!</v>
      </c>
      <c r="F398" s="46" t="e">
        <f>#REF!</f>
        <v>#REF!</v>
      </c>
      <c r="G398" s="47" t="e">
        <f t="shared" si="19"/>
        <v>#REF!</v>
      </c>
    </row>
    <row r="399" spans="1:7" s="44" customFormat="1">
      <c r="A399" s="60" t="e">
        <f>#REF!</f>
        <v>#REF!</v>
      </c>
      <c r="B399" s="39" t="e">
        <f>#REF!</f>
        <v>#REF!</v>
      </c>
      <c r="C399" s="40" t="e">
        <f>#REF!</f>
        <v>#REF!</v>
      </c>
      <c r="D399" s="45" t="e">
        <f t="shared" si="17"/>
        <v>#REF!</v>
      </c>
      <c r="E399" s="45" t="e">
        <f t="shared" si="18"/>
        <v>#REF!</v>
      </c>
      <c r="F399" s="46" t="e">
        <f>#REF!</f>
        <v>#REF!</v>
      </c>
      <c r="G399" s="47" t="e">
        <f t="shared" si="19"/>
        <v>#REF!</v>
      </c>
    </row>
    <row r="400" spans="1:7" s="44" customFormat="1">
      <c r="A400" s="60" t="e">
        <f>#REF!</f>
        <v>#REF!</v>
      </c>
      <c r="B400" s="39" t="e">
        <f>#REF!</f>
        <v>#REF!</v>
      </c>
      <c r="C400" s="40" t="e">
        <f>#REF!</f>
        <v>#REF!</v>
      </c>
      <c r="D400" s="45" t="e">
        <f t="shared" si="17"/>
        <v>#REF!</v>
      </c>
      <c r="E400" s="45" t="e">
        <f t="shared" si="18"/>
        <v>#REF!</v>
      </c>
      <c r="F400" s="46" t="e">
        <f>#REF!</f>
        <v>#REF!</v>
      </c>
      <c r="G400" s="47" t="e">
        <f t="shared" si="19"/>
        <v>#REF!</v>
      </c>
    </row>
    <row r="401" spans="1:7" s="44" customFormat="1">
      <c r="A401" s="60" t="e">
        <f>#REF!</f>
        <v>#REF!</v>
      </c>
      <c r="B401" s="39" t="e">
        <f>#REF!</f>
        <v>#REF!</v>
      </c>
      <c r="C401" s="40" t="e">
        <f>#REF!</f>
        <v>#REF!</v>
      </c>
      <c r="D401" s="45" t="e">
        <f t="shared" si="17"/>
        <v>#REF!</v>
      </c>
      <c r="E401" s="45" t="e">
        <f t="shared" si="18"/>
        <v>#REF!</v>
      </c>
      <c r="F401" s="46" t="e">
        <f>#REF!</f>
        <v>#REF!</v>
      </c>
      <c r="G401" s="47" t="e">
        <f t="shared" si="19"/>
        <v>#REF!</v>
      </c>
    </row>
    <row r="402" spans="1:7" s="44" customFormat="1">
      <c r="A402" s="60" t="e">
        <f>#REF!</f>
        <v>#REF!</v>
      </c>
      <c r="B402" s="39" t="e">
        <f>#REF!</f>
        <v>#REF!</v>
      </c>
      <c r="C402" s="40" t="e">
        <f>#REF!</f>
        <v>#REF!</v>
      </c>
      <c r="D402" s="45" t="e">
        <f t="shared" si="17"/>
        <v>#REF!</v>
      </c>
      <c r="E402" s="45" t="e">
        <f t="shared" si="18"/>
        <v>#REF!</v>
      </c>
      <c r="F402" s="46" t="e">
        <f>#REF!</f>
        <v>#REF!</v>
      </c>
      <c r="G402" s="47" t="e">
        <f t="shared" si="19"/>
        <v>#REF!</v>
      </c>
    </row>
    <row r="403" spans="1:7" s="44" customFormat="1">
      <c r="A403" s="60" t="e">
        <f>#REF!</f>
        <v>#REF!</v>
      </c>
      <c r="B403" s="39" t="e">
        <f>#REF!</f>
        <v>#REF!</v>
      </c>
      <c r="C403" s="40" t="e">
        <f>#REF!</f>
        <v>#REF!</v>
      </c>
      <c r="D403" s="45" t="e">
        <f t="shared" si="17"/>
        <v>#REF!</v>
      </c>
      <c r="E403" s="45" t="e">
        <f t="shared" si="18"/>
        <v>#REF!</v>
      </c>
      <c r="F403" s="46" t="e">
        <f>#REF!</f>
        <v>#REF!</v>
      </c>
      <c r="G403" s="47" t="e">
        <f t="shared" si="19"/>
        <v>#REF!</v>
      </c>
    </row>
    <row r="404" spans="1:7" s="44" customFormat="1">
      <c r="A404" s="60" t="e">
        <f>#REF!</f>
        <v>#REF!</v>
      </c>
      <c r="B404" s="39" t="e">
        <f>#REF!</f>
        <v>#REF!</v>
      </c>
      <c r="C404" s="40" t="e">
        <f>#REF!</f>
        <v>#REF!</v>
      </c>
      <c r="D404" s="45" t="e">
        <f t="shared" si="17"/>
        <v>#REF!</v>
      </c>
      <c r="E404" s="45" t="e">
        <f t="shared" si="18"/>
        <v>#REF!</v>
      </c>
      <c r="F404" s="46" t="e">
        <f>#REF!</f>
        <v>#REF!</v>
      </c>
      <c r="G404" s="47" t="e">
        <f t="shared" si="19"/>
        <v>#REF!</v>
      </c>
    </row>
    <row r="405" spans="1:7" s="44" customFormat="1">
      <c r="A405" s="60" t="e">
        <f>#REF!</f>
        <v>#REF!</v>
      </c>
      <c r="B405" s="39" t="e">
        <f>#REF!</f>
        <v>#REF!</v>
      </c>
      <c r="C405" s="40" t="e">
        <f>#REF!</f>
        <v>#REF!</v>
      </c>
      <c r="D405" s="45" t="e">
        <f t="shared" si="17"/>
        <v>#REF!</v>
      </c>
      <c r="E405" s="45" t="e">
        <f t="shared" si="18"/>
        <v>#REF!</v>
      </c>
      <c r="F405" s="46" t="e">
        <f>#REF!</f>
        <v>#REF!</v>
      </c>
      <c r="G405" s="47" t="e">
        <f t="shared" si="19"/>
        <v>#REF!</v>
      </c>
    </row>
    <row r="406" spans="1:7" s="44" customFormat="1">
      <c r="A406" s="60" t="e">
        <f>#REF!</f>
        <v>#REF!</v>
      </c>
      <c r="B406" s="39" t="e">
        <f>#REF!</f>
        <v>#REF!</v>
      </c>
      <c r="C406" s="40" t="e">
        <f>#REF!</f>
        <v>#REF!</v>
      </c>
      <c r="D406" s="45" t="e">
        <f t="shared" si="17"/>
        <v>#REF!</v>
      </c>
      <c r="E406" s="45" t="e">
        <f t="shared" si="18"/>
        <v>#REF!</v>
      </c>
      <c r="F406" s="46" t="e">
        <f>#REF!</f>
        <v>#REF!</v>
      </c>
      <c r="G406" s="47" t="e">
        <f t="shared" si="19"/>
        <v>#REF!</v>
      </c>
    </row>
    <row r="407" spans="1:7" s="44" customFormat="1">
      <c r="A407" s="60" t="e">
        <f>#REF!</f>
        <v>#REF!</v>
      </c>
      <c r="B407" s="39" t="e">
        <f>#REF!</f>
        <v>#REF!</v>
      </c>
      <c r="C407" s="40" t="e">
        <f>#REF!</f>
        <v>#REF!</v>
      </c>
      <c r="D407" s="45" t="e">
        <f t="shared" si="17"/>
        <v>#REF!</v>
      </c>
      <c r="E407" s="45" t="e">
        <f t="shared" si="18"/>
        <v>#REF!</v>
      </c>
      <c r="F407" s="46" t="e">
        <f>#REF!</f>
        <v>#REF!</v>
      </c>
      <c r="G407" s="47" t="e">
        <f t="shared" si="19"/>
        <v>#REF!</v>
      </c>
    </row>
    <row r="408" spans="1:7" s="44" customFormat="1">
      <c r="A408" s="60" t="e">
        <f>#REF!</f>
        <v>#REF!</v>
      </c>
      <c r="B408" s="39" t="e">
        <f>#REF!</f>
        <v>#REF!</v>
      </c>
      <c r="C408" s="40" t="e">
        <f>#REF!</f>
        <v>#REF!</v>
      </c>
      <c r="D408" s="45" t="e">
        <f t="shared" si="17"/>
        <v>#REF!</v>
      </c>
      <c r="E408" s="45" t="e">
        <f t="shared" si="18"/>
        <v>#REF!</v>
      </c>
      <c r="F408" s="46" t="e">
        <f>#REF!</f>
        <v>#REF!</v>
      </c>
      <c r="G408" s="47" t="e">
        <f t="shared" si="19"/>
        <v>#REF!</v>
      </c>
    </row>
    <row r="409" spans="1:7" s="44" customFormat="1">
      <c r="A409" s="60" t="e">
        <f>#REF!</f>
        <v>#REF!</v>
      </c>
      <c r="B409" s="39" t="e">
        <f>#REF!</f>
        <v>#REF!</v>
      </c>
      <c r="C409" s="40" t="e">
        <f>#REF!</f>
        <v>#REF!</v>
      </c>
      <c r="D409" s="45" t="e">
        <f t="shared" si="17"/>
        <v>#REF!</v>
      </c>
      <c r="E409" s="45" t="e">
        <f t="shared" si="18"/>
        <v>#REF!</v>
      </c>
      <c r="F409" s="46" t="e">
        <f>#REF!</f>
        <v>#REF!</v>
      </c>
      <c r="G409" s="47" t="e">
        <f t="shared" si="19"/>
        <v>#REF!</v>
      </c>
    </row>
    <row r="410" spans="1:7" s="44" customFormat="1">
      <c r="A410" s="60" t="e">
        <f>#REF!</f>
        <v>#REF!</v>
      </c>
      <c r="B410" s="39" t="e">
        <f>#REF!</f>
        <v>#REF!</v>
      </c>
      <c r="C410" s="40" t="e">
        <f>#REF!</f>
        <v>#REF!</v>
      </c>
      <c r="D410" s="45" t="e">
        <f t="shared" si="17"/>
        <v>#REF!</v>
      </c>
      <c r="E410" s="45" t="e">
        <f t="shared" si="18"/>
        <v>#REF!</v>
      </c>
      <c r="F410" s="46" t="e">
        <f>#REF!</f>
        <v>#REF!</v>
      </c>
      <c r="G410" s="47" t="e">
        <f t="shared" si="19"/>
        <v>#REF!</v>
      </c>
    </row>
    <row r="411" spans="1:7" s="44" customFormat="1">
      <c r="A411" s="60" t="e">
        <f>#REF!</f>
        <v>#REF!</v>
      </c>
      <c r="B411" s="39" t="e">
        <f>#REF!</f>
        <v>#REF!</v>
      </c>
      <c r="C411" s="40" t="e">
        <f>#REF!</f>
        <v>#REF!</v>
      </c>
      <c r="D411" s="45" t="e">
        <f t="shared" si="17"/>
        <v>#REF!</v>
      </c>
      <c r="E411" s="45" t="e">
        <f t="shared" si="18"/>
        <v>#REF!</v>
      </c>
      <c r="F411" s="46" t="e">
        <f>#REF!</f>
        <v>#REF!</v>
      </c>
      <c r="G411" s="47" t="e">
        <f t="shared" si="19"/>
        <v>#REF!</v>
      </c>
    </row>
    <row r="412" spans="1:7" s="44" customFormat="1">
      <c r="A412" s="60" t="e">
        <f>#REF!</f>
        <v>#REF!</v>
      </c>
      <c r="B412" s="39" t="e">
        <f>#REF!</f>
        <v>#REF!</v>
      </c>
      <c r="C412" s="40" t="e">
        <f>#REF!</f>
        <v>#REF!</v>
      </c>
      <c r="D412" s="45" t="e">
        <f t="shared" si="17"/>
        <v>#REF!</v>
      </c>
      <c r="E412" s="45" t="e">
        <f t="shared" si="18"/>
        <v>#REF!</v>
      </c>
      <c r="F412" s="46" t="e">
        <f>#REF!</f>
        <v>#REF!</v>
      </c>
      <c r="G412" s="47" t="e">
        <f t="shared" si="19"/>
        <v>#REF!</v>
      </c>
    </row>
    <row r="413" spans="1:7" s="44" customFormat="1">
      <c r="A413" s="60" t="e">
        <f>#REF!</f>
        <v>#REF!</v>
      </c>
      <c r="B413" s="39" t="e">
        <f>#REF!</f>
        <v>#REF!</v>
      </c>
      <c r="C413" s="40" t="e">
        <f>#REF!</f>
        <v>#REF!</v>
      </c>
      <c r="D413" s="45" t="e">
        <f t="shared" si="17"/>
        <v>#REF!</v>
      </c>
      <c r="E413" s="45" t="e">
        <f t="shared" si="18"/>
        <v>#REF!</v>
      </c>
      <c r="F413" s="46" t="e">
        <f>#REF!</f>
        <v>#REF!</v>
      </c>
      <c r="G413" s="47" t="e">
        <f t="shared" si="19"/>
        <v>#REF!</v>
      </c>
    </row>
    <row r="414" spans="1:7" s="44" customFormat="1">
      <c r="A414" s="60" t="e">
        <f>#REF!</f>
        <v>#REF!</v>
      </c>
      <c r="B414" s="39" t="e">
        <f>#REF!</f>
        <v>#REF!</v>
      </c>
      <c r="C414" s="40" t="e">
        <f>#REF!</f>
        <v>#REF!</v>
      </c>
      <c r="D414" s="45" t="e">
        <f t="shared" si="17"/>
        <v>#REF!</v>
      </c>
      <c r="E414" s="45" t="e">
        <f t="shared" si="18"/>
        <v>#REF!</v>
      </c>
      <c r="F414" s="46" t="e">
        <f>#REF!</f>
        <v>#REF!</v>
      </c>
      <c r="G414" s="47" t="e">
        <f t="shared" si="19"/>
        <v>#REF!</v>
      </c>
    </row>
    <row r="415" spans="1:7" s="44" customFormat="1">
      <c r="A415" s="60" t="e">
        <f>#REF!</f>
        <v>#REF!</v>
      </c>
      <c r="B415" s="39" t="e">
        <f>#REF!</f>
        <v>#REF!</v>
      </c>
      <c r="C415" s="40" t="e">
        <f>#REF!</f>
        <v>#REF!</v>
      </c>
      <c r="D415" s="45" t="e">
        <f t="shared" si="17"/>
        <v>#REF!</v>
      </c>
      <c r="E415" s="45" t="e">
        <f t="shared" si="18"/>
        <v>#REF!</v>
      </c>
      <c r="F415" s="46" t="e">
        <f>#REF!</f>
        <v>#REF!</v>
      </c>
      <c r="G415" s="47" t="e">
        <f t="shared" si="19"/>
        <v>#REF!</v>
      </c>
    </row>
    <row r="416" spans="1:7" s="44" customFormat="1">
      <c r="A416" s="60" t="e">
        <f>#REF!</f>
        <v>#REF!</v>
      </c>
      <c r="B416" s="39" t="e">
        <f>#REF!</f>
        <v>#REF!</v>
      </c>
      <c r="C416" s="40" t="e">
        <f>#REF!</f>
        <v>#REF!</v>
      </c>
      <c r="D416" s="45" t="e">
        <f t="shared" si="17"/>
        <v>#REF!</v>
      </c>
      <c r="E416" s="45" t="e">
        <f t="shared" si="18"/>
        <v>#REF!</v>
      </c>
      <c r="F416" s="46" t="e">
        <f>#REF!</f>
        <v>#REF!</v>
      </c>
      <c r="G416" s="47" t="e">
        <f t="shared" si="19"/>
        <v>#REF!</v>
      </c>
    </row>
    <row r="417" spans="1:7" s="44" customFormat="1">
      <c r="A417" s="60" t="e">
        <f>#REF!</f>
        <v>#REF!</v>
      </c>
      <c r="B417" s="39" t="e">
        <f>#REF!</f>
        <v>#REF!</v>
      </c>
      <c r="C417" s="40" t="e">
        <f>#REF!</f>
        <v>#REF!</v>
      </c>
      <c r="D417" s="45" t="e">
        <f t="shared" si="17"/>
        <v>#REF!</v>
      </c>
      <c r="E417" s="45" t="e">
        <f t="shared" si="18"/>
        <v>#REF!</v>
      </c>
      <c r="F417" s="46" t="e">
        <f>#REF!</f>
        <v>#REF!</v>
      </c>
      <c r="G417" s="47" t="e">
        <f t="shared" si="19"/>
        <v>#REF!</v>
      </c>
    </row>
    <row r="418" spans="1:7" s="44" customFormat="1">
      <c r="A418" s="60" t="e">
        <f>#REF!</f>
        <v>#REF!</v>
      </c>
      <c r="B418" s="39" t="e">
        <f>#REF!</f>
        <v>#REF!</v>
      </c>
      <c r="C418" s="40" t="e">
        <f>#REF!</f>
        <v>#REF!</v>
      </c>
      <c r="D418" s="45" t="e">
        <f t="shared" si="17"/>
        <v>#REF!</v>
      </c>
      <c r="E418" s="45" t="e">
        <f t="shared" si="18"/>
        <v>#REF!</v>
      </c>
      <c r="F418" s="46" t="e">
        <f>#REF!</f>
        <v>#REF!</v>
      </c>
      <c r="G418" s="47" t="e">
        <f t="shared" si="19"/>
        <v>#REF!</v>
      </c>
    </row>
    <row r="419" spans="1:7" s="44" customFormat="1">
      <c r="A419" s="60" t="e">
        <f>#REF!</f>
        <v>#REF!</v>
      </c>
      <c r="B419" s="39" t="e">
        <f>#REF!</f>
        <v>#REF!</v>
      </c>
      <c r="C419" s="40" t="e">
        <f>#REF!</f>
        <v>#REF!</v>
      </c>
      <c r="D419" s="45" t="e">
        <f t="shared" si="17"/>
        <v>#REF!</v>
      </c>
      <c r="E419" s="45" t="e">
        <f t="shared" si="18"/>
        <v>#REF!</v>
      </c>
      <c r="F419" s="46" t="e">
        <f>#REF!</f>
        <v>#REF!</v>
      </c>
      <c r="G419" s="47" t="e">
        <f t="shared" si="19"/>
        <v>#REF!</v>
      </c>
    </row>
    <row r="420" spans="1:7" s="44" customFormat="1">
      <c r="A420" s="60" t="e">
        <f>#REF!</f>
        <v>#REF!</v>
      </c>
      <c r="B420" s="39" t="e">
        <f>#REF!</f>
        <v>#REF!</v>
      </c>
      <c r="C420" s="40" t="e">
        <f>#REF!</f>
        <v>#REF!</v>
      </c>
      <c r="D420" s="45" t="e">
        <f t="shared" si="17"/>
        <v>#REF!</v>
      </c>
      <c r="E420" s="45" t="e">
        <f t="shared" si="18"/>
        <v>#REF!</v>
      </c>
      <c r="F420" s="46" t="e">
        <f>#REF!</f>
        <v>#REF!</v>
      </c>
      <c r="G420" s="47" t="e">
        <f t="shared" si="19"/>
        <v>#REF!</v>
      </c>
    </row>
    <row r="421" spans="1:7" s="44" customFormat="1">
      <c r="A421" s="60" t="e">
        <f>#REF!</f>
        <v>#REF!</v>
      </c>
      <c r="B421" s="39" t="e">
        <f>#REF!</f>
        <v>#REF!</v>
      </c>
      <c r="C421" s="40" t="e">
        <f>#REF!</f>
        <v>#REF!</v>
      </c>
      <c r="D421" s="45" t="e">
        <f t="shared" si="17"/>
        <v>#REF!</v>
      </c>
      <c r="E421" s="45" t="e">
        <f t="shared" si="18"/>
        <v>#REF!</v>
      </c>
      <c r="F421" s="46" t="e">
        <f>#REF!</f>
        <v>#REF!</v>
      </c>
      <c r="G421" s="47" t="e">
        <f t="shared" si="19"/>
        <v>#REF!</v>
      </c>
    </row>
    <row r="422" spans="1:7" s="44" customFormat="1">
      <c r="A422" s="60" t="e">
        <f>#REF!</f>
        <v>#REF!</v>
      </c>
      <c r="B422" s="39" t="e">
        <f>#REF!</f>
        <v>#REF!</v>
      </c>
      <c r="C422" s="40" t="e">
        <f>#REF!</f>
        <v>#REF!</v>
      </c>
      <c r="D422" s="45" t="e">
        <f t="shared" si="17"/>
        <v>#REF!</v>
      </c>
      <c r="E422" s="45" t="e">
        <f t="shared" si="18"/>
        <v>#REF!</v>
      </c>
      <c r="F422" s="46" t="e">
        <f>#REF!</f>
        <v>#REF!</v>
      </c>
      <c r="G422" s="47" t="e">
        <f t="shared" si="19"/>
        <v>#REF!</v>
      </c>
    </row>
    <row r="423" spans="1:7" s="44" customFormat="1">
      <c r="A423" s="60" t="e">
        <f>#REF!</f>
        <v>#REF!</v>
      </c>
      <c r="B423" s="39" t="e">
        <f>#REF!</f>
        <v>#REF!</v>
      </c>
      <c r="C423" s="40" t="e">
        <f>#REF!</f>
        <v>#REF!</v>
      </c>
      <c r="D423" s="45" t="e">
        <f t="shared" si="17"/>
        <v>#REF!</v>
      </c>
      <c r="E423" s="45" t="e">
        <f t="shared" si="18"/>
        <v>#REF!</v>
      </c>
      <c r="F423" s="46" t="e">
        <f>#REF!</f>
        <v>#REF!</v>
      </c>
      <c r="G423" s="47" t="e">
        <f t="shared" si="19"/>
        <v>#REF!</v>
      </c>
    </row>
    <row r="424" spans="1:7" s="44" customFormat="1">
      <c r="A424" s="60" t="e">
        <f>#REF!</f>
        <v>#REF!</v>
      </c>
      <c r="B424" s="39" t="e">
        <f>#REF!</f>
        <v>#REF!</v>
      </c>
      <c r="C424" s="40" t="e">
        <f>#REF!</f>
        <v>#REF!</v>
      </c>
      <c r="D424" s="45" t="e">
        <f t="shared" si="17"/>
        <v>#REF!</v>
      </c>
      <c r="E424" s="45" t="e">
        <f t="shared" si="18"/>
        <v>#REF!</v>
      </c>
      <c r="F424" s="46" t="e">
        <f>#REF!</f>
        <v>#REF!</v>
      </c>
      <c r="G424" s="47" t="e">
        <f t="shared" si="19"/>
        <v>#REF!</v>
      </c>
    </row>
    <row r="425" spans="1:7" s="44" customFormat="1">
      <c r="A425" s="60" t="e">
        <f>#REF!</f>
        <v>#REF!</v>
      </c>
      <c r="B425" s="39" t="e">
        <f>#REF!</f>
        <v>#REF!</v>
      </c>
      <c r="C425" s="40" t="e">
        <f>#REF!</f>
        <v>#REF!</v>
      </c>
      <c r="D425" s="45" t="e">
        <f t="shared" si="17"/>
        <v>#REF!</v>
      </c>
      <c r="E425" s="45" t="e">
        <f t="shared" si="18"/>
        <v>#REF!</v>
      </c>
      <c r="F425" s="46" t="e">
        <f>#REF!</f>
        <v>#REF!</v>
      </c>
      <c r="G425" s="47" t="e">
        <f t="shared" si="19"/>
        <v>#REF!</v>
      </c>
    </row>
    <row r="426" spans="1:7" s="44" customFormat="1">
      <c r="A426" s="60" t="e">
        <f>#REF!</f>
        <v>#REF!</v>
      </c>
      <c r="B426" s="39" t="e">
        <f>#REF!</f>
        <v>#REF!</v>
      </c>
      <c r="C426" s="40" t="e">
        <f>#REF!</f>
        <v>#REF!</v>
      </c>
      <c r="D426" s="45" t="e">
        <f t="shared" si="17"/>
        <v>#REF!</v>
      </c>
      <c r="E426" s="45" t="e">
        <f t="shared" si="18"/>
        <v>#REF!</v>
      </c>
      <c r="F426" s="46" t="e">
        <f>#REF!</f>
        <v>#REF!</v>
      </c>
      <c r="G426" s="47" t="e">
        <f t="shared" si="19"/>
        <v>#REF!</v>
      </c>
    </row>
    <row r="427" spans="1:7" s="44" customFormat="1">
      <c r="A427" s="60" t="e">
        <f>#REF!</f>
        <v>#REF!</v>
      </c>
      <c r="B427" s="39" t="e">
        <f>#REF!</f>
        <v>#REF!</v>
      </c>
      <c r="C427" s="40" t="e">
        <f>#REF!</f>
        <v>#REF!</v>
      </c>
      <c r="D427" s="45" t="e">
        <f t="shared" si="17"/>
        <v>#REF!</v>
      </c>
      <c r="E427" s="45" t="e">
        <f t="shared" si="18"/>
        <v>#REF!</v>
      </c>
      <c r="F427" s="46" t="e">
        <f>#REF!</f>
        <v>#REF!</v>
      </c>
      <c r="G427" s="47" t="e">
        <f t="shared" si="19"/>
        <v>#REF!</v>
      </c>
    </row>
    <row r="428" spans="1:7" s="44" customFormat="1">
      <c r="A428" s="60" t="e">
        <f>#REF!</f>
        <v>#REF!</v>
      </c>
      <c r="B428" s="39" t="e">
        <f>#REF!</f>
        <v>#REF!</v>
      </c>
      <c r="C428" s="40" t="e">
        <f>#REF!</f>
        <v>#REF!</v>
      </c>
      <c r="D428" s="45" t="e">
        <f t="shared" si="17"/>
        <v>#REF!</v>
      </c>
      <c r="E428" s="45" t="e">
        <f t="shared" si="18"/>
        <v>#REF!</v>
      </c>
      <c r="F428" s="46" t="e">
        <f>#REF!</f>
        <v>#REF!</v>
      </c>
      <c r="G428" s="47" t="e">
        <f t="shared" si="19"/>
        <v>#REF!</v>
      </c>
    </row>
    <row r="429" spans="1:7" s="44" customFormat="1">
      <c r="A429" s="60" t="e">
        <f>#REF!</f>
        <v>#REF!</v>
      </c>
      <c r="B429" s="39" t="e">
        <f>#REF!</f>
        <v>#REF!</v>
      </c>
      <c r="C429" s="40" t="e">
        <f>#REF!</f>
        <v>#REF!</v>
      </c>
      <c r="D429" s="45" t="e">
        <f t="shared" si="17"/>
        <v>#REF!</v>
      </c>
      <c r="E429" s="45" t="e">
        <f t="shared" si="18"/>
        <v>#REF!</v>
      </c>
      <c r="F429" s="46" t="e">
        <f>#REF!</f>
        <v>#REF!</v>
      </c>
      <c r="G429" s="47" t="e">
        <f t="shared" si="19"/>
        <v>#REF!</v>
      </c>
    </row>
    <row r="430" spans="1:7" s="44" customFormat="1">
      <c r="A430" s="60" t="e">
        <f>#REF!</f>
        <v>#REF!</v>
      </c>
      <c r="B430" s="39" t="e">
        <f>#REF!</f>
        <v>#REF!</v>
      </c>
      <c r="C430" s="40" t="e">
        <f>#REF!</f>
        <v>#REF!</v>
      </c>
      <c r="D430" s="45" t="e">
        <f t="shared" si="17"/>
        <v>#REF!</v>
      </c>
      <c r="E430" s="45" t="e">
        <f t="shared" si="18"/>
        <v>#REF!</v>
      </c>
      <c r="F430" s="46" t="e">
        <f>#REF!</f>
        <v>#REF!</v>
      </c>
      <c r="G430" s="47" t="e">
        <f t="shared" si="19"/>
        <v>#REF!</v>
      </c>
    </row>
    <row r="431" spans="1:7" s="44" customFormat="1">
      <c r="A431" s="60" t="e">
        <f>#REF!</f>
        <v>#REF!</v>
      </c>
      <c r="B431" s="39" t="e">
        <f>#REF!</f>
        <v>#REF!</v>
      </c>
      <c r="C431" s="40" t="e">
        <f>#REF!</f>
        <v>#REF!</v>
      </c>
      <c r="D431" s="45" t="e">
        <f t="shared" si="17"/>
        <v>#REF!</v>
      </c>
      <c r="E431" s="45" t="e">
        <f t="shared" si="18"/>
        <v>#REF!</v>
      </c>
      <c r="F431" s="46" t="e">
        <f>#REF!</f>
        <v>#REF!</v>
      </c>
      <c r="G431" s="47" t="e">
        <f t="shared" si="19"/>
        <v>#REF!</v>
      </c>
    </row>
    <row r="432" spans="1:7" s="44" customFormat="1">
      <c r="A432" s="60" t="e">
        <f>#REF!</f>
        <v>#REF!</v>
      </c>
      <c r="B432" s="39" t="e">
        <f>#REF!</f>
        <v>#REF!</v>
      </c>
      <c r="C432" s="40" t="e">
        <f>#REF!</f>
        <v>#REF!</v>
      </c>
      <c r="D432" s="45" t="e">
        <f t="shared" si="17"/>
        <v>#REF!</v>
      </c>
      <c r="E432" s="45" t="e">
        <f t="shared" si="18"/>
        <v>#REF!</v>
      </c>
      <c r="F432" s="46" t="e">
        <f>#REF!</f>
        <v>#REF!</v>
      </c>
      <c r="G432" s="47" t="e">
        <f t="shared" si="19"/>
        <v>#REF!</v>
      </c>
    </row>
    <row r="433" spans="1:7" s="44" customFormat="1">
      <c r="A433" s="60" t="e">
        <f>#REF!</f>
        <v>#REF!</v>
      </c>
      <c r="B433" s="39" t="e">
        <f>#REF!</f>
        <v>#REF!</v>
      </c>
      <c r="C433" s="40" t="e">
        <f>#REF!</f>
        <v>#REF!</v>
      </c>
      <c r="D433" s="45" t="e">
        <f t="shared" si="17"/>
        <v>#REF!</v>
      </c>
      <c r="E433" s="45" t="e">
        <f t="shared" si="18"/>
        <v>#REF!</v>
      </c>
      <c r="F433" s="46" t="e">
        <f>#REF!</f>
        <v>#REF!</v>
      </c>
      <c r="G433" s="47" t="e">
        <f t="shared" si="19"/>
        <v>#REF!</v>
      </c>
    </row>
    <row r="434" spans="1:7" s="44" customFormat="1">
      <c r="A434" s="60" t="e">
        <f>#REF!</f>
        <v>#REF!</v>
      </c>
      <c r="B434" s="39" t="e">
        <f>#REF!</f>
        <v>#REF!</v>
      </c>
      <c r="C434" s="40" t="e">
        <f>#REF!</f>
        <v>#REF!</v>
      </c>
      <c r="D434" s="45" t="e">
        <f t="shared" si="17"/>
        <v>#REF!</v>
      </c>
      <c r="E434" s="45" t="e">
        <f t="shared" si="18"/>
        <v>#REF!</v>
      </c>
      <c r="F434" s="46" t="e">
        <f>#REF!</f>
        <v>#REF!</v>
      </c>
      <c r="G434" s="47" t="e">
        <f t="shared" si="19"/>
        <v>#REF!</v>
      </c>
    </row>
    <row r="435" spans="1:7" s="44" customFormat="1">
      <c r="A435" s="60" t="e">
        <f>#REF!</f>
        <v>#REF!</v>
      </c>
      <c r="B435" s="39" t="e">
        <f>#REF!</f>
        <v>#REF!</v>
      </c>
      <c r="C435" s="40" t="e">
        <f>#REF!</f>
        <v>#REF!</v>
      </c>
      <c r="D435" s="45" t="e">
        <f t="shared" si="17"/>
        <v>#REF!</v>
      </c>
      <c r="E435" s="45" t="e">
        <f t="shared" si="18"/>
        <v>#REF!</v>
      </c>
      <c r="F435" s="46" t="e">
        <f>#REF!</f>
        <v>#REF!</v>
      </c>
      <c r="G435" s="47" t="e">
        <f t="shared" si="19"/>
        <v>#REF!</v>
      </c>
    </row>
    <row r="436" spans="1:7" s="44" customFormat="1">
      <c r="A436" s="60" t="e">
        <f>#REF!</f>
        <v>#REF!</v>
      </c>
      <c r="B436" s="39" t="e">
        <f>#REF!</f>
        <v>#REF!</v>
      </c>
      <c r="C436" s="40" t="e">
        <f>#REF!</f>
        <v>#REF!</v>
      </c>
      <c r="D436" s="45" t="e">
        <f t="shared" si="17"/>
        <v>#REF!</v>
      </c>
      <c r="E436" s="45" t="e">
        <f t="shared" si="18"/>
        <v>#REF!</v>
      </c>
      <c r="F436" s="46" t="e">
        <f>#REF!</f>
        <v>#REF!</v>
      </c>
      <c r="G436" s="47" t="e">
        <f t="shared" si="19"/>
        <v>#REF!</v>
      </c>
    </row>
    <row r="437" spans="1:7" s="44" customFormat="1">
      <c r="A437" s="60" t="e">
        <f>#REF!</f>
        <v>#REF!</v>
      </c>
      <c r="B437" s="39" t="e">
        <f>#REF!</f>
        <v>#REF!</v>
      </c>
      <c r="C437" s="40" t="e">
        <f>#REF!</f>
        <v>#REF!</v>
      </c>
      <c r="D437" s="45" t="e">
        <f t="shared" si="17"/>
        <v>#REF!</v>
      </c>
      <c r="E437" s="45" t="e">
        <f t="shared" si="18"/>
        <v>#REF!</v>
      </c>
      <c r="F437" s="46" t="e">
        <f>#REF!</f>
        <v>#REF!</v>
      </c>
      <c r="G437" s="47" t="e">
        <f t="shared" si="19"/>
        <v>#REF!</v>
      </c>
    </row>
    <row r="438" spans="1:7" s="44" customFormat="1">
      <c r="A438" s="60" t="e">
        <f>#REF!</f>
        <v>#REF!</v>
      </c>
      <c r="B438" s="39" t="e">
        <f>#REF!</f>
        <v>#REF!</v>
      </c>
      <c r="C438" s="40" t="e">
        <f>#REF!</f>
        <v>#REF!</v>
      </c>
      <c r="D438" s="45" t="e">
        <f t="shared" si="17"/>
        <v>#REF!</v>
      </c>
      <c r="E438" s="45" t="e">
        <f t="shared" si="18"/>
        <v>#REF!</v>
      </c>
      <c r="F438" s="46" t="e">
        <f>#REF!</f>
        <v>#REF!</v>
      </c>
      <c r="G438" s="47" t="e">
        <f t="shared" si="19"/>
        <v>#REF!</v>
      </c>
    </row>
    <row r="439" spans="1:7" s="44" customFormat="1">
      <c r="A439" s="60" t="e">
        <f>#REF!</f>
        <v>#REF!</v>
      </c>
      <c r="B439" s="39" t="e">
        <f>#REF!</f>
        <v>#REF!</v>
      </c>
      <c r="C439" s="40" t="e">
        <f>#REF!</f>
        <v>#REF!</v>
      </c>
      <c r="D439" s="45" t="e">
        <f t="shared" si="17"/>
        <v>#REF!</v>
      </c>
      <c r="E439" s="45" t="e">
        <f t="shared" si="18"/>
        <v>#REF!</v>
      </c>
      <c r="F439" s="46" t="e">
        <f>#REF!</f>
        <v>#REF!</v>
      </c>
      <c r="G439" s="47" t="e">
        <f t="shared" si="19"/>
        <v>#REF!</v>
      </c>
    </row>
    <row r="440" spans="1:7" s="44" customFormat="1">
      <c r="A440" s="60" t="e">
        <f>#REF!</f>
        <v>#REF!</v>
      </c>
      <c r="B440" s="39" t="e">
        <f>#REF!</f>
        <v>#REF!</v>
      </c>
      <c r="C440" s="40" t="e">
        <f>#REF!</f>
        <v>#REF!</v>
      </c>
      <c r="D440" s="45" t="e">
        <f t="shared" si="17"/>
        <v>#REF!</v>
      </c>
      <c r="E440" s="45" t="e">
        <f t="shared" si="18"/>
        <v>#REF!</v>
      </c>
      <c r="F440" s="46" t="e">
        <f>#REF!</f>
        <v>#REF!</v>
      </c>
      <c r="G440" s="47" t="e">
        <f t="shared" si="19"/>
        <v>#REF!</v>
      </c>
    </row>
    <row r="441" spans="1:7" s="44" customFormat="1">
      <c r="A441" s="60" t="e">
        <f>#REF!</f>
        <v>#REF!</v>
      </c>
      <c r="B441" s="39" t="e">
        <f>#REF!</f>
        <v>#REF!</v>
      </c>
      <c r="C441" s="40" t="e">
        <f>#REF!</f>
        <v>#REF!</v>
      </c>
      <c r="D441" s="45" t="e">
        <f t="shared" si="17"/>
        <v>#REF!</v>
      </c>
      <c r="E441" s="45" t="e">
        <f t="shared" si="18"/>
        <v>#REF!</v>
      </c>
      <c r="F441" s="46" t="e">
        <f>#REF!</f>
        <v>#REF!</v>
      </c>
      <c r="G441" s="47" t="e">
        <f t="shared" si="19"/>
        <v>#REF!</v>
      </c>
    </row>
    <row r="442" spans="1:7" s="44" customFormat="1">
      <c r="A442" s="60" t="e">
        <f>#REF!</f>
        <v>#REF!</v>
      </c>
      <c r="B442" s="39" t="e">
        <f>#REF!</f>
        <v>#REF!</v>
      </c>
      <c r="C442" s="40" t="e">
        <f>#REF!</f>
        <v>#REF!</v>
      </c>
      <c r="D442" s="45" t="e">
        <f t="shared" si="17"/>
        <v>#REF!</v>
      </c>
      <c r="E442" s="45" t="e">
        <f t="shared" si="18"/>
        <v>#REF!</v>
      </c>
      <c r="F442" s="46" t="e">
        <f>#REF!</f>
        <v>#REF!</v>
      </c>
      <c r="G442" s="47" t="e">
        <f t="shared" si="19"/>
        <v>#REF!</v>
      </c>
    </row>
    <row r="443" spans="1:7" s="44" customFormat="1">
      <c r="A443" s="60" t="e">
        <f>#REF!</f>
        <v>#REF!</v>
      </c>
      <c r="B443" s="39" t="e">
        <f>#REF!</f>
        <v>#REF!</v>
      </c>
      <c r="C443" s="40" t="e">
        <f>#REF!</f>
        <v>#REF!</v>
      </c>
      <c r="D443" s="45" t="e">
        <f t="shared" si="17"/>
        <v>#REF!</v>
      </c>
      <c r="E443" s="45" t="e">
        <f t="shared" si="18"/>
        <v>#REF!</v>
      </c>
      <c r="F443" s="46" t="e">
        <f>#REF!</f>
        <v>#REF!</v>
      </c>
      <c r="G443" s="47" t="e">
        <f t="shared" si="19"/>
        <v>#REF!</v>
      </c>
    </row>
    <row r="444" spans="1:7" s="44" customFormat="1">
      <c r="A444" s="60" t="e">
        <f>#REF!</f>
        <v>#REF!</v>
      </c>
      <c r="B444" s="39" t="e">
        <f>#REF!</f>
        <v>#REF!</v>
      </c>
      <c r="C444" s="40" t="e">
        <f>#REF!</f>
        <v>#REF!</v>
      </c>
      <c r="D444" s="45" t="e">
        <f t="shared" si="17"/>
        <v>#REF!</v>
      </c>
      <c r="E444" s="45" t="e">
        <f t="shared" si="18"/>
        <v>#REF!</v>
      </c>
      <c r="F444" s="46" t="e">
        <f>#REF!</f>
        <v>#REF!</v>
      </c>
      <c r="G444" s="47" t="e">
        <f t="shared" si="19"/>
        <v>#REF!</v>
      </c>
    </row>
    <row r="445" spans="1:7" s="44" customFormat="1">
      <c r="A445" s="60" t="e">
        <f>#REF!</f>
        <v>#REF!</v>
      </c>
      <c r="B445" s="39" t="e">
        <f>#REF!</f>
        <v>#REF!</v>
      </c>
      <c r="C445" s="40" t="e">
        <f>#REF!</f>
        <v>#REF!</v>
      </c>
      <c r="D445" s="45" t="e">
        <f t="shared" si="17"/>
        <v>#REF!</v>
      </c>
      <c r="E445" s="45" t="e">
        <f t="shared" si="18"/>
        <v>#REF!</v>
      </c>
      <c r="F445" s="46" t="e">
        <f>#REF!</f>
        <v>#REF!</v>
      </c>
      <c r="G445" s="47" t="e">
        <f t="shared" si="19"/>
        <v>#REF!</v>
      </c>
    </row>
    <row r="446" spans="1:7" s="44" customFormat="1">
      <c r="A446" s="60" t="e">
        <f>#REF!</f>
        <v>#REF!</v>
      </c>
      <c r="B446" s="39" t="e">
        <f>#REF!</f>
        <v>#REF!</v>
      </c>
      <c r="C446" s="40" t="e">
        <f>#REF!</f>
        <v>#REF!</v>
      </c>
      <c r="D446" s="45" t="e">
        <f t="shared" si="17"/>
        <v>#REF!</v>
      </c>
      <c r="E446" s="45" t="e">
        <f t="shared" si="18"/>
        <v>#REF!</v>
      </c>
      <c r="F446" s="46" t="e">
        <f>#REF!</f>
        <v>#REF!</v>
      </c>
      <c r="G446" s="47" t="e">
        <f t="shared" si="19"/>
        <v>#REF!</v>
      </c>
    </row>
    <row r="447" spans="1:7" s="44" customFormat="1">
      <c r="A447" s="60" t="e">
        <f>#REF!</f>
        <v>#REF!</v>
      </c>
      <c r="B447" s="39" t="e">
        <f>#REF!</f>
        <v>#REF!</v>
      </c>
      <c r="C447" s="40" t="e">
        <f>#REF!</f>
        <v>#REF!</v>
      </c>
      <c r="D447" s="45" t="e">
        <f t="shared" si="17"/>
        <v>#REF!</v>
      </c>
      <c r="E447" s="45" t="e">
        <f t="shared" si="18"/>
        <v>#REF!</v>
      </c>
      <c r="F447" s="46" t="e">
        <f>#REF!</f>
        <v>#REF!</v>
      </c>
      <c r="G447" s="47" t="e">
        <f t="shared" si="19"/>
        <v>#REF!</v>
      </c>
    </row>
    <row r="448" spans="1:7" s="44" customFormat="1">
      <c r="A448" s="60" t="e">
        <f>#REF!</f>
        <v>#REF!</v>
      </c>
      <c r="B448" s="39" t="e">
        <f>#REF!</f>
        <v>#REF!</v>
      </c>
      <c r="C448" s="40" t="e">
        <f>#REF!</f>
        <v>#REF!</v>
      </c>
      <c r="D448" s="45" t="e">
        <f t="shared" si="17"/>
        <v>#REF!</v>
      </c>
      <c r="E448" s="45" t="e">
        <f t="shared" si="18"/>
        <v>#REF!</v>
      </c>
      <c r="F448" s="46" t="e">
        <f>#REF!</f>
        <v>#REF!</v>
      </c>
      <c r="G448" s="47" t="e">
        <f t="shared" si="19"/>
        <v>#REF!</v>
      </c>
    </row>
    <row r="449" spans="1:7" s="44" customFormat="1">
      <c r="A449" s="60" t="e">
        <f>#REF!</f>
        <v>#REF!</v>
      </c>
      <c r="B449" s="39" t="e">
        <f>#REF!</f>
        <v>#REF!</v>
      </c>
      <c r="C449" s="40" t="e">
        <f>#REF!</f>
        <v>#REF!</v>
      </c>
      <c r="D449" s="45" t="e">
        <f t="shared" ref="D449:D512" si="20">F449/$D$14</f>
        <v>#REF!</v>
      </c>
      <c r="E449" s="45" t="e">
        <f t="shared" ref="E449:E512" si="21">G449/$D$14</f>
        <v>#REF!</v>
      </c>
      <c r="F449" s="46" t="e">
        <f>#REF!</f>
        <v>#REF!</v>
      </c>
      <c r="G449" s="47" t="e">
        <f t="shared" ref="G449:G512" si="22">C449*F449</f>
        <v>#REF!</v>
      </c>
    </row>
    <row r="450" spans="1:7" s="44" customFormat="1">
      <c r="A450" s="60" t="e">
        <f>#REF!</f>
        <v>#REF!</v>
      </c>
      <c r="B450" s="39" t="e">
        <f>#REF!</f>
        <v>#REF!</v>
      </c>
      <c r="C450" s="40" t="e">
        <f>#REF!</f>
        <v>#REF!</v>
      </c>
      <c r="D450" s="45" t="e">
        <f t="shared" si="20"/>
        <v>#REF!</v>
      </c>
      <c r="E450" s="45" t="e">
        <f t="shared" si="21"/>
        <v>#REF!</v>
      </c>
      <c r="F450" s="46" t="e">
        <f>#REF!</f>
        <v>#REF!</v>
      </c>
      <c r="G450" s="47" t="e">
        <f t="shared" si="22"/>
        <v>#REF!</v>
      </c>
    </row>
    <row r="451" spans="1:7" s="44" customFormat="1">
      <c r="A451" s="60" t="e">
        <f>#REF!</f>
        <v>#REF!</v>
      </c>
      <c r="B451" s="39" t="e">
        <f>#REF!</f>
        <v>#REF!</v>
      </c>
      <c r="C451" s="40" t="e">
        <f>#REF!</f>
        <v>#REF!</v>
      </c>
      <c r="D451" s="45" t="e">
        <f t="shared" si="20"/>
        <v>#REF!</v>
      </c>
      <c r="E451" s="45" t="e">
        <f t="shared" si="21"/>
        <v>#REF!</v>
      </c>
      <c r="F451" s="46" t="e">
        <f>#REF!</f>
        <v>#REF!</v>
      </c>
      <c r="G451" s="47" t="e">
        <f t="shared" si="22"/>
        <v>#REF!</v>
      </c>
    </row>
    <row r="452" spans="1:7" s="44" customFormat="1">
      <c r="A452" s="60" t="e">
        <f>#REF!</f>
        <v>#REF!</v>
      </c>
      <c r="B452" s="39" t="e">
        <f>#REF!</f>
        <v>#REF!</v>
      </c>
      <c r="C452" s="40" t="e">
        <f>#REF!</f>
        <v>#REF!</v>
      </c>
      <c r="D452" s="45" t="e">
        <f t="shared" si="20"/>
        <v>#REF!</v>
      </c>
      <c r="E452" s="45" t="e">
        <f t="shared" si="21"/>
        <v>#REF!</v>
      </c>
      <c r="F452" s="46" t="e">
        <f>#REF!</f>
        <v>#REF!</v>
      </c>
      <c r="G452" s="47" t="e">
        <f t="shared" si="22"/>
        <v>#REF!</v>
      </c>
    </row>
    <row r="453" spans="1:7" s="44" customFormat="1">
      <c r="A453" s="60" t="e">
        <f>#REF!</f>
        <v>#REF!</v>
      </c>
      <c r="B453" s="39" t="e">
        <f>#REF!</f>
        <v>#REF!</v>
      </c>
      <c r="C453" s="40" t="e">
        <f>#REF!</f>
        <v>#REF!</v>
      </c>
      <c r="D453" s="45" t="e">
        <f t="shared" si="20"/>
        <v>#REF!</v>
      </c>
      <c r="E453" s="45" t="e">
        <f t="shared" si="21"/>
        <v>#REF!</v>
      </c>
      <c r="F453" s="46" t="e">
        <f>#REF!</f>
        <v>#REF!</v>
      </c>
      <c r="G453" s="47" t="e">
        <f t="shared" si="22"/>
        <v>#REF!</v>
      </c>
    </row>
    <row r="454" spans="1:7" s="44" customFormat="1">
      <c r="A454" s="60" t="e">
        <f>#REF!</f>
        <v>#REF!</v>
      </c>
      <c r="B454" s="39" t="e">
        <f>#REF!</f>
        <v>#REF!</v>
      </c>
      <c r="C454" s="40" t="e">
        <f>#REF!</f>
        <v>#REF!</v>
      </c>
      <c r="D454" s="45" t="e">
        <f t="shared" si="20"/>
        <v>#REF!</v>
      </c>
      <c r="E454" s="45" t="e">
        <f t="shared" si="21"/>
        <v>#REF!</v>
      </c>
      <c r="F454" s="46" t="e">
        <f>#REF!</f>
        <v>#REF!</v>
      </c>
      <c r="G454" s="47" t="e">
        <f t="shared" si="22"/>
        <v>#REF!</v>
      </c>
    </row>
    <row r="455" spans="1:7" s="44" customFormat="1">
      <c r="A455" s="60" t="e">
        <f>#REF!</f>
        <v>#REF!</v>
      </c>
      <c r="B455" s="39" t="e">
        <f>#REF!</f>
        <v>#REF!</v>
      </c>
      <c r="C455" s="40" t="e">
        <f>#REF!</f>
        <v>#REF!</v>
      </c>
      <c r="D455" s="45" t="e">
        <f t="shared" si="20"/>
        <v>#REF!</v>
      </c>
      <c r="E455" s="45" t="e">
        <f t="shared" si="21"/>
        <v>#REF!</v>
      </c>
      <c r="F455" s="46" t="e">
        <f>#REF!</f>
        <v>#REF!</v>
      </c>
      <c r="G455" s="47" t="e">
        <f t="shared" si="22"/>
        <v>#REF!</v>
      </c>
    </row>
    <row r="456" spans="1:7" s="44" customFormat="1">
      <c r="A456" s="60" t="e">
        <f>#REF!</f>
        <v>#REF!</v>
      </c>
      <c r="B456" s="39" t="e">
        <f>#REF!</f>
        <v>#REF!</v>
      </c>
      <c r="C456" s="40" t="e">
        <f>#REF!</f>
        <v>#REF!</v>
      </c>
      <c r="D456" s="45" t="e">
        <f t="shared" si="20"/>
        <v>#REF!</v>
      </c>
      <c r="E456" s="45" t="e">
        <f t="shared" si="21"/>
        <v>#REF!</v>
      </c>
      <c r="F456" s="46" t="e">
        <f>#REF!</f>
        <v>#REF!</v>
      </c>
      <c r="G456" s="47" t="e">
        <f t="shared" si="22"/>
        <v>#REF!</v>
      </c>
    </row>
    <row r="457" spans="1:7" s="44" customFormat="1">
      <c r="A457" s="60" t="e">
        <f>#REF!</f>
        <v>#REF!</v>
      </c>
      <c r="B457" s="39" t="e">
        <f>#REF!</f>
        <v>#REF!</v>
      </c>
      <c r="C457" s="40" t="e">
        <f>#REF!</f>
        <v>#REF!</v>
      </c>
      <c r="D457" s="45" t="e">
        <f t="shared" si="20"/>
        <v>#REF!</v>
      </c>
      <c r="E457" s="45" t="e">
        <f t="shared" si="21"/>
        <v>#REF!</v>
      </c>
      <c r="F457" s="46" t="e">
        <f>#REF!</f>
        <v>#REF!</v>
      </c>
      <c r="G457" s="47" t="e">
        <f t="shared" si="22"/>
        <v>#REF!</v>
      </c>
    </row>
    <row r="458" spans="1:7" s="44" customFormat="1">
      <c r="A458" s="60" t="e">
        <f>#REF!</f>
        <v>#REF!</v>
      </c>
      <c r="B458" s="39" t="e">
        <f>#REF!</f>
        <v>#REF!</v>
      </c>
      <c r="C458" s="40" t="e">
        <f>#REF!</f>
        <v>#REF!</v>
      </c>
      <c r="D458" s="45" t="e">
        <f t="shared" si="20"/>
        <v>#REF!</v>
      </c>
      <c r="E458" s="45" t="e">
        <f t="shared" si="21"/>
        <v>#REF!</v>
      </c>
      <c r="F458" s="46" t="e">
        <f>#REF!</f>
        <v>#REF!</v>
      </c>
      <c r="G458" s="47" t="e">
        <f t="shared" si="22"/>
        <v>#REF!</v>
      </c>
    </row>
    <row r="459" spans="1:7" s="44" customFormat="1">
      <c r="A459" s="60" t="e">
        <f>#REF!</f>
        <v>#REF!</v>
      </c>
      <c r="B459" s="39" t="e">
        <f>#REF!</f>
        <v>#REF!</v>
      </c>
      <c r="C459" s="40" t="e">
        <f>#REF!</f>
        <v>#REF!</v>
      </c>
      <c r="D459" s="45" t="e">
        <f t="shared" si="20"/>
        <v>#REF!</v>
      </c>
      <c r="E459" s="45" t="e">
        <f t="shared" si="21"/>
        <v>#REF!</v>
      </c>
      <c r="F459" s="46" t="e">
        <f>#REF!</f>
        <v>#REF!</v>
      </c>
      <c r="G459" s="47" t="e">
        <f t="shared" si="22"/>
        <v>#REF!</v>
      </c>
    </row>
    <row r="460" spans="1:7" s="44" customFormat="1">
      <c r="A460" s="60" t="e">
        <f>#REF!</f>
        <v>#REF!</v>
      </c>
      <c r="B460" s="39" t="e">
        <f>#REF!</f>
        <v>#REF!</v>
      </c>
      <c r="C460" s="40" t="e">
        <f>#REF!</f>
        <v>#REF!</v>
      </c>
      <c r="D460" s="45" t="e">
        <f t="shared" si="20"/>
        <v>#REF!</v>
      </c>
      <c r="E460" s="45" t="e">
        <f t="shared" si="21"/>
        <v>#REF!</v>
      </c>
      <c r="F460" s="46" t="e">
        <f>#REF!</f>
        <v>#REF!</v>
      </c>
      <c r="G460" s="47" t="e">
        <f t="shared" si="22"/>
        <v>#REF!</v>
      </c>
    </row>
    <row r="461" spans="1:7" s="44" customFormat="1">
      <c r="A461" s="60" t="e">
        <f>#REF!</f>
        <v>#REF!</v>
      </c>
      <c r="B461" s="39" t="e">
        <f>#REF!</f>
        <v>#REF!</v>
      </c>
      <c r="C461" s="40" t="e">
        <f>#REF!</f>
        <v>#REF!</v>
      </c>
      <c r="D461" s="45" t="e">
        <f t="shared" si="20"/>
        <v>#REF!</v>
      </c>
      <c r="E461" s="45" t="e">
        <f t="shared" si="21"/>
        <v>#REF!</v>
      </c>
      <c r="F461" s="46" t="e">
        <f>#REF!</f>
        <v>#REF!</v>
      </c>
      <c r="G461" s="47" t="e">
        <f t="shared" si="22"/>
        <v>#REF!</v>
      </c>
    </row>
    <row r="462" spans="1:7" s="44" customFormat="1">
      <c r="A462" s="60" t="e">
        <f>#REF!</f>
        <v>#REF!</v>
      </c>
      <c r="B462" s="39" t="e">
        <f>#REF!</f>
        <v>#REF!</v>
      </c>
      <c r="C462" s="40" t="e">
        <f>#REF!</f>
        <v>#REF!</v>
      </c>
      <c r="D462" s="45" t="e">
        <f t="shared" si="20"/>
        <v>#REF!</v>
      </c>
      <c r="E462" s="45" t="e">
        <f t="shared" si="21"/>
        <v>#REF!</v>
      </c>
      <c r="F462" s="46" t="e">
        <f>#REF!</f>
        <v>#REF!</v>
      </c>
      <c r="G462" s="47" t="e">
        <f t="shared" si="22"/>
        <v>#REF!</v>
      </c>
    </row>
    <row r="463" spans="1:7" s="44" customFormat="1">
      <c r="A463" s="60" t="e">
        <f>#REF!</f>
        <v>#REF!</v>
      </c>
      <c r="B463" s="39" t="e">
        <f>#REF!</f>
        <v>#REF!</v>
      </c>
      <c r="C463" s="40" t="e">
        <f>#REF!</f>
        <v>#REF!</v>
      </c>
      <c r="D463" s="45" t="e">
        <f t="shared" si="20"/>
        <v>#REF!</v>
      </c>
      <c r="E463" s="45" t="e">
        <f t="shared" si="21"/>
        <v>#REF!</v>
      </c>
      <c r="F463" s="46" t="e">
        <f>#REF!</f>
        <v>#REF!</v>
      </c>
      <c r="G463" s="47" t="e">
        <f t="shared" si="22"/>
        <v>#REF!</v>
      </c>
    </row>
    <row r="464" spans="1:7" s="44" customFormat="1">
      <c r="A464" s="60" t="e">
        <f>#REF!</f>
        <v>#REF!</v>
      </c>
      <c r="B464" s="39" t="e">
        <f>#REF!</f>
        <v>#REF!</v>
      </c>
      <c r="C464" s="40" t="e">
        <f>#REF!</f>
        <v>#REF!</v>
      </c>
      <c r="D464" s="45" t="e">
        <f t="shared" si="20"/>
        <v>#REF!</v>
      </c>
      <c r="E464" s="45" t="e">
        <f t="shared" si="21"/>
        <v>#REF!</v>
      </c>
      <c r="F464" s="46" t="e">
        <f>#REF!</f>
        <v>#REF!</v>
      </c>
      <c r="G464" s="47" t="e">
        <f t="shared" si="22"/>
        <v>#REF!</v>
      </c>
    </row>
    <row r="465" spans="1:7" s="44" customFormat="1">
      <c r="A465" s="60" t="e">
        <f>#REF!</f>
        <v>#REF!</v>
      </c>
      <c r="B465" s="39" t="e">
        <f>#REF!</f>
        <v>#REF!</v>
      </c>
      <c r="C465" s="40" t="e">
        <f>#REF!</f>
        <v>#REF!</v>
      </c>
      <c r="D465" s="45" t="e">
        <f t="shared" si="20"/>
        <v>#REF!</v>
      </c>
      <c r="E465" s="45" t="e">
        <f t="shared" si="21"/>
        <v>#REF!</v>
      </c>
      <c r="F465" s="46" t="e">
        <f>#REF!</f>
        <v>#REF!</v>
      </c>
      <c r="G465" s="47" t="e">
        <f t="shared" si="22"/>
        <v>#REF!</v>
      </c>
    </row>
    <row r="466" spans="1:7" s="44" customFormat="1">
      <c r="A466" s="60" t="e">
        <f>#REF!</f>
        <v>#REF!</v>
      </c>
      <c r="B466" s="39" t="e">
        <f>#REF!</f>
        <v>#REF!</v>
      </c>
      <c r="C466" s="40" t="e">
        <f>#REF!</f>
        <v>#REF!</v>
      </c>
      <c r="D466" s="45" t="e">
        <f t="shared" si="20"/>
        <v>#REF!</v>
      </c>
      <c r="E466" s="45" t="e">
        <f t="shared" si="21"/>
        <v>#REF!</v>
      </c>
      <c r="F466" s="46" t="e">
        <f>#REF!</f>
        <v>#REF!</v>
      </c>
      <c r="G466" s="47" t="e">
        <f t="shared" si="22"/>
        <v>#REF!</v>
      </c>
    </row>
    <row r="467" spans="1:7" s="44" customFormat="1">
      <c r="A467" s="60" t="e">
        <f>#REF!</f>
        <v>#REF!</v>
      </c>
      <c r="B467" s="39" t="e">
        <f>#REF!</f>
        <v>#REF!</v>
      </c>
      <c r="C467" s="40" t="e">
        <f>#REF!</f>
        <v>#REF!</v>
      </c>
      <c r="D467" s="45" t="e">
        <f t="shared" si="20"/>
        <v>#REF!</v>
      </c>
      <c r="E467" s="45" t="e">
        <f t="shared" si="21"/>
        <v>#REF!</v>
      </c>
      <c r="F467" s="46" t="e">
        <f>#REF!</f>
        <v>#REF!</v>
      </c>
      <c r="G467" s="47" t="e">
        <f t="shared" si="22"/>
        <v>#REF!</v>
      </c>
    </row>
    <row r="468" spans="1:7" s="44" customFormat="1">
      <c r="A468" s="60" t="e">
        <f>#REF!</f>
        <v>#REF!</v>
      </c>
      <c r="B468" s="39" t="e">
        <f>#REF!</f>
        <v>#REF!</v>
      </c>
      <c r="C468" s="40" t="e">
        <f>#REF!</f>
        <v>#REF!</v>
      </c>
      <c r="D468" s="45" t="e">
        <f t="shared" si="20"/>
        <v>#REF!</v>
      </c>
      <c r="E468" s="45" t="e">
        <f t="shared" si="21"/>
        <v>#REF!</v>
      </c>
      <c r="F468" s="46" t="e">
        <f>#REF!</f>
        <v>#REF!</v>
      </c>
      <c r="G468" s="47" t="e">
        <f t="shared" si="22"/>
        <v>#REF!</v>
      </c>
    </row>
    <row r="469" spans="1:7" s="44" customFormat="1">
      <c r="A469" s="60" t="e">
        <f>#REF!</f>
        <v>#REF!</v>
      </c>
      <c r="B469" s="39" t="e">
        <f>#REF!</f>
        <v>#REF!</v>
      </c>
      <c r="C469" s="40" t="e">
        <f>#REF!</f>
        <v>#REF!</v>
      </c>
      <c r="D469" s="45" t="e">
        <f t="shared" si="20"/>
        <v>#REF!</v>
      </c>
      <c r="E469" s="45" t="e">
        <f t="shared" si="21"/>
        <v>#REF!</v>
      </c>
      <c r="F469" s="46" t="e">
        <f>#REF!</f>
        <v>#REF!</v>
      </c>
      <c r="G469" s="47" t="e">
        <f t="shared" si="22"/>
        <v>#REF!</v>
      </c>
    </row>
    <row r="470" spans="1:7" s="44" customFormat="1">
      <c r="A470" s="60" t="e">
        <f>#REF!</f>
        <v>#REF!</v>
      </c>
      <c r="B470" s="39" t="e">
        <f>#REF!</f>
        <v>#REF!</v>
      </c>
      <c r="C470" s="40" t="e">
        <f>#REF!</f>
        <v>#REF!</v>
      </c>
      <c r="D470" s="45" t="e">
        <f t="shared" si="20"/>
        <v>#REF!</v>
      </c>
      <c r="E470" s="45" t="e">
        <f t="shared" si="21"/>
        <v>#REF!</v>
      </c>
      <c r="F470" s="46" t="e">
        <f>#REF!</f>
        <v>#REF!</v>
      </c>
      <c r="G470" s="47" t="e">
        <f t="shared" si="22"/>
        <v>#REF!</v>
      </c>
    </row>
    <row r="471" spans="1:7" s="44" customFormat="1">
      <c r="A471" s="60" t="e">
        <f>#REF!</f>
        <v>#REF!</v>
      </c>
      <c r="B471" s="39" t="e">
        <f>#REF!</f>
        <v>#REF!</v>
      </c>
      <c r="C471" s="40" t="e">
        <f>#REF!</f>
        <v>#REF!</v>
      </c>
      <c r="D471" s="45" t="e">
        <f t="shared" si="20"/>
        <v>#REF!</v>
      </c>
      <c r="E471" s="45" t="e">
        <f t="shared" si="21"/>
        <v>#REF!</v>
      </c>
      <c r="F471" s="46" t="e">
        <f>#REF!</f>
        <v>#REF!</v>
      </c>
      <c r="G471" s="47" t="e">
        <f t="shared" si="22"/>
        <v>#REF!</v>
      </c>
    </row>
    <row r="472" spans="1:7" s="44" customFormat="1">
      <c r="A472" s="60" t="e">
        <f>#REF!</f>
        <v>#REF!</v>
      </c>
      <c r="B472" s="39" t="e">
        <f>#REF!</f>
        <v>#REF!</v>
      </c>
      <c r="C472" s="40" t="e">
        <f>#REF!</f>
        <v>#REF!</v>
      </c>
      <c r="D472" s="45" t="e">
        <f t="shared" si="20"/>
        <v>#REF!</v>
      </c>
      <c r="E472" s="45" t="e">
        <f t="shared" si="21"/>
        <v>#REF!</v>
      </c>
      <c r="F472" s="46" t="e">
        <f>#REF!</f>
        <v>#REF!</v>
      </c>
      <c r="G472" s="47" t="e">
        <f t="shared" si="22"/>
        <v>#REF!</v>
      </c>
    </row>
    <row r="473" spans="1:7" s="44" customFormat="1">
      <c r="A473" s="60" t="e">
        <f>#REF!</f>
        <v>#REF!</v>
      </c>
      <c r="B473" s="39" t="e">
        <f>#REF!</f>
        <v>#REF!</v>
      </c>
      <c r="C473" s="40" t="e">
        <f>#REF!</f>
        <v>#REF!</v>
      </c>
      <c r="D473" s="45" t="e">
        <f t="shared" si="20"/>
        <v>#REF!</v>
      </c>
      <c r="E473" s="45" t="e">
        <f t="shared" si="21"/>
        <v>#REF!</v>
      </c>
      <c r="F473" s="46" t="e">
        <f>#REF!</f>
        <v>#REF!</v>
      </c>
      <c r="G473" s="47" t="e">
        <f t="shared" si="22"/>
        <v>#REF!</v>
      </c>
    </row>
    <row r="474" spans="1:7" s="44" customFormat="1">
      <c r="A474" s="60" t="e">
        <f>#REF!</f>
        <v>#REF!</v>
      </c>
      <c r="B474" s="39" t="e">
        <f>#REF!</f>
        <v>#REF!</v>
      </c>
      <c r="C474" s="40" t="e">
        <f>#REF!</f>
        <v>#REF!</v>
      </c>
      <c r="D474" s="45" t="e">
        <f t="shared" si="20"/>
        <v>#REF!</v>
      </c>
      <c r="E474" s="45" t="e">
        <f t="shared" si="21"/>
        <v>#REF!</v>
      </c>
      <c r="F474" s="46" t="e">
        <f>#REF!</f>
        <v>#REF!</v>
      </c>
      <c r="G474" s="47" t="e">
        <f t="shared" si="22"/>
        <v>#REF!</v>
      </c>
    </row>
    <row r="475" spans="1:7" s="44" customFormat="1">
      <c r="A475" s="60" t="e">
        <f>#REF!</f>
        <v>#REF!</v>
      </c>
      <c r="B475" s="39" t="e">
        <f>#REF!</f>
        <v>#REF!</v>
      </c>
      <c r="C475" s="40" t="e">
        <f>#REF!</f>
        <v>#REF!</v>
      </c>
      <c r="D475" s="45" t="e">
        <f t="shared" si="20"/>
        <v>#REF!</v>
      </c>
      <c r="E475" s="45" t="e">
        <f t="shared" si="21"/>
        <v>#REF!</v>
      </c>
      <c r="F475" s="46" t="e">
        <f>#REF!</f>
        <v>#REF!</v>
      </c>
      <c r="G475" s="47" t="e">
        <f t="shared" si="22"/>
        <v>#REF!</v>
      </c>
    </row>
    <row r="476" spans="1:7" s="44" customFormat="1">
      <c r="A476" s="60" t="e">
        <f>#REF!</f>
        <v>#REF!</v>
      </c>
      <c r="B476" s="39" t="e">
        <f>#REF!</f>
        <v>#REF!</v>
      </c>
      <c r="C476" s="40" t="e">
        <f>#REF!</f>
        <v>#REF!</v>
      </c>
      <c r="D476" s="45" t="e">
        <f t="shared" si="20"/>
        <v>#REF!</v>
      </c>
      <c r="E476" s="45" t="e">
        <f t="shared" si="21"/>
        <v>#REF!</v>
      </c>
      <c r="F476" s="46" t="e">
        <f>#REF!</f>
        <v>#REF!</v>
      </c>
      <c r="G476" s="47" t="e">
        <f t="shared" si="22"/>
        <v>#REF!</v>
      </c>
    </row>
    <row r="477" spans="1:7" s="44" customFormat="1">
      <c r="A477" s="60" t="e">
        <f>#REF!</f>
        <v>#REF!</v>
      </c>
      <c r="B477" s="39" t="e">
        <f>#REF!</f>
        <v>#REF!</v>
      </c>
      <c r="C477" s="40" t="e">
        <f>#REF!</f>
        <v>#REF!</v>
      </c>
      <c r="D477" s="45" t="e">
        <f t="shared" si="20"/>
        <v>#REF!</v>
      </c>
      <c r="E477" s="45" t="e">
        <f t="shared" si="21"/>
        <v>#REF!</v>
      </c>
      <c r="F477" s="46" t="e">
        <f>#REF!</f>
        <v>#REF!</v>
      </c>
      <c r="G477" s="47" t="e">
        <f t="shared" si="22"/>
        <v>#REF!</v>
      </c>
    </row>
    <row r="478" spans="1:7" s="44" customFormat="1">
      <c r="A478" s="60" t="e">
        <f>#REF!</f>
        <v>#REF!</v>
      </c>
      <c r="B478" s="39" t="e">
        <f>#REF!</f>
        <v>#REF!</v>
      </c>
      <c r="C478" s="40" t="e">
        <f>#REF!</f>
        <v>#REF!</v>
      </c>
      <c r="D478" s="45" t="e">
        <f t="shared" si="20"/>
        <v>#REF!</v>
      </c>
      <c r="E478" s="45" t="e">
        <f t="shared" si="21"/>
        <v>#REF!</v>
      </c>
      <c r="F478" s="46" t="e">
        <f>#REF!</f>
        <v>#REF!</v>
      </c>
      <c r="G478" s="47" t="e">
        <f t="shared" si="22"/>
        <v>#REF!</v>
      </c>
    </row>
    <row r="479" spans="1:7" s="44" customFormat="1">
      <c r="A479" s="60" t="e">
        <f>#REF!</f>
        <v>#REF!</v>
      </c>
      <c r="B479" s="39" t="e">
        <f>#REF!</f>
        <v>#REF!</v>
      </c>
      <c r="C479" s="40" t="e">
        <f>#REF!</f>
        <v>#REF!</v>
      </c>
      <c r="D479" s="45" t="e">
        <f t="shared" si="20"/>
        <v>#REF!</v>
      </c>
      <c r="E479" s="45" t="e">
        <f t="shared" si="21"/>
        <v>#REF!</v>
      </c>
      <c r="F479" s="46" t="e">
        <f>#REF!</f>
        <v>#REF!</v>
      </c>
      <c r="G479" s="47" t="e">
        <f t="shared" si="22"/>
        <v>#REF!</v>
      </c>
    </row>
    <row r="480" spans="1:7" s="44" customFormat="1">
      <c r="A480" s="60" t="e">
        <f>#REF!</f>
        <v>#REF!</v>
      </c>
      <c r="B480" s="39" t="e">
        <f>#REF!</f>
        <v>#REF!</v>
      </c>
      <c r="C480" s="40" t="e">
        <f>#REF!</f>
        <v>#REF!</v>
      </c>
      <c r="D480" s="45" t="e">
        <f t="shared" si="20"/>
        <v>#REF!</v>
      </c>
      <c r="E480" s="45" t="e">
        <f t="shared" si="21"/>
        <v>#REF!</v>
      </c>
      <c r="F480" s="46" t="e">
        <f>#REF!</f>
        <v>#REF!</v>
      </c>
      <c r="G480" s="47" t="e">
        <f t="shared" si="22"/>
        <v>#REF!</v>
      </c>
    </row>
    <row r="481" spans="1:7" s="44" customFormat="1">
      <c r="A481" s="60" t="e">
        <f>#REF!</f>
        <v>#REF!</v>
      </c>
      <c r="B481" s="39" t="e">
        <f>#REF!</f>
        <v>#REF!</v>
      </c>
      <c r="C481" s="40" t="e">
        <f>#REF!</f>
        <v>#REF!</v>
      </c>
      <c r="D481" s="45" t="e">
        <f t="shared" si="20"/>
        <v>#REF!</v>
      </c>
      <c r="E481" s="45" t="e">
        <f t="shared" si="21"/>
        <v>#REF!</v>
      </c>
      <c r="F481" s="46" t="e">
        <f>#REF!</f>
        <v>#REF!</v>
      </c>
      <c r="G481" s="47" t="e">
        <f t="shared" si="22"/>
        <v>#REF!</v>
      </c>
    </row>
    <row r="482" spans="1:7" s="44" customFormat="1">
      <c r="A482" s="60" t="e">
        <f>#REF!</f>
        <v>#REF!</v>
      </c>
      <c r="B482" s="39" t="e">
        <f>#REF!</f>
        <v>#REF!</v>
      </c>
      <c r="C482" s="40" t="e">
        <f>#REF!</f>
        <v>#REF!</v>
      </c>
      <c r="D482" s="45" t="e">
        <f t="shared" si="20"/>
        <v>#REF!</v>
      </c>
      <c r="E482" s="45" t="e">
        <f t="shared" si="21"/>
        <v>#REF!</v>
      </c>
      <c r="F482" s="46" t="e">
        <f>#REF!</f>
        <v>#REF!</v>
      </c>
      <c r="G482" s="47" t="e">
        <f t="shared" si="22"/>
        <v>#REF!</v>
      </c>
    </row>
    <row r="483" spans="1:7" s="44" customFormat="1">
      <c r="A483" s="60" t="e">
        <f>#REF!</f>
        <v>#REF!</v>
      </c>
      <c r="B483" s="39" t="e">
        <f>#REF!</f>
        <v>#REF!</v>
      </c>
      <c r="C483" s="40" t="e">
        <f>#REF!</f>
        <v>#REF!</v>
      </c>
      <c r="D483" s="45" t="e">
        <f t="shared" si="20"/>
        <v>#REF!</v>
      </c>
      <c r="E483" s="45" t="e">
        <f t="shared" si="21"/>
        <v>#REF!</v>
      </c>
      <c r="F483" s="46" t="e">
        <f>#REF!</f>
        <v>#REF!</v>
      </c>
      <c r="G483" s="47" t="e">
        <f t="shared" si="22"/>
        <v>#REF!</v>
      </c>
    </row>
    <row r="484" spans="1:7" s="44" customFormat="1">
      <c r="A484" s="60" t="e">
        <f>#REF!</f>
        <v>#REF!</v>
      </c>
      <c r="B484" s="39" t="e">
        <f>#REF!</f>
        <v>#REF!</v>
      </c>
      <c r="C484" s="40" t="e">
        <f>#REF!</f>
        <v>#REF!</v>
      </c>
      <c r="D484" s="45" t="e">
        <f t="shared" si="20"/>
        <v>#REF!</v>
      </c>
      <c r="E484" s="45" t="e">
        <f t="shared" si="21"/>
        <v>#REF!</v>
      </c>
      <c r="F484" s="46" t="e">
        <f>#REF!</f>
        <v>#REF!</v>
      </c>
      <c r="G484" s="47" t="e">
        <f t="shared" si="22"/>
        <v>#REF!</v>
      </c>
    </row>
    <row r="485" spans="1:7" s="44" customFormat="1">
      <c r="A485" s="60" t="e">
        <f>#REF!</f>
        <v>#REF!</v>
      </c>
      <c r="B485" s="39" t="e">
        <f>#REF!</f>
        <v>#REF!</v>
      </c>
      <c r="C485" s="40" t="e">
        <f>#REF!</f>
        <v>#REF!</v>
      </c>
      <c r="D485" s="45" t="e">
        <f t="shared" si="20"/>
        <v>#REF!</v>
      </c>
      <c r="E485" s="45" t="e">
        <f t="shared" si="21"/>
        <v>#REF!</v>
      </c>
      <c r="F485" s="46" t="e">
        <f>#REF!</f>
        <v>#REF!</v>
      </c>
      <c r="G485" s="47" t="e">
        <f t="shared" si="22"/>
        <v>#REF!</v>
      </c>
    </row>
    <row r="486" spans="1:7" s="44" customFormat="1">
      <c r="A486" s="60" t="e">
        <f>#REF!</f>
        <v>#REF!</v>
      </c>
      <c r="B486" s="39" t="e">
        <f>#REF!</f>
        <v>#REF!</v>
      </c>
      <c r="C486" s="40" t="e">
        <f>#REF!</f>
        <v>#REF!</v>
      </c>
      <c r="D486" s="45" t="e">
        <f t="shared" si="20"/>
        <v>#REF!</v>
      </c>
      <c r="E486" s="45" t="e">
        <f t="shared" si="21"/>
        <v>#REF!</v>
      </c>
      <c r="F486" s="46" t="e">
        <f>#REF!</f>
        <v>#REF!</v>
      </c>
      <c r="G486" s="47" t="e">
        <f t="shared" si="22"/>
        <v>#REF!</v>
      </c>
    </row>
    <row r="487" spans="1:7" s="44" customFormat="1">
      <c r="A487" s="60" t="e">
        <f>#REF!</f>
        <v>#REF!</v>
      </c>
      <c r="B487" s="39" t="e">
        <f>#REF!</f>
        <v>#REF!</v>
      </c>
      <c r="C487" s="40" t="e">
        <f>#REF!</f>
        <v>#REF!</v>
      </c>
      <c r="D487" s="45" t="e">
        <f t="shared" si="20"/>
        <v>#REF!</v>
      </c>
      <c r="E487" s="45" t="e">
        <f t="shared" si="21"/>
        <v>#REF!</v>
      </c>
      <c r="F487" s="46" t="e">
        <f>#REF!</f>
        <v>#REF!</v>
      </c>
      <c r="G487" s="47" t="e">
        <f t="shared" si="22"/>
        <v>#REF!</v>
      </c>
    </row>
    <row r="488" spans="1:7" s="44" customFormat="1">
      <c r="A488" s="60" t="e">
        <f>#REF!</f>
        <v>#REF!</v>
      </c>
      <c r="B488" s="39" t="e">
        <f>#REF!</f>
        <v>#REF!</v>
      </c>
      <c r="C488" s="40" t="e">
        <f>#REF!</f>
        <v>#REF!</v>
      </c>
      <c r="D488" s="45" t="e">
        <f t="shared" si="20"/>
        <v>#REF!</v>
      </c>
      <c r="E488" s="45" t="e">
        <f t="shared" si="21"/>
        <v>#REF!</v>
      </c>
      <c r="F488" s="46" t="e">
        <f>#REF!</f>
        <v>#REF!</v>
      </c>
      <c r="G488" s="47" t="e">
        <f t="shared" si="22"/>
        <v>#REF!</v>
      </c>
    </row>
    <row r="489" spans="1:7" s="44" customFormat="1">
      <c r="A489" s="60" t="e">
        <f>#REF!</f>
        <v>#REF!</v>
      </c>
      <c r="B489" s="39" t="e">
        <f>#REF!</f>
        <v>#REF!</v>
      </c>
      <c r="C489" s="40" t="e">
        <f>#REF!</f>
        <v>#REF!</v>
      </c>
      <c r="D489" s="45" t="e">
        <f t="shared" si="20"/>
        <v>#REF!</v>
      </c>
      <c r="E489" s="45" t="e">
        <f t="shared" si="21"/>
        <v>#REF!</v>
      </c>
      <c r="F489" s="46" t="e">
        <f>#REF!</f>
        <v>#REF!</v>
      </c>
      <c r="G489" s="47" t="e">
        <f t="shared" si="22"/>
        <v>#REF!</v>
      </c>
    </row>
    <row r="490" spans="1:7" s="44" customFormat="1">
      <c r="A490" s="60" t="e">
        <f>#REF!</f>
        <v>#REF!</v>
      </c>
      <c r="B490" s="39" t="e">
        <f>#REF!</f>
        <v>#REF!</v>
      </c>
      <c r="C490" s="40" t="e">
        <f>#REF!</f>
        <v>#REF!</v>
      </c>
      <c r="D490" s="45" t="e">
        <f t="shared" si="20"/>
        <v>#REF!</v>
      </c>
      <c r="E490" s="45" t="e">
        <f t="shared" si="21"/>
        <v>#REF!</v>
      </c>
      <c r="F490" s="46" t="e">
        <f>#REF!</f>
        <v>#REF!</v>
      </c>
      <c r="G490" s="47" t="e">
        <f t="shared" si="22"/>
        <v>#REF!</v>
      </c>
    </row>
    <row r="491" spans="1:7" s="44" customFormat="1">
      <c r="A491" s="60" t="e">
        <f>#REF!</f>
        <v>#REF!</v>
      </c>
      <c r="B491" s="39" t="e">
        <f>#REF!</f>
        <v>#REF!</v>
      </c>
      <c r="C491" s="40" t="e">
        <f>#REF!</f>
        <v>#REF!</v>
      </c>
      <c r="D491" s="45" t="e">
        <f t="shared" si="20"/>
        <v>#REF!</v>
      </c>
      <c r="E491" s="45" t="e">
        <f t="shared" si="21"/>
        <v>#REF!</v>
      </c>
      <c r="F491" s="46" t="e">
        <f>#REF!</f>
        <v>#REF!</v>
      </c>
      <c r="G491" s="47" t="e">
        <f t="shared" si="22"/>
        <v>#REF!</v>
      </c>
    </row>
    <row r="492" spans="1:7" s="44" customFormat="1">
      <c r="A492" s="60" t="e">
        <f>#REF!</f>
        <v>#REF!</v>
      </c>
      <c r="B492" s="39" t="e">
        <f>#REF!</f>
        <v>#REF!</v>
      </c>
      <c r="C492" s="40" t="e">
        <f>#REF!</f>
        <v>#REF!</v>
      </c>
      <c r="D492" s="45" t="e">
        <f t="shared" si="20"/>
        <v>#REF!</v>
      </c>
      <c r="E492" s="45" t="e">
        <f t="shared" si="21"/>
        <v>#REF!</v>
      </c>
      <c r="F492" s="46" t="e">
        <f>#REF!</f>
        <v>#REF!</v>
      </c>
      <c r="G492" s="47" t="e">
        <f t="shared" si="22"/>
        <v>#REF!</v>
      </c>
    </row>
    <row r="493" spans="1:7" s="44" customFormat="1">
      <c r="A493" s="60" t="e">
        <f>#REF!</f>
        <v>#REF!</v>
      </c>
      <c r="B493" s="39" t="e">
        <f>#REF!</f>
        <v>#REF!</v>
      </c>
      <c r="C493" s="40" t="e">
        <f>#REF!</f>
        <v>#REF!</v>
      </c>
      <c r="D493" s="45" t="e">
        <f t="shared" si="20"/>
        <v>#REF!</v>
      </c>
      <c r="E493" s="45" t="e">
        <f t="shared" si="21"/>
        <v>#REF!</v>
      </c>
      <c r="F493" s="46" t="e">
        <f>#REF!</f>
        <v>#REF!</v>
      </c>
      <c r="G493" s="47" t="e">
        <f t="shared" si="22"/>
        <v>#REF!</v>
      </c>
    </row>
    <row r="494" spans="1:7" s="44" customFormat="1">
      <c r="A494" s="60" t="e">
        <f>#REF!</f>
        <v>#REF!</v>
      </c>
      <c r="B494" s="39" t="e">
        <f>#REF!</f>
        <v>#REF!</v>
      </c>
      <c r="C494" s="40" t="e">
        <f>#REF!</f>
        <v>#REF!</v>
      </c>
      <c r="D494" s="45" t="e">
        <f t="shared" si="20"/>
        <v>#REF!</v>
      </c>
      <c r="E494" s="45" t="e">
        <f t="shared" si="21"/>
        <v>#REF!</v>
      </c>
      <c r="F494" s="46" t="e">
        <f>#REF!</f>
        <v>#REF!</v>
      </c>
      <c r="G494" s="47" t="e">
        <f t="shared" si="22"/>
        <v>#REF!</v>
      </c>
    </row>
    <row r="495" spans="1:7" s="44" customFormat="1">
      <c r="A495" s="60" t="e">
        <f>#REF!</f>
        <v>#REF!</v>
      </c>
      <c r="B495" s="39" t="e">
        <f>#REF!</f>
        <v>#REF!</v>
      </c>
      <c r="C495" s="40" t="e">
        <f>#REF!</f>
        <v>#REF!</v>
      </c>
      <c r="D495" s="45" t="e">
        <f t="shared" si="20"/>
        <v>#REF!</v>
      </c>
      <c r="E495" s="45" t="e">
        <f t="shared" si="21"/>
        <v>#REF!</v>
      </c>
      <c r="F495" s="46" t="e">
        <f>#REF!</f>
        <v>#REF!</v>
      </c>
      <c r="G495" s="47" t="e">
        <f t="shared" si="22"/>
        <v>#REF!</v>
      </c>
    </row>
    <row r="496" spans="1:7" s="44" customFormat="1">
      <c r="A496" s="60" t="e">
        <f>#REF!</f>
        <v>#REF!</v>
      </c>
      <c r="B496" s="39" t="e">
        <f>#REF!</f>
        <v>#REF!</v>
      </c>
      <c r="C496" s="40" t="e">
        <f>#REF!</f>
        <v>#REF!</v>
      </c>
      <c r="D496" s="45" t="e">
        <f t="shared" si="20"/>
        <v>#REF!</v>
      </c>
      <c r="E496" s="45" t="e">
        <f t="shared" si="21"/>
        <v>#REF!</v>
      </c>
      <c r="F496" s="46" t="e">
        <f>#REF!</f>
        <v>#REF!</v>
      </c>
      <c r="G496" s="47" t="e">
        <f t="shared" si="22"/>
        <v>#REF!</v>
      </c>
    </row>
    <row r="497" spans="1:7" s="44" customFormat="1">
      <c r="A497" s="60" t="e">
        <f>#REF!</f>
        <v>#REF!</v>
      </c>
      <c r="B497" s="39" t="e">
        <f>#REF!</f>
        <v>#REF!</v>
      </c>
      <c r="C497" s="40" t="e">
        <f>#REF!</f>
        <v>#REF!</v>
      </c>
      <c r="D497" s="45" t="e">
        <f t="shared" si="20"/>
        <v>#REF!</v>
      </c>
      <c r="E497" s="45" t="e">
        <f t="shared" si="21"/>
        <v>#REF!</v>
      </c>
      <c r="F497" s="46" t="e">
        <f>#REF!</f>
        <v>#REF!</v>
      </c>
      <c r="G497" s="47" t="e">
        <f t="shared" si="22"/>
        <v>#REF!</v>
      </c>
    </row>
    <row r="498" spans="1:7" s="44" customFormat="1">
      <c r="A498" s="60" t="e">
        <f>#REF!</f>
        <v>#REF!</v>
      </c>
      <c r="B498" s="39" t="e">
        <f>#REF!</f>
        <v>#REF!</v>
      </c>
      <c r="C498" s="40" t="e">
        <f>#REF!</f>
        <v>#REF!</v>
      </c>
      <c r="D498" s="45" t="e">
        <f t="shared" si="20"/>
        <v>#REF!</v>
      </c>
      <c r="E498" s="45" t="e">
        <f t="shared" si="21"/>
        <v>#REF!</v>
      </c>
      <c r="F498" s="46" t="e">
        <f>#REF!</f>
        <v>#REF!</v>
      </c>
      <c r="G498" s="47" t="e">
        <f t="shared" si="22"/>
        <v>#REF!</v>
      </c>
    </row>
    <row r="499" spans="1:7" s="44" customFormat="1">
      <c r="A499" s="60" t="e">
        <f>#REF!</f>
        <v>#REF!</v>
      </c>
      <c r="B499" s="39" t="e">
        <f>#REF!</f>
        <v>#REF!</v>
      </c>
      <c r="C499" s="40" t="e">
        <f>#REF!</f>
        <v>#REF!</v>
      </c>
      <c r="D499" s="45" t="e">
        <f t="shared" si="20"/>
        <v>#REF!</v>
      </c>
      <c r="E499" s="45" t="e">
        <f t="shared" si="21"/>
        <v>#REF!</v>
      </c>
      <c r="F499" s="46" t="e">
        <f>#REF!</f>
        <v>#REF!</v>
      </c>
      <c r="G499" s="47" t="e">
        <f t="shared" si="22"/>
        <v>#REF!</v>
      </c>
    </row>
    <row r="500" spans="1:7" s="44" customFormat="1">
      <c r="A500" s="60" t="e">
        <f>#REF!</f>
        <v>#REF!</v>
      </c>
      <c r="B500" s="39" t="e">
        <f>#REF!</f>
        <v>#REF!</v>
      </c>
      <c r="C500" s="40" t="e">
        <f>#REF!</f>
        <v>#REF!</v>
      </c>
      <c r="D500" s="45" t="e">
        <f t="shared" si="20"/>
        <v>#REF!</v>
      </c>
      <c r="E500" s="45" t="e">
        <f t="shared" si="21"/>
        <v>#REF!</v>
      </c>
      <c r="F500" s="46" t="e">
        <f>#REF!</f>
        <v>#REF!</v>
      </c>
      <c r="G500" s="47" t="e">
        <f t="shared" si="22"/>
        <v>#REF!</v>
      </c>
    </row>
    <row r="501" spans="1:7" s="44" customFormat="1">
      <c r="A501" s="60" t="e">
        <f>#REF!</f>
        <v>#REF!</v>
      </c>
      <c r="B501" s="39" t="e">
        <f>#REF!</f>
        <v>#REF!</v>
      </c>
      <c r="C501" s="40" t="e">
        <f>#REF!</f>
        <v>#REF!</v>
      </c>
      <c r="D501" s="45" t="e">
        <f t="shared" si="20"/>
        <v>#REF!</v>
      </c>
      <c r="E501" s="45" t="e">
        <f t="shared" si="21"/>
        <v>#REF!</v>
      </c>
      <c r="F501" s="46" t="e">
        <f>#REF!</f>
        <v>#REF!</v>
      </c>
      <c r="G501" s="47" t="e">
        <f t="shared" si="22"/>
        <v>#REF!</v>
      </c>
    </row>
    <row r="502" spans="1:7" s="44" customFormat="1">
      <c r="A502" s="60" t="e">
        <f>#REF!</f>
        <v>#REF!</v>
      </c>
      <c r="B502" s="39" t="e">
        <f>#REF!</f>
        <v>#REF!</v>
      </c>
      <c r="C502" s="40" t="e">
        <f>#REF!</f>
        <v>#REF!</v>
      </c>
      <c r="D502" s="45" t="e">
        <f t="shared" si="20"/>
        <v>#REF!</v>
      </c>
      <c r="E502" s="45" t="e">
        <f t="shared" si="21"/>
        <v>#REF!</v>
      </c>
      <c r="F502" s="46" t="e">
        <f>#REF!</f>
        <v>#REF!</v>
      </c>
      <c r="G502" s="47" t="e">
        <f t="shared" si="22"/>
        <v>#REF!</v>
      </c>
    </row>
    <row r="503" spans="1:7" s="44" customFormat="1">
      <c r="A503" s="60" t="e">
        <f>#REF!</f>
        <v>#REF!</v>
      </c>
      <c r="B503" s="39" t="e">
        <f>#REF!</f>
        <v>#REF!</v>
      </c>
      <c r="C503" s="40" t="e">
        <f>#REF!</f>
        <v>#REF!</v>
      </c>
      <c r="D503" s="45" t="e">
        <f t="shared" si="20"/>
        <v>#REF!</v>
      </c>
      <c r="E503" s="45" t="e">
        <f t="shared" si="21"/>
        <v>#REF!</v>
      </c>
      <c r="F503" s="46" t="e">
        <f>#REF!</f>
        <v>#REF!</v>
      </c>
      <c r="G503" s="47" t="e">
        <f t="shared" si="22"/>
        <v>#REF!</v>
      </c>
    </row>
    <row r="504" spans="1:7" s="44" customFormat="1">
      <c r="A504" s="60" t="e">
        <f>#REF!</f>
        <v>#REF!</v>
      </c>
      <c r="B504" s="39" t="e">
        <f>#REF!</f>
        <v>#REF!</v>
      </c>
      <c r="C504" s="40" t="e">
        <f>#REF!</f>
        <v>#REF!</v>
      </c>
      <c r="D504" s="45" t="e">
        <f t="shared" si="20"/>
        <v>#REF!</v>
      </c>
      <c r="E504" s="45" t="e">
        <f t="shared" si="21"/>
        <v>#REF!</v>
      </c>
      <c r="F504" s="46" t="e">
        <f>#REF!</f>
        <v>#REF!</v>
      </c>
      <c r="G504" s="47" t="e">
        <f t="shared" si="22"/>
        <v>#REF!</v>
      </c>
    </row>
    <row r="505" spans="1:7" s="44" customFormat="1">
      <c r="A505" s="60" t="e">
        <f>#REF!</f>
        <v>#REF!</v>
      </c>
      <c r="B505" s="39" t="e">
        <f>#REF!</f>
        <v>#REF!</v>
      </c>
      <c r="C505" s="40" t="e">
        <f>#REF!</f>
        <v>#REF!</v>
      </c>
      <c r="D505" s="45" t="e">
        <f t="shared" si="20"/>
        <v>#REF!</v>
      </c>
      <c r="E505" s="45" t="e">
        <f t="shared" si="21"/>
        <v>#REF!</v>
      </c>
      <c r="F505" s="46" t="e">
        <f>#REF!</f>
        <v>#REF!</v>
      </c>
      <c r="G505" s="47" t="e">
        <f t="shared" si="22"/>
        <v>#REF!</v>
      </c>
    </row>
    <row r="506" spans="1:7" s="44" customFormat="1">
      <c r="A506" s="60" t="e">
        <f>#REF!</f>
        <v>#REF!</v>
      </c>
      <c r="B506" s="39" t="e">
        <f>#REF!</f>
        <v>#REF!</v>
      </c>
      <c r="C506" s="40" t="e">
        <f>#REF!</f>
        <v>#REF!</v>
      </c>
      <c r="D506" s="45" t="e">
        <f t="shared" si="20"/>
        <v>#REF!</v>
      </c>
      <c r="E506" s="45" t="e">
        <f t="shared" si="21"/>
        <v>#REF!</v>
      </c>
      <c r="F506" s="46" t="e">
        <f>#REF!</f>
        <v>#REF!</v>
      </c>
      <c r="G506" s="47" t="e">
        <f t="shared" si="22"/>
        <v>#REF!</v>
      </c>
    </row>
    <row r="507" spans="1:7" s="44" customFormat="1">
      <c r="A507" s="60" t="e">
        <f>#REF!</f>
        <v>#REF!</v>
      </c>
      <c r="B507" s="39" t="e">
        <f>#REF!</f>
        <v>#REF!</v>
      </c>
      <c r="C507" s="40" t="e">
        <f>#REF!</f>
        <v>#REF!</v>
      </c>
      <c r="D507" s="45" t="e">
        <f t="shared" si="20"/>
        <v>#REF!</v>
      </c>
      <c r="E507" s="45" t="e">
        <f t="shared" si="21"/>
        <v>#REF!</v>
      </c>
      <c r="F507" s="46" t="e">
        <f>#REF!</f>
        <v>#REF!</v>
      </c>
      <c r="G507" s="47" t="e">
        <f t="shared" si="22"/>
        <v>#REF!</v>
      </c>
    </row>
    <row r="508" spans="1:7" s="44" customFormat="1">
      <c r="A508" s="60" t="e">
        <f>#REF!</f>
        <v>#REF!</v>
      </c>
      <c r="B508" s="39" t="e">
        <f>#REF!</f>
        <v>#REF!</v>
      </c>
      <c r="C508" s="40" t="e">
        <f>#REF!</f>
        <v>#REF!</v>
      </c>
      <c r="D508" s="45" t="e">
        <f t="shared" si="20"/>
        <v>#REF!</v>
      </c>
      <c r="E508" s="45" t="e">
        <f t="shared" si="21"/>
        <v>#REF!</v>
      </c>
      <c r="F508" s="46" t="e">
        <f>#REF!</f>
        <v>#REF!</v>
      </c>
      <c r="G508" s="47" t="e">
        <f t="shared" si="22"/>
        <v>#REF!</v>
      </c>
    </row>
    <row r="509" spans="1:7" s="44" customFormat="1">
      <c r="A509" s="60" t="e">
        <f>#REF!</f>
        <v>#REF!</v>
      </c>
      <c r="B509" s="39" t="e">
        <f>#REF!</f>
        <v>#REF!</v>
      </c>
      <c r="C509" s="40" t="e">
        <f>#REF!</f>
        <v>#REF!</v>
      </c>
      <c r="D509" s="45" t="e">
        <f t="shared" si="20"/>
        <v>#REF!</v>
      </c>
      <c r="E509" s="45" t="e">
        <f t="shared" si="21"/>
        <v>#REF!</v>
      </c>
      <c r="F509" s="46" t="e">
        <f>#REF!</f>
        <v>#REF!</v>
      </c>
      <c r="G509" s="47" t="e">
        <f t="shared" si="22"/>
        <v>#REF!</v>
      </c>
    </row>
    <row r="510" spans="1:7" s="44" customFormat="1">
      <c r="A510" s="60" t="e">
        <f>#REF!</f>
        <v>#REF!</v>
      </c>
      <c r="B510" s="39" t="e">
        <f>#REF!</f>
        <v>#REF!</v>
      </c>
      <c r="C510" s="40" t="e">
        <f>#REF!</f>
        <v>#REF!</v>
      </c>
      <c r="D510" s="45" t="e">
        <f t="shared" si="20"/>
        <v>#REF!</v>
      </c>
      <c r="E510" s="45" t="e">
        <f t="shared" si="21"/>
        <v>#REF!</v>
      </c>
      <c r="F510" s="46" t="e">
        <f>#REF!</f>
        <v>#REF!</v>
      </c>
      <c r="G510" s="47" t="e">
        <f t="shared" si="22"/>
        <v>#REF!</v>
      </c>
    </row>
    <row r="511" spans="1:7" s="44" customFormat="1">
      <c r="A511" s="60" t="e">
        <f>#REF!</f>
        <v>#REF!</v>
      </c>
      <c r="B511" s="39" t="e">
        <f>#REF!</f>
        <v>#REF!</v>
      </c>
      <c r="C511" s="40" t="e">
        <f>#REF!</f>
        <v>#REF!</v>
      </c>
      <c r="D511" s="45" t="e">
        <f t="shared" si="20"/>
        <v>#REF!</v>
      </c>
      <c r="E511" s="45" t="e">
        <f t="shared" si="21"/>
        <v>#REF!</v>
      </c>
      <c r="F511" s="46" t="e">
        <f>#REF!</f>
        <v>#REF!</v>
      </c>
      <c r="G511" s="47" t="e">
        <f t="shared" si="22"/>
        <v>#REF!</v>
      </c>
    </row>
    <row r="512" spans="1:7" s="44" customFormat="1">
      <c r="A512" s="60" t="e">
        <f>#REF!</f>
        <v>#REF!</v>
      </c>
      <c r="B512" s="39" t="e">
        <f>#REF!</f>
        <v>#REF!</v>
      </c>
      <c r="C512" s="40" t="e">
        <f>#REF!</f>
        <v>#REF!</v>
      </c>
      <c r="D512" s="45" t="e">
        <f t="shared" si="20"/>
        <v>#REF!</v>
      </c>
      <c r="E512" s="45" t="e">
        <f t="shared" si="21"/>
        <v>#REF!</v>
      </c>
      <c r="F512" s="46" t="e">
        <f>#REF!</f>
        <v>#REF!</v>
      </c>
      <c r="G512" s="47" t="e">
        <f t="shared" si="22"/>
        <v>#REF!</v>
      </c>
    </row>
    <row r="513" spans="1:7" s="44" customFormat="1">
      <c r="A513" s="60" t="e">
        <f>#REF!</f>
        <v>#REF!</v>
      </c>
      <c r="B513" s="39" t="e">
        <f>#REF!</f>
        <v>#REF!</v>
      </c>
      <c r="C513" s="40" t="e">
        <f>#REF!</f>
        <v>#REF!</v>
      </c>
      <c r="D513" s="45" t="e">
        <f t="shared" ref="D513:D576" si="23">F513/$D$14</f>
        <v>#REF!</v>
      </c>
      <c r="E513" s="45" t="e">
        <f t="shared" ref="E513:E576" si="24">G513/$D$14</f>
        <v>#REF!</v>
      </c>
      <c r="F513" s="46" t="e">
        <f>#REF!</f>
        <v>#REF!</v>
      </c>
      <c r="G513" s="47" t="e">
        <f t="shared" ref="G513:G576" si="25">C513*F513</f>
        <v>#REF!</v>
      </c>
    </row>
    <row r="514" spans="1:7" s="44" customFormat="1">
      <c r="A514" s="60" t="e">
        <f>#REF!</f>
        <v>#REF!</v>
      </c>
      <c r="B514" s="39" t="e">
        <f>#REF!</f>
        <v>#REF!</v>
      </c>
      <c r="C514" s="40" t="e">
        <f>#REF!</f>
        <v>#REF!</v>
      </c>
      <c r="D514" s="45" t="e">
        <f t="shared" si="23"/>
        <v>#REF!</v>
      </c>
      <c r="E514" s="45" t="e">
        <f t="shared" si="24"/>
        <v>#REF!</v>
      </c>
      <c r="F514" s="46" t="e">
        <f>#REF!</f>
        <v>#REF!</v>
      </c>
      <c r="G514" s="47" t="e">
        <f t="shared" si="25"/>
        <v>#REF!</v>
      </c>
    </row>
    <row r="515" spans="1:7" s="44" customFormat="1">
      <c r="A515" s="60" t="e">
        <f>#REF!</f>
        <v>#REF!</v>
      </c>
      <c r="B515" s="39" t="e">
        <f>#REF!</f>
        <v>#REF!</v>
      </c>
      <c r="C515" s="40" t="e">
        <f>#REF!</f>
        <v>#REF!</v>
      </c>
      <c r="D515" s="45" t="e">
        <f t="shared" si="23"/>
        <v>#REF!</v>
      </c>
      <c r="E515" s="45" t="e">
        <f t="shared" si="24"/>
        <v>#REF!</v>
      </c>
      <c r="F515" s="46" t="e">
        <f>#REF!</f>
        <v>#REF!</v>
      </c>
      <c r="G515" s="47" t="e">
        <f t="shared" si="25"/>
        <v>#REF!</v>
      </c>
    </row>
    <row r="516" spans="1:7" s="44" customFormat="1">
      <c r="A516" s="60" t="e">
        <f>#REF!</f>
        <v>#REF!</v>
      </c>
      <c r="B516" s="39" t="e">
        <f>#REF!</f>
        <v>#REF!</v>
      </c>
      <c r="C516" s="40" t="e">
        <f>#REF!</f>
        <v>#REF!</v>
      </c>
      <c r="D516" s="45" t="e">
        <f t="shared" si="23"/>
        <v>#REF!</v>
      </c>
      <c r="E516" s="45" t="e">
        <f t="shared" si="24"/>
        <v>#REF!</v>
      </c>
      <c r="F516" s="46" t="e">
        <f>#REF!</f>
        <v>#REF!</v>
      </c>
      <c r="G516" s="47" t="e">
        <f t="shared" si="25"/>
        <v>#REF!</v>
      </c>
    </row>
    <row r="517" spans="1:7" s="44" customFormat="1">
      <c r="A517" s="60" t="e">
        <f>#REF!</f>
        <v>#REF!</v>
      </c>
      <c r="B517" s="39" t="e">
        <f>#REF!</f>
        <v>#REF!</v>
      </c>
      <c r="C517" s="40" t="e">
        <f>#REF!</f>
        <v>#REF!</v>
      </c>
      <c r="D517" s="45" t="e">
        <f t="shared" si="23"/>
        <v>#REF!</v>
      </c>
      <c r="E517" s="45" t="e">
        <f t="shared" si="24"/>
        <v>#REF!</v>
      </c>
      <c r="F517" s="46" t="e">
        <f>#REF!</f>
        <v>#REF!</v>
      </c>
      <c r="G517" s="47" t="e">
        <f t="shared" si="25"/>
        <v>#REF!</v>
      </c>
    </row>
    <row r="518" spans="1:7" s="44" customFormat="1">
      <c r="A518" s="60" t="e">
        <f>#REF!</f>
        <v>#REF!</v>
      </c>
      <c r="B518" s="39" t="e">
        <f>#REF!</f>
        <v>#REF!</v>
      </c>
      <c r="C518" s="40" t="e">
        <f>#REF!</f>
        <v>#REF!</v>
      </c>
      <c r="D518" s="45" t="e">
        <f t="shared" si="23"/>
        <v>#REF!</v>
      </c>
      <c r="E518" s="45" t="e">
        <f t="shared" si="24"/>
        <v>#REF!</v>
      </c>
      <c r="F518" s="46" t="e">
        <f>#REF!</f>
        <v>#REF!</v>
      </c>
      <c r="G518" s="47" t="e">
        <f t="shared" si="25"/>
        <v>#REF!</v>
      </c>
    </row>
    <row r="519" spans="1:7" s="44" customFormat="1">
      <c r="A519" s="60" t="e">
        <f>#REF!</f>
        <v>#REF!</v>
      </c>
      <c r="B519" s="39" t="e">
        <f>#REF!</f>
        <v>#REF!</v>
      </c>
      <c r="C519" s="40" t="e">
        <f>#REF!</f>
        <v>#REF!</v>
      </c>
      <c r="D519" s="45" t="e">
        <f t="shared" si="23"/>
        <v>#REF!</v>
      </c>
      <c r="E519" s="45" t="e">
        <f t="shared" si="24"/>
        <v>#REF!</v>
      </c>
      <c r="F519" s="46" t="e">
        <f>#REF!</f>
        <v>#REF!</v>
      </c>
      <c r="G519" s="47" t="e">
        <f t="shared" si="25"/>
        <v>#REF!</v>
      </c>
    </row>
    <row r="520" spans="1:7" s="44" customFormat="1">
      <c r="A520" s="60" t="e">
        <f>#REF!</f>
        <v>#REF!</v>
      </c>
      <c r="B520" s="39" t="e">
        <f>#REF!</f>
        <v>#REF!</v>
      </c>
      <c r="C520" s="40" t="e">
        <f>#REF!</f>
        <v>#REF!</v>
      </c>
      <c r="D520" s="45" t="e">
        <f t="shared" si="23"/>
        <v>#REF!</v>
      </c>
      <c r="E520" s="45" t="e">
        <f t="shared" si="24"/>
        <v>#REF!</v>
      </c>
      <c r="F520" s="46" t="e">
        <f>#REF!</f>
        <v>#REF!</v>
      </c>
      <c r="G520" s="47" t="e">
        <f t="shared" si="25"/>
        <v>#REF!</v>
      </c>
    </row>
    <row r="521" spans="1:7" s="44" customFormat="1">
      <c r="A521" s="60" t="e">
        <f>#REF!</f>
        <v>#REF!</v>
      </c>
      <c r="B521" s="39" t="e">
        <f>#REF!</f>
        <v>#REF!</v>
      </c>
      <c r="C521" s="40" t="e">
        <f>#REF!</f>
        <v>#REF!</v>
      </c>
      <c r="D521" s="45" t="e">
        <f t="shared" si="23"/>
        <v>#REF!</v>
      </c>
      <c r="E521" s="45" t="e">
        <f t="shared" si="24"/>
        <v>#REF!</v>
      </c>
      <c r="F521" s="46" t="e">
        <f>#REF!</f>
        <v>#REF!</v>
      </c>
      <c r="G521" s="47" t="e">
        <f t="shared" si="25"/>
        <v>#REF!</v>
      </c>
    </row>
    <row r="522" spans="1:7" s="44" customFormat="1">
      <c r="A522" s="60" t="e">
        <f>#REF!</f>
        <v>#REF!</v>
      </c>
      <c r="B522" s="39" t="e">
        <f>#REF!</f>
        <v>#REF!</v>
      </c>
      <c r="C522" s="40" t="e">
        <f>#REF!</f>
        <v>#REF!</v>
      </c>
      <c r="D522" s="45" t="e">
        <f t="shared" si="23"/>
        <v>#REF!</v>
      </c>
      <c r="E522" s="45" t="e">
        <f t="shared" si="24"/>
        <v>#REF!</v>
      </c>
      <c r="F522" s="46" t="e">
        <f>#REF!</f>
        <v>#REF!</v>
      </c>
      <c r="G522" s="47" t="e">
        <f t="shared" si="25"/>
        <v>#REF!</v>
      </c>
    </row>
    <row r="523" spans="1:7" s="44" customFormat="1">
      <c r="A523" s="60" t="e">
        <f>#REF!</f>
        <v>#REF!</v>
      </c>
      <c r="B523" s="39" t="e">
        <f>#REF!</f>
        <v>#REF!</v>
      </c>
      <c r="C523" s="40" t="e">
        <f>#REF!</f>
        <v>#REF!</v>
      </c>
      <c r="D523" s="45" t="e">
        <f t="shared" si="23"/>
        <v>#REF!</v>
      </c>
      <c r="E523" s="45" t="e">
        <f t="shared" si="24"/>
        <v>#REF!</v>
      </c>
      <c r="F523" s="46" t="e">
        <f>#REF!</f>
        <v>#REF!</v>
      </c>
      <c r="G523" s="47" t="e">
        <f t="shared" si="25"/>
        <v>#REF!</v>
      </c>
    </row>
    <row r="524" spans="1:7" s="44" customFormat="1">
      <c r="A524" s="60" t="e">
        <f>#REF!</f>
        <v>#REF!</v>
      </c>
      <c r="B524" s="39" t="e">
        <f>#REF!</f>
        <v>#REF!</v>
      </c>
      <c r="C524" s="40" t="e">
        <f>#REF!</f>
        <v>#REF!</v>
      </c>
      <c r="D524" s="45" t="e">
        <f t="shared" si="23"/>
        <v>#REF!</v>
      </c>
      <c r="E524" s="45" t="e">
        <f t="shared" si="24"/>
        <v>#REF!</v>
      </c>
      <c r="F524" s="46" t="e">
        <f>#REF!</f>
        <v>#REF!</v>
      </c>
      <c r="G524" s="47" t="e">
        <f t="shared" si="25"/>
        <v>#REF!</v>
      </c>
    </row>
    <row r="525" spans="1:7" s="44" customFormat="1">
      <c r="A525" s="60" t="e">
        <f>#REF!</f>
        <v>#REF!</v>
      </c>
      <c r="B525" s="39" t="e">
        <f>#REF!</f>
        <v>#REF!</v>
      </c>
      <c r="C525" s="40" t="e">
        <f>#REF!</f>
        <v>#REF!</v>
      </c>
      <c r="D525" s="45" t="e">
        <f t="shared" si="23"/>
        <v>#REF!</v>
      </c>
      <c r="E525" s="45" t="e">
        <f t="shared" si="24"/>
        <v>#REF!</v>
      </c>
      <c r="F525" s="46" t="e">
        <f>#REF!</f>
        <v>#REF!</v>
      </c>
      <c r="G525" s="47" t="e">
        <f t="shared" si="25"/>
        <v>#REF!</v>
      </c>
    </row>
    <row r="526" spans="1:7" s="44" customFormat="1">
      <c r="A526" s="60" t="e">
        <f>#REF!</f>
        <v>#REF!</v>
      </c>
      <c r="B526" s="39" t="e">
        <f>#REF!</f>
        <v>#REF!</v>
      </c>
      <c r="C526" s="40" t="e">
        <f>#REF!</f>
        <v>#REF!</v>
      </c>
      <c r="D526" s="45" t="e">
        <f t="shared" si="23"/>
        <v>#REF!</v>
      </c>
      <c r="E526" s="45" t="e">
        <f t="shared" si="24"/>
        <v>#REF!</v>
      </c>
      <c r="F526" s="46" t="e">
        <f>#REF!</f>
        <v>#REF!</v>
      </c>
      <c r="G526" s="47" t="e">
        <f t="shared" si="25"/>
        <v>#REF!</v>
      </c>
    </row>
    <row r="527" spans="1:7" s="44" customFormat="1">
      <c r="A527" s="60" t="e">
        <f>#REF!</f>
        <v>#REF!</v>
      </c>
      <c r="B527" s="39" t="e">
        <f>#REF!</f>
        <v>#REF!</v>
      </c>
      <c r="C527" s="40" t="e">
        <f>#REF!</f>
        <v>#REF!</v>
      </c>
      <c r="D527" s="45" t="e">
        <f t="shared" si="23"/>
        <v>#REF!</v>
      </c>
      <c r="E527" s="45" t="e">
        <f t="shared" si="24"/>
        <v>#REF!</v>
      </c>
      <c r="F527" s="46" t="e">
        <f>#REF!</f>
        <v>#REF!</v>
      </c>
      <c r="G527" s="47" t="e">
        <f t="shared" si="25"/>
        <v>#REF!</v>
      </c>
    </row>
    <row r="528" spans="1:7" s="44" customFormat="1">
      <c r="A528" s="60" t="e">
        <f>#REF!</f>
        <v>#REF!</v>
      </c>
      <c r="B528" s="39" t="e">
        <f>#REF!</f>
        <v>#REF!</v>
      </c>
      <c r="C528" s="40" t="e">
        <f>#REF!</f>
        <v>#REF!</v>
      </c>
      <c r="D528" s="45" t="e">
        <f t="shared" si="23"/>
        <v>#REF!</v>
      </c>
      <c r="E528" s="45" t="e">
        <f t="shared" si="24"/>
        <v>#REF!</v>
      </c>
      <c r="F528" s="46" t="e">
        <f>#REF!</f>
        <v>#REF!</v>
      </c>
      <c r="G528" s="47" t="e">
        <f t="shared" si="25"/>
        <v>#REF!</v>
      </c>
    </row>
    <row r="529" spans="1:7" s="44" customFormat="1">
      <c r="A529" s="60" t="e">
        <f>#REF!</f>
        <v>#REF!</v>
      </c>
      <c r="B529" s="39" t="e">
        <f>#REF!</f>
        <v>#REF!</v>
      </c>
      <c r="C529" s="40" t="e">
        <f>#REF!</f>
        <v>#REF!</v>
      </c>
      <c r="D529" s="45" t="e">
        <f t="shared" si="23"/>
        <v>#REF!</v>
      </c>
      <c r="E529" s="45" t="e">
        <f t="shared" si="24"/>
        <v>#REF!</v>
      </c>
      <c r="F529" s="46" t="e">
        <f>#REF!</f>
        <v>#REF!</v>
      </c>
      <c r="G529" s="47" t="e">
        <f t="shared" si="25"/>
        <v>#REF!</v>
      </c>
    </row>
    <row r="530" spans="1:7" s="44" customFormat="1">
      <c r="A530" s="60" t="e">
        <f>#REF!</f>
        <v>#REF!</v>
      </c>
      <c r="B530" s="39" t="e">
        <f>#REF!</f>
        <v>#REF!</v>
      </c>
      <c r="C530" s="40" t="e">
        <f>#REF!</f>
        <v>#REF!</v>
      </c>
      <c r="D530" s="45" t="e">
        <f t="shared" si="23"/>
        <v>#REF!</v>
      </c>
      <c r="E530" s="45" t="e">
        <f t="shared" si="24"/>
        <v>#REF!</v>
      </c>
      <c r="F530" s="46" t="e">
        <f>#REF!</f>
        <v>#REF!</v>
      </c>
      <c r="G530" s="47" t="e">
        <f t="shared" si="25"/>
        <v>#REF!</v>
      </c>
    </row>
    <row r="531" spans="1:7" s="44" customFormat="1">
      <c r="A531" s="60" t="e">
        <f>#REF!</f>
        <v>#REF!</v>
      </c>
      <c r="B531" s="39" t="e">
        <f>#REF!</f>
        <v>#REF!</v>
      </c>
      <c r="C531" s="40" t="e">
        <f>#REF!</f>
        <v>#REF!</v>
      </c>
      <c r="D531" s="45" t="e">
        <f t="shared" si="23"/>
        <v>#REF!</v>
      </c>
      <c r="E531" s="45" t="e">
        <f t="shared" si="24"/>
        <v>#REF!</v>
      </c>
      <c r="F531" s="46" t="e">
        <f>#REF!</f>
        <v>#REF!</v>
      </c>
      <c r="G531" s="47" t="e">
        <f t="shared" si="25"/>
        <v>#REF!</v>
      </c>
    </row>
    <row r="532" spans="1:7" s="44" customFormat="1">
      <c r="A532" s="60" t="e">
        <f>#REF!</f>
        <v>#REF!</v>
      </c>
      <c r="B532" s="39" t="e">
        <f>#REF!</f>
        <v>#REF!</v>
      </c>
      <c r="C532" s="40" t="e">
        <f>#REF!</f>
        <v>#REF!</v>
      </c>
      <c r="D532" s="45" t="e">
        <f t="shared" si="23"/>
        <v>#REF!</v>
      </c>
      <c r="E532" s="45" t="e">
        <f t="shared" si="24"/>
        <v>#REF!</v>
      </c>
      <c r="F532" s="46" t="e">
        <f>#REF!</f>
        <v>#REF!</v>
      </c>
      <c r="G532" s="47" t="e">
        <f t="shared" si="25"/>
        <v>#REF!</v>
      </c>
    </row>
    <row r="533" spans="1:7" s="44" customFormat="1">
      <c r="A533" s="60" t="e">
        <f>#REF!</f>
        <v>#REF!</v>
      </c>
      <c r="B533" s="39" t="e">
        <f>#REF!</f>
        <v>#REF!</v>
      </c>
      <c r="C533" s="40" t="e">
        <f>#REF!</f>
        <v>#REF!</v>
      </c>
      <c r="D533" s="45" t="e">
        <f t="shared" si="23"/>
        <v>#REF!</v>
      </c>
      <c r="E533" s="45" t="e">
        <f t="shared" si="24"/>
        <v>#REF!</v>
      </c>
      <c r="F533" s="46" t="e">
        <f>#REF!</f>
        <v>#REF!</v>
      </c>
      <c r="G533" s="47" t="e">
        <f t="shared" si="25"/>
        <v>#REF!</v>
      </c>
    </row>
    <row r="534" spans="1:7" s="44" customFormat="1">
      <c r="A534" s="60" t="e">
        <f>#REF!</f>
        <v>#REF!</v>
      </c>
      <c r="B534" s="39" t="e">
        <f>#REF!</f>
        <v>#REF!</v>
      </c>
      <c r="C534" s="40" t="e">
        <f>#REF!</f>
        <v>#REF!</v>
      </c>
      <c r="D534" s="45" t="e">
        <f t="shared" si="23"/>
        <v>#REF!</v>
      </c>
      <c r="E534" s="45" t="e">
        <f t="shared" si="24"/>
        <v>#REF!</v>
      </c>
      <c r="F534" s="46" t="e">
        <f>#REF!</f>
        <v>#REF!</v>
      </c>
      <c r="G534" s="47" t="e">
        <f t="shared" si="25"/>
        <v>#REF!</v>
      </c>
    </row>
    <row r="535" spans="1:7" s="44" customFormat="1">
      <c r="A535" s="60" t="e">
        <f>#REF!</f>
        <v>#REF!</v>
      </c>
      <c r="B535" s="39" t="e">
        <f>#REF!</f>
        <v>#REF!</v>
      </c>
      <c r="C535" s="40" t="e">
        <f>#REF!</f>
        <v>#REF!</v>
      </c>
      <c r="D535" s="45" t="e">
        <f t="shared" si="23"/>
        <v>#REF!</v>
      </c>
      <c r="E535" s="45" t="e">
        <f t="shared" si="24"/>
        <v>#REF!</v>
      </c>
      <c r="F535" s="46" t="e">
        <f>#REF!</f>
        <v>#REF!</v>
      </c>
      <c r="G535" s="47" t="e">
        <f t="shared" si="25"/>
        <v>#REF!</v>
      </c>
    </row>
    <row r="536" spans="1:7" s="44" customFormat="1">
      <c r="A536" s="60" t="e">
        <f>#REF!</f>
        <v>#REF!</v>
      </c>
      <c r="B536" s="39" t="e">
        <f>#REF!</f>
        <v>#REF!</v>
      </c>
      <c r="C536" s="40" t="e">
        <f>#REF!</f>
        <v>#REF!</v>
      </c>
      <c r="D536" s="45" t="e">
        <f t="shared" si="23"/>
        <v>#REF!</v>
      </c>
      <c r="E536" s="45" t="e">
        <f t="shared" si="24"/>
        <v>#REF!</v>
      </c>
      <c r="F536" s="46" t="e">
        <f>#REF!</f>
        <v>#REF!</v>
      </c>
      <c r="G536" s="47" t="e">
        <f t="shared" si="25"/>
        <v>#REF!</v>
      </c>
    </row>
    <row r="537" spans="1:7" s="44" customFormat="1">
      <c r="A537" s="60" t="e">
        <f>#REF!</f>
        <v>#REF!</v>
      </c>
      <c r="B537" s="39" t="e">
        <f>#REF!</f>
        <v>#REF!</v>
      </c>
      <c r="C537" s="40" t="e">
        <f>#REF!</f>
        <v>#REF!</v>
      </c>
      <c r="D537" s="45" t="e">
        <f t="shared" si="23"/>
        <v>#REF!</v>
      </c>
      <c r="E537" s="45" t="e">
        <f t="shared" si="24"/>
        <v>#REF!</v>
      </c>
      <c r="F537" s="46" t="e">
        <f>#REF!</f>
        <v>#REF!</v>
      </c>
      <c r="G537" s="47" t="e">
        <f t="shared" si="25"/>
        <v>#REF!</v>
      </c>
    </row>
    <row r="538" spans="1:7" s="44" customFormat="1">
      <c r="A538" s="60" t="e">
        <f>#REF!</f>
        <v>#REF!</v>
      </c>
      <c r="B538" s="39" t="e">
        <f>#REF!</f>
        <v>#REF!</v>
      </c>
      <c r="C538" s="40" t="e">
        <f>#REF!</f>
        <v>#REF!</v>
      </c>
      <c r="D538" s="45" t="e">
        <f t="shared" si="23"/>
        <v>#REF!</v>
      </c>
      <c r="E538" s="45" t="e">
        <f t="shared" si="24"/>
        <v>#REF!</v>
      </c>
      <c r="F538" s="46" t="e">
        <f>#REF!</f>
        <v>#REF!</v>
      </c>
      <c r="G538" s="47" t="e">
        <f t="shared" si="25"/>
        <v>#REF!</v>
      </c>
    </row>
    <row r="539" spans="1:7" s="44" customFormat="1">
      <c r="A539" s="60" t="e">
        <f>#REF!</f>
        <v>#REF!</v>
      </c>
      <c r="B539" s="39" t="e">
        <f>#REF!</f>
        <v>#REF!</v>
      </c>
      <c r="C539" s="40" t="e">
        <f>#REF!</f>
        <v>#REF!</v>
      </c>
      <c r="D539" s="45" t="e">
        <f t="shared" si="23"/>
        <v>#REF!</v>
      </c>
      <c r="E539" s="45" t="e">
        <f t="shared" si="24"/>
        <v>#REF!</v>
      </c>
      <c r="F539" s="46" t="e">
        <f>#REF!</f>
        <v>#REF!</v>
      </c>
      <c r="G539" s="47" t="e">
        <f t="shared" si="25"/>
        <v>#REF!</v>
      </c>
    </row>
    <row r="540" spans="1:7" s="44" customFormat="1">
      <c r="A540" s="60" t="e">
        <f>#REF!</f>
        <v>#REF!</v>
      </c>
      <c r="B540" s="39" t="e">
        <f>#REF!</f>
        <v>#REF!</v>
      </c>
      <c r="C540" s="40" t="e">
        <f>#REF!</f>
        <v>#REF!</v>
      </c>
      <c r="D540" s="45" t="e">
        <f t="shared" si="23"/>
        <v>#REF!</v>
      </c>
      <c r="E540" s="45" t="e">
        <f t="shared" si="24"/>
        <v>#REF!</v>
      </c>
      <c r="F540" s="46" t="e">
        <f>#REF!</f>
        <v>#REF!</v>
      </c>
      <c r="G540" s="47" t="e">
        <f t="shared" si="25"/>
        <v>#REF!</v>
      </c>
    </row>
    <row r="541" spans="1:7" s="44" customFormat="1">
      <c r="A541" s="60" t="e">
        <f>#REF!</f>
        <v>#REF!</v>
      </c>
      <c r="B541" s="39" t="e">
        <f>#REF!</f>
        <v>#REF!</v>
      </c>
      <c r="C541" s="40" t="e">
        <f>#REF!</f>
        <v>#REF!</v>
      </c>
      <c r="D541" s="45" t="e">
        <f t="shared" si="23"/>
        <v>#REF!</v>
      </c>
      <c r="E541" s="45" t="e">
        <f t="shared" si="24"/>
        <v>#REF!</v>
      </c>
      <c r="F541" s="46" t="e">
        <f>#REF!</f>
        <v>#REF!</v>
      </c>
      <c r="G541" s="47" t="e">
        <f t="shared" si="25"/>
        <v>#REF!</v>
      </c>
    </row>
    <row r="542" spans="1:7" s="44" customFormat="1">
      <c r="A542" s="60" t="e">
        <f>#REF!</f>
        <v>#REF!</v>
      </c>
      <c r="B542" s="39" t="e">
        <f>#REF!</f>
        <v>#REF!</v>
      </c>
      <c r="C542" s="40" t="e">
        <f>#REF!</f>
        <v>#REF!</v>
      </c>
      <c r="D542" s="45" t="e">
        <f t="shared" si="23"/>
        <v>#REF!</v>
      </c>
      <c r="E542" s="45" t="e">
        <f t="shared" si="24"/>
        <v>#REF!</v>
      </c>
      <c r="F542" s="46" t="e">
        <f>#REF!</f>
        <v>#REF!</v>
      </c>
      <c r="G542" s="47" t="e">
        <f t="shared" si="25"/>
        <v>#REF!</v>
      </c>
    </row>
    <row r="543" spans="1:7" s="44" customFormat="1">
      <c r="A543" s="60" t="e">
        <f>#REF!</f>
        <v>#REF!</v>
      </c>
      <c r="B543" s="39" t="e">
        <f>#REF!</f>
        <v>#REF!</v>
      </c>
      <c r="C543" s="40" t="e">
        <f>#REF!</f>
        <v>#REF!</v>
      </c>
      <c r="D543" s="45" t="e">
        <f t="shared" si="23"/>
        <v>#REF!</v>
      </c>
      <c r="E543" s="45" t="e">
        <f t="shared" si="24"/>
        <v>#REF!</v>
      </c>
      <c r="F543" s="46" t="e">
        <f>#REF!</f>
        <v>#REF!</v>
      </c>
      <c r="G543" s="47" t="e">
        <f t="shared" si="25"/>
        <v>#REF!</v>
      </c>
    </row>
    <row r="544" spans="1:7" s="44" customFormat="1">
      <c r="A544" s="60" t="e">
        <f>#REF!</f>
        <v>#REF!</v>
      </c>
      <c r="B544" s="39" t="e">
        <f>#REF!</f>
        <v>#REF!</v>
      </c>
      <c r="C544" s="40" t="e">
        <f>#REF!</f>
        <v>#REF!</v>
      </c>
      <c r="D544" s="45" t="e">
        <f t="shared" si="23"/>
        <v>#REF!</v>
      </c>
      <c r="E544" s="45" t="e">
        <f t="shared" si="24"/>
        <v>#REF!</v>
      </c>
      <c r="F544" s="46" t="e">
        <f>#REF!</f>
        <v>#REF!</v>
      </c>
      <c r="G544" s="47" t="e">
        <f t="shared" si="25"/>
        <v>#REF!</v>
      </c>
    </row>
    <row r="545" spans="1:7" s="44" customFormat="1">
      <c r="A545" s="60" t="e">
        <f>#REF!</f>
        <v>#REF!</v>
      </c>
      <c r="B545" s="39" t="e">
        <f>#REF!</f>
        <v>#REF!</v>
      </c>
      <c r="C545" s="40" t="e">
        <f>#REF!</f>
        <v>#REF!</v>
      </c>
      <c r="D545" s="45" t="e">
        <f t="shared" si="23"/>
        <v>#REF!</v>
      </c>
      <c r="E545" s="45" t="e">
        <f t="shared" si="24"/>
        <v>#REF!</v>
      </c>
      <c r="F545" s="46" t="e">
        <f>#REF!</f>
        <v>#REF!</v>
      </c>
      <c r="G545" s="47" t="e">
        <f t="shared" si="25"/>
        <v>#REF!</v>
      </c>
    </row>
    <row r="546" spans="1:7" s="44" customFormat="1">
      <c r="A546" s="60" t="e">
        <f>#REF!</f>
        <v>#REF!</v>
      </c>
      <c r="B546" s="39" t="e">
        <f>#REF!</f>
        <v>#REF!</v>
      </c>
      <c r="C546" s="40" t="e">
        <f>#REF!</f>
        <v>#REF!</v>
      </c>
      <c r="D546" s="45" t="e">
        <f t="shared" si="23"/>
        <v>#REF!</v>
      </c>
      <c r="E546" s="45" t="e">
        <f t="shared" si="24"/>
        <v>#REF!</v>
      </c>
      <c r="F546" s="46" t="e">
        <f>#REF!</f>
        <v>#REF!</v>
      </c>
      <c r="G546" s="47" t="e">
        <f t="shared" si="25"/>
        <v>#REF!</v>
      </c>
    </row>
    <row r="547" spans="1:7" s="44" customFormat="1">
      <c r="A547" s="60" t="e">
        <f>#REF!</f>
        <v>#REF!</v>
      </c>
      <c r="B547" s="39" t="e">
        <f>#REF!</f>
        <v>#REF!</v>
      </c>
      <c r="C547" s="40" t="e">
        <f>#REF!</f>
        <v>#REF!</v>
      </c>
      <c r="D547" s="45" t="e">
        <f t="shared" si="23"/>
        <v>#REF!</v>
      </c>
      <c r="E547" s="45" t="e">
        <f t="shared" si="24"/>
        <v>#REF!</v>
      </c>
      <c r="F547" s="46" t="e">
        <f>#REF!</f>
        <v>#REF!</v>
      </c>
      <c r="G547" s="47" t="e">
        <f t="shared" si="25"/>
        <v>#REF!</v>
      </c>
    </row>
    <row r="548" spans="1:7" s="44" customFormat="1">
      <c r="A548" s="60" t="e">
        <f>#REF!</f>
        <v>#REF!</v>
      </c>
      <c r="B548" s="39" t="e">
        <f>#REF!</f>
        <v>#REF!</v>
      </c>
      <c r="C548" s="40" t="e">
        <f>#REF!</f>
        <v>#REF!</v>
      </c>
      <c r="D548" s="45" t="e">
        <f t="shared" si="23"/>
        <v>#REF!</v>
      </c>
      <c r="E548" s="45" t="e">
        <f t="shared" si="24"/>
        <v>#REF!</v>
      </c>
      <c r="F548" s="46" t="e">
        <f>#REF!</f>
        <v>#REF!</v>
      </c>
      <c r="G548" s="47" t="e">
        <f t="shared" si="25"/>
        <v>#REF!</v>
      </c>
    </row>
    <row r="549" spans="1:7" s="44" customFormat="1">
      <c r="A549" s="60" t="e">
        <f>#REF!</f>
        <v>#REF!</v>
      </c>
      <c r="B549" s="39" t="e">
        <f>#REF!</f>
        <v>#REF!</v>
      </c>
      <c r="C549" s="40" t="e">
        <f>#REF!</f>
        <v>#REF!</v>
      </c>
      <c r="D549" s="45" t="e">
        <f t="shared" si="23"/>
        <v>#REF!</v>
      </c>
      <c r="E549" s="45" t="e">
        <f t="shared" si="24"/>
        <v>#REF!</v>
      </c>
      <c r="F549" s="46" t="e">
        <f>#REF!</f>
        <v>#REF!</v>
      </c>
      <c r="G549" s="47" t="e">
        <f t="shared" si="25"/>
        <v>#REF!</v>
      </c>
    </row>
    <row r="550" spans="1:7" s="44" customFormat="1">
      <c r="A550" s="60" t="e">
        <f>#REF!</f>
        <v>#REF!</v>
      </c>
      <c r="B550" s="39" t="e">
        <f>#REF!</f>
        <v>#REF!</v>
      </c>
      <c r="C550" s="40" t="e">
        <f>#REF!</f>
        <v>#REF!</v>
      </c>
      <c r="D550" s="45" t="e">
        <f t="shared" si="23"/>
        <v>#REF!</v>
      </c>
      <c r="E550" s="45" t="e">
        <f t="shared" si="24"/>
        <v>#REF!</v>
      </c>
      <c r="F550" s="46" t="e">
        <f>#REF!</f>
        <v>#REF!</v>
      </c>
      <c r="G550" s="47" t="e">
        <f t="shared" si="25"/>
        <v>#REF!</v>
      </c>
    </row>
    <row r="551" spans="1:7" s="44" customFormat="1">
      <c r="A551" s="60" t="e">
        <f>#REF!</f>
        <v>#REF!</v>
      </c>
      <c r="B551" s="39" t="e">
        <f>#REF!</f>
        <v>#REF!</v>
      </c>
      <c r="C551" s="40" t="e">
        <f>#REF!</f>
        <v>#REF!</v>
      </c>
      <c r="D551" s="45" t="e">
        <f t="shared" si="23"/>
        <v>#REF!</v>
      </c>
      <c r="E551" s="45" t="e">
        <f t="shared" si="24"/>
        <v>#REF!</v>
      </c>
      <c r="F551" s="46" t="e">
        <f>#REF!</f>
        <v>#REF!</v>
      </c>
      <c r="G551" s="47" t="e">
        <f t="shared" si="25"/>
        <v>#REF!</v>
      </c>
    </row>
    <row r="552" spans="1:7" s="44" customFormat="1">
      <c r="A552" s="60" t="e">
        <f>#REF!</f>
        <v>#REF!</v>
      </c>
      <c r="B552" s="39" t="e">
        <f>#REF!</f>
        <v>#REF!</v>
      </c>
      <c r="C552" s="40" t="e">
        <f>#REF!</f>
        <v>#REF!</v>
      </c>
      <c r="D552" s="45" t="e">
        <f t="shared" si="23"/>
        <v>#REF!</v>
      </c>
      <c r="E552" s="45" t="e">
        <f t="shared" si="24"/>
        <v>#REF!</v>
      </c>
      <c r="F552" s="46" t="e">
        <f>#REF!</f>
        <v>#REF!</v>
      </c>
      <c r="G552" s="47" t="e">
        <f t="shared" si="25"/>
        <v>#REF!</v>
      </c>
    </row>
    <row r="553" spans="1:7" s="44" customFormat="1">
      <c r="A553" s="60" t="e">
        <f>#REF!</f>
        <v>#REF!</v>
      </c>
      <c r="B553" s="39" t="e">
        <f>#REF!</f>
        <v>#REF!</v>
      </c>
      <c r="C553" s="40" t="e">
        <f>#REF!</f>
        <v>#REF!</v>
      </c>
      <c r="D553" s="45" t="e">
        <f t="shared" si="23"/>
        <v>#REF!</v>
      </c>
      <c r="E553" s="45" t="e">
        <f t="shared" si="24"/>
        <v>#REF!</v>
      </c>
      <c r="F553" s="46" t="e">
        <f>#REF!</f>
        <v>#REF!</v>
      </c>
      <c r="G553" s="47" t="e">
        <f t="shared" si="25"/>
        <v>#REF!</v>
      </c>
    </row>
    <row r="554" spans="1:7" s="44" customFormat="1">
      <c r="A554" s="60" t="e">
        <f>#REF!</f>
        <v>#REF!</v>
      </c>
      <c r="B554" s="39" t="e">
        <f>#REF!</f>
        <v>#REF!</v>
      </c>
      <c r="C554" s="40" t="e">
        <f>#REF!</f>
        <v>#REF!</v>
      </c>
      <c r="D554" s="45" t="e">
        <f t="shared" si="23"/>
        <v>#REF!</v>
      </c>
      <c r="E554" s="45" t="e">
        <f t="shared" si="24"/>
        <v>#REF!</v>
      </c>
      <c r="F554" s="46" t="e">
        <f>#REF!</f>
        <v>#REF!</v>
      </c>
      <c r="G554" s="47" t="e">
        <f t="shared" si="25"/>
        <v>#REF!</v>
      </c>
    </row>
    <row r="555" spans="1:7" s="44" customFormat="1">
      <c r="A555" s="60" t="e">
        <f>#REF!</f>
        <v>#REF!</v>
      </c>
      <c r="B555" s="39" t="e">
        <f>#REF!</f>
        <v>#REF!</v>
      </c>
      <c r="C555" s="40" t="e">
        <f>#REF!</f>
        <v>#REF!</v>
      </c>
      <c r="D555" s="45" t="e">
        <f t="shared" si="23"/>
        <v>#REF!</v>
      </c>
      <c r="E555" s="45" t="e">
        <f t="shared" si="24"/>
        <v>#REF!</v>
      </c>
      <c r="F555" s="46" t="e">
        <f>#REF!</f>
        <v>#REF!</v>
      </c>
      <c r="G555" s="47" t="e">
        <f t="shared" si="25"/>
        <v>#REF!</v>
      </c>
    </row>
    <row r="556" spans="1:7" s="44" customFormat="1">
      <c r="A556" s="60" t="e">
        <f>#REF!</f>
        <v>#REF!</v>
      </c>
      <c r="B556" s="39" t="e">
        <f>#REF!</f>
        <v>#REF!</v>
      </c>
      <c r="C556" s="40" t="e">
        <f>#REF!</f>
        <v>#REF!</v>
      </c>
      <c r="D556" s="45" t="e">
        <f t="shared" si="23"/>
        <v>#REF!</v>
      </c>
      <c r="E556" s="45" t="e">
        <f t="shared" si="24"/>
        <v>#REF!</v>
      </c>
      <c r="F556" s="46" t="e">
        <f>#REF!</f>
        <v>#REF!</v>
      </c>
      <c r="G556" s="47" t="e">
        <f t="shared" si="25"/>
        <v>#REF!</v>
      </c>
    </row>
    <row r="557" spans="1:7" s="44" customFormat="1">
      <c r="A557" s="60" t="e">
        <f>#REF!</f>
        <v>#REF!</v>
      </c>
      <c r="B557" s="39" t="e">
        <f>#REF!</f>
        <v>#REF!</v>
      </c>
      <c r="C557" s="40" t="e">
        <f>#REF!</f>
        <v>#REF!</v>
      </c>
      <c r="D557" s="45" t="e">
        <f t="shared" si="23"/>
        <v>#REF!</v>
      </c>
      <c r="E557" s="45" t="e">
        <f t="shared" si="24"/>
        <v>#REF!</v>
      </c>
      <c r="F557" s="46" t="e">
        <f>#REF!</f>
        <v>#REF!</v>
      </c>
      <c r="G557" s="47" t="e">
        <f t="shared" si="25"/>
        <v>#REF!</v>
      </c>
    </row>
    <row r="558" spans="1:7" s="44" customFormat="1">
      <c r="A558" s="60" t="e">
        <f>#REF!</f>
        <v>#REF!</v>
      </c>
      <c r="B558" s="39" t="e">
        <f>#REF!</f>
        <v>#REF!</v>
      </c>
      <c r="C558" s="40" t="e">
        <f>#REF!</f>
        <v>#REF!</v>
      </c>
      <c r="D558" s="45" t="e">
        <f t="shared" si="23"/>
        <v>#REF!</v>
      </c>
      <c r="E558" s="45" t="e">
        <f t="shared" si="24"/>
        <v>#REF!</v>
      </c>
      <c r="F558" s="46" t="e">
        <f>#REF!</f>
        <v>#REF!</v>
      </c>
      <c r="G558" s="47" t="e">
        <f t="shared" si="25"/>
        <v>#REF!</v>
      </c>
    </row>
    <row r="559" spans="1:7" s="44" customFormat="1">
      <c r="A559" s="60" t="e">
        <f>#REF!</f>
        <v>#REF!</v>
      </c>
      <c r="B559" s="39" t="e">
        <f>#REF!</f>
        <v>#REF!</v>
      </c>
      <c r="C559" s="40" t="e">
        <f>#REF!</f>
        <v>#REF!</v>
      </c>
      <c r="D559" s="45" t="e">
        <f t="shared" si="23"/>
        <v>#REF!</v>
      </c>
      <c r="E559" s="45" t="e">
        <f t="shared" si="24"/>
        <v>#REF!</v>
      </c>
      <c r="F559" s="46" t="e">
        <f>#REF!</f>
        <v>#REF!</v>
      </c>
      <c r="G559" s="47" t="e">
        <f t="shared" si="25"/>
        <v>#REF!</v>
      </c>
    </row>
    <row r="560" spans="1:7" s="44" customFormat="1">
      <c r="A560" s="60" t="e">
        <f>#REF!</f>
        <v>#REF!</v>
      </c>
      <c r="B560" s="39" t="e">
        <f>#REF!</f>
        <v>#REF!</v>
      </c>
      <c r="C560" s="40" t="e">
        <f>#REF!</f>
        <v>#REF!</v>
      </c>
      <c r="D560" s="45" t="e">
        <f t="shared" si="23"/>
        <v>#REF!</v>
      </c>
      <c r="E560" s="45" t="e">
        <f t="shared" si="24"/>
        <v>#REF!</v>
      </c>
      <c r="F560" s="46" t="e">
        <f>#REF!</f>
        <v>#REF!</v>
      </c>
      <c r="G560" s="47" t="e">
        <f t="shared" si="25"/>
        <v>#REF!</v>
      </c>
    </row>
    <row r="561" spans="1:7" s="44" customFormat="1">
      <c r="A561" s="60" t="e">
        <f>#REF!</f>
        <v>#REF!</v>
      </c>
      <c r="B561" s="39" t="e">
        <f>#REF!</f>
        <v>#REF!</v>
      </c>
      <c r="C561" s="40" t="e">
        <f>#REF!</f>
        <v>#REF!</v>
      </c>
      <c r="D561" s="45" t="e">
        <f t="shared" si="23"/>
        <v>#REF!</v>
      </c>
      <c r="E561" s="45" t="e">
        <f t="shared" si="24"/>
        <v>#REF!</v>
      </c>
      <c r="F561" s="46" t="e">
        <f>#REF!</f>
        <v>#REF!</v>
      </c>
      <c r="G561" s="47" t="e">
        <f t="shared" si="25"/>
        <v>#REF!</v>
      </c>
    </row>
    <row r="562" spans="1:7" s="44" customFormat="1">
      <c r="A562" s="60" t="e">
        <f>#REF!</f>
        <v>#REF!</v>
      </c>
      <c r="B562" s="39" t="e">
        <f>#REF!</f>
        <v>#REF!</v>
      </c>
      <c r="C562" s="40" t="e">
        <f>#REF!</f>
        <v>#REF!</v>
      </c>
      <c r="D562" s="45" t="e">
        <f t="shared" si="23"/>
        <v>#REF!</v>
      </c>
      <c r="E562" s="45" t="e">
        <f t="shared" si="24"/>
        <v>#REF!</v>
      </c>
      <c r="F562" s="46" t="e">
        <f>#REF!</f>
        <v>#REF!</v>
      </c>
      <c r="G562" s="47" t="e">
        <f t="shared" si="25"/>
        <v>#REF!</v>
      </c>
    </row>
    <row r="563" spans="1:7" s="44" customFormat="1">
      <c r="A563" s="60" t="e">
        <f>#REF!</f>
        <v>#REF!</v>
      </c>
      <c r="B563" s="39" t="e">
        <f>#REF!</f>
        <v>#REF!</v>
      </c>
      <c r="C563" s="40" t="e">
        <f>#REF!</f>
        <v>#REF!</v>
      </c>
      <c r="D563" s="45" t="e">
        <f t="shared" si="23"/>
        <v>#REF!</v>
      </c>
      <c r="E563" s="45" t="e">
        <f t="shared" si="24"/>
        <v>#REF!</v>
      </c>
      <c r="F563" s="46" t="e">
        <f>#REF!</f>
        <v>#REF!</v>
      </c>
      <c r="G563" s="47" t="e">
        <f t="shared" si="25"/>
        <v>#REF!</v>
      </c>
    </row>
    <row r="564" spans="1:7" s="44" customFormat="1">
      <c r="A564" s="60" t="e">
        <f>#REF!</f>
        <v>#REF!</v>
      </c>
      <c r="B564" s="39" t="e">
        <f>#REF!</f>
        <v>#REF!</v>
      </c>
      <c r="C564" s="40" t="e">
        <f>#REF!</f>
        <v>#REF!</v>
      </c>
      <c r="D564" s="45" t="e">
        <f t="shared" si="23"/>
        <v>#REF!</v>
      </c>
      <c r="E564" s="45" t="e">
        <f t="shared" si="24"/>
        <v>#REF!</v>
      </c>
      <c r="F564" s="46" t="e">
        <f>#REF!</f>
        <v>#REF!</v>
      </c>
      <c r="G564" s="47" t="e">
        <f t="shared" si="25"/>
        <v>#REF!</v>
      </c>
    </row>
    <row r="565" spans="1:7" s="44" customFormat="1">
      <c r="A565" s="60" t="e">
        <f>#REF!</f>
        <v>#REF!</v>
      </c>
      <c r="B565" s="39" t="e">
        <f>#REF!</f>
        <v>#REF!</v>
      </c>
      <c r="C565" s="40" t="e">
        <f>#REF!</f>
        <v>#REF!</v>
      </c>
      <c r="D565" s="45" t="e">
        <f t="shared" si="23"/>
        <v>#REF!</v>
      </c>
      <c r="E565" s="45" t="e">
        <f t="shared" si="24"/>
        <v>#REF!</v>
      </c>
      <c r="F565" s="46" t="e">
        <f>#REF!</f>
        <v>#REF!</v>
      </c>
      <c r="G565" s="47" t="e">
        <f t="shared" si="25"/>
        <v>#REF!</v>
      </c>
    </row>
    <row r="566" spans="1:7" s="44" customFormat="1">
      <c r="A566" s="60" t="e">
        <f>#REF!</f>
        <v>#REF!</v>
      </c>
      <c r="B566" s="39" t="e">
        <f>#REF!</f>
        <v>#REF!</v>
      </c>
      <c r="C566" s="40" t="e">
        <f>#REF!</f>
        <v>#REF!</v>
      </c>
      <c r="D566" s="45" t="e">
        <f t="shared" si="23"/>
        <v>#REF!</v>
      </c>
      <c r="E566" s="45" t="e">
        <f t="shared" si="24"/>
        <v>#REF!</v>
      </c>
      <c r="F566" s="46" t="e">
        <f>#REF!</f>
        <v>#REF!</v>
      </c>
      <c r="G566" s="47" t="e">
        <f t="shared" si="25"/>
        <v>#REF!</v>
      </c>
    </row>
    <row r="567" spans="1:7" s="44" customFormat="1">
      <c r="A567" s="60" t="e">
        <f>#REF!</f>
        <v>#REF!</v>
      </c>
      <c r="B567" s="39" t="e">
        <f>#REF!</f>
        <v>#REF!</v>
      </c>
      <c r="C567" s="40" t="e">
        <f>#REF!</f>
        <v>#REF!</v>
      </c>
      <c r="D567" s="45" t="e">
        <f t="shared" si="23"/>
        <v>#REF!</v>
      </c>
      <c r="E567" s="45" t="e">
        <f t="shared" si="24"/>
        <v>#REF!</v>
      </c>
      <c r="F567" s="46" t="e">
        <f>#REF!</f>
        <v>#REF!</v>
      </c>
      <c r="G567" s="47" t="e">
        <f t="shared" si="25"/>
        <v>#REF!</v>
      </c>
    </row>
    <row r="568" spans="1:7" s="44" customFormat="1">
      <c r="A568" s="60" t="e">
        <f>#REF!</f>
        <v>#REF!</v>
      </c>
      <c r="B568" s="39" t="e">
        <f>#REF!</f>
        <v>#REF!</v>
      </c>
      <c r="C568" s="40" t="e">
        <f>#REF!</f>
        <v>#REF!</v>
      </c>
      <c r="D568" s="45" t="e">
        <f t="shared" si="23"/>
        <v>#REF!</v>
      </c>
      <c r="E568" s="45" t="e">
        <f t="shared" si="24"/>
        <v>#REF!</v>
      </c>
      <c r="F568" s="46" t="e">
        <f>#REF!</f>
        <v>#REF!</v>
      </c>
      <c r="G568" s="47" t="e">
        <f t="shared" si="25"/>
        <v>#REF!</v>
      </c>
    </row>
    <row r="569" spans="1:7" s="44" customFormat="1">
      <c r="A569" s="60" t="e">
        <f>#REF!</f>
        <v>#REF!</v>
      </c>
      <c r="B569" s="39" t="e">
        <f>#REF!</f>
        <v>#REF!</v>
      </c>
      <c r="C569" s="40" t="e">
        <f>#REF!</f>
        <v>#REF!</v>
      </c>
      <c r="D569" s="45" t="e">
        <f t="shared" si="23"/>
        <v>#REF!</v>
      </c>
      <c r="E569" s="45" t="e">
        <f t="shared" si="24"/>
        <v>#REF!</v>
      </c>
      <c r="F569" s="46" t="e">
        <f>#REF!</f>
        <v>#REF!</v>
      </c>
      <c r="G569" s="47" t="e">
        <f t="shared" si="25"/>
        <v>#REF!</v>
      </c>
    </row>
    <row r="570" spans="1:7" s="44" customFormat="1">
      <c r="A570" s="60" t="e">
        <f>#REF!</f>
        <v>#REF!</v>
      </c>
      <c r="B570" s="39" t="e">
        <f>#REF!</f>
        <v>#REF!</v>
      </c>
      <c r="C570" s="40" t="e">
        <f>#REF!</f>
        <v>#REF!</v>
      </c>
      <c r="D570" s="45" t="e">
        <f t="shared" si="23"/>
        <v>#REF!</v>
      </c>
      <c r="E570" s="45" t="e">
        <f t="shared" si="24"/>
        <v>#REF!</v>
      </c>
      <c r="F570" s="46" t="e">
        <f>#REF!</f>
        <v>#REF!</v>
      </c>
      <c r="G570" s="47" t="e">
        <f t="shared" si="25"/>
        <v>#REF!</v>
      </c>
    </row>
    <row r="571" spans="1:7" s="44" customFormat="1">
      <c r="A571" s="60" t="e">
        <f>#REF!</f>
        <v>#REF!</v>
      </c>
      <c r="B571" s="39" t="e">
        <f>#REF!</f>
        <v>#REF!</v>
      </c>
      <c r="C571" s="40" t="e">
        <f>#REF!</f>
        <v>#REF!</v>
      </c>
      <c r="D571" s="45" t="e">
        <f t="shared" si="23"/>
        <v>#REF!</v>
      </c>
      <c r="E571" s="45" t="e">
        <f t="shared" si="24"/>
        <v>#REF!</v>
      </c>
      <c r="F571" s="46" t="e">
        <f>#REF!</f>
        <v>#REF!</v>
      </c>
      <c r="G571" s="47" t="e">
        <f t="shared" si="25"/>
        <v>#REF!</v>
      </c>
    </row>
    <row r="572" spans="1:7" s="44" customFormat="1">
      <c r="A572" s="60" t="e">
        <f>#REF!</f>
        <v>#REF!</v>
      </c>
      <c r="B572" s="39" t="e">
        <f>#REF!</f>
        <v>#REF!</v>
      </c>
      <c r="C572" s="40" t="e">
        <f>#REF!</f>
        <v>#REF!</v>
      </c>
      <c r="D572" s="45" t="e">
        <f t="shared" si="23"/>
        <v>#REF!</v>
      </c>
      <c r="E572" s="45" t="e">
        <f t="shared" si="24"/>
        <v>#REF!</v>
      </c>
      <c r="F572" s="46" t="e">
        <f>#REF!</f>
        <v>#REF!</v>
      </c>
      <c r="G572" s="47" t="e">
        <f t="shared" si="25"/>
        <v>#REF!</v>
      </c>
    </row>
    <row r="573" spans="1:7" s="44" customFormat="1">
      <c r="A573" s="60" t="e">
        <f>#REF!</f>
        <v>#REF!</v>
      </c>
      <c r="B573" s="39" t="e">
        <f>#REF!</f>
        <v>#REF!</v>
      </c>
      <c r="C573" s="40" t="e">
        <f>#REF!</f>
        <v>#REF!</v>
      </c>
      <c r="D573" s="45" t="e">
        <f t="shared" si="23"/>
        <v>#REF!</v>
      </c>
      <c r="E573" s="45" t="e">
        <f t="shared" si="24"/>
        <v>#REF!</v>
      </c>
      <c r="F573" s="46" t="e">
        <f>#REF!</f>
        <v>#REF!</v>
      </c>
      <c r="G573" s="47" t="e">
        <f t="shared" si="25"/>
        <v>#REF!</v>
      </c>
    </row>
    <row r="574" spans="1:7" s="44" customFormat="1">
      <c r="A574" s="60" t="e">
        <f>#REF!</f>
        <v>#REF!</v>
      </c>
      <c r="B574" s="39" t="e">
        <f>#REF!</f>
        <v>#REF!</v>
      </c>
      <c r="C574" s="40" t="e">
        <f>#REF!</f>
        <v>#REF!</v>
      </c>
      <c r="D574" s="45" t="e">
        <f t="shared" si="23"/>
        <v>#REF!</v>
      </c>
      <c r="E574" s="45" t="e">
        <f t="shared" si="24"/>
        <v>#REF!</v>
      </c>
      <c r="F574" s="46" t="e">
        <f>#REF!</f>
        <v>#REF!</v>
      </c>
      <c r="G574" s="47" t="e">
        <f t="shared" si="25"/>
        <v>#REF!</v>
      </c>
    </row>
    <row r="575" spans="1:7" s="44" customFormat="1">
      <c r="A575" s="60" t="e">
        <f>#REF!</f>
        <v>#REF!</v>
      </c>
      <c r="B575" s="39" t="e">
        <f>#REF!</f>
        <v>#REF!</v>
      </c>
      <c r="C575" s="40" t="e">
        <f>#REF!</f>
        <v>#REF!</v>
      </c>
      <c r="D575" s="45" t="e">
        <f t="shared" si="23"/>
        <v>#REF!</v>
      </c>
      <c r="E575" s="45" t="e">
        <f t="shared" si="24"/>
        <v>#REF!</v>
      </c>
      <c r="F575" s="46" t="e">
        <f>#REF!</f>
        <v>#REF!</v>
      </c>
      <c r="G575" s="47" t="e">
        <f t="shared" si="25"/>
        <v>#REF!</v>
      </c>
    </row>
    <row r="576" spans="1:7" s="44" customFormat="1">
      <c r="A576" s="60" t="e">
        <f>#REF!</f>
        <v>#REF!</v>
      </c>
      <c r="B576" s="39" t="e">
        <f>#REF!</f>
        <v>#REF!</v>
      </c>
      <c r="C576" s="40" t="e">
        <f>#REF!</f>
        <v>#REF!</v>
      </c>
      <c r="D576" s="45" t="e">
        <f t="shared" si="23"/>
        <v>#REF!</v>
      </c>
      <c r="E576" s="45" t="e">
        <f t="shared" si="24"/>
        <v>#REF!</v>
      </c>
      <c r="F576" s="46" t="e">
        <f>#REF!</f>
        <v>#REF!</v>
      </c>
      <c r="G576" s="47" t="e">
        <f t="shared" si="25"/>
        <v>#REF!</v>
      </c>
    </row>
    <row r="577" spans="1:7" s="44" customFormat="1">
      <c r="A577" s="60" t="e">
        <f>#REF!</f>
        <v>#REF!</v>
      </c>
      <c r="B577" s="39" t="e">
        <f>#REF!</f>
        <v>#REF!</v>
      </c>
      <c r="C577" s="40" t="e">
        <f>#REF!</f>
        <v>#REF!</v>
      </c>
      <c r="D577" s="45" t="e">
        <f t="shared" ref="D577:D640" si="26">F577/$D$14</f>
        <v>#REF!</v>
      </c>
      <c r="E577" s="45" t="e">
        <f t="shared" ref="E577:E640" si="27">G577/$D$14</f>
        <v>#REF!</v>
      </c>
      <c r="F577" s="46" t="e">
        <f>#REF!</f>
        <v>#REF!</v>
      </c>
      <c r="G577" s="47" t="e">
        <f t="shared" ref="G577:G640" si="28">C577*F577</f>
        <v>#REF!</v>
      </c>
    </row>
    <row r="578" spans="1:7" s="44" customFormat="1">
      <c r="A578" s="60" t="e">
        <f>#REF!</f>
        <v>#REF!</v>
      </c>
      <c r="B578" s="39" t="e">
        <f>#REF!</f>
        <v>#REF!</v>
      </c>
      <c r="C578" s="40" t="e">
        <f>#REF!</f>
        <v>#REF!</v>
      </c>
      <c r="D578" s="45" t="e">
        <f t="shared" si="26"/>
        <v>#REF!</v>
      </c>
      <c r="E578" s="45" t="e">
        <f t="shared" si="27"/>
        <v>#REF!</v>
      </c>
      <c r="F578" s="46" t="e">
        <f>#REF!</f>
        <v>#REF!</v>
      </c>
      <c r="G578" s="47" t="e">
        <f t="shared" si="28"/>
        <v>#REF!</v>
      </c>
    </row>
    <row r="579" spans="1:7" s="44" customFormat="1">
      <c r="A579" s="60" t="e">
        <f>#REF!</f>
        <v>#REF!</v>
      </c>
      <c r="B579" s="39" t="e">
        <f>#REF!</f>
        <v>#REF!</v>
      </c>
      <c r="C579" s="40" t="e">
        <f>#REF!</f>
        <v>#REF!</v>
      </c>
      <c r="D579" s="45" t="e">
        <f t="shared" si="26"/>
        <v>#REF!</v>
      </c>
      <c r="E579" s="45" t="e">
        <f t="shared" si="27"/>
        <v>#REF!</v>
      </c>
      <c r="F579" s="46" t="e">
        <f>#REF!</f>
        <v>#REF!</v>
      </c>
      <c r="G579" s="47" t="e">
        <f t="shared" si="28"/>
        <v>#REF!</v>
      </c>
    </row>
    <row r="580" spans="1:7" s="44" customFormat="1">
      <c r="A580" s="60" t="e">
        <f>#REF!</f>
        <v>#REF!</v>
      </c>
      <c r="B580" s="39" t="e">
        <f>#REF!</f>
        <v>#REF!</v>
      </c>
      <c r="C580" s="40" t="e">
        <f>#REF!</f>
        <v>#REF!</v>
      </c>
      <c r="D580" s="45" t="e">
        <f t="shared" si="26"/>
        <v>#REF!</v>
      </c>
      <c r="E580" s="45" t="e">
        <f t="shared" si="27"/>
        <v>#REF!</v>
      </c>
      <c r="F580" s="46" t="e">
        <f>#REF!</f>
        <v>#REF!</v>
      </c>
      <c r="G580" s="47" t="e">
        <f t="shared" si="28"/>
        <v>#REF!</v>
      </c>
    </row>
    <row r="581" spans="1:7" s="44" customFormat="1">
      <c r="A581" s="60" t="e">
        <f>#REF!</f>
        <v>#REF!</v>
      </c>
      <c r="B581" s="39" t="e">
        <f>#REF!</f>
        <v>#REF!</v>
      </c>
      <c r="C581" s="40" t="e">
        <f>#REF!</f>
        <v>#REF!</v>
      </c>
      <c r="D581" s="45" t="e">
        <f t="shared" si="26"/>
        <v>#REF!</v>
      </c>
      <c r="E581" s="45" t="e">
        <f t="shared" si="27"/>
        <v>#REF!</v>
      </c>
      <c r="F581" s="46" t="e">
        <f>#REF!</f>
        <v>#REF!</v>
      </c>
      <c r="G581" s="47" t="e">
        <f t="shared" si="28"/>
        <v>#REF!</v>
      </c>
    </row>
    <row r="582" spans="1:7" s="44" customFormat="1">
      <c r="A582" s="60" t="e">
        <f>#REF!</f>
        <v>#REF!</v>
      </c>
      <c r="B582" s="39" t="e">
        <f>#REF!</f>
        <v>#REF!</v>
      </c>
      <c r="C582" s="40" t="e">
        <f>#REF!</f>
        <v>#REF!</v>
      </c>
      <c r="D582" s="45" t="e">
        <f t="shared" si="26"/>
        <v>#REF!</v>
      </c>
      <c r="E582" s="45" t="e">
        <f t="shared" si="27"/>
        <v>#REF!</v>
      </c>
      <c r="F582" s="46" t="e">
        <f>#REF!</f>
        <v>#REF!</v>
      </c>
      <c r="G582" s="47" t="e">
        <f t="shared" si="28"/>
        <v>#REF!</v>
      </c>
    </row>
    <row r="583" spans="1:7" s="44" customFormat="1">
      <c r="A583" s="60" t="e">
        <f>#REF!</f>
        <v>#REF!</v>
      </c>
      <c r="B583" s="39" t="e">
        <f>#REF!</f>
        <v>#REF!</v>
      </c>
      <c r="C583" s="40" t="e">
        <f>#REF!</f>
        <v>#REF!</v>
      </c>
      <c r="D583" s="45" t="e">
        <f t="shared" si="26"/>
        <v>#REF!</v>
      </c>
      <c r="E583" s="45" t="e">
        <f t="shared" si="27"/>
        <v>#REF!</v>
      </c>
      <c r="F583" s="46" t="e">
        <f>#REF!</f>
        <v>#REF!</v>
      </c>
      <c r="G583" s="47" t="e">
        <f t="shared" si="28"/>
        <v>#REF!</v>
      </c>
    </row>
    <row r="584" spans="1:7" s="44" customFormat="1">
      <c r="A584" s="60" t="e">
        <f>#REF!</f>
        <v>#REF!</v>
      </c>
      <c r="B584" s="39" t="e">
        <f>#REF!</f>
        <v>#REF!</v>
      </c>
      <c r="C584" s="40" t="e">
        <f>#REF!</f>
        <v>#REF!</v>
      </c>
      <c r="D584" s="45" t="e">
        <f t="shared" si="26"/>
        <v>#REF!</v>
      </c>
      <c r="E584" s="45" t="e">
        <f t="shared" si="27"/>
        <v>#REF!</v>
      </c>
      <c r="F584" s="46" t="e">
        <f>#REF!</f>
        <v>#REF!</v>
      </c>
      <c r="G584" s="47" t="e">
        <f t="shared" si="28"/>
        <v>#REF!</v>
      </c>
    </row>
    <row r="585" spans="1:7" s="44" customFormat="1">
      <c r="A585" s="60" t="e">
        <f>#REF!</f>
        <v>#REF!</v>
      </c>
      <c r="B585" s="39" t="e">
        <f>#REF!</f>
        <v>#REF!</v>
      </c>
      <c r="C585" s="40" t="e">
        <f>#REF!</f>
        <v>#REF!</v>
      </c>
      <c r="D585" s="45" t="e">
        <f t="shared" si="26"/>
        <v>#REF!</v>
      </c>
      <c r="E585" s="45" t="e">
        <f t="shared" si="27"/>
        <v>#REF!</v>
      </c>
      <c r="F585" s="46" t="e">
        <f>#REF!</f>
        <v>#REF!</v>
      </c>
      <c r="G585" s="47" t="e">
        <f t="shared" si="28"/>
        <v>#REF!</v>
      </c>
    </row>
    <row r="586" spans="1:7" s="44" customFormat="1">
      <c r="A586" s="60" t="e">
        <f>#REF!</f>
        <v>#REF!</v>
      </c>
      <c r="B586" s="39" t="e">
        <f>#REF!</f>
        <v>#REF!</v>
      </c>
      <c r="C586" s="40" t="e">
        <f>#REF!</f>
        <v>#REF!</v>
      </c>
      <c r="D586" s="45" t="e">
        <f t="shared" si="26"/>
        <v>#REF!</v>
      </c>
      <c r="E586" s="45" t="e">
        <f t="shared" si="27"/>
        <v>#REF!</v>
      </c>
      <c r="F586" s="46" t="e">
        <f>#REF!</f>
        <v>#REF!</v>
      </c>
      <c r="G586" s="47" t="e">
        <f t="shared" si="28"/>
        <v>#REF!</v>
      </c>
    </row>
    <row r="587" spans="1:7" s="44" customFormat="1">
      <c r="A587" s="60" t="e">
        <f>#REF!</f>
        <v>#REF!</v>
      </c>
      <c r="B587" s="39" t="e">
        <f>#REF!</f>
        <v>#REF!</v>
      </c>
      <c r="C587" s="40" t="e">
        <f>#REF!</f>
        <v>#REF!</v>
      </c>
      <c r="D587" s="45" t="e">
        <f t="shared" si="26"/>
        <v>#REF!</v>
      </c>
      <c r="E587" s="45" t="e">
        <f t="shared" si="27"/>
        <v>#REF!</v>
      </c>
      <c r="F587" s="46" t="e">
        <f>#REF!</f>
        <v>#REF!</v>
      </c>
      <c r="G587" s="47" t="e">
        <f t="shared" si="28"/>
        <v>#REF!</v>
      </c>
    </row>
    <row r="588" spans="1:7" s="44" customFormat="1">
      <c r="A588" s="60" t="e">
        <f>#REF!</f>
        <v>#REF!</v>
      </c>
      <c r="B588" s="39" t="e">
        <f>#REF!</f>
        <v>#REF!</v>
      </c>
      <c r="C588" s="40" t="e">
        <f>#REF!</f>
        <v>#REF!</v>
      </c>
      <c r="D588" s="45" t="e">
        <f t="shared" si="26"/>
        <v>#REF!</v>
      </c>
      <c r="E588" s="45" t="e">
        <f t="shared" si="27"/>
        <v>#REF!</v>
      </c>
      <c r="F588" s="46" t="e">
        <f>#REF!</f>
        <v>#REF!</v>
      </c>
      <c r="G588" s="47" t="e">
        <f t="shared" si="28"/>
        <v>#REF!</v>
      </c>
    </row>
    <row r="589" spans="1:7" s="44" customFormat="1">
      <c r="A589" s="60" t="e">
        <f>#REF!</f>
        <v>#REF!</v>
      </c>
      <c r="B589" s="39" t="e">
        <f>#REF!</f>
        <v>#REF!</v>
      </c>
      <c r="C589" s="40" t="e">
        <f>#REF!</f>
        <v>#REF!</v>
      </c>
      <c r="D589" s="45" t="e">
        <f t="shared" si="26"/>
        <v>#REF!</v>
      </c>
      <c r="E589" s="45" t="e">
        <f t="shared" si="27"/>
        <v>#REF!</v>
      </c>
      <c r="F589" s="46" t="e">
        <f>#REF!</f>
        <v>#REF!</v>
      </c>
      <c r="G589" s="47" t="e">
        <f t="shared" si="28"/>
        <v>#REF!</v>
      </c>
    </row>
    <row r="590" spans="1:7" s="44" customFormat="1">
      <c r="A590" s="60" t="e">
        <f>#REF!</f>
        <v>#REF!</v>
      </c>
      <c r="B590" s="39" t="e">
        <f>#REF!</f>
        <v>#REF!</v>
      </c>
      <c r="C590" s="40" t="e">
        <f>#REF!</f>
        <v>#REF!</v>
      </c>
      <c r="D590" s="45" t="e">
        <f t="shared" si="26"/>
        <v>#REF!</v>
      </c>
      <c r="E590" s="45" t="e">
        <f t="shared" si="27"/>
        <v>#REF!</v>
      </c>
      <c r="F590" s="46" t="e">
        <f>#REF!</f>
        <v>#REF!</v>
      </c>
      <c r="G590" s="47" t="e">
        <f t="shared" si="28"/>
        <v>#REF!</v>
      </c>
    </row>
    <row r="591" spans="1:7" s="44" customFormat="1">
      <c r="A591" s="60" t="e">
        <f>#REF!</f>
        <v>#REF!</v>
      </c>
      <c r="B591" s="39" t="e">
        <f>#REF!</f>
        <v>#REF!</v>
      </c>
      <c r="C591" s="40" t="e">
        <f>#REF!</f>
        <v>#REF!</v>
      </c>
      <c r="D591" s="45" t="e">
        <f t="shared" si="26"/>
        <v>#REF!</v>
      </c>
      <c r="E591" s="45" t="e">
        <f t="shared" si="27"/>
        <v>#REF!</v>
      </c>
      <c r="F591" s="46" t="e">
        <f>#REF!</f>
        <v>#REF!</v>
      </c>
      <c r="G591" s="47" t="e">
        <f t="shared" si="28"/>
        <v>#REF!</v>
      </c>
    </row>
    <row r="592" spans="1:7" s="44" customFormat="1">
      <c r="A592" s="60" t="e">
        <f>#REF!</f>
        <v>#REF!</v>
      </c>
      <c r="B592" s="39" t="e">
        <f>#REF!</f>
        <v>#REF!</v>
      </c>
      <c r="C592" s="40" t="e">
        <f>#REF!</f>
        <v>#REF!</v>
      </c>
      <c r="D592" s="45" t="e">
        <f t="shared" si="26"/>
        <v>#REF!</v>
      </c>
      <c r="E592" s="45" t="e">
        <f t="shared" si="27"/>
        <v>#REF!</v>
      </c>
      <c r="F592" s="46" t="e">
        <f>#REF!</f>
        <v>#REF!</v>
      </c>
      <c r="G592" s="47" t="e">
        <f t="shared" si="28"/>
        <v>#REF!</v>
      </c>
    </row>
    <row r="593" spans="1:7" s="44" customFormat="1">
      <c r="A593" s="60" t="e">
        <f>#REF!</f>
        <v>#REF!</v>
      </c>
      <c r="B593" s="39" t="e">
        <f>#REF!</f>
        <v>#REF!</v>
      </c>
      <c r="C593" s="40" t="e">
        <f>#REF!</f>
        <v>#REF!</v>
      </c>
      <c r="D593" s="45" t="e">
        <f t="shared" si="26"/>
        <v>#REF!</v>
      </c>
      <c r="E593" s="45" t="e">
        <f t="shared" si="27"/>
        <v>#REF!</v>
      </c>
      <c r="F593" s="46" t="e">
        <f>#REF!</f>
        <v>#REF!</v>
      </c>
      <c r="G593" s="47" t="e">
        <f t="shared" si="28"/>
        <v>#REF!</v>
      </c>
    </row>
    <row r="594" spans="1:7" s="44" customFormat="1">
      <c r="A594" s="60" t="e">
        <f>#REF!</f>
        <v>#REF!</v>
      </c>
      <c r="B594" s="39" t="e">
        <f>#REF!</f>
        <v>#REF!</v>
      </c>
      <c r="C594" s="40" t="e">
        <f>#REF!</f>
        <v>#REF!</v>
      </c>
      <c r="D594" s="45" t="e">
        <f t="shared" si="26"/>
        <v>#REF!</v>
      </c>
      <c r="E594" s="45" t="e">
        <f t="shared" si="27"/>
        <v>#REF!</v>
      </c>
      <c r="F594" s="46" t="e">
        <f>#REF!</f>
        <v>#REF!</v>
      </c>
      <c r="G594" s="47" t="e">
        <f t="shared" si="28"/>
        <v>#REF!</v>
      </c>
    </row>
    <row r="595" spans="1:7" s="44" customFormat="1">
      <c r="A595" s="60" t="e">
        <f>#REF!</f>
        <v>#REF!</v>
      </c>
      <c r="B595" s="39" t="e">
        <f>#REF!</f>
        <v>#REF!</v>
      </c>
      <c r="C595" s="40" t="e">
        <f>#REF!</f>
        <v>#REF!</v>
      </c>
      <c r="D595" s="45" t="e">
        <f t="shared" si="26"/>
        <v>#REF!</v>
      </c>
      <c r="E595" s="45" t="e">
        <f t="shared" si="27"/>
        <v>#REF!</v>
      </c>
      <c r="F595" s="46" t="e">
        <f>#REF!</f>
        <v>#REF!</v>
      </c>
      <c r="G595" s="47" t="e">
        <f t="shared" si="28"/>
        <v>#REF!</v>
      </c>
    </row>
    <row r="596" spans="1:7" s="44" customFormat="1">
      <c r="A596" s="60" t="e">
        <f>#REF!</f>
        <v>#REF!</v>
      </c>
      <c r="B596" s="39" t="e">
        <f>#REF!</f>
        <v>#REF!</v>
      </c>
      <c r="C596" s="40" t="e">
        <f>#REF!</f>
        <v>#REF!</v>
      </c>
      <c r="D596" s="45" t="e">
        <f t="shared" si="26"/>
        <v>#REF!</v>
      </c>
      <c r="E596" s="45" t="e">
        <f t="shared" si="27"/>
        <v>#REF!</v>
      </c>
      <c r="F596" s="46" t="e">
        <f>#REF!</f>
        <v>#REF!</v>
      </c>
      <c r="G596" s="47" t="e">
        <f t="shared" si="28"/>
        <v>#REF!</v>
      </c>
    </row>
    <row r="597" spans="1:7" s="44" customFormat="1">
      <c r="A597" s="60" t="e">
        <f>#REF!</f>
        <v>#REF!</v>
      </c>
      <c r="B597" s="39" t="e">
        <f>#REF!</f>
        <v>#REF!</v>
      </c>
      <c r="C597" s="40" t="e">
        <f>#REF!</f>
        <v>#REF!</v>
      </c>
      <c r="D597" s="45" t="e">
        <f t="shared" si="26"/>
        <v>#REF!</v>
      </c>
      <c r="E597" s="45" t="e">
        <f t="shared" si="27"/>
        <v>#REF!</v>
      </c>
      <c r="F597" s="46" t="e">
        <f>#REF!</f>
        <v>#REF!</v>
      </c>
      <c r="G597" s="47" t="e">
        <f t="shared" si="28"/>
        <v>#REF!</v>
      </c>
    </row>
    <row r="598" spans="1:7" s="44" customFormat="1">
      <c r="A598" s="60" t="e">
        <f>#REF!</f>
        <v>#REF!</v>
      </c>
      <c r="B598" s="39" t="e">
        <f>#REF!</f>
        <v>#REF!</v>
      </c>
      <c r="C598" s="40" t="e">
        <f>#REF!</f>
        <v>#REF!</v>
      </c>
      <c r="D598" s="45" t="e">
        <f t="shared" si="26"/>
        <v>#REF!</v>
      </c>
      <c r="E598" s="45" t="e">
        <f t="shared" si="27"/>
        <v>#REF!</v>
      </c>
      <c r="F598" s="46" t="e">
        <f>#REF!</f>
        <v>#REF!</v>
      </c>
      <c r="G598" s="47" t="e">
        <f t="shared" si="28"/>
        <v>#REF!</v>
      </c>
    </row>
    <row r="599" spans="1:7" s="44" customFormat="1">
      <c r="A599" s="60" t="e">
        <f>#REF!</f>
        <v>#REF!</v>
      </c>
      <c r="B599" s="39" t="e">
        <f>#REF!</f>
        <v>#REF!</v>
      </c>
      <c r="C599" s="40" t="e">
        <f>#REF!</f>
        <v>#REF!</v>
      </c>
      <c r="D599" s="45" t="e">
        <f t="shared" si="26"/>
        <v>#REF!</v>
      </c>
      <c r="E599" s="45" t="e">
        <f t="shared" si="27"/>
        <v>#REF!</v>
      </c>
      <c r="F599" s="46" t="e">
        <f>#REF!</f>
        <v>#REF!</v>
      </c>
      <c r="G599" s="47" t="e">
        <f t="shared" si="28"/>
        <v>#REF!</v>
      </c>
    </row>
    <row r="600" spans="1:7" s="44" customFormat="1">
      <c r="A600" s="60" t="e">
        <f>#REF!</f>
        <v>#REF!</v>
      </c>
      <c r="B600" s="39" t="e">
        <f>#REF!</f>
        <v>#REF!</v>
      </c>
      <c r="C600" s="40" t="e">
        <f>#REF!</f>
        <v>#REF!</v>
      </c>
      <c r="D600" s="45" t="e">
        <f t="shared" si="26"/>
        <v>#REF!</v>
      </c>
      <c r="E600" s="45" t="e">
        <f t="shared" si="27"/>
        <v>#REF!</v>
      </c>
      <c r="F600" s="46" t="e">
        <f>#REF!</f>
        <v>#REF!</v>
      </c>
      <c r="G600" s="47" t="e">
        <f t="shared" si="28"/>
        <v>#REF!</v>
      </c>
    </row>
    <row r="601" spans="1:7" s="44" customFormat="1">
      <c r="A601" s="60" t="e">
        <f>#REF!</f>
        <v>#REF!</v>
      </c>
      <c r="B601" s="39" t="e">
        <f>#REF!</f>
        <v>#REF!</v>
      </c>
      <c r="C601" s="40" t="e">
        <f>#REF!</f>
        <v>#REF!</v>
      </c>
      <c r="D601" s="45" t="e">
        <f t="shared" si="26"/>
        <v>#REF!</v>
      </c>
      <c r="E601" s="45" t="e">
        <f t="shared" si="27"/>
        <v>#REF!</v>
      </c>
      <c r="F601" s="46" t="e">
        <f>#REF!</f>
        <v>#REF!</v>
      </c>
      <c r="G601" s="47" t="e">
        <f t="shared" si="28"/>
        <v>#REF!</v>
      </c>
    </row>
    <row r="602" spans="1:7" s="44" customFormat="1">
      <c r="A602" s="60" t="e">
        <f>#REF!</f>
        <v>#REF!</v>
      </c>
      <c r="B602" s="39" t="e">
        <f>#REF!</f>
        <v>#REF!</v>
      </c>
      <c r="C602" s="40" t="e">
        <f>#REF!</f>
        <v>#REF!</v>
      </c>
      <c r="D602" s="45" t="e">
        <f t="shared" si="26"/>
        <v>#REF!</v>
      </c>
      <c r="E602" s="45" t="e">
        <f t="shared" si="27"/>
        <v>#REF!</v>
      </c>
      <c r="F602" s="46" t="e">
        <f>#REF!</f>
        <v>#REF!</v>
      </c>
      <c r="G602" s="47" t="e">
        <f t="shared" si="28"/>
        <v>#REF!</v>
      </c>
    </row>
    <row r="603" spans="1:7" s="44" customFormat="1">
      <c r="A603" s="60" t="e">
        <f>#REF!</f>
        <v>#REF!</v>
      </c>
      <c r="B603" s="39" t="e">
        <f>#REF!</f>
        <v>#REF!</v>
      </c>
      <c r="C603" s="40" t="e">
        <f>#REF!</f>
        <v>#REF!</v>
      </c>
      <c r="D603" s="45" t="e">
        <f t="shared" si="26"/>
        <v>#REF!</v>
      </c>
      <c r="E603" s="45" t="e">
        <f t="shared" si="27"/>
        <v>#REF!</v>
      </c>
      <c r="F603" s="46" t="e">
        <f>#REF!</f>
        <v>#REF!</v>
      </c>
      <c r="G603" s="47" t="e">
        <f t="shared" si="28"/>
        <v>#REF!</v>
      </c>
    </row>
    <row r="604" spans="1:7" s="44" customFormat="1">
      <c r="A604" s="60" t="e">
        <f>#REF!</f>
        <v>#REF!</v>
      </c>
      <c r="B604" s="39" t="e">
        <f>#REF!</f>
        <v>#REF!</v>
      </c>
      <c r="C604" s="40" t="e">
        <f>#REF!</f>
        <v>#REF!</v>
      </c>
      <c r="D604" s="45" t="e">
        <f t="shared" si="26"/>
        <v>#REF!</v>
      </c>
      <c r="E604" s="45" t="e">
        <f t="shared" si="27"/>
        <v>#REF!</v>
      </c>
      <c r="F604" s="46" t="e">
        <f>#REF!</f>
        <v>#REF!</v>
      </c>
      <c r="G604" s="47" t="e">
        <f t="shared" si="28"/>
        <v>#REF!</v>
      </c>
    </row>
    <row r="605" spans="1:7" s="44" customFormat="1">
      <c r="A605" s="60" t="e">
        <f>#REF!</f>
        <v>#REF!</v>
      </c>
      <c r="B605" s="39" t="e">
        <f>#REF!</f>
        <v>#REF!</v>
      </c>
      <c r="C605" s="40" t="e">
        <f>#REF!</f>
        <v>#REF!</v>
      </c>
      <c r="D605" s="45" t="e">
        <f t="shared" si="26"/>
        <v>#REF!</v>
      </c>
      <c r="E605" s="45" t="e">
        <f t="shared" si="27"/>
        <v>#REF!</v>
      </c>
      <c r="F605" s="46" t="e">
        <f>#REF!</f>
        <v>#REF!</v>
      </c>
      <c r="G605" s="47" t="e">
        <f t="shared" si="28"/>
        <v>#REF!</v>
      </c>
    </row>
    <row r="606" spans="1:7" s="44" customFormat="1">
      <c r="A606" s="60" t="e">
        <f>#REF!</f>
        <v>#REF!</v>
      </c>
      <c r="B606" s="39" t="e">
        <f>#REF!</f>
        <v>#REF!</v>
      </c>
      <c r="C606" s="40" t="e">
        <f>#REF!</f>
        <v>#REF!</v>
      </c>
      <c r="D606" s="45" t="e">
        <f t="shared" si="26"/>
        <v>#REF!</v>
      </c>
      <c r="E606" s="45" t="e">
        <f t="shared" si="27"/>
        <v>#REF!</v>
      </c>
      <c r="F606" s="46" t="e">
        <f>#REF!</f>
        <v>#REF!</v>
      </c>
      <c r="G606" s="47" t="e">
        <f t="shared" si="28"/>
        <v>#REF!</v>
      </c>
    </row>
    <row r="607" spans="1:7" s="44" customFormat="1">
      <c r="A607" s="60" t="e">
        <f>#REF!</f>
        <v>#REF!</v>
      </c>
      <c r="B607" s="39" t="e">
        <f>#REF!</f>
        <v>#REF!</v>
      </c>
      <c r="C607" s="40" t="e">
        <f>#REF!</f>
        <v>#REF!</v>
      </c>
      <c r="D607" s="45" t="e">
        <f t="shared" si="26"/>
        <v>#REF!</v>
      </c>
      <c r="E607" s="45" t="e">
        <f t="shared" si="27"/>
        <v>#REF!</v>
      </c>
      <c r="F607" s="46" t="e">
        <f>#REF!</f>
        <v>#REF!</v>
      </c>
      <c r="G607" s="47" t="e">
        <f t="shared" si="28"/>
        <v>#REF!</v>
      </c>
    </row>
    <row r="608" spans="1:7" s="44" customFormat="1">
      <c r="A608" s="60" t="e">
        <f>#REF!</f>
        <v>#REF!</v>
      </c>
      <c r="B608" s="39" t="e">
        <f>#REF!</f>
        <v>#REF!</v>
      </c>
      <c r="C608" s="40" t="e">
        <f>#REF!</f>
        <v>#REF!</v>
      </c>
      <c r="D608" s="45" t="e">
        <f t="shared" si="26"/>
        <v>#REF!</v>
      </c>
      <c r="E608" s="45" t="e">
        <f t="shared" si="27"/>
        <v>#REF!</v>
      </c>
      <c r="F608" s="46" t="e">
        <f>#REF!</f>
        <v>#REF!</v>
      </c>
      <c r="G608" s="47" t="e">
        <f t="shared" si="28"/>
        <v>#REF!</v>
      </c>
    </row>
    <row r="609" spans="1:7" s="44" customFormat="1">
      <c r="A609" s="60" t="e">
        <f>#REF!</f>
        <v>#REF!</v>
      </c>
      <c r="B609" s="39" t="e">
        <f>#REF!</f>
        <v>#REF!</v>
      </c>
      <c r="C609" s="40" t="e">
        <f>#REF!</f>
        <v>#REF!</v>
      </c>
      <c r="D609" s="45" t="e">
        <f t="shared" si="26"/>
        <v>#REF!</v>
      </c>
      <c r="E609" s="45" t="e">
        <f t="shared" si="27"/>
        <v>#REF!</v>
      </c>
      <c r="F609" s="46" t="e">
        <f>#REF!</f>
        <v>#REF!</v>
      </c>
      <c r="G609" s="47" t="e">
        <f t="shared" si="28"/>
        <v>#REF!</v>
      </c>
    </row>
    <row r="610" spans="1:7" s="44" customFormat="1">
      <c r="A610" s="60" t="e">
        <f>#REF!</f>
        <v>#REF!</v>
      </c>
      <c r="B610" s="39" t="e">
        <f>#REF!</f>
        <v>#REF!</v>
      </c>
      <c r="C610" s="40" t="e">
        <f>#REF!</f>
        <v>#REF!</v>
      </c>
      <c r="D610" s="45" t="e">
        <f t="shared" si="26"/>
        <v>#REF!</v>
      </c>
      <c r="E610" s="45" t="e">
        <f t="shared" si="27"/>
        <v>#REF!</v>
      </c>
      <c r="F610" s="46" t="e">
        <f>#REF!</f>
        <v>#REF!</v>
      </c>
      <c r="G610" s="47" t="e">
        <f t="shared" si="28"/>
        <v>#REF!</v>
      </c>
    </row>
    <row r="611" spans="1:7" s="44" customFormat="1">
      <c r="A611" s="60" t="e">
        <f>#REF!</f>
        <v>#REF!</v>
      </c>
      <c r="B611" s="39" t="e">
        <f>#REF!</f>
        <v>#REF!</v>
      </c>
      <c r="C611" s="40" t="e">
        <f>#REF!</f>
        <v>#REF!</v>
      </c>
      <c r="D611" s="45" t="e">
        <f t="shared" si="26"/>
        <v>#REF!</v>
      </c>
      <c r="E611" s="45" t="e">
        <f t="shared" si="27"/>
        <v>#REF!</v>
      </c>
      <c r="F611" s="46" t="e">
        <f>#REF!</f>
        <v>#REF!</v>
      </c>
      <c r="G611" s="47" t="e">
        <f t="shared" si="28"/>
        <v>#REF!</v>
      </c>
    </row>
    <row r="612" spans="1:7" s="44" customFormat="1">
      <c r="A612" s="60" t="e">
        <f>#REF!</f>
        <v>#REF!</v>
      </c>
      <c r="B612" s="39" t="e">
        <f>#REF!</f>
        <v>#REF!</v>
      </c>
      <c r="C612" s="40" t="e">
        <f>#REF!</f>
        <v>#REF!</v>
      </c>
      <c r="D612" s="45" t="e">
        <f t="shared" si="26"/>
        <v>#REF!</v>
      </c>
      <c r="E612" s="45" t="e">
        <f t="shared" si="27"/>
        <v>#REF!</v>
      </c>
      <c r="F612" s="46" t="e">
        <f>#REF!</f>
        <v>#REF!</v>
      </c>
      <c r="G612" s="47" t="e">
        <f t="shared" si="28"/>
        <v>#REF!</v>
      </c>
    </row>
    <row r="613" spans="1:7" s="44" customFormat="1">
      <c r="A613" s="60" t="e">
        <f>#REF!</f>
        <v>#REF!</v>
      </c>
      <c r="B613" s="39" t="e">
        <f>#REF!</f>
        <v>#REF!</v>
      </c>
      <c r="C613" s="40" t="e">
        <f>#REF!</f>
        <v>#REF!</v>
      </c>
      <c r="D613" s="45" t="e">
        <f t="shared" si="26"/>
        <v>#REF!</v>
      </c>
      <c r="E613" s="45" t="e">
        <f t="shared" si="27"/>
        <v>#REF!</v>
      </c>
      <c r="F613" s="46" t="e">
        <f>#REF!</f>
        <v>#REF!</v>
      </c>
      <c r="G613" s="47" t="e">
        <f t="shared" si="28"/>
        <v>#REF!</v>
      </c>
    </row>
    <row r="614" spans="1:7" s="44" customFormat="1">
      <c r="A614" s="60" t="e">
        <f>#REF!</f>
        <v>#REF!</v>
      </c>
      <c r="B614" s="39" t="e">
        <f>#REF!</f>
        <v>#REF!</v>
      </c>
      <c r="C614" s="40" t="e">
        <f>#REF!</f>
        <v>#REF!</v>
      </c>
      <c r="D614" s="45" t="e">
        <f t="shared" si="26"/>
        <v>#REF!</v>
      </c>
      <c r="E614" s="45" t="e">
        <f t="shared" si="27"/>
        <v>#REF!</v>
      </c>
      <c r="F614" s="46" t="e">
        <f>#REF!</f>
        <v>#REF!</v>
      </c>
      <c r="G614" s="47" t="e">
        <f t="shared" si="28"/>
        <v>#REF!</v>
      </c>
    </row>
    <row r="615" spans="1:7" s="44" customFormat="1">
      <c r="A615" s="60" t="e">
        <f>#REF!</f>
        <v>#REF!</v>
      </c>
      <c r="B615" s="39" t="e">
        <f>#REF!</f>
        <v>#REF!</v>
      </c>
      <c r="C615" s="40" t="e">
        <f>#REF!</f>
        <v>#REF!</v>
      </c>
      <c r="D615" s="45" t="e">
        <f t="shared" si="26"/>
        <v>#REF!</v>
      </c>
      <c r="E615" s="45" t="e">
        <f t="shared" si="27"/>
        <v>#REF!</v>
      </c>
      <c r="F615" s="46" t="e">
        <f>#REF!</f>
        <v>#REF!</v>
      </c>
      <c r="G615" s="47" t="e">
        <f t="shared" si="28"/>
        <v>#REF!</v>
      </c>
    </row>
    <row r="616" spans="1:7" s="44" customFormat="1">
      <c r="A616" s="60" t="e">
        <f>#REF!</f>
        <v>#REF!</v>
      </c>
      <c r="B616" s="39" t="e">
        <f>#REF!</f>
        <v>#REF!</v>
      </c>
      <c r="C616" s="40" t="e">
        <f>#REF!</f>
        <v>#REF!</v>
      </c>
      <c r="D616" s="45" t="e">
        <f t="shared" si="26"/>
        <v>#REF!</v>
      </c>
      <c r="E616" s="45" t="e">
        <f t="shared" si="27"/>
        <v>#REF!</v>
      </c>
      <c r="F616" s="46" t="e">
        <f>#REF!</f>
        <v>#REF!</v>
      </c>
      <c r="G616" s="47" t="e">
        <f t="shared" si="28"/>
        <v>#REF!</v>
      </c>
    </row>
    <row r="617" spans="1:7" s="44" customFormat="1">
      <c r="A617" s="60" t="e">
        <f>#REF!</f>
        <v>#REF!</v>
      </c>
      <c r="B617" s="39" t="e">
        <f>#REF!</f>
        <v>#REF!</v>
      </c>
      <c r="C617" s="40" t="e">
        <f>#REF!</f>
        <v>#REF!</v>
      </c>
      <c r="D617" s="45" t="e">
        <f t="shared" si="26"/>
        <v>#REF!</v>
      </c>
      <c r="E617" s="45" t="e">
        <f t="shared" si="27"/>
        <v>#REF!</v>
      </c>
      <c r="F617" s="46" t="e">
        <f>#REF!</f>
        <v>#REF!</v>
      </c>
      <c r="G617" s="47" t="e">
        <f t="shared" si="28"/>
        <v>#REF!</v>
      </c>
    </row>
    <row r="618" spans="1:7" s="44" customFormat="1">
      <c r="A618" s="60" t="e">
        <f>#REF!</f>
        <v>#REF!</v>
      </c>
      <c r="B618" s="39" t="e">
        <f>#REF!</f>
        <v>#REF!</v>
      </c>
      <c r="C618" s="40" t="e">
        <f>#REF!</f>
        <v>#REF!</v>
      </c>
      <c r="D618" s="45" t="e">
        <f t="shared" si="26"/>
        <v>#REF!</v>
      </c>
      <c r="E618" s="45" t="e">
        <f t="shared" si="27"/>
        <v>#REF!</v>
      </c>
      <c r="F618" s="46" t="e">
        <f>#REF!</f>
        <v>#REF!</v>
      </c>
      <c r="G618" s="47" t="e">
        <f t="shared" si="28"/>
        <v>#REF!</v>
      </c>
    </row>
    <row r="619" spans="1:7" s="44" customFormat="1">
      <c r="A619" s="60" t="e">
        <f>#REF!</f>
        <v>#REF!</v>
      </c>
      <c r="B619" s="39" t="e">
        <f>#REF!</f>
        <v>#REF!</v>
      </c>
      <c r="C619" s="40" t="e">
        <f>#REF!</f>
        <v>#REF!</v>
      </c>
      <c r="D619" s="45" t="e">
        <f t="shared" si="26"/>
        <v>#REF!</v>
      </c>
      <c r="E619" s="45" t="e">
        <f t="shared" si="27"/>
        <v>#REF!</v>
      </c>
      <c r="F619" s="46" t="e">
        <f>#REF!</f>
        <v>#REF!</v>
      </c>
      <c r="G619" s="47" t="e">
        <f t="shared" si="28"/>
        <v>#REF!</v>
      </c>
    </row>
    <row r="620" spans="1:7" s="44" customFormat="1">
      <c r="A620" s="60" t="e">
        <f>#REF!</f>
        <v>#REF!</v>
      </c>
      <c r="B620" s="39" t="e">
        <f>#REF!</f>
        <v>#REF!</v>
      </c>
      <c r="C620" s="40" t="e">
        <f>#REF!</f>
        <v>#REF!</v>
      </c>
      <c r="D620" s="45" t="e">
        <f t="shared" si="26"/>
        <v>#REF!</v>
      </c>
      <c r="E620" s="45" t="e">
        <f t="shared" si="27"/>
        <v>#REF!</v>
      </c>
      <c r="F620" s="46" t="e">
        <f>#REF!</f>
        <v>#REF!</v>
      </c>
      <c r="G620" s="47" t="e">
        <f t="shared" si="28"/>
        <v>#REF!</v>
      </c>
    </row>
    <row r="621" spans="1:7" s="44" customFormat="1">
      <c r="A621" s="60" t="e">
        <f>#REF!</f>
        <v>#REF!</v>
      </c>
      <c r="B621" s="39" t="e">
        <f>#REF!</f>
        <v>#REF!</v>
      </c>
      <c r="C621" s="40" t="e">
        <f>#REF!</f>
        <v>#REF!</v>
      </c>
      <c r="D621" s="45" t="e">
        <f t="shared" si="26"/>
        <v>#REF!</v>
      </c>
      <c r="E621" s="45" t="e">
        <f t="shared" si="27"/>
        <v>#REF!</v>
      </c>
      <c r="F621" s="46" t="e">
        <f>#REF!</f>
        <v>#REF!</v>
      </c>
      <c r="G621" s="47" t="e">
        <f t="shared" si="28"/>
        <v>#REF!</v>
      </c>
    </row>
    <row r="622" spans="1:7" s="44" customFormat="1">
      <c r="A622" s="60" t="e">
        <f>#REF!</f>
        <v>#REF!</v>
      </c>
      <c r="B622" s="39" t="e">
        <f>#REF!</f>
        <v>#REF!</v>
      </c>
      <c r="C622" s="40" t="e">
        <f>#REF!</f>
        <v>#REF!</v>
      </c>
      <c r="D622" s="45" t="e">
        <f t="shared" si="26"/>
        <v>#REF!</v>
      </c>
      <c r="E622" s="45" t="e">
        <f t="shared" si="27"/>
        <v>#REF!</v>
      </c>
      <c r="F622" s="46" t="e">
        <f>#REF!</f>
        <v>#REF!</v>
      </c>
      <c r="G622" s="47" t="e">
        <f t="shared" si="28"/>
        <v>#REF!</v>
      </c>
    </row>
    <row r="623" spans="1:7" s="44" customFormat="1">
      <c r="A623" s="60" t="e">
        <f>#REF!</f>
        <v>#REF!</v>
      </c>
      <c r="B623" s="39" t="e">
        <f>#REF!</f>
        <v>#REF!</v>
      </c>
      <c r="C623" s="40" t="e">
        <f>#REF!</f>
        <v>#REF!</v>
      </c>
      <c r="D623" s="45" t="e">
        <f t="shared" si="26"/>
        <v>#REF!</v>
      </c>
      <c r="E623" s="45" t="e">
        <f t="shared" si="27"/>
        <v>#REF!</v>
      </c>
      <c r="F623" s="46" t="e">
        <f>#REF!</f>
        <v>#REF!</v>
      </c>
      <c r="G623" s="47" t="e">
        <f t="shared" si="28"/>
        <v>#REF!</v>
      </c>
    </row>
    <row r="624" spans="1:7" s="44" customFormat="1">
      <c r="A624" s="60" t="e">
        <f>#REF!</f>
        <v>#REF!</v>
      </c>
      <c r="B624" s="39" t="e">
        <f>#REF!</f>
        <v>#REF!</v>
      </c>
      <c r="C624" s="40" t="e">
        <f>#REF!</f>
        <v>#REF!</v>
      </c>
      <c r="D624" s="45" t="e">
        <f t="shared" si="26"/>
        <v>#REF!</v>
      </c>
      <c r="E624" s="45" t="e">
        <f t="shared" si="27"/>
        <v>#REF!</v>
      </c>
      <c r="F624" s="46" t="e">
        <f>#REF!</f>
        <v>#REF!</v>
      </c>
      <c r="G624" s="47" t="e">
        <f t="shared" si="28"/>
        <v>#REF!</v>
      </c>
    </row>
    <row r="625" spans="1:7" s="44" customFormat="1">
      <c r="A625" s="60" t="e">
        <f>#REF!</f>
        <v>#REF!</v>
      </c>
      <c r="B625" s="39" t="e">
        <f>#REF!</f>
        <v>#REF!</v>
      </c>
      <c r="C625" s="40" t="e">
        <f>#REF!</f>
        <v>#REF!</v>
      </c>
      <c r="D625" s="45" t="e">
        <f t="shared" si="26"/>
        <v>#REF!</v>
      </c>
      <c r="E625" s="45" t="e">
        <f t="shared" si="27"/>
        <v>#REF!</v>
      </c>
      <c r="F625" s="46" t="e">
        <f>#REF!</f>
        <v>#REF!</v>
      </c>
      <c r="G625" s="47" t="e">
        <f t="shared" si="28"/>
        <v>#REF!</v>
      </c>
    </row>
    <row r="626" spans="1:7" s="44" customFormat="1">
      <c r="A626" s="60" t="e">
        <f>#REF!</f>
        <v>#REF!</v>
      </c>
      <c r="B626" s="39" t="e">
        <f>#REF!</f>
        <v>#REF!</v>
      </c>
      <c r="C626" s="40" t="e">
        <f>#REF!</f>
        <v>#REF!</v>
      </c>
      <c r="D626" s="45" t="e">
        <f t="shared" si="26"/>
        <v>#REF!</v>
      </c>
      <c r="E626" s="45" t="e">
        <f t="shared" si="27"/>
        <v>#REF!</v>
      </c>
      <c r="F626" s="46" t="e">
        <f>#REF!</f>
        <v>#REF!</v>
      </c>
      <c r="G626" s="47" t="e">
        <f t="shared" si="28"/>
        <v>#REF!</v>
      </c>
    </row>
    <row r="627" spans="1:7" s="44" customFormat="1">
      <c r="A627" s="60" t="e">
        <f>#REF!</f>
        <v>#REF!</v>
      </c>
      <c r="B627" s="39" t="e">
        <f>#REF!</f>
        <v>#REF!</v>
      </c>
      <c r="C627" s="40" t="e">
        <f>#REF!</f>
        <v>#REF!</v>
      </c>
      <c r="D627" s="45" t="e">
        <f t="shared" si="26"/>
        <v>#REF!</v>
      </c>
      <c r="E627" s="45" t="e">
        <f t="shared" si="27"/>
        <v>#REF!</v>
      </c>
      <c r="F627" s="46" t="e">
        <f>#REF!</f>
        <v>#REF!</v>
      </c>
      <c r="G627" s="47" t="e">
        <f t="shared" si="28"/>
        <v>#REF!</v>
      </c>
    </row>
    <row r="628" spans="1:7" s="44" customFormat="1">
      <c r="A628" s="60" t="e">
        <f>#REF!</f>
        <v>#REF!</v>
      </c>
      <c r="B628" s="39" t="e">
        <f>#REF!</f>
        <v>#REF!</v>
      </c>
      <c r="C628" s="40" t="e">
        <f>#REF!</f>
        <v>#REF!</v>
      </c>
      <c r="D628" s="45" t="e">
        <f t="shared" si="26"/>
        <v>#REF!</v>
      </c>
      <c r="E628" s="45" t="e">
        <f t="shared" si="27"/>
        <v>#REF!</v>
      </c>
      <c r="F628" s="46" t="e">
        <f>#REF!</f>
        <v>#REF!</v>
      </c>
      <c r="G628" s="47" t="e">
        <f t="shared" si="28"/>
        <v>#REF!</v>
      </c>
    </row>
    <row r="629" spans="1:7" s="44" customFormat="1">
      <c r="A629" s="60" t="e">
        <f>#REF!</f>
        <v>#REF!</v>
      </c>
      <c r="B629" s="39" t="e">
        <f>#REF!</f>
        <v>#REF!</v>
      </c>
      <c r="C629" s="40" t="e">
        <f>#REF!</f>
        <v>#REF!</v>
      </c>
      <c r="D629" s="45" t="e">
        <f t="shared" si="26"/>
        <v>#REF!</v>
      </c>
      <c r="E629" s="45" t="e">
        <f t="shared" si="27"/>
        <v>#REF!</v>
      </c>
      <c r="F629" s="46" t="e">
        <f>#REF!</f>
        <v>#REF!</v>
      </c>
      <c r="G629" s="47" t="e">
        <f t="shared" si="28"/>
        <v>#REF!</v>
      </c>
    </row>
    <row r="630" spans="1:7" s="44" customFormat="1">
      <c r="A630" s="60" t="e">
        <f>#REF!</f>
        <v>#REF!</v>
      </c>
      <c r="B630" s="39" t="e">
        <f>#REF!</f>
        <v>#REF!</v>
      </c>
      <c r="C630" s="40" t="e">
        <f>#REF!</f>
        <v>#REF!</v>
      </c>
      <c r="D630" s="45" t="e">
        <f t="shared" si="26"/>
        <v>#REF!</v>
      </c>
      <c r="E630" s="45" t="e">
        <f t="shared" si="27"/>
        <v>#REF!</v>
      </c>
      <c r="F630" s="46" t="e">
        <f>#REF!</f>
        <v>#REF!</v>
      </c>
      <c r="G630" s="47" t="e">
        <f t="shared" si="28"/>
        <v>#REF!</v>
      </c>
    </row>
    <row r="631" spans="1:7" s="44" customFormat="1">
      <c r="A631" s="60" t="e">
        <f>#REF!</f>
        <v>#REF!</v>
      </c>
      <c r="B631" s="39" t="e">
        <f>#REF!</f>
        <v>#REF!</v>
      </c>
      <c r="C631" s="40" t="e">
        <f>#REF!</f>
        <v>#REF!</v>
      </c>
      <c r="D631" s="45" t="e">
        <f t="shared" si="26"/>
        <v>#REF!</v>
      </c>
      <c r="E631" s="45" t="e">
        <f t="shared" si="27"/>
        <v>#REF!</v>
      </c>
      <c r="F631" s="46" t="e">
        <f>#REF!</f>
        <v>#REF!</v>
      </c>
      <c r="G631" s="47" t="e">
        <f t="shared" si="28"/>
        <v>#REF!</v>
      </c>
    </row>
    <row r="632" spans="1:7" s="44" customFormat="1">
      <c r="A632" s="60" t="e">
        <f>#REF!</f>
        <v>#REF!</v>
      </c>
      <c r="B632" s="39" t="e">
        <f>#REF!</f>
        <v>#REF!</v>
      </c>
      <c r="C632" s="40" t="e">
        <f>#REF!</f>
        <v>#REF!</v>
      </c>
      <c r="D632" s="45" t="e">
        <f t="shared" si="26"/>
        <v>#REF!</v>
      </c>
      <c r="E632" s="45" t="e">
        <f t="shared" si="27"/>
        <v>#REF!</v>
      </c>
      <c r="F632" s="46" t="e">
        <f>#REF!</f>
        <v>#REF!</v>
      </c>
      <c r="G632" s="47" t="e">
        <f t="shared" si="28"/>
        <v>#REF!</v>
      </c>
    </row>
    <row r="633" spans="1:7" s="44" customFormat="1">
      <c r="A633" s="60" t="e">
        <f>#REF!</f>
        <v>#REF!</v>
      </c>
      <c r="B633" s="39" t="e">
        <f>#REF!</f>
        <v>#REF!</v>
      </c>
      <c r="C633" s="40" t="e">
        <f>#REF!</f>
        <v>#REF!</v>
      </c>
      <c r="D633" s="45" t="e">
        <f t="shared" si="26"/>
        <v>#REF!</v>
      </c>
      <c r="E633" s="45" t="e">
        <f t="shared" si="27"/>
        <v>#REF!</v>
      </c>
      <c r="F633" s="46" t="e">
        <f>#REF!</f>
        <v>#REF!</v>
      </c>
      <c r="G633" s="47" t="e">
        <f t="shared" si="28"/>
        <v>#REF!</v>
      </c>
    </row>
    <row r="634" spans="1:7" s="44" customFormat="1">
      <c r="A634" s="60" t="e">
        <f>#REF!</f>
        <v>#REF!</v>
      </c>
      <c r="B634" s="39" t="e">
        <f>#REF!</f>
        <v>#REF!</v>
      </c>
      <c r="C634" s="40" t="e">
        <f>#REF!</f>
        <v>#REF!</v>
      </c>
      <c r="D634" s="45" t="e">
        <f t="shared" si="26"/>
        <v>#REF!</v>
      </c>
      <c r="E634" s="45" t="e">
        <f t="shared" si="27"/>
        <v>#REF!</v>
      </c>
      <c r="F634" s="46" t="e">
        <f>#REF!</f>
        <v>#REF!</v>
      </c>
      <c r="G634" s="47" t="e">
        <f t="shared" si="28"/>
        <v>#REF!</v>
      </c>
    </row>
    <row r="635" spans="1:7" s="44" customFormat="1">
      <c r="A635" s="60" t="e">
        <f>#REF!</f>
        <v>#REF!</v>
      </c>
      <c r="B635" s="39" t="e">
        <f>#REF!</f>
        <v>#REF!</v>
      </c>
      <c r="C635" s="40" t="e">
        <f>#REF!</f>
        <v>#REF!</v>
      </c>
      <c r="D635" s="45" t="e">
        <f t="shared" si="26"/>
        <v>#REF!</v>
      </c>
      <c r="E635" s="45" t="e">
        <f t="shared" si="27"/>
        <v>#REF!</v>
      </c>
      <c r="F635" s="46" t="e">
        <f>#REF!</f>
        <v>#REF!</v>
      </c>
      <c r="G635" s="47" t="e">
        <f t="shared" si="28"/>
        <v>#REF!</v>
      </c>
    </row>
    <row r="636" spans="1:7" s="44" customFormat="1">
      <c r="A636" s="60" t="e">
        <f>#REF!</f>
        <v>#REF!</v>
      </c>
      <c r="B636" s="39" t="e">
        <f>#REF!</f>
        <v>#REF!</v>
      </c>
      <c r="C636" s="40" t="e">
        <f>#REF!</f>
        <v>#REF!</v>
      </c>
      <c r="D636" s="45" t="e">
        <f t="shared" si="26"/>
        <v>#REF!</v>
      </c>
      <c r="E636" s="45" t="e">
        <f t="shared" si="27"/>
        <v>#REF!</v>
      </c>
      <c r="F636" s="46" t="e">
        <f>#REF!</f>
        <v>#REF!</v>
      </c>
      <c r="G636" s="47" t="e">
        <f t="shared" si="28"/>
        <v>#REF!</v>
      </c>
    </row>
    <row r="637" spans="1:7" s="44" customFormat="1">
      <c r="A637" s="60" t="e">
        <f>#REF!</f>
        <v>#REF!</v>
      </c>
      <c r="B637" s="39" t="e">
        <f>#REF!</f>
        <v>#REF!</v>
      </c>
      <c r="C637" s="40" t="e">
        <f>#REF!</f>
        <v>#REF!</v>
      </c>
      <c r="D637" s="45" t="e">
        <f t="shared" si="26"/>
        <v>#REF!</v>
      </c>
      <c r="E637" s="45" t="e">
        <f t="shared" si="27"/>
        <v>#REF!</v>
      </c>
      <c r="F637" s="46" t="e">
        <f>#REF!</f>
        <v>#REF!</v>
      </c>
      <c r="G637" s="47" t="e">
        <f t="shared" si="28"/>
        <v>#REF!</v>
      </c>
    </row>
    <row r="638" spans="1:7" s="44" customFormat="1">
      <c r="A638" s="60" t="e">
        <f>#REF!</f>
        <v>#REF!</v>
      </c>
      <c r="B638" s="39" t="e">
        <f>#REF!</f>
        <v>#REF!</v>
      </c>
      <c r="C638" s="40" t="e">
        <f>#REF!</f>
        <v>#REF!</v>
      </c>
      <c r="D638" s="45" t="e">
        <f t="shared" si="26"/>
        <v>#REF!</v>
      </c>
      <c r="E638" s="45" t="e">
        <f t="shared" si="27"/>
        <v>#REF!</v>
      </c>
      <c r="F638" s="46" t="e">
        <f>#REF!</f>
        <v>#REF!</v>
      </c>
      <c r="G638" s="47" t="e">
        <f t="shared" si="28"/>
        <v>#REF!</v>
      </c>
    </row>
    <row r="639" spans="1:7" s="44" customFormat="1">
      <c r="A639" s="60" t="e">
        <f>#REF!</f>
        <v>#REF!</v>
      </c>
      <c r="B639" s="39" t="e">
        <f>#REF!</f>
        <v>#REF!</v>
      </c>
      <c r="C639" s="40" t="e">
        <f>#REF!</f>
        <v>#REF!</v>
      </c>
      <c r="D639" s="45" t="e">
        <f t="shared" si="26"/>
        <v>#REF!</v>
      </c>
      <c r="E639" s="45" t="e">
        <f t="shared" si="27"/>
        <v>#REF!</v>
      </c>
      <c r="F639" s="46" t="e">
        <f>#REF!</f>
        <v>#REF!</v>
      </c>
      <c r="G639" s="47" t="e">
        <f t="shared" si="28"/>
        <v>#REF!</v>
      </c>
    </row>
    <row r="640" spans="1:7" s="44" customFormat="1">
      <c r="A640" s="60" t="e">
        <f>#REF!</f>
        <v>#REF!</v>
      </c>
      <c r="B640" s="39" t="e">
        <f>#REF!</f>
        <v>#REF!</v>
      </c>
      <c r="C640" s="40" t="e">
        <f>#REF!</f>
        <v>#REF!</v>
      </c>
      <c r="D640" s="45" t="e">
        <f t="shared" si="26"/>
        <v>#REF!</v>
      </c>
      <c r="E640" s="45" t="e">
        <f t="shared" si="27"/>
        <v>#REF!</v>
      </c>
      <c r="F640" s="46" t="e">
        <f>#REF!</f>
        <v>#REF!</v>
      </c>
      <c r="G640" s="47" t="e">
        <f t="shared" si="28"/>
        <v>#REF!</v>
      </c>
    </row>
    <row r="641" spans="1:7" s="44" customFormat="1">
      <c r="A641" s="60" t="e">
        <f>#REF!</f>
        <v>#REF!</v>
      </c>
      <c r="B641" s="39" t="e">
        <f>#REF!</f>
        <v>#REF!</v>
      </c>
      <c r="C641" s="40" t="e">
        <f>#REF!</f>
        <v>#REF!</v>
      </c>
      <c r="D641" s="45" t="e">
        <f t="shared" ref="D641:D704" si="29">F641/$D$14</f>
        <v>#REF!</v>
      </c>
      <c r="E641" s="45" t="e">
        <f t="shared" ref="E641:E704" si="30">G641/$D$14</f>
        <v>#REF!</v>
      </c>
      <c r="F641" s="46" t="e">
        <f>#REF!</f>
        <v>#REF!</v>
      </c>
      <c r="G641" s="47" t="e">
        <f t="shared" ref="G641:G704" si="31">C641*F641</f>
        <v>#REF!</v>
      </c>
    </row>
    <row r="642" spans="1:7" s="44" customFormat="1">
      <c r="A642" s="60" t="e">
        <f>#REF!</f>
        <v>#REF!</v>
      </c>
      <c r="B642" s="39" t="e">
        <f>#REF!</f>
        <v>#REF!</v>
      </c>
      <c r="C642" s="40" t="e">
        <f>#REF!</f>
        <v>#REF!</v>
      </c>
      <c r="D642" s="45" t="e">
        <f t="shared" si="29"/>
        <v>#REF!</v>
      </c>
      <c r="E642" s="45" t="e">
        <f t="shared" si="30"/>
        <v>#REF!</v>
      </c>
      <c r="F642" s="46" t="e">
        <f>#REF!</f>
        <v>#REF!</v>
      </c>
      <c r="G642" s="47" t="e">
        <f t="shared" si="31"/>
        <v>#REF!</v>
      </c>
    </row>
    <row r="643" spans="1:7" s="44" customFormat="1">
      <c r="A643" s="60" t="e">
        <f>#REF!</f>
        <v>#REF!</v>
      </c>
      <c r="B643" s="39" t="e">
        <f>#REF!</f>
        <v>#REF!</v>
      </c>
      <c r="C643" s="40" t="e">
        <f>#REF!</f>
        <v>#REF!</v>
      </c>
      <c r="D643" s="45" t="e">
        <f t="shared" si="29"/>
        <v>#REF!</v>
      </c>
      <c r="E643" s="45" t="e">
        <f t="shared" si="30"/>
        <v>#REF!</v>
      </c>
      <c r="F643" s="46" t="e">
        <f>#REF!</f>
        <v>#REF!</v>
      </c>
      <c r="G643" s="47" t="e">
        <f t="shared" si="31"/>
        <v>#REF!</v>
      </c>
    </row>
    <row r="644" spans="1:7" s="44" customFormat="1">
      <c r="A644" s="60" t="e">
        <f>#REF!</f>
        <v>#REF!</v>
      </c>
      <c r="B644" s="39" t="e">
        <f>#REF!</f>
        <v>#REF!</v>
      </c>
      <c r="C644" s="40" t="e">
        <f>#REF!</f>
        <v>#REF!</v>
      </c>
      <c r="D644" s="45" t="e">
        <f t="shared" si="29"/>
        <v>#REF!</v>
      </c>
      <c r="E644" s="45" t="e">
        <f t="shared" si="30"/>
        <v>#REF!</v>
      </c>
      <c r="F644" s="46" t="e">
        <f>#REF!</f>
        <v>#REF!</v>
      </c>
      <c r="G644" s="47" t="e">
        <f t="shared" si="31"/>
        <v>#REF!</v>
      </c>
    </row>
    <row r="645" spans="1:7" s="44" customFormat="1">
      <c r="A645" s="60" t="e">
        <f>#REF!</f>
        <v>#REF!</v>
      </c>
      <c r="B645" s="39" t="e">
        <f>#REF!</f>
        <v>#REF!</v>
      </c>
      <c r="C645" s="40" t="e">
        <f>#REF!</f>
        <v>#REF!</v>
      </c>
      <c r="D645" s="45" t="e">
        <f t="shared" si="29"/>
        <v>#REF!</v>
      </c>
      <c r="E645" s="45" t="e">
        <f t="shared" si="30"/>
        <v>#REF!</v>
      </c>
      <c r="F645" s="46" t="e">
        <f>#REF!</f>
        <v>#REF!</v>
      </c>
      <c r="G645" s="47" t="e">
        <f t="shared" si="31"/>
        <v>#REF!</v>
      </c>
    </row>
    <row r="646" spans="1:7" s="44" customFormat="1">
      <c r="A646" s="60" t="e">
        <f>#REF!</f>
        <v>#REF!</v>
      </c>
      <c r="B646" s="39" t="e">
        <f>#REF!</f>
        <v>#REF!</v>
      </c>
      <c r="C646" s="40" t="e">
        <f>#REF!</f>
        <v>#REF!</v>
      </c>
      <c r="D646" s="45" t="e">
        <f t="shared" si="29"/>
        <v>#REF!</v>
      </c>
      <c r="E646" s="45" t="e">
        <f t="shared" si="30"/>
        <v>#REF!</v>
      </c>
      <c r="F646" s="46" t="e">
        <f>#REF!</f>
        <v>#REF!</v>
      </c>
      <c r="G646" s="47" t="e">
        <f t="shared" si="31"/>
        <v>#REF!</v>
      </c>
    </row>
    <row r="647" spans="1:7" s="44" customFormat="1">
      <c r="A647" s="60" t="e">
        <f>#REF!</f>
        <v>#REF!</v>
      </c>
      <c r="B647" s="39" t="e">
        <f>#REF!</f>
        <v>#REF!</v>
      </c>
      <c r="C647" s="40" t="e">
        <f>#REF!</f>
        <v>#REF!</v>
      </c>
      <c r="D647" s="45" t="e">
        <f t="shared" si="29"/>
        <v>#REF!</v>
      </c>
      <c r="E647" s="45" t="e">
        <f t="shared" si="30"/>
        <v>#REF!</v>
      </c>
      <c r="F647" s="46" t="e">
        <f>#REF!</f>
        <v>#REF!</v>
      </c>
      <c r="G647" s="47" t="e">
        <f t="shared" si="31"/>
        <v>#REF!</v>
      </c>
    </row>
    <row r="648" spans="1:7" s="44" customFormat="1">
      <c r="A648" s="60" t="e">
        <f>#REF!</f>
        <v>#REF!</v>
      </c>
      <c r="B648" s="39" t="e">
        <f>#REF!</f>
        <v>#REF!</v>
      </c>
      <c r="C648" s="40" t="e">
        <f>#REF!</f>
        <v>#REF!</v>
      </c>
      <c r="D648" s="45" t="e">
        <f t="shared" si="29"/>
        <v>#REF!</v>
      </c>
      <c r="E648" s="45" t="e">
        <f t="shared" si="30"/>
        <v>#REF!</v>
      </c>
      <c r="F648" s="46" t="e">
        <f>#REF!</f>
        <v>#REF!</v>
      </c>
      <c r="G648" s="47" t="e">
        <f t="shared" si="31"/>
        <v>#REF!</v>
      </c>
    </row>
    <row r="649" spans="1:7" s="44" customFormat="1">
      <c r="A649" s="60" t="e">
        <f>#REF!</f>
        <v>#REF!</v>
      </c>
      <c r="B649" s="39" t="e">
        <f>#REF!</f>
        <v>#REF!</v>
      </c>
      <c r="C649" s="40" t="e">
        <f>#REF!</f>
        <v>#REF!</v>
      </c>
      <c r="D649" s="45" t="e">
        <f t="shared" si="29"/>
        <v>#REF!</v>
      </c>
      <c r="E649" s="45" t="e">
        <f t="shared" si="30"/>
        <v>#REF!</v>
      </c>
      <c r="F649" s="46" t="e">
        <f>#REF!</f>
        <v>#REF!</v>
      </c>
      <c r="G649" s="47" t="e">
        <f t="shared" si="31"/>
        <v>#REF!</v>
      </c>
    </row>
    <row r="650" spans="1:7" s="44" customFormat="1">
      <c r="A650" s="60" t="e">
        <f>#REF!</f>
        <v>#REF!</v>
      </c>
      <c r="B650" s="39" t="e">
        <f>#REF!</f>
        <v>#REF!</v>
      </c>
      <c r="C650" s="40" t="e">
        <f>#REF!</f>
        <v>#REF!</v>
      </c>
      <c r="D650" s="45" t="e">
        <f t="shared" si="29"/>
        <v>#REF!</v>
      </c>
      <c r="E650" s="45" t="e">
        <f t="shared" si="30"/>
        <v>#REF!</v>
      </c>
      <c r="F650" s="46" t="e">
        <f>#REF!</f>
        <v>#REF!</v>
      </c>
      <c r="G650" s="47" t="e">
        <f t="shared" si="31"/>
        <v>#REF!</v>
      </c>
    </row>
    <row r="651" spans="1:7" s="44" customFormat="1">
      <c r="A651" s="60" t="e">
        <f>#REF!</f>
        <v>#REF!</v>
      </c>
      <c r="B651" s="39" t="e">
        <f>#REF!</f>
        <v>#REF!</v>
      </c>
      <c r="C651" s="40" t="e">
        <f>#REF!</f>
        <v>#REF!</v>
      </c>
      <c r="D651" s="45" t="e">
        <f t="shared" si="29"/>
        <v>#REF!</v>
      </c>
      <c r="E651" s="45" t="e">
        <f t="shared" si="30"/>
        <v>#REF!</v>
      </c>
      <c r="F651" s="46" t="e">
        <f>#REF!</f>
        <v>#REF!</v>
      </c>
      <c r="G651" s="47" t="e">
        <f t="shared" si="31"/>
        <v>#REF!</v>
      </c>
    </row>
    <row r="652" spans="1:7" s="44" customFormat="1">
      <c r="A652" s="60" t="e">
        <f>#REF!</f>
        <v>#REF!</v>
      </c>
      <c r="B652" s="39" t="e">
        <f>#REF!</f>
        <v>#REF!</v>
      </c>
      <c r="C652" s="40" t="e">
        <f>#REF!</f>
        <v>#REF!</v>
      </c>
      <c r="D652" s="45" t="e">
        <f t="shared" si="29"/>
        <v>#REF!</v>
      </c>
      <c r="E652" s="45" t="e">
        <f t="shared" si="30"/>
        <v>#REF!</v>
      </c>
      <c r="F652" s="46" t="e">
        <f>#REF!</f>
        <v>#REF!</v>
      </c>
      <c r="G652" s="47" t="e">
        <f t="shared" si="31"/>
        <v>#REF!</v>
      </c>
    </row>
    <row r="653" spans="1:7" s="44" customFormat="1">
      <c r="A653" s="60" t="e">
        <f>#REF!</f>
        <v>#REF!</v>
      </c>
      <c r="B653" s="39" t="e">
        <f>#REF!</f>
        <v>#REF!</v>
      </c>
      <c r="C653" s="40" t="e">
        <f>#REF!</f>
        <v>#REF!</v>
      </c>
      <c r="D653" s="45" t="e">
        <f t="shared" si="29"/>
        <v>#REF!</v>
      </c>
      <c r="E653" s="45" t="e">
        <f t="shared" si="30"/>
        <v>#REF!</v>
      </c>
      <c r="F653" s="46" t="e">
        <f>#REF!</f>
        <v>#REF!</v>
      </c>
      <c r="G653" s="47" t="e">
        <f t="shared" si="31"/>
        <v>#REF!</v>
      </c>
    </row>
    <row r="654" spans="1:7" s="44" customFormat="1">
      <c r="A654" s="60" t="e">
        <f>#REF!</f>
        <v>#REF!</v>
      </c>
      <c r="B654" s="39" t="e">
        <f>#REF!</f>
        <v>#REF!</v>
      </c>
      <c r="C654" s="40" t="e">
        <f>#REF!</f>
        <v>#REF!</v>
      </c>
      <c r="D654" s="45" t="e">
        <f t="shared" si="29"/>
        <v>#REF!</v>
      </c>
      <c r="E654" s="45" t="e">
        <f t="shared" si="30"/>
        <v>#REF!</v>
      </c>
      <c r="F654" s="46" t="e">
        <f>#REF!</f>
        <v>#REF!</v>
      </c>
      <c r="G654" s="47" t="e">
        <f t="shared" si="31"/>
        <v>#REF!</v>
      </c>
    </row>
    <row r="655" spans="1:7" s="44" customFormat="1">
      <c r="A655" s="60" t="e">
        <f>#REF!</f>
        <v>#REF!</v>
      </c>
      <c r="B655" s="39" t="e">
        <f>#REF!</f>
        <v>#REF!</v>
      </c>
      <c r="C655" s="40" t="e">
        <f>#REF!</f>
        <v>#REF!</v>
      </c>
      <c r="D655" s="45" t="e">
        <f t="shared" si="29"/>
        <v>#REF!</v>
      </c>
      <c r="E655" s="45" t="e">
        <f t="shared" si="30"/>
        <v>#REF!</v>
      </c>
      <c r="F655" s="46" t="e">
        <f>#REF!</f>
        <v>#REF!</v>
      </c>
      <c r="G655" s="47" t="e">
        <f t="shared" si="31"/>
        <v>#REF!</v>
      </c>
    </row>
    <row r="656" spans="1:7" s="44" customFormat="1">
      <c r="A656" s="60" t="e">
        <f>#REF!</f>
        <v>#REF!</v>
      </c>
      <c r="B656" s="39" t="e">
        <f>#REF!</f>
        <v>#REF!</v>
      </c>
      <c r="C656" s="40" t="e">
        <f>#REF!</f>
        <v>#REF!</v>
      </c>
      <c r="D656" s="45" t="e">
        <f t="shared" si="29"/>
        <v>#REF!</v>
      </c>
      <c r="E656" s="45" t="e">
        <f t="shared" si="30"/>
        <v>#REF!</v>
      </c>
      <c r="F656" s="46" t="e">
        <f>#REF!</f>
        <v>#REF!</v>
      </c>
      <c r="G656" s="47" t="e">
        <f t="shared" si="31"/>
        <v>#REF!</v>
      </c>
    </row>
    <row r="657" spans="1:7" s="44" customFormat="1">
      <c r="A657" s="60" t="e">
        <f>#REF!</f>
        <v>#REF!</v>
      </c>
      <c r="B657" s="39" t="e">
        <f>#REF!</f>
        <v>#REF!</v>
      </c>
      <c r="C657" s="40" t="e">
        <f>#REF!</f>
        <v>#REF!</v>
      </c>
      <c r="D657" s="45" t="e">
        <f t="shared" si="29"/>
        <v>#REF!</v>
      </c>
      <c r="E657" s="45" t="e">
        <f t="shared" si="30"/>
        <v>#REF!</v>
      </c>
      <c r="F657" s="46" t="e">
        <f>#REF!</f>
        <v>#REF!</v>
      </c>
      <c r="G657" s="47" t="e">
        <f t="shared" si="31"/>
        <v>#REF!</v>
      </c>
    </row>
    <row r="658" spans="1:7" s="44" customFormat="1">
      <c r="A658" s="60" t="e">
        <f>#REF!</f>
        <v>#REF!</v>
      </c>
      <c r="B658" s="39" t="e">
        <f>#REF!</f>
        <v>#REF!</v>
      </c>
      <c r="C658" s="40" t="e">
        <f>#REF!</f>
        <v>#REF!</v>
      </c>
      <c r="D658" s="45" t="e">
        <f t="shared" si="29"/>
        <v>#REF!</v>
      </c>
      <c r="E658" s="45" t="e">
        <f t="shared" si="30"/>
        <v>#REF!</v>
      </c>
      <c r="F658" s="46" t="e">
        <f>#REF!</f>
        <v>#REF!</v>
      </c>
      <c r="G658" s="47" t="e">
        <f t="shared" si="31"/>
        <v>#REF!</v>
      </c>
    </row>
    <row r="659" spans="1:7" s="44" customFormat="1">
      <c r="A659" s="60" t="e">
        <f>#REF!</f>
        <v>#REF!</v>
      </c>
      <c r="B659" s="39" t="e">
        <f>#REF!</f>
        <v>#REF!</v>
      </c>
      <c r="C659" s="40" t="e">
        <f>#REF!</f>
        <v>#REF!</v>
      </c>
      <c r="D659" s="45" t="e">
        <f t="shared" si="29"/>
        <v>#REF!</v>
      </c>
      <c r="E659" s="45" t="e">
        <f t="shared" si="30"/>
        <v>#REF!</v>
      </c>
      <c r="F659" s="46" t="e">
        <f>#REF!</f>
        <v>#REF!</v>
      </c>
      <c r="G659" s="47" t="e">
        <f t="shared" si="31"/>
        <v>#REF!</v>
      </c>
    </row>
    <row r="660" spans="1:7" s="44" customFormat="1">
      <c r="A660" s="60" t="e">
        <f>#REF!</f>
        <v>#REF!</v>
      </c>
      <c r="B660" s="39" t="e">
        <f>#REF!</f>
        <v>#REF!</v>
      </c>
      <c r="C660" s="40" t="e">
        <f>#REF!</f>
        <v>#REF!</v>
      </c>
      <c r="D660" s="45" t="e">
        <f t="shared" si="29"/>
        <v>#REF!</v>
      </c>
      <c r="E660" s="45" t="e">
        <f t="shared" si="30"/>
        <v>#REF!</v>
      </c>
      <c r="F660" s="46" t="e">
        <f>#REF!</f>
        <v>#REF!</v>
      </c>
      <c r="G660" s="47" t="e">
        <f t="shared" si="31"/>
        <v>#REF!</v>
      </c>
    </row>
    <row r="661" spans="1:7" s="44" customFormat="1">
      <c r="A661" s="60" t="e">
        <f>#REF!</f>
        <v>#REF!</v>
      </c>
      <c r="B661" s="39" t="e">
        <f>#REF!</f>
        <v>#REF!</v>
      </c>
      <c r="C661" s="40" t="e">
        <f>#REF!</f>
        <v>#REF!</v>
      </c>
      <c r="D661" s="45" t="e">
        <f t="shared" si="29"/>
        <v>#REF!</v>
      </c>
      <c r="E661" s="45" t="e">
        <f t="shared" si="30"/>
        <v>#REF!</v>
      </c>
      <c r="F661" s="46" t="e">
        <f>#REF!</f>
        <v>#REF!</v>
      </c>
      <c r="G661" s="47" t="e">
        <f t="shared" si="31"/>
        <v>#REF!</v>
      </c>
    </row>
    <row r="662" spans="1:7" s="44" customFormat="1">
      <c r="A662" s="60" t="e">
        <f>#REF!</f>
        <v>#REF!</v>
      </c>
      <c r="B662" s="39" t="e">
        <f>#REF!</f>
        <v>#REF!</v>
      </c>
      <c r="C662" s="40" t="e">
        <f>#REF!</f>
        <v>#REF!</v>
      </c>
      <c r="D662" s="45" t="e">
        <f t="shared" si="29"/>
        <v>#REF!</v>
      </c>
      <c r="E662" s="45" t="e">
        <f t="shared" si="30"/>
        <v>#REF!</v>
      </c>
      <c r="F662" s="46" t="e">
        <f>#REF!</f>
        <v>#REF!</v>
      </c>
      <c r="G662" s="47" t="e">
        <f t="shared" si="31"/>
        <v>#REF!</v>
      </c>
    </row>
    <row r="663" spans="1:7" s="44" customFormat="1">
      <c r="A663" s="60" t="e">
        <f>#REF!</f>
        <v>#REF!</v>
      </c>
      <c r="B663" s="39" t="e">
        <f>#REF!</f>
        <v>#REF!</v>
      </c>
      <c r="C663" s="40" t="e">
        <f>#REF!</f>
        <v>#REF!</v>
      </c>
      <c r="D663" s="45" t="e">
        <f t="shared" si="29"/>
        <v>#REF!</v>
      </c>
      <c r="E663" s="45" t="e">
        <f t="shared" si="30"/>
        <v>#REF!</v>
      </c>
      <c r="F663" s="46" t="e">
        <f>#REF!</f>
        <v>#REF!</v>
      </c>
      <c r="G663" s="47" t="e">
        <f t="shared" si="31"/>
        <v>#REF!</v>
      </c>
    </row>
    <row r="664" spans="1:7" s="44" customFormat="1">
      <c r="A664" s="60" t="e">
        <f>#REF!</f>
        <v>#REF!</v>
      </c>
      <c r="B664" s="39" t="e">
        <f>#REF!</f>
        <v>#REF!</v>
      </c>
      <c r="C664" s="40" t="e">
        <f>#REF!</f>
        <v>#REF!</v>
      </c>
      <c r="D664" s="45" t="e">
        <f t="shared" si="29"/>
        <v>#REF!</v>
      </c>
      <c r="E664" s="45" t="e">
        <f t="shared" si="30"/>
        <v>#REF!</v>
      </c>
      <c r="F664" s="46" t="e">
        <f>#REF!</f>
        <v>#REF!</v>
      </c>
      <c r="G664" s="47" t="e">
        <f t="shared" si="31"/>
        <v>#REF!</v>
      </c>
    </row>
    <row r="665" spans="1:7" s="44" customFormat="1">
      <c r="A665" s="60" t="e">
        <f>#REF!</f>
        <v>#REF!</v>
      </c>
      <c r="B665" s="39" t="e">
        <f>#REF!</f>
        <v>#REF!</v>
      </c>
      <c r="C665" s="40" t="e">
        <f>#REF!</f>
        <v>#REF!</v>
      </c>
      <c r="D665" s="45" t="e">
        <f t="shared" si="29"/>
        <v>#REF!</v>
      </c>
      <c r="E665" s="45" t="e">
        <f t="shared" si="30"/>
        <v>#REF!</v>
      </c>
      <c r="F665" s="46" t="e">
        <f>#REF!</f>
        <v>#REF!</v>
      </c>
      <c r="G665" s="47" t="e">
        <f t="shared" si="31"/>
        <v>#REF!</v>
      </c>
    </row>
    <row r="666" spans="1:7" s="44" customFormat="1">
      <c r="A666" s="60" t="e">
        <f>#REF!</f>
        <v>#REF!</v>
      </c>
      <c r="B666" s="39" t="e">
        <f>#REF!</f>
        <v>#REF!</v>
      </c>
      <c r="C666" s="40" t="e">
        <f>#REF!</f>
        <v>#REF!</v>
      </c>
      <c r="D666" s="45" t="e">
        <f t="shared" si="29"/>
        <v>#REF!</v>
      </c>
      <c r="E666" s="45" t="e">
        <f t="shared" si="30"/>
        <v>#REF!</v>
      </c>
      <c r="F666" s="46" t="e">
        <f>#REF!</f>
        <v>#REF!</v>
      </c>
      <c r="G666" s="47" t="e">
        <f t="shared" si="31"/>
        <v>#REF!</v>
      </c>
    </row>
    <row r="667" spans="1:7" s="44" customFormat="1">
      <c r="A667" s="60" t="e">
        <f>#REF!</f>
        <v>#REF!</v>
      </c>
      <c r="B667" s="39" t="e">
        <f>#REF!</f>
        <v>#REF!</v>
      </c>
      <c r="C667" s="40" t="e">
        <f>#REF!</f>
        <v>#REF!</v>
      </c>
      <c r="D667" s="45" t="e">
        <f t="shared" si="29"/>
        <v>#REF!</v>
      </c>
      <c r="E667" s="45" t="e">
        <f t="shared" si="30"/>
        <v>#REF!</v>
      </c>
      <c r="F667" s="46" t="e">
        <f>#REF!</f>
        <v>#REF!</v>
      </c>
      <c r="G667" s="47" t="e">
        <f t="shared" si="31"/>
        <v>#REF!</v>
      </c>
    </row>
    <row r="668" spans="1:7" s="44" customFormat="1">
      <c r="A668" s="60" t="e">
        <f>#REF!</f>
        <v>#REF!</v>
      </c>
      <c r="B668" s="39" t="e">
        <f>#REF!</f>
        <v>#REF!</v>
      </c>
      <c r="C668" s="40" t="e">
        <f>#REF!</f>
        <v>#REF!</v>
      </c>
      <c r="D668" s="45" t="e">
        <f t="shared" si="29"/>
        <v>#REF!</v>
      </c>
      <c r="E668" s="45" t="e">
        <f t="shared" si="30"/>
        <v>#REF!</v>
      </c>
      <c r="F668" s="46" t="e">
        <f>#REF!</f>
        <v>#REF!</v>
      </c>
      <c r="G668" s="47" t="e">
        <f t="shared" si="31"/>
        <v>#REF!</v>
      </c>
    </row>
    <row r="669" spans="1:7" s="44" customFormat="1">
      <c r="A669" s="60" t="e">
        <f>#REF!</f>
        <v>#REF!</v>
      </c>
      <c r="B669" s="39" t="e">
        <f>#REF!</f>
        <v>#REF!</v>
      </c>
      <c r="C669" s="40" t="e">
        <f>#REF!</f>
        <v>#REF!</v>
      </c>
      <c r="D669" s="45" t="e">
        <f t="shared" si="29"/>
        <v>#REF!</v>
      </c>
      <c r="E669" s="45" t="e">
        <f t="shared" si="30"/>
        <v>#REF!</v>
      </c>
      <c r="F669" s="46" t="e">
        <f>#REF!</f>
        <v>#REF!</v>
      </c>
      <c r="G669" s="47" t="e">
        <f t="shared" si="31"/>
        <v>#REF!</v>
      </c>
    </row>
    <row r="670" spans="1:7" s="44" customFormat="1">
      <c r="A670" s="60" t="e">
        <f>#REF!</f>
        <v>#REF!</v>
      </c>
      <c r="B670" s="39" t="e">
        <f>#REF!</f>
        <v>#REF!</v>
      </c>
      <c r="C670" s="40" t="e">
        <f>#REF!</f>
        <v>#REF!</v>
      </c>
      <c r="D670" s="45" t="e">
        <f t="shared" si="29"/>
        <v>#REF!</v>
      </c>
      <c r="E670" s="45" t="e">
        <f t="shared" si="30"/>
        <v>#REF!</v>
      </c>
      <c r="F670" s="46" t="e">
        <f>#REF!</f>
        <v>#REF!</v>
      </c>
      <c r="G670" s="47" t="e">
        <f t="shared" si="31"/>
        <v>#REF!</v>
      </c>
    </row>
    <row r="671" spans="1:7" s="44" customFormat="1">
      <c r="A671" s="60" t="e">
        <f>#REF!</f>
        <v>#REF!</v>
      </c>
      <c r="B671" s="39" t="e">
        <f>#REF!</f>
        <v>#REF!</v>
      </c>
      <c r="C671" s="40" t="e">
        <f>#REF!</f>
        <v>#REF!</v>
      </c>
      <c r="D671" s="45" t="e">
        <f t="shared" si="29"/>
        <v>#REF!</v>
      </c>
      <c r="E671" s="45" t="e">
        <f t="shared" si="30"/>
        <v>#REF!</v>
      </c>
      <c r="F671" s="46" t="e">
        <f>#REF!</f>
        <v>#REF!</v>
      </c>
      <c r="G671" s="47" t="e">
        <f t="shared" si="31"/>
        <v>#REF!</v>
      </c>
    </row>
    <row r="672" spans="1:7" s="44" customFormat="1">
      <c r="A672" s="60" t="e">
        <f>#REF!</f>
        <v>#REF!</v>
      </c>
      <c r="B672" s="39" t="e">
        <f>#REF!</f>
        <v>#REF!</v>
      </c>
      <c r="C672" s="40" t="e">
        <f>#REF!</f>
        <v>#REF!</v>
      </c>
      <c r="D672" s="45" t="e">
        <f t="shared" si="29"/>
        <v>#REF!</v>
      </c>
      <c r="E672" s="45" t="e">
        <f t="shared" si="30"/>
        <v>#REF!</v>
      </c>
      <c r="F672" s="46" t="e">
        <f>#REF!</f>
        <v>#REF!</v>
      </c>
      <c r="G672" s="47" t="e">
        <f t="shared" si="31"/>
        <v>#REF!</v>
      </c>
    </row>
    <row r="673" spans="1:7" s="44" customFormat="1">
      <c r="A673" s="60" t="e">
        <f>#REF!</f>
        <v>#REF!</v>
      </c>
      <c r="B673" s="39" t="e">
        <f>#REF!</f>
        <v>#REF!</v>
      </c>
      <c r="C673" s="40" t="e">
        <f>#REF!</f>
        <v>#REF!</v>
      </c>
      <c r="D673" s="45" t="e">
        <f t="shared" si="29"/>
        <v>#REF!</v>
      </c>
      <c r="E673" s="45" t="e">
        <f t="shared" si="30"/>
        <v>#REF!</v>
      </c>
      <c r="F673" s="46" t="e">
        <f>#REF!</f>
        <v>#REF!</v>
      </c>
      <c r="G673" s="47" t="e">
        <f t="shared" si="31"/>
        <v>#REF!</v>
      </c>
    </row>
    <row r="674" spans="1:7" s="44" customFormat="1">
      <c r="A674" s="60" t="e">
        <f>#REF!</f>
        <v>#REF!</v>
      </c>
      <c r="B674" s="39" t="e">
        <f>#REF!</f>
        <v>#REF!</v>
      </c>
      <c r="C674" s="40" t="e">
        <f>#REF!</f>
        <v>#REF!</v>
      </c>
      <c r="D674" s="45" t="e">
        <f t="shared" si="29"/>
        <v>#REF!</v>
      </c>
      <c r="E674" s="45" t="e">
        <f t="shared" si="30"/>
        <v>#REF!</v>
      </c>
      <c r="F674" s="46" t="e">
        <f>#REF!</f>
        <v>#REF!</v>
      </c>
      <c r="G674" s="47" t="e">
        <f t="shared" si="31"/>
        <v>#REF!</v>
      </c>
    </row>
    <row r="675" spans="1:7" s="44" customFormat="1">
      <c r="A675" s="60" t="e">
        <f>#REF!</f>
        <v>#REF!</v>
      </c>
      <c r="B675" s="39" t="e">
        <f>#REF!</f>
        <v>#REF!</v>
      </c>
      <c r="C675" s="40" t="e">
        <f>#REF!</f>
        <v>#REF!</v>
      </c>
      <c r="D675" s="45" t="e">
        <f t="shared" si="29"/>
        <v>#REF!</v>
      </c>
      <c r="E675" s="45" t="e">
        <f t="shared" si="30"/>
        <v>#REF!</v>
      </c>
      <c r="F675" s="46" t="e">
        <f>#REF!</f>
        <v>#REF!</v>
      </c>
      <c r="G675" s="47" t="e">
        <f t="shared" si="31"/>
        <v>#REF!</v>
      </c>
    </row>
    <row r="676" spans="1:7" s="44" customFormat="1">
      <c r="A676" s="60" t="e">
        <f>#REF!</f>
        <v>#REF!</v>
      </c>
      <c r="B676" s="39" t="e">
        <f>#REF!</f>
        <v>#REF!</v>
      </c>
      <c r="C676" s="40" t="e">
        <f>#REF!</f>
        <v>#REF!</v>
      </c>
      <c r="D676" s="45" t="e">
        <f t="shared" si="29"/>
        <v>#REF!</v>
      </c>
      <c r="E676" s="45" t="e">
        <f t="shared" si="30"/>
        <v>#REF!</v>
      </c>
      <c r="F676" s="46" t="e">
        <f>#REF!</f>
        <v>#REF!</v>
      </c>
      <c r="G676" s="47" t="e">
        <f t="shared" si="31"/>
        <v>#REF!</v>
      </c>
    </row>
    <row r="677" spans="1:7" s="44" customFormat="1">
      <c r="A677" s="60" t="e">
        <f>#REF!</f>
        <v>#REF!</v>
      </c>
      <c r="B677" s="39" t="e">
        <f>#REF!</f>
        <v>#REF!</v>
      </c>
      <c r="C677" s="40" t="e">
        <f>#REF!</f>
        <v>#REF!</v>
      </c>
      <c r="D677" s="45" t="e">
        <f t="shared" si="29"/>
        <v>#REF!</v>
      </c>
      <c r="E677" s="45" t="e">
        <f t="shared" si="30"/>
        <v>#REF!</v>
      </c>
      <c r="F677" s="46" t="e">
        <f>#REF!</f>
        <v>#REF!</v>
      </c>
      <c r="G677" s="47" t="e">
        <f t="shared" si="31"/>
        <v>#REF!</v>
      </c>
    </row>
    <row r="678" spans="1:7" s="44" customFormat="1">
      <c r="A678" s="60" t="e">
        <f>#REF!</f>
        <v>#REF!</v>
      </c>
      <c r="B678" s="39" t="e">
        <f>#REF!</f>
        <v>#REF!</v>
      </c>
      <c r="C678" s="40" t="e">
        <f>#REF!</f>
        <v>#REF!</v>
      </c>
      <c r="D678" s="45" t="e">
        <f t="shared" si="29"/>
        <v>#REF!</v>
      </c>
      <c r="E678" s="45" t="e">
        <f t="shared" si="30"/>
        <v>#REF!</v>
      </c>
      <c r="F678" s="46" t="e">
        <f>#REF!</f>
        <v>#REF!</v>
      </c>
      <c r="G678" s="47" t="e">
        <f t="shared" si="31"/>
        <v>#REF!</v>
      </c>
    </row>
    <row r="679" spans="1:7" s="44" customFormat="1">
      <c r="A679" s="60" t="e">
        <f>#REF!</f>
        <v>#REF!</v>
      </c>
      <c r="B679" s="39" t="e">
        <f>#REF!</f>
        <v>#REF!</v>
      </c>
      <c r="C679" s="40" t="e">
        <f>#REF!</f>
        <v>#REF!</v>
      </c>
      <c r="D679" s="45" t="e">
        <f t="shared" si="29"/>
        <v>#REF!</v>
      </c>
      <c r="E679" s="45" t="e">
        <f t="shared" si="30"/>
        <v>#REF!</v>
      </c>
      <c r="F679" s="46" t="e">
        <f>#REF!</f>
        <v>#REF!</v>
      </c>
      <c r="G679" s="47" t="e">
        <f t="shared" si="31"/>
        <v>#REF!</v>
      </c>
    </row>
    <row r="680" spans="1:7" s="44" customFormat="1">
      <c r="A680" s="60" t="e">
        <f>#REF!</f>
        <v>#REF!</v>
      </c>
      <c r="B680" s="39" t="e">
        <f>#REF!</f>
        <v>#REF!</v>
      </c>
      <c r="C680" s="40" t="e">
        <f>#REF!</f>
        <v>#REF!</v>
      </c>
      <c r="D680" s="45" t="e">
        <f t="shared" si="29"/>
        <v>#REF!</v>
      </c>
      <c r="E680" s="45" t="e">
        <f t="shared" si="30"/>
        <v>#REF!</v>
      </c>
      <c r="F680" s="46" t="e">
        <f>#REF!</f>
        <v>#REF!</v>
      </c>
      <c r="G680" s="47" t="e">
        <f t="shared" si="31"/>
        <v>#REF!</v>
      </c>
    </row>
    <row r="681" spans="1:7" s="44" customFormat="1">
      <c r="A681" s="60" t="e">
        <f>#REF!</f>
        <v>#REF!</v>
      </c>
      <c r="B681" s="39" t="e">
        <f>#REF!</f>
        <v>#REF!</v>
      </c>
      <c r="C681" s="40" t="e">
        <f>#REF!</f>
        <v>#REF!</v>
      </c>
      <c r="D681" s="45" t="e">
        <f t="shared" si="29"/>
        <v>#REF!</v>
      </c>
      <c r="E681" s="45" t="e">
        <f t="shared" si="30"/>
        <v>#REF!</v>
      </c>
      <c r="F681" s="46" t="e">
        <f>#REF!</f>
        <v>#REF!</v>
      </c>
      <c r="G681" s="47" t="e">
        <f t="shared" si="31"/>
        <v>#REF!</v>
      </c>
    </row>
    <row r="682" spans="1:7" s="44" customFormat="1">
      <c r="A682" s="60" t="e">
        <f>#REF!</f>
        <v>#REF!</v>
      </c>
      <c r="B682" s="39" t="e">
        <f>#REF!</f>
        <v>#REF!</v>
      </c>
      <c r="C682" s="40" t="e">
        <f>#REF!</f>
        <v>#REF!</v>
      </c>
      <c r="D682" s="45" t="e">
        <f t="shared" si="29"/>
        <v>#REF!</v>
      </c>
      <c r="E682" s="45" t="e">
        <f t="shared" si="30"/>
        <v>#REF!</v>
      </c>
      <c r="F682" s="46" t="e">
        <f>#REF!</f>
        <v>#REF!</v>
      </c>
      <c r="G682" s="47" t="e">
        <f t="shared" si="31"/>
        <v>#REF!</v>
      </c>
    </row>
    <row r="683" spans="1:7" s="44" customFormat="1">
      <c r="A683" s="60" t="e">
        <f>#REF!</f>
        <v>#REF!</v>
      </c>
      <c r="B683" s="39" t="e">
        <f>#REF!</f>
        <v>#REF!</v>
      </c>
      <c r="C683" s="40" t="e">
        <f>#REF!</f>
        <v>#REF!</v>
      </c>
      <c r="D683" s="45" t="e">
        <f t="shared" si="29"/>
        <v>#REF!</v>
      </c>
      <c r="E683" s="45" t="e">
        <f t="shared" si="30"/>
        <v>#REF!</v>
      </c>
      <c r="F683" s="46" t="e">
        <f>#REF!</f>
        <v>#REF!</v>
      </c>
      <c r="G683" s="47" t="e">
        <f t="shared" si="31"/>
        <v>#REF!</v>
      </c>
    </row>
    <row r="684" spans="1:7" s="44" customFormat="1">
      <c r="A684" s="60" t="e">
        <f>#REF!</f>
        <v>#REF!</v>
      </c>
      <c r="B684" s="39" t="e">
        <f>#REF!</f>
        <v>#REF!</v>
      </c>
      <c r="C684" s="40" t="e">
        <f>#REF!</f>
        <v>#REF!</v>
      </c>
      <c r="D684" s="45" t="e">
        <f t="shared" si="29"/>
        <v>#REF!</v>
      </c>
      <c r="E684" s="45" t="e">
        <f t="shared" si="30"/>
        <v>#REF!</v>
      </c>
      <c r="F684" s="46" t="e">
        <f>#REF!</f>
        <v>#REF!</v>
      </c>
      <c r="G684" s="47" t="e">
        <f t="shared" si="31"/>
        <v>#REF!</v>
      </c>
    </row>
    <row r="685" spans="1:7" s="44" customFormat="1">
      <c r="A685" s="60" t="e">
        <f>#REF!</f>
        <v>#REF!</v>
      </c>
      <c r="B685" s="39" t="e">
        <f>#REF!</f>
        <v>#REF!</v>
      </c>
      <c r="C685" s="40" t="e">
        <f>#REF!</f>
        <v>#REF!</v>
      </c>
      <c r="D685" s="45" t="e">
        <f t="shared" si="29"/>
        <v>#REF!</v>
      </c>
      <c r="E685" s="45" t="e">
        <f t="shared" si="30"/>
        <v>#REF!</v>
      </c>
      <c r="F685" s="46" t="e">
        <f>#REF!</f>
        <v>#REF!</v>
      </c>
      <c r="G685" s="47" t="e">
        <f t="shared" si="31"/>
        <v>#REF!</v>
      </c>
    </row>
    <row r="686" spans="1:7" s="44" customFormat="1">
      <c r="A686" s="60" t="e">
        <f>#REF!</f>
        <v>#REF!</v>
      </c>
      <c r="B686" s="39" t="e">
        <f>#REF!</f>
        <v>#REF!</v>
      </c>
      <c r="C686" s="40" t="e">
        <f>#REF!</f>
        <v>#REF!</v>
      </c>
      <c r="D686" s="45" t="e">
        <f t="shared" si="29"/>
        <v>#REF!</v>
      </c>
      <c r="E686" s="45" t="e">
        <f t="shared" si="30"/>
        <v>#REF!</v>
      </c>
      <c r="F686" s="46" t="e">
        <f>#REF!</f>
        <v>#REF!</v>
      </c>
      <c r="G686" s="47" t="e">
        <f t="shared" si="31"/>
        <v>#REF!</v>
      </c>
    </row>
    <row r="687" spans="1:7" s="44" customFormat="1">
      <c r="A687" s="60" t="e">
        <f>#REF!</f>
        <v>#REF!</v>
      </c>
      <c r="B687" s="39" t="e">
        <f>#REF!</f>
        <v>#REF!</v>
      </c>
      <c r="C687" s="40" t="e">
        <f>#REF!</f>
        <v>#REF!</v>
      </c>
      <c r="D687" s="45" t="e">
        <f t="shared" si="29"/>
        <v>#REF!</v>
      </c>
      <c r="E687" s="45" t="e">
        <f t="shared" si="30"/>
        <v>#REF!</v>
      </c>
      <c r="F687" s="46" t="e">
        <f>#REF!</f>
        <v>#REF!</v>
      </c>
      <c r="G687" s="47" t="e">
        <f t="shared" si="31"/>
        <v>#REF!</v>
      </c>
    </row>
    <row r="688" spans="1:7" s="44" customFormat="1">
      <c r="A688" s="60" t="e">
        <f>#REF!</f>
        <v>#REF!</v>
      </c>
      <c r="B688" s="39" t="e">
        <f>#REF!</f>
        <v>#REF!</v>
      </c>
      <c r="C688" s="40" t="e">
        <f>#REF!</f>
        <v>#REF!</v>
      </c>
      <c r="D688" s="45" t="e">
        <f t="shared" si="29"/>
        <v>#REF!</v>
      </c>
      <c r="E688" s="45" t="e">
        <f t="shared" si="30"/>
        <v>#REF!</v>
      </c>
      <c r="F688" s="46" t="e">
        <f>#REF!</f>
        <v>#REF!</v>
      </c>
      <c r="G688" s="47" t="e">
        <f t="shared" si="31"/>
        <v>#REF!</v>
      </c>
    </row>
    <row r="689" spans="1:7" s="44" customFormat="1">
      <c r="A689" s="60" t="e">
        <f>#REF!</f>
        <v>#REF!</v>
      </c>
      <c r="B689" s="39" t="e">
        <f>#REF!</f>
        <v>#REF!</v>
      </c>
      <c r="C689" s="40" t="e">
        <f>#REF!</f>
        <v>#REF!</v>
      </c>
      <c r="D689" s="45" t="e">
        <f t="shared" si="29"/>
        <v>#REF!</v>
      </c>
      <c r="E689" s="45" t="e">
        <f t="shared" si="30"/>
        <v>#REF!</v>
      </c>
      <c r="F689" s="46" t="e">
        <f>#REF!</f>
        <v>#REF!</v>
      </c>
      <c r="G689" s="47" t="e">
        <f t="shared" si="31"/>
        <v>#REF!</v>
      </c>
    </row>
    <row r="690" spans="1:7" s="44" customFormat="1">
      <c r="A690" s="60" t="e">
        <f>#REF!</f>
        <v>#REF!</v>
      </c>
      <c r="B690" s="39" t="e">
        <f>#REF!</f>
        <v>#REF!</v>
      </c>
      <c r="C690" s="40" t="e">
        <f>#REF!</f>
        <v>#REF!</v>
      </c>
      <c r="D690" s="45" t="e">
        <f t="shared" si="29"/>
        <v>#REF!</v>
      </c>
      <c r="E690" s="45" t="e">
        <f t="shared" si="30"/>
        <v>#REF!</v>
      </c>
      <c r="F690" s="46" t="e">
        <f>#REF!</f>
        <v>#REF!</v>
      </c>
      <c r="G690" s="47" t="e">
        <f t="shared" si="31"/>
        <v>#REF!</v>
      </c>
    </row>
    <row r="691" spans="1:7" s="44" customFormat="1">
      <c r="A691" s="60" t="e">
        <f>#REF!</f>
        <v>#REF!</v>
      </c>
      <c r="B691" s="39" t="e">
        <f>#REF!</f>
        <v>#REF!</v>
      </c>
      <c r="C691" s="40" t="e">
        <f>#REF!</f>
        <v>#REF!</v>
      </c>
      <c r="D691" s="45" t="e">
        <f t="shared" si="29"/>
        <v>#REF!</v>
      </c>
      <c r="E691" s="45" t="e">
        <f t="shared" si="30"/>
        <v>#REF!</v>
      </c>
      <c r="F691" s="46" t="e">
        <f>#REF!</f>
        <v>#REF!</v>
      </c>
      <c r="G691" s="47" t="e">
        <f t="shared" si="31"/>
        <v>#REF!</v>
      </c>
    </row>
    <row r="692" spans="1:7" s="44" customFormat="1">
      <c r="A692" s="60" t="e">
        <f>#REF!</f>
        <v>#REF!</v>
      </c>
      <c r="B692" s="39" t="e">
        <f>#REF!</f>
        <v>#REF!</v>
      </c>
      <c r="C692" s="40" t="e">
        <f>#REF!</f>
        <v>#REF!</v>
      </c>
      <c r="D692" s="45" t="e">
        <f t="shared" si="29"/>
        <v>#REF!</v>
      </c>
      <c r="E692" s="45" t="e">
        <f t="shared" si="30"/>
        <v>#REF!</v>
      </c>
      <c r="F692" s="46" t="e">
        <f>#REF!</f>
        <v>#REF!</v>
      </c>
      <c r="G692" s="47" t="e">
        <f t="shared" si="31"/>
        <v>#REF!</v>
      </c>
    </row>
    <row r="693" spans="1:7" s="44" customFormat="1">
      <c r="A693" s="60" t="e">
        <f>#REF!</f>
        <v>#REF!</v>
      </c>
      <c r="B693" s="39" t="e">
        <f>#REF!</f>
        <v>#REF!</v>
      </c>
      <c r="C693" s="40" t="e">
        <f>#REF!</f>
        <v>#REF!</v>
      </c>
      <c r="D693" s="45" t="e">
        <f t="shared" si="29"/>
        <v>#REF!</v>
      </c>
      <c r="E693" s="45" t="e">
        <f t="shared" si="30"/>
        <v>#REF!</v>
      </c>
      <c r="F693" s="46" t="e">
        <f>#REF!</f>
        <v>#REF!</v>
      </c>
      <c r="G693" s="47" t="e">
        <f t="shared" si="31"/>
        <v>#REF!</v>
      </c>
    </row>
    <row r="694" spans="1:7" s="44" customFormat="1">
      <c r="A694" s="60" t="e">
        <f>#REF!</f>
        <v>#REF!</v>
      </c>
      <c r="B694" s="39" t="e">
        <f>#REF!</f>
        <v>#REF!</v>
      </c>
      <c r="C694" s="40" t="e">
        <f>#REF!</f>
        <v>#REF!</v>
      </c>
      <c r="D694" s="45" t="e">
        <f t="shared" si="29"/>
        <v>#REF!</v>
      </c>
      <c r="E694" s="45" t="e">
        <f t="shared" si="30"/>
        <v>#REF!</v>
      </c>
      <c r="F694" s="46" t="e">
        <f>#REF!</f>
        <v>#REF!</v>
      </c>
      <c r="G694" s="47" t="e">
        <f t="shared" si="31"/>
        <v>#REF!</v>
      </c>
    </row>
    <row r="695" spans="1:7" s="44" customFormat="1">
      <c r="A695" s="60" t="e">
        <f>#REF!</f>
        <v>#REF!</v>
      </c>
      <c r="B695" s="39" t="e">
        <f>#REF!</f>
        <v>#REF!</v>
      </c>
      <c r="C695" s="40" t="e">
        <f>#REF!</f>
        <v>#REF!</v>
      </c>
      <c r="D695" s="45" t="e">
        <f t="shared" si="29"/>
        <v>#REF!</v>
      </c>
      <c r="E695" s="45" t="e">
        <f t="shared" si="30"/>
        <v>#REF!</v>
      </c>
      <c r="F695" s="46" t="e">
        <f>#REF!</f>
        <v>#REF!</v>
      </c>
      <c r="G695" s="47" t="e">
        <f t="shared" si="31"/>
        <v>#REF!</v>
      </c>
    </row>
    <row r="696" spans="1:7" s="44" customFormat="1">
      <c r="A696" s="60" t="e">
        <f>#REF!</f>
        <v>#REF!</v>
      </c>
      <c r="B696" s="39" t="e">
        <f>#REF!</f>
        <v>#REF!</v>
      </c>
      <c r="C696" s="40" t="e">
        <f>#REF!</f>
        <v>#REF!</v>
      </c>
      <c r="D696" s="45" t="e">
        <f t="shared" si="29"/>
        <v>#REF!</v>
      </c>
      <c r="E696" s="45" t="e">
        <f t="shared" si="30"/>
        <v>#REF!</v>
      </c>
      <c r="F696" s="46" t="e">
        <f>#REF!</f>
        <v>#REF!</v>
      </c>
      <c r="G696" s="47" t="e">
        <f t="shared" si="31"/>
        <v>#REF!</v>
      </c>
    </row>
    <row r="697" spans="1:7" s="44" customFormat="1">
      <c r="A697" s="60" t="e">
        <f>#REF!</f>
        <v>#REF!</v>
      </c>
      <c r="B697" s="39" t="e">
        <f>#REF!</f>
        <v>#REF!</v>
      </c>
      <c r="C697" s="40" t="e">
        <f>#REF!</f>
        <v>#REF!</v>
      </c>
      <c r="D697" s="45" t="e">
        <f t="shared" si="29"/>
        <v>#REF!</v>
      </c>
      <c r="E697" s="45" t="e">
        <f t="shared" si="30"/>
        <v>#REF!</v>
      </c>
      <c r="F697" s="46" t="e">
        <f>#REF!</f>
        <v>#REF!</v>
      </c>
      <c r="G697" s="47" t="e">
        <f t="shared" si="31"/>
        <v>#REF!</v>
      </c>
    </row>
    <row r="698" spans="1:7" s="44" customFormat="1">
      <c r="A698" s="60" t="e">
        <f>#REF!</f>
        <v>#REF!</v>
      </c>
      <c r="B698" s="39" t="e">
        <f>#REF!</f>
        <v>#REF!</v>
      </c>
      <c r="C698" s="40" t="e">
        <f>#REF!</f>
        <v>#REF!</v>
      </c>
      <c r="D698" s="45" t="e">
        <f t="shared" si="29"/>
        <v>#REF!</v>
      </c>
      <c r="E698" s="45" t="e">
        <f t="shared" si="30"/>
        <v>#REF!</v>
      </c>
      <c r="F698" s="46" t="e">
        <f>#REF!</f>
        <v>#REF!</v>
      </c>
      <c r="G698" s="47" t="e">
        <f t="shared" si="31"/>
        <v>#REF!</v>
      </c>
    </row>
    <row r="699" spans="1:7" s="44" customFormat="1">
      <c r="A699" s="60" t="e">
        <f>#REF!</f>
        <v>#REF!</v>
      </c>
      <c r="B699" s="39" t="e">
        <f>#REF!</f>
        <v>#REF!</v>
      </c>
      <c r="C699" s="40" t="e">
        <f>#REF!</f>
        <v>#REF!</v>
      </c>
      <c r="D699" s="45" t="e">
        <f t="shared" si="29"/>
        <v>#REF!</v>
      </c>
      <c r="E699" s="45" t="e">
        <f t="shared" si="30"/>
        <v>#REF!</v>
      </c>
      <c r="F699" s="46" t="e">
        <f>#REF!</f>
        <v>#REF!</v>
      </c>
      <c r="G699" s="47" t="e">
        <f t="shared" si="31"/>
        <v>#REF!</v>
      </c>
    </row>
    <row r="700" spans="1:7" s="44" customFormat="1">
      <c r="A700" s="60" t="e">
        <f>#REF!</f>
        <v>#REF!</v>
      </c>
      <c r="B700" s="39" t="e">
        <f>#REF!</f>
        <v>#REF!</v>
      </c>
      <c r="C700" s="40" t="e">
        <f>#REF!</f>
        <v>#REF!</v>
      </c>
      <c r="D700" s="45" t="e">
        <f t="shared" si="29"/>
        <v>#REF!</v>
      </c>
      <c r="E700" s="45" t="e">
        <f t="shared" si="30"/>
        <v>#REF!</v>
      </c>
      <c r="F700" s="46" t="e">
        <f>#REF!</f>
        <v>#REF!</v>
      </c>
      <c r="G700" s="47" t="e">
        <f t="shared" si="31"/>
        <v>#REF!</v>
      </c>
    </row>
    <row r="701" spans="1:7" s="44" customFormat="1">
      <c r="A701" s="60" t="e">
        <f>#REF!</f>
        <v>#REF!</v>
      </c>
      <c r="B701" s="39" t="e">
        <f>#REF!</f>
        <v>#REF!</v>
      </c>
      <c r="C701" s="40" t="e">
        <f>#REF!</f>
        <v>#REF!</v>
      </c>
      <c r="D701" s="45" t="e">
        <f t="shared" si="29"/>
        <v>#REF!</v>
      </c>
      <c r="E701" s="45" t="e">
        <f t="shared" si="30"/>
        <v>#REF!</v>
      </c>
      <c r="F701" s="46" t="e">
        <f>#REF!</f>
        <v>#REF!</v>
      </c>
      <c r="G701" s="47" t="e">
        <f t="shared" si="31"/>
        <v>#REF!</v>
      </c>
    </row>
    <row r="702" spans="1:7" s="44" customFormat="1">
      <c r="A702" s="60" t="e">
        <f>#REF!</f>
        <v>#REF!</v>
      </c>
      <c r="B702" s="39" t="e">
        <f>#REF!</f>
        <v>#REF!</v>
      </c>
      <c r="C702" s="40" t="e">
        <f>#REF!</f>
        <v>#REF!</v>
      </c>
      <c r="D702" s="45" t="e">
        <f t="shared" si="29"/>
        <v>#REF!</v>
      </c>
      <c r="E702" s="45" t="e">
        <f t="shared" si="30"/>
        <v>#REF!</v>
      </c>
      <c r="F702" s="46" t="e">
        <f>#REF!</f>
        <v>#REF!</v>
      </c>
      <c r="G702" s="47" t="e">
        <f t="shared" si="31"/>
        <v>#REF!</v>
      </c>
    </row>
    <row r="703" spans="1:7" s="44" customFormat="1">
      <c r="A703" s="60" t="e">
        <f>#REF!</f>
        <v>#REF!</v>
      </c>
      <c r="B703" s="39" t="e">
        <f>#REF!</f>
        <v>#REF!</v>
      </c>
      <c r="C703" s="40" t="e">
        <f>#REF!</f>
        <v>#REF!</v>
      </c>
      <c r="D703" s="45" t="e">
        <f t="shared" si="29"/>
        <v>#REF!</v>
      </c>
      <c r="E703" s="45" t="e">
        <f t="shared" si="30"/>
        <v>#REF!</v>
      </c>
      <c r="F703" s="46" t="e">
        <f>#REF!</f>
        <v>#REF!</v>
      </c>
      <c r="G703" s="47" t="e">
        <f t="shared" si="31"/>
        <v>#REF!</v>
      </c>
    </row>
    <row r="704" spans="1:7" s="44" customFormat="1">
      <c r="A704" s="60" t="e">
        <f>#REF!</f>
        <v>#REF!</v>
      </c>
      <c r="B704" s="39" t="e">
        <f>#REF!</f>
        <v>#REF!</v>
      </c>
      <c r="C704" s="40" t="e">
        <f>#REF!</f>
        <v>#REF!</v>
      </c>
      <c r="D704" s="45" t="e">
        <f t="shared" si="29"/>
        <v>#REF!</v>
      </c>
      <c r="E704" s="45" t="e">
        <f t="shared" si="30"/>
        <v>#REF!</v>
      </c>
      <c r="F704" s="46" t="e">
        <f>#REF!</f>
        <v>#REF!</v>
      </c>
      <c r="G704" s="47" t="e">
        <f t="shared" si="31"/>
        <v>#REF!</v>
      </c>
    </row>
    <row r="705" spans="1:7" s="44" customFormat="1">
      <c r="A705" s="60" t="e">
        <f>#REF!</f>
        <v>#REF!</v>
      </c>
      <c r="B705" s="39" t="e">
        <f>#REF!</f>
        <v>#REF!</v>
      </c>
      <c r="C705" s="40" t="e">
        <f>#REF!</f>
        <v>#REF!</v>
      </c>
      <c r="D705" s="45" t="e">
        <f t="shared" ref="D705:D768" si="32">F705/$D$14</f>
        <v>#REF!</v>
      </c>
      <c r="E705" s="45" t="e">
        <f t="shared" ref="E705:E768" si="33">G705/$D$14</f>
        <v>#REF!</v>
      </c>
      <c r="F705" s="46" t="e">
        <f>#REF!</f>
        <v>#REF!</v>
      </c>
      <c r="G705" s="47" t="e">
        <f t="shared" ref="G705:G768" si="34">C705*F705</f>
        <v>#REF!</v>
      </c>
    </row>
    <row r="706" spans="1:7" s="44" customFormat="1">
      <c r="A706" s="60" t="e">
        <f>#REF!</f>
        <v>#REF!</v>
      </c>
      <c r="B706" s="39" t="e">
        <f>#REF!</f>
        <v>#REF!</v>
      </c>
      <c r="C706" s="40" t="e">
        <f>#REF!</f>
        <v>#REF!</v>
      </c>
      <c r="D706" s="45" t="e">
        <f t="shared" si="32"/>
        <v>#REF!</v>
      </c>
      <c r="E706" s="45" t="e">
        <f t="shared" si="33"/>
        <v>#REF!</v>
      </c>
      <c r="F706" s="46" t="e">
        <f>#REF!</f>
        <v>#REF!</v>
      </c>
      <c r="G706" s="47" t="e">
        <f t="shared" si="34"/>
        <v>#REF!</v>
      </c>
    </row>
    <row r="707" spans="1:7" s="44" customFormat="1">
      <c r="A707" s="60" t="e">
        <f>#REF!</f>
        <v>#REF!</v>
      </c>
      <c r="B707" s="39" t="e">
        <f>#REF!</f>
        <v>#REF!</v>
      </c>
      <c r="C707" s="40" t="e">
        <f>#REF!</f>
        <v>#REF!</v>
      </c>
      <c r="D707" s="45" t="e">
        <f t="shared" si="32"/>
        <v>#REF!</v>
      </c>
      <c r="E707" s="45" t="e">
        <f t="shared" si="33"/>
        <v>#REF!</v>
      </c>
      <c r="F707" s="46" t="e">
        <f>#REF!</f>
        <v>#REF!</v>
      </c>
      <c r="G707" s="47" t="e">
        <f t="shared" si="34"/>
        <v>#REF!</v>
      </c>
    </row>
    <row r="708" spans="1:7" s="44" customFormat="1">
      <c r="A708" s="60" t="e">
        <f>#REF!</f>
        <v>#REF!</v>
      </c>
      <c r="B708" s="39" t="e">
        <f>#REF!</f>
        <v>#REF!</v>
      </c>
      <c r="C708" s="40" t="e">
        <f>#REF!</f>
        <v>#REF!</v>
      </c>
      <c r="D708" s="45" t="e">
        <f t="shared" si="32"/>
        <v>#REF!</v>
      </c>
      <c r="E708" s="45" t="e">
        <f t="shared" si="33"/>
        <v>#REF!</v>
      </c>
      <c r="F708" s="46" t="e">
        <f>#REF!</f>
        <v>#REF!</v>
      </c>
      <c r="G708" s="47" t="e">
        <f t="shared" si="34"/>
        <v>#REF!</v>
      </c>
    </row>
    <row r="709" spans="1:7" s="44" customFormat="1">
      <c r="A709" s="60" t="e">
        <f>#REF!</f>
        <v>#REF!</v>
      </c>
      <c r="B709" s="39" t="e">
        <f>#REF!</f>
        <v>#REF!</v>
      </c>
      <c r="C709" s="40" t="e">
        <f>#REF!</f>
        <v>#REF!</v>
      </c>
      <c r="D709" s="45" t="e">
        <f t="shared" si="32"/>
        <v>#REF!</v>
      </c>
      <c r="E709" s="45" t="e">
        <f t="shared" si="33"/>
        <v>#REF!</v>
      </c>
      <c r="F709" s="46" t="e">
        <f>#REF!</f>
        <v>#REF!</v>
      </c>
      <c r="G709" s="47" t="e">
        <f t="shared" si="34"/>
        <v>#REF!</v>
      </c>
    </row>
    <row r="710" spans="1:7" s="44" customFormat="1">
      <c r="A710" s="60" t="e">
        <f>#REF!</f>
        <v>#REF!</v>
      </c>
      <c r="B710" s="39" t="e">
        <f>#REF!</f>
        <v>#REF!</v>
      </c>
      <c r="C710" s="40" t="e">
        <f>#REF!</f>
        <v>#REF!</v>
      </c>
      <c r="D710" s="45" t="e">
        <f t="shared" si="32"/>
        <v>#REF!</v>
      </c>
      <c r="E710" s="45" t="e">
        <f t="shared" si="33"/>
        <v>#REF!</v>
      </c>
      <c r="F710" s="46" t="e">
        <f>#REF!</f>
        <v>#REF!</v>
      </c>
      <c r="G710" s="47" t="e">
        <f t="shared" si="34"/>
        <v>#REF!</v>
      </c>
    </row>
    <row r="711" spans="1:7" s="44" customFormat="1">
      <c r="A711" s="60" t="e">
        <f>#REF!</f>
        <v>#REF!</v>
      </c>
      <c r="B711" s="39" t="e">
        <f>#REF!</f>
        <v>#REF!</v>
      </c>
      <c r="C711" s="40" t="e">
        <f>#REF!</f>
        <v>#REF!</v>
      </c>
      <c r="D711" s="45" t="e">
        <f t="shared" si="32"/>
        <v>#REF!</v>
      </c>
      <c r="E711" s="45" t="e">
        <f t="shared" si="33"/>
        <v>#REF!</v>
      </c>
      <c r="F711" s="46" t="e">
        <f>#REF!</f>
        <v>#REF!</v>
      </c>
      <c r="G711" s="47" t="e">
        <f t="shared" si="34"/>
        <v>#REF!</v>
      </c>
    </row>
    <row r="712" spans="1:7" s="44" customFormat="1">
      <c r="A712" s="60" t="e">
        <f>#REF!</f>
        <v>#REF!</v>
      </c>
      <c r="B712" s="39" t="e">
        <f>#REF!</f>
        <v>#REF!</v>
      </c>
      <c r="C712" s="40" t="e">
        <f>#REF!</f>
        <v>#REF!</v>
      </c>
      <c r="D712" s="45" t="e">
        <f t="shared" si="32"/>
        <v>#REF!</v>
      </c>
      <c r="E712" s="45" t="e">
        <f t="shared" si="33"/>
        <v>#REF!</v>
      </c>
      <c r="F712" s="46" t="e">
        <f>#REF!</f>
        <v>#REF!</v>
      </c>
      <c r="G712" s="47" t="e">
        <f t="shared" si="34"/>
        <v>#REF!</v>
      </c>
    </row>
    <row r="713" spans="1:7" s="44" customFormat="1">
      <c r="A713" s="60" t="e">
        <f>#REF!</f>
        <v>#REF!</v>
      </c>
      <c r="B713" s="39" t="e">
        <f>#REF!</f>
        <v>#REF!</v>
      </c>
      <c r="C713" s="40" t="e">
        <f>#REF!</f>
        <v>#REF!</v>
      </c>
      <c r="D713" s="45" t="e">
        <f t="shared" si="32"/>
        <v>#REF!</v>
      </c>
      <c r="E713" s="45" t="e">
        <f t="shared" si="33"/>
        <v>#REF!</v>
      </c>
      <c r="F713" s="46" t="e">
        <f>#REF!</f>
        <v>#REF!</v>
      </c>
      <c r="G713" s="47" t="e">
        <f t="shared" si="34"/>
        <v>#REF!</v>
      </c>
    </row>
    <row r="714" spans="1:7" s="44" customFormat="1">
      <c r="A714" s="60" t="e">
        <f>#REF!</f>
        <v>#REF!</v>
      </c>
      <c r="B714" s="39" t="e">
        <f>#REF!</f>
        <v>#REF!</v>
      </c>
      <c r="C714" s="40" t="e">
        <f>#REF!</f>
        <v>#REF!</v>
      </c>
      <c r="D714" s="45" t="e">
        <f t="shared" si="32"/>
        <v>#REF!</v>
      </c>
      <c r="E714" s="45" t="e">
        <f t="shared" si="33"/>
        <v>#REF!</v>
      </c>
      <c r="F714" s="46" t="e">
        <f>#REF!</f>
        <v>#REF!</v>
      </c>
      <c r="G714" s="47" t="e">
        <f t="shared" si="34"/>
        <v>#REF!</v>
      </c>
    </row>
    <row r="715" spans="1:7" s="44" customFormat="1">
      <c r="A715" s="60" t="e">
        <f>#REF!</f>
        <v>#REF!</v>
      </c>
      <c r="B715" s="39" t="e">
        <f>#REF!</f>
        <v>#REF!</v>
      </c>
      <c r="C715" s="40" t="e">
        <f>#REF!</f>
        <v>#REF!</v>
      </c>
      <c r="D715" s="45" t="e">
        <f t="shared" si="32"/>
        <v>#REF!</v>
      </c>
      <c r="E715" s="45" t="e">
        <f t="shared" si="33"/>
        <v>#REF!</v>
      </c>
      <c r="F715" s="46" t="e">
        <f>#REF!</f>
        <v>#REF!</v>
      </c>
      <c r="G715" s="47" t="e">
        <f t="shared" si="34"/>
        <v>#REF!</v>
      </c>
    </row>
    <row r="716" spans="1:7" s="44" customFormat="1">
      <c r="A716" s="60" t="e">
        <f>#REF!</f>
        <v>#REF!</v>
      </c>
      <c r="B716" s="39" t="e">
        <f>#REF!</f>
        <v>#REF!</v>
      </c>
      <c r="C716" s="40" t="e">
        <f>#REF!</f>
        <v>#REF!</v>
      </c>
      <c r="D716" s="45" t="e">
        <f t="shared" si="32"/>
        <v>#REF!</v>
      </c>
      <c r="E716" s="45" t="e">
        <f t="shared" si="33"/>
        <v>#REF!</v>
      </c>
      <c r="F716" s="46" t="e">
        <f>#REF!</f>
        <v>#REF!</v>
      </c>
      <c r="G716" s="47" t="e">
        <f t="shared" si="34"/>
        <v>#REF!</v>
      </c>
    </row>
    <row r="717" spans="1:7" s="44" customFormat="1">
      <c r="A717" s="60" t="e">
        <f>#REF!</f>
        <v>#REF!</v>
      </c>
      <c r="B717" s="39" t="e">
        <f>#REF!</f>
        <v>#REF!</v>
      </c>
      <c r="C717" s="40" t="e">
        <f>#REF!</f>
        <v>#REF!</v>
      </c>
      <c r="D717" s="45" t="e">
        <f t="shared" si="32"/>
        <v>#REF!</v>
      </c>
      <c r="E717" s="45" t="e">
        <f t="shared" si="33"/>
        <v>#REF!</v>
      </c>
      <c r="F717" s="46" t="e">
        <f>#REF!</f>
        <v>#REF!</v>
      </c>
      <c r="G717" s="47" t="e">
        <f t="shared" si="34"/>
        <v>#REF!</v>
      </c>
    </row>
    <row r="718" spans="1:7" s="44" customFormat="1">
      <c r="A718" s="60" t="e">
        <f>#REF!</f>
        <v>#REF!</v>
      </c>
      <c r="B718" s="39" t="e">
        <f>#REF!</f>
        <v>#REF!</v>
      </c>
      <c r="C718" s="40" t="e">
        <f>#REF!</f>
        <v>#REF!</v>
      </c>
      <c r="D718" s="45" t="e">
        <f t="shared" si="32"/>
        <v>#REF!</v>
      </c>
      <c r="E718" s="45" t="e">
        <f t="shared" si="33"/>
        <v>#REF!</v>
      </c>
      <c r="F718" s="46" t="e">
        <f>#REF!</f>
        <v>#REF!</v>
      </c>
      <c r="G718" s="47" t="e">
        <f t="shared" si="34"/>
        <v>#REF!</v>
      </c>
    </row>
    <row r="719" spans="1:7" s="44" customFormat="1">
      <c r="A719" s="60" t="e">
        <f>#REF!</f>
        <v>#REF!</v>
      </c>
      <c r="B719" s="39" t="e">
        <f>#REF!</f>
        <v>#REF!</v>
      </c>
      <c r="C719" s="40" t="e">
        <f>#REF!</f>
        <v>#REF!</v>
      </c>
      <c r="D719" s="45" t="e">
        <f t="shared" si="32"/>
        <v>#REF!</v>
      </c>
      <c r="E719" s="45" t="e">
        <f t="shared" si="33"/>
        <v>#REF!</v>
      </c>
      <c r="F719" s="46" t="e">
        <f>#REF!</f>
        <v>#REF!</v>
      </c>
      <c r="G719" s="47" t="e">
        <f t="shared" si="34"/>
        <v>#REF!</v>
      </c>
    </row>
    <row r="720" spans="1:7" s="44" customFormat="1">
      <c r="A720" s="60" t="e">
        <f>#REF!</f>
        <v>#REF!</v>
      </c>
      <c r="B720" s="39" t="e">
        <f>#REF!</f>
        <v>#REF!</v>
      </c>
      <c r="C720" s="40" t="e">
        <f>#REF!</f>
        <v>#REF!</v>
      </c>
      <c r="D720" s="45" t="e">
        <f t="shared" si="32"/>
        <v>#REF!</v>
      </c>
      <c r="E720" s="45" t="e">
        <f t="shared" si="33"/>
        <v>#REF!</v>
      </c>
      <c r="F720" s="46" t="e">
        <f>#REF!</f>
        <v>#REF!</v>
      </c>
      <c r="G720" s="47" t="e">
        <f t="shared" si="34"/>
        <v>#REF!</v>
      </c>
    </row>
    <row r="721" spans="1:7" s="44" customFormat="1">
      <c r="A721" s="60" t="e">
        <f>#REF!</f>
        <v>#REF!</v>
      </c>
      <c r="B721" s="39" t="e">
        <f>#REF!</f>
        <v>#REF!</v>
      </c>
      <c r="C721" s="40" t="e">
        <f>#REF!</f>
        <v>#REF!</v>
      </c>
      <c r="D721" s="45" t="e">
        <f t="shared" si="32"/>
        <v>#REF!</v>
      </c>
      <c r="E721" s="45" t="e">
        <f t="shared" si="33"/>
        <v>#REF!</v>
      </c>
      <c r="F721" s="46" t="e">
        <f>#REF!</f>
        <v>#REF!</v>
      </c>
      <c r="G721" s="47" t="e">
        <f t="shared" si="34"/>
        <v>#REF!</v>
      </c>
    </row>
    <row r="722" spans="1:7" s="44" customFormat="1">
      <c r="A722" s="60" t="e">
        <f>#REF!</f>
        <v>#REF!</v>
      </c>
      <c r="B722" s="39" t="e">
        <f>#REF!</f>
        <v>#REF!</v>
      </c>
      <c r="C722" s="40" t="e">
        <f>#REF!</f>
        <v>#REF!</v>
      </c>
      <c r="D722" s="45" t="e">
        <f t="shared" si="32"/>
        <v>#REF!</v>
      </c>
      <c r="E722" s="45" t="e">
        <f t="shared" si="33"/>
        <v>#REF!</v>
      </c>
      <c r="F722" s="46" t="e">
        <f>#REF!</f>
        <v>#REF!</v>
      </c>
      <c r="G722" s="47" t="e">
        <f t="shared" si="34"/>
        <v>#REF!</v>
      </c>
    </row>
    <row r="723" spans="1:7" s="44" customFormat="1">
      <c r="A723" s="60" t="e">
        <f>#REF!</f>
        <v>#REF!</v>
      </c>
      <c r="B723" s="39" t="e">
        <f>#REF!</f>
        <v>#REF!</v>
      </c>
      <c r="C723" s="40" t="e">
        <f>#REF!</f>
        <v>#REF!</v>
      </c>
      <c r="D723" s="45" t="e">
        <f t="shared" si="32"/>
        <v>#REF!</v>
      </c>
      <c r="E723" s="45" t="e">
        <f t="shared" si="33"/>
        <v>#REF!</v>
      </c>
      <c r="F723" s="46" t="e">
        <f>#REF!</f>
        <v>#REF!</v>
      </c>
      <c r="G723" s="47" t="e">
        <f t="shared" si="34"/>
        <v>#REF!</v>
      </c>
    </row>
    <row r="724" spans="1:7" s="44" customFormat="1">
      <c r="A724" s="60" t="e">
        <f>#REF!</f>
        <v>#REF!</v>
      </c>
      <c r="B724" s="39" t="e">
        <f>#REF!</f>
        <v>#REF!</v>
      </c>
      <c r="C724" s="40" t="e">
        <f>#REF!</f>
        <v>#REF!</v>
      </c>
      <c r="D724" s="45" t="e">
        <f t="shared" si="32"/>
        <v>#REF!</v>
      </c>
      <c r="E724" s="45" t="e">
        <f t="shared" si="33"/>
        <v>#REF!</v>
      </c>
      <c r="F724" s="46" t="e">
        <f>#REF!</f>
        <v>#REF!</v>
      </c>
      <c r="G724" s="47" t="e">
        <f t="shared" si="34"/>
        <v>#REF!</v>
      </c>
    </row>
    <row r="725" spans="1:7" s="44" customFormat="1">
      <c r="A725" s="60" t="e">
        <f>#REF!</f>
        <v>#REF!</v>
      </c>
      <c r="B725" s="39" t="e">
        <f>#REF!</f>
        <v>#REF!</v>
      </c>
      <c r="C725" s="40" t="e">
        <f>#REF!</f>
        <v>#REF!</v>
      </c>
      <c r="D725" s="45" t="e">
        <f t="shared" si="32"/>
        <v>#REF!</v>
      </c>
      <c r="E725" s="45" t="e">
        <f t="shared" si="33"/>
        <v>#REF!</v>
      </c>
      <c r="F725" s="46" t="e">
        <f>#REF!</f>
        <v>#REF!</v>
      </c>
      <c r="G725" s="47" t="e">
        <f t="shared" si="34"/>
        <v>#REF!</v>
      </c>
    </row>
    <row r="726" spans="1:7" s="44" customFormat="1">
      <c r="A726" s="60" t="e">
        <f>#REF!</f>
        <v>#REF!</v>
      </c>
      <c r="B726" s="39" t="e">
        <f>#REF!</f>
        <v>#REF!</v>
      </c>
      <c r="C726" s="40" t="e">
        <f>#REF!</f>
        <v>#REF!</v>
      </c>
      <c r="D726" s="45" t="e">
        <f t="shared" si="32"/>
        <v>#REF!</v>
      </c>
      <c r="E726" s="45" t="e">
        <f t="shared" si="33"/>
        <v>#REF!</v>
      </c>
      <c r="F726" s="46" t="e">
        <f>#REF!</f>
        <v>#REF!</v>
      </c>
      <c r="G726" s="47" t="e">
        <f t="shared" si="34"/>
        <v>#REF!</v>
      </c>
    </row>
    <row r="727" spans="1:7" s="44" customFormat="1">
      <c r="A727" s="60" t="e">
        <f>#REF!</f>
        <v>#REF!</v>
      </c>
      <c r="B727" s="39" t="e">
        <f>#REF!</f>
        <v>#REF!</v>
      </c>
      <c r="C727" s="40" t="e">
        <f>#REF!</f>
        <v>#REF!</v>
      </c>
      <c r="D727" s="45" t="e">
        <f t="shared" si="32"/>
        <v>#REF!</v>
      </c>
      <c r="E727" s="45" t="e">
        <f t="shared" si="33"/>
        <v>#REF!</v>
      </c>
      <c r="F727" s="46" t="e">
        <f>#REF!</f>
        <v>#REF!</v>
      </c>
      <c r="G727" s="47" t="e">
        <f t="shared" si="34"/>
        <v>#REF!</v>
      </c>
    </row>
    <row r="728" spans="1:7" s="44" customFormat="1">
      <c r="A728" s="60" t="e">
        <f>#REF!</f>
        <v>#REF!</v>
      </c>
      <c r="B728" s="39" t="e">
        <f>#REF!</f>
        <v>#REF!</v>
      </c>
      <c r="C728" s="40" t="e">
        <f>#REF!</f>
        <v>#REF!</v>
      </c>
      <c r="D728" s="45" t="e">
        <f t="shared" si="32"/>
        <v>#REF!</v>
      </c>
      <c r="E728" s="45" t="e">
        <f t="shared" si="33"/>
        <v>#REF!</v>
      </c>
      <c r="F728" s="46" t="e">
        <f>#REF!</f>
        <v>#REF!</v>
      </c>
      <c r="G728" s="47" t="e">
        <f t="shared" si="34"/>
        <v>#REF!</v>
      </c>
    </row>
    <row r="729" spans="1:7" s="44" customFormat="1">
      <c r="A729" s="60" t="e">
        <f>#REF!</f>
        <v>#REF!</v>
      </c>
      <c r="B729" s="39" t="e">
        <f>#REF!</f>
        <v>#REF!</v>
      </c>
      <c r="C729" s="40" t="e">
        <f>#REF!</f>
        <v>#REF!</v>
      </c>
      <c r="D729" s="45" t="e">
        <f t="shared" si="32"/>
        <v>#REF!</v>
      </c>
      <c r="E729" s="45" t="e">
        <f t="shared" si="33"/>
        <v>#REF!</v>
      </c>
      <c r="F729" s="46" t="e">
        <f>#REF!</f>
        <v>#REF!</v>
      </c>
      <c r="G729" s="47" t="e">
        <f t="shared" si="34"/>
        <v>#REF!</v>
      </c>
    </row>
    <row r="730" spans="1:7" s="44" customFormat="1">
      <c r="A730" s="60" t="e">
        <f>#REF!</f>
        <v>#REF!</v>
      </c>
      <c r="B730" s="39" t="e">
        <f>#REF!</f>
        <v>#REF!</v>
      </c>
      <c r="C730" s="40" t="e">
        <f>#REF!</f>
        <v>#REF!</v>
      </c>
      <c r="D730" s="45" t="e">
        <f t="shared" si="32"/>
        <v>#REF!</v>
      </c>
      <c r="E730" s="45" t="e">
        <f t="shared" si="33"/>
        <v>#REF!</v>
      </c>
      <c r="F730" s="46" t="e">
        <f>#REF!</f>
        <v>#REF!</v>
      </c>
      <c r="G730" s="47" t="e">
        <f t="shared" si="34"/>
        <v>#REF!</v>
      </c>
    </row>
    <row r="731" spans="1:7" s="44" customFormat="1">
      <c r="A731" s="60" t="e">
        <f>#REF!</f>
        <v>#REF!</v>
      </c>
      <c r="B731" s="39" t="e">
        <f>#REF!</f>
        <v>#REF!</v>
      </c>
      <c r="C731" s="40" t="e">
        <f>#REF!</f>
        <v>#REF!</v>
      </c>
      <c r="D731" s="45" t="e">
        <f t="shared" si="32"/>
        <v>#REF!</v>
      </c>
      <c r="E731" s="45" t="e">
        <f t="shared" si="33"/>
        <v>#REF!</v>
      </c>
      <c r="F731" s="46" t="e">
        <f>#REF!</f>
        <v>#REF!</v>
      </c>
      <c r="G731" s="47" t="e">
        <f t="shared" si="34"/>
        <v>#REF!</v>
      </c>
    </row>
    <row r="732" spans="1:7" s="44" customFormat="1">
      <c r="A732" s="60" t="e">
        <f>#REF!</f>
        <v>#REF!</v>
      </c>
      <c r="B732" s="39" t="e">
        <f>#REF!</f>
        <v>#REF!</v>
      </c>
      <c r="C732" s="40" t="e">
        <f>#REF!</f>
        <v>#REF!</v>
      </c>
      <c r="D732" s="45" t="e">
        <f t="shared" si="32"/>
        <v>#REF!</v>
      </c>
      <c r="E732" s="45" t="e">
        <f t="shared" si="33"/>
        <v>#REF!</v>
      </c>
      <c r="F732" s="46" t="e">
        <f>#REF!</f>
        <v>#REF!</v>
      </c>
      <c r="G732" s="47" t="e">
        <f t="shared" si="34"/>
        <v>#REF!</v>
      </c>
    </row>
    <row r="733" spans="1:7" s="44" customFormat="1">
      <c r="A733" s="60" t="e">
        <f>#REF!</f>
        <v>#REF!</v>
      </c>
      <c r="B733" s="39" t="e">
        <f>#REF!</f>
        <v>#REF!</v>
      </c>
      <c r="C733" s="40" t="e">
        <f>#REF!</f>
        <v>#REF!</v>
      </c>
      <c r="D733" s="45" t="e">
        <f t="shared" si="32"/>
        <v>#REF!</v>
      </c>
      <c r="E733" s="45" t="e">
        <f t="shared" si="33"/>
        <v>#REF!</v>
      </c>
      <c r="F733" s="46" t="e">
        <f>#REF!</f>
        <v>#REF!</v>
      </c>
      <c r="G733" s="47" t="e">
        <f t="shared" si="34"/>
        <v>#REF!</v>
      </c>
    </row>
    <row r="734" spans="1:7" s="44" customFormat="1">
      <c r="A734" s="60" t="e">
        <f>#REF!</f>
        <v>#REF!</v>
      </c>
      <c r="B734" s="39" t="e">
        <f>#REF!</f>
        <v>#REF!</v>
      </c>
      <c r="C734" s="40" t="e">
        <f>#REF!</f>
        <v>#REF!</v>
      </c>
      <c r="D734" s="45" t="e">
        <f t="shared" si="32"/>
        <v>#REF!</v>
      </c>
      <c r="E734" s="45" t="e">
        <f t="shared" si="33"/>
        <v>#REF!</v>
      </c>
      <c r="F734" s="46" t="e">
        <f>#REF!</f>
        <v>#REF!</v>
      </c>
      <c r="G734" s="47" t="e">
        <f t="shared" si="34"/>
        <v>#REF!</v>
      </c>
    </row>
    <row r="735" spans="1:7" s="44" customFormat="1">
      <c r="A735" s="60" t="e">
        <f>#REF!</f>
        <v>#REF!</v>
      </c>
      <c r="B735" s="39" t="e">
        <f>#REF!</f>
        <v>#REF!</v>
      </c>
      <c r="C735" s="40" t="e">
        <f>#REF!</f>
        <v>#REF!</v>
      </c>
      <c r="D735" s="45" t="e">
        <f t="shared" si="32"/>
        <v>#REF!</v>
      </c>
      <c r="E735" s="45" t="e">
        <f t="shared" si="33"/>
        <v>#REF!</v>
      </c>
      <c r="F735" s="46" t="e">
        <f>#REF!</f>
        <v>#REF!</v>
      </c>
      <c r="G735" s="47" t="e">
        <f t="shared" si="34"/>
        <v>#REF!</v>
      </c>
    </row>
    <row r="736" spans="1:7" s="44" customFormat="1">
      <c r="A736" s="60" t="e">
        <f>#REF!</f>
        <v>#REF!</v>
      </c>
      <c r="B736" s="39" t="e">
        <f>#REF!</f>
        <v>#REF!</v>
      </c>
      <c r="C736" s="40" t="e">
        <f>#REF!</f>
        <v>#REF!</v>
      </c>
      <c r="D736" s="45" t="e">
        <f t="shared" si="32"/>
        <v>#REF!</v>
      </c>
      <c r="E736" s="45" t="e">
        <f t="shared" si="33"/>
        <v>#REF!</v>
      </c>
      <c r="F736" s="46" t="e">
        <f>#REF!</f>
        <v>#REF!</v>
      </c>
      <c r="G736" s="47" t="e">
        <f t="shared" si="34"/>
        <v>#REF!</v>
      </c>
    </row>
    <row r="737" spans="1:7" s="44" customFormat="1">
      <c r="A737" s="60" t="e">
        <f>#REF!</f>
        <v>#REF!</v>
      </c>
      <c r="B737" s="39" t="e">
        <f>#REF!</f>
        <v>#REF!</v>
      </c>
      <c r="C737" s="40" t="e">
        <f>#REF!</f>
        <v>#REF!</v>
      </c>
      <c r="D737" s="45" t="e">
        <f t="shared" si="32"/>
        <v>#REF!</v>
      </c>
      <c r="E737" s="45" t="e">
        <f t="shared" si="33"/>
        <v>#REF!</v>
      </c>
      <c r="F737" s="46" t="e">
        <f>#REF!</f>
        <v>#REF!</v>
      </c>
      <c r="G737" s="47" t="e">
        <f t="shared" si="34"/>
        <v>#REF!</v>
      </c>
    </row>
    <row r="738" spans="1:7" s="44" customFormat="1">
      <c r="A738" s="60" t="e">
        <f>#REF!</f>
        <v>#REF!</v>
      </c>
      <c r="B738" s="39" t="e">
        <f>#REF!</f>
        <v>#REF!</v>
      </c>
      <c r="C738" s="40" t="e">
        <f>#REF!</f>
        <v>#REF!</v>
      </c>
      <c r="D738" s="45" t="e">
        <f t="shared" si="32"/>
        <v>#REF!</v>
      </c>
      <c r="E738" s="45" t="e">
        <f t="shared" si="33"/>
        <v>#REF!</v>
      </c>
      <c r="F738" s="46" t="e">
        <f>#REF!</f>
        <v>#REF!</v>
      </c>
      <c r="G738" s="47" t="e">
        <f t="shared" si="34"/>
        <v>#REF!</v>
      </c>
    </row>
    <row r="739" spans="1:7" s="44" customFormat="1">
      <c r="A739" s="60" t="e">
        <f>#REF!</f>
        <v>#REF!</v>
      </c>
      <c r="B739" s="39" t="e">
        <f>#REF!</f>
        <v>#REF!</v>
      </c>
      <c r="C739" s="40" t="e">
        <f>#REF!</f>
        <v>#REF!</v>
      </c>
      <c r="D739" s="45" t="e">
        <f t="shared" si="32"/>
        <v>#REF!</v>
      </c>
      <c r="E739" s="45" t="e">
        <f t="shared" si="33"/>
        <v>#REF!</v>
      </c>
      <c r="F739" s="46" t="e">
        <f>#REF!</f>
        <v>#REF!</v>
      </c>
      <c r="G739" s="47" t="e">
        <f t="shared" si="34"/>
        <v>#REF!</v>
      </c>
    </row>
    <row r="740" spans="1:7" s="44" customFormat="1">
      <c r="A740" s="60" t="e">
        <f>#REF!</f>
        <v>#REF!</v>
      </c>
      <c r="B740" s="39" t="e">
        <f>#REF!</f>
        <v>#REF!</v>
      </c>
      <c r="C740" s="40" t="e">
        <f>#REF!</f>
        <v>#REF!</v>
      </c>
      <c r="D740" s="45" t="e">
        <f t="shared" si="32"/>
        <v>#REF!</v>
      </c>
      <c r="E740" s="45" t="e">
        <f t="shared" si="33"/>
        <v>#REF!</v>
      </c>
      <c r="F740" s="46" t="e">
        <f>#REF!</f>
        <v>#REF!</v>
      </c>
      <c r="G740" s="47" t="e">
        <f t="shared" si="34"/>
        <v>#REF!</v>
      </c>
    </row>
    <row r="741" spans="1:7" s="44" customFormat="1">
      <c r="A741" s="60" t="e">
        <f>#REF!</f>
        <v>#REF!</v>
      </c>
      <c r="B741" s="39" t="e">
        <f>#REF!</f>
        <v>#REF!</v>
      </c>
      <c r="C741" s="40" t="e">
        <f>#REF!</f>
        <v>#REF!</v>
      </c>
      <c r="D741" s="45" t="e">
        <f t="shared" si="32"/>
        <v>#REF!</v>
      </c>
      <c r="E741" s="45" t="e">
        <f t="shared" si="33"/>
        <v>#REF!</v>
      </c>
      <c r="F741" s="46" t="e">
        <f>#REF!</f>
        <v>#REF!</v>
      </c>
      <c r="G741" s="47" t="e">
        <f t="shared" si="34"/>
        <v>#REF!</v>
      </c>
    </row>
    <row r="742" spans="1:7" s="44" customFormat="1">
      <c r="A742" s="60" t="e">
        <f>#REF!</f>
        <v>#REF!</v>
      </c>
      <c r="B742" s="39" t="e">
        <f>#REF!</f>
        <v>#REF!</v>
      </c>
      <c r="C742" s="40" t="e">
        <f>#REF!</f>
        <v>#REF!</v>
      </c>
      <c r="D742" s="45" t="e">
        <f t="shared" si="32"/>
        <v>#REF!</v>
      </c>
      <c r="E742" s="45" t="e">
        <f t="shared" si="33"/>
        <v>#REF!</v>
      </c>
      <c r="F742" s="46" t="e">
        <f>#REF!</f>
        <v>#REF!</v>
      </c>
      <c r="G742" s="47" t="e">
        <f t="shared" si="34"/>
        <v>#REF!</v>
      </c>
    </row>
    <row r="743" spans="1:7" s="44" customFormat="1">
      <c r="A743" s="60" t="e">
        <f>#REF!</f>
        <v>#REF!</v>
      </c>
      <c r="B743" s="39" t="e">
        <f>#REF!</f>
        <v>#REF!</v>
      </c>
      <c r="C743" s="40" t="e">
        <f>#REF!</f>
        <v>#REF!</v>
      </c>
      <c r="D743" s="45" t="e">
        <f t="shared" si="32"/>
        <v>#REF!</v>
      </c>
      <c r="E743" s="45" t="e">
        <f t="shared" si="33"/>
        <v>#REF!</v>
      </c>
      <c r="F743" s="46" t="e">
        <f>#REF!</f>
        <v>#REF!</v>
      </c>
      <c r="G743" s="47" t="e">
        <f t="shared" si="34"/>
        <v>#REF!</v>
      </c>
    </row>
    <row r="744" spans="1:7" s="44" customFormat="1">
      <c r="A744" s="60" t="e">
        <f>#REF!</f>
        <v>#REF!</v>
      </c>
      <c r="B744" s="39" t="e">
        <f>#REF!</f>
        <v>#REF!</v>
      </c>
      <c r="C744" s="40" t="e">
        <f>#REF!</f>
        <v>#REF!</v>
      </c>
      <c r="D744" s="45" t="e">
        <f t="shared" si="32"/>
        <v>#REF!</v>
      </c>
      <c r="E744" s="45" t="e">
        <f t="shared" si="33"/>
        <v>#REF!</v>
      </c>
      <c r="F744" s="46" t="e">
        <f>#REF!</f>
        <v>#REF!</v>
      </c>
      <c r="G744" s="47" t="e">
        <f t="shared" si="34"/>
        <v>#REF!</v>
      </c>
    </row>
    <row r="745" spans="1:7" s="44" customFormat="1">
      <c r="A745" s="60" t="e">
        <f>#REF!</f>
        <v>#REF!</v>
      </c>
      <c r="B745" s="39" t="e">
        <f>#REF!</f>
        <v>#REF!</v>
      </c>
      <c r="C745" s="40" t="e">
        <f>#REF!</f>
        <v>#REF!</v>
      </c>
      <c r="D745" s="45" t="e">
        <f t="shared" si="32"/>
        <v>#REF!</v>
      </c>
      <c r="E745" s="45" t="e">
        <f t="shared" si="33"/>
        <v>#REF!</v>
      </c>
      <c r="F745" s="46" t="e">
        <f>#REF!</f>
        <v>#REF!</v>
      </c>
      <c r="G745" s="47" t="e">
        <f t="shared" si="34"/>
        <v>#REF!</v>
      </c>
    </row>
    <row r="746" spans="1:7" s="44" customFormat="1">
      <c r="A746" s="60" t="e">
        <f>#REF!</f>
        <v>#REF!</v>
      </c>
      <c r="B746" s="39" t="e">
        <f>#REF!</f>
        <v>#REF!</v>
      </c>
      <c r="C746" s="40" t="e">
        <f>#REF!</f>
        <v>#REF!</v>
      </c>
      <c r="D746" s="45" t="e">
        <f t="shared" si="32"/>
        <v>#REF!</v>
      </c>
      <c r="E746" s="45" t="e">
        <f t="shared" si="33"/>
        <v>#REF!</v>
      </c>
      <c r="F746" s="46" t="e">
        <f>#REF!</f>
        <v>#REF!</v>
      </c>
      <c r="G746" s="47" t="e">
        <f t="shared" si="34"/>
        <v>#REF!</v>
      </c>
    </row>
    <row r="747" spans="1:7" s="44" customFormat="1">
      <c r="A747" s="60" t="e">
        <f>#REF!</f>
        <v>#REF!</v>
      </c>
      <c r="B747" s="39" t="e">
        <f>#REF!</f>
        <v>#REF!</v>
      </c>
      <c r="C747" s="40" t="e">
        <f>#REF!</f>
        <v>#REF!</v>
      </c>
      <c r="D747" s="45" t="e">
        <f t="shared" si="32"/>
        <v>#REF!</v>
      </c>
      <c r="E747" s="45" t="e">
        <f t="shared" si="33"/>
        <v>#REF!</v>
      </c>
      <c r="F747" s="46" t="e">
        <f>#REF!</f>
        <v>#REF!</v>
      </c>
      <c r="G747" s="47" t="e">
        <f t="shared" si="34"/>
        <v>#REF!</v>
      </c>
    </row>
    <row r="748" spans="1:7" s="44" customFormat="1">
      <c r="A748" s="60" t="e">
        <f>#REF!</f>
        <v>#REF!</v>
      </c>
      <c r="B748" s="39" t="e">
        <f>#REF!</f>
        <v>#REF!</v>
      </c>
      <c r="C748" s="40" t="e">
        <f>#REF!</f>
        <v>#REF!</v>
      </c>
      <c r="D748" s="45" t="e">
        <f t="shared" si="32"/>
        <v>#REF!</v>
      </c>
      <c r="E748" s="45" t="e">
        <f t="shared" si="33"/>
        <v>#REF!</v>
      </c>
      <c r="F748" s="46" t="e">
        <f>#REF!</f>
        <v>#REF!</v>
      </c>
      <c r="G748" s="47" t="e">
        <f t="shared" si="34"/>
        <v>#REF!</v>
      </c>
    </row>
    <row r="749" spans="1:7" s="44" customFormat="1">
      <c r="A749" s="60" t="e">
        <f>#REF!</f>
        <v>#REF!</v>
      </c>
      <c r="B749" s="39" t="e">
        <f>#REF!</f>
        <v>#REF!</v>
      </c>
      <c r="C749" s="40" t="e">
        <f>#REF!</f>
        <v>#REF!</v>
      </c>
      <c r="D749" s="45" t="e">
        <f t="shared" si="32"/>
        <v>#REF!</v>
      </c>
      <c r="E749" s="45" t="e">
        <f t="shared" si="33"/>
        <v>#REF!</v>
      </c>
      <c r="F749" s="46" t="e">
        <f>#REF!</f>
        <v>#REF!</v>
      </c>
      <c r="G749" s="47" t="e">
        <f t="shared" si="34"/>
        <v>#REF!</v>
      </c>
    </row>
    <row r="750" spans="1:7" s="44" customFormat="1">
      <c r="A750" s="60" t="e">
        <f>#REF!</f>
        <v>#REF!</v>
      </c>
      <c r="B750" s="39" t="e">
        <f>#REF!</f>
        <v>#REF!</v>
      </c>
      <c r="C750" s="40" t="e">
        <f>#REF!</f>
        <v>#REF!</v>
      </c>
      <c r="D750" s="45" t="e">
        <f t="shared" si="32"/>
        <v>#REF!</v>
      </c>
      <c r="E750" s="45" t="e">
        <f t="shared" si="33"/>
        <v>#REF!</v>
      </c>
      <c r="F750" s="46" t="e">
        <f>#REF!</f>
        <v>#REF!</v>
      </c>
      <c r="G750" s="47" t="e">
        <f t="shared" si="34"/>
        <v>#REF!</v>
      </c>
    </row>
    <row r="751" spans="1:7" s="44" customFormat="1">
      <c r="A751" s="60" t="e">
        <f>#REF!</f>
        <v>#REF!</v>
      </c>
      <c r="B751" s="39" t="e">
        <f>#REF!</f>
        <v>#REF!</v>
      </c>
      <c r="C751" s="40" t="e">
        <f>#REF!</f>
        <v>#REF!</v>
      </c>
      <c r="D751" s="45" t="e">
        <f t="shared" si="32"/>
        <v>#REF!</v>
      </c>
      <c r="E751" s="45" t="e">
        <f t="shared" si="33"/>
        <v>#REF!</v>
      </c>
      <c r="F751" s="46" t="e">
        <f>#REF!</f>
        <v>#REF!</v>
      </c>
      <c r="G751" s="47" t="e">
        <f t="shared" si="34"/>
        <v>#REF!</v>
      </c>
    </row>
    <row r="752" spans="1:7" s="44" customFormat="1">
      <c r="A752" s="60" t="e">
        <f>#REF!</f>
        <v>#REF!</v>
      </c>
      <c r="B752" s="39" t="e">
        <f>#REF!</f>
        <v>#REF!</v>
      </c>
      <c r="C752" s="40" t="e">
        <f>#REF!</f>
        <v>#REF!</v>
      </c>
      <c r="D752" s="45" t="e">
        <f t="shared" si="32"/>
        <v>#REF!</v>
      </c>
      <c r="E752" s="45" t="e">
        <f t="shared" si="33"/>
        <v>#REF!</v>
      </c>
      <c r="F752" s="46" t="e">
        <f>#REF!</f>
        <v>#REF!</v>
      </c>
      <c r="G752" s="47" t="e">
        <f t="shared" si="34"/>
        <v>#REF!</v>
      </c>
    </row>
    <row r="753" spans="1:7" s="44" customFormat="1">
      <c r="A753" s="60" t="e">
        <f>#REF!</f>
        <v>#REF!</v>
      </c>
      <c r="B753" s="39" t="e">
        <f>#REF!</f>
        <v>#REF!</v>
      </c>
      <c r="C753" s="40" t="e">
        <f>#REF!</f>
        <v>#REF!</v>
      </c>
      <c r="D753" s="45" t="e">
        <f t="shared" si="32"/>
        <v>#REF!</v>
      </c>
      <c r="E753" s="45" t="e">
        <f t="shared" si="33"/>
        <v>#REF!</v>
      </c>
      <c r="F753" s="46" t="e">
        <f>#REF!</f>
        <v>#REF!</v>
      </c>
      <c r="G753" s="47" t="e">
        <f t="shared" si="34"/>
        <v>#REF!</v>
      </c>
    </row>
    <row r="754" spans="1:7" s="44" customFormat="1">
      <c r="A754" s="60" t="e">
        <f>#REF!</f>
        <v>#REF!</v>
      </c>
      <c r="B754" s="39" t="e">
        <f>#REF!</f>
        <v>#REF!</v>
      </c>
      <c r="C754" s="40" t="e">
        <f>#REF!</f>
        <v>#REF!</v>
      </c>
      <c r="D754" s="45" t="e">
        <f t="shared" si="32"/>
        <v>#REF!</v>
      </c>
      <c r="E754" s="45" t="e">
        <f t="shared" si="33"/>
        <v>#REF!</v>
      </c>
      <c r="F754" s="46" t="e">
        <f>#REF!</f>
        <v>#REF!</v>
      </c>
      <c r="G754" s="47" t="e">
        <f t="shared" si="34"/>
        <v>#REF!</v>
      </c>
    </row>
    <row r="755" spans="1:7" s="44" customFormat="1">
      <c r="A755" s="60" t="e">
        <f>#REF!</f>
        <v>#REF!</v>
      </c>
      <c r="B755" s="39" t="e">
        <f>#REF!</f>
        <v>#REF!</v>
      </c>
      <c r="C755" s="40" t="e">
        <f>#REF!</f>
        <v>#REF!</v>
      </c>
      <c r="D755" s="45" t="e">
        <f t="shared" si="32"/>
        <v>#REF!</v>
      </c>
      <c r="E755" s="45" t="e">
        <f t="shared" si="33"/>
        <v>#REF!</v>
      </c>
      <c r="F755" s="46" t="e">
        <f>#REF!</f>
        <v>#REF!</v>
      </c>
      <c r="G755" s="47" t="e">
        <f t="shared" si="34"/>
        <v>#REF!</v>
      </c>
    </row>
    <row r="756" spans="1:7" s="44" customFormat="1">
      <c r="A756" s="60" t="e">
        <f>#REF!</f>
        <v>#REF!</v>
      </c>
      <c r="B756" s="39" t="e">
        <f>#REF!</f>
        <v>#REF!</v>
      </c>
      <c r="C756" s="40" t="e">
        <f>#REF!</f>
        <v>#REF!</v>
      </c>
      <c r="D756" s="45" t="e">
        <f t="shared" si="32"/>
        <v>#REF!</v>
      </c>
      <c r="E756" s="45" t="e">
        <f t="shared" si="33"/>
        <v>#REF!</v>
      </c>
      <c r="F756" s="46" t="e">
        <f>#REF!</f>
        <v>#REF!</v>
      </c>
      <c r="G756" s="47" t="e">
        <f t="shared" si="34"/>
        <v>#REF!</v>
      </c>
    </row>
    <row r="757" spans="1:7" s="44" customFormat="1">
      <c r="A757" s="60" t="e">
        <f>#REF!</f>
        <v>#REF!</v>
      </c>
      <c r="B757" s="39" t="e">
        <f>#REF!</f>
        <v>#REF!</v>
      </c>
      <c r="C757" s="40" t="e">
        <f>#REF!</f>
        <v>#REF!</v>
      </c>
      <c r="D757" s="45" t="e">
        <f t="shared" si="32"/>
        <v>#REF!</v>
      </c>
      <c r="E757" s="45" t="e">
        <f t="shared" si="33"/>
        <v>#REF!</v>
      </c>
      <c r="F757" s="46" t="e">
        <f>#REF!</f>
        <v>#REF!</v>
      </c>
      <c r="G757" s="47" t="e">
        <f t="shared" si="34"/>
        <v>#REF!</v>
      </c>
    </row>
    <row r="758" spans="1:7" s="44" customFormat="1">
      <c r="A758" s="60" t="e">
        <f>#REF!</f>
        <v>#REF!</v>
      </c>
      <c r="B758" s="39" t="e">
        <f>#REF!</f>
        <v>#REF!</v>
      </c>
      <c r="C758" s="40" t="e">
        <f>#REF!</f>
        <v>#REF!</v>
      </c>
      <c r="D758" s="45" t="e">
        <f t="shared" si="32"/>
        <v>#REF!</v>
      </c>
      <c r="E758" s="45" t="e">
        <f t="shared" si="33"/>
        <v>#REF!</v>
      </c>
      <c r="F758" s="46" t="e">
        <f>#REF!</f>
        <v>#REF!</v>
      </c>
      <c r="G758" s="47" t="e">
        <f t="shared" si="34"/>
        <v>#REF!</v>
      </c>
    </row>
    <row r="759" spans="1:7" s="44" customFormat="1">
      <c r="A759" s="60" t="e">
        <f>#REF!</f>
        <v>#REF!</v>
      </c>
      <c r="B759" s="39" t="e">
        <f>#REF!</f>
        <v>#REF!</v>
      </c>
      <c r="C759" s="40" t="e">
        <f>#REF!</f>
        <v>#REF!</v>
      </c>
      <c r="D759" s="45" t="e">
        <f t="shared" si="32"/>
        <v>#REF!</v>
      </c>
      <c r="E759" s="45" t="e">
        <f t="shared" si="33"/>
        <v>#REF!</v>
      </c>
      <c r="F759" s="46" t="e">
        <f>#REF!</f>
        <v>#REF!</v>
      </c>
      <c r="G759" s="47" t="e">
        <f t="shared" si="34"/>
        <v>#REF!</v>
      </c>
    </row>
    <row r="760" spans="1:7" s="44" customFormat="1">
      <c r="A760" s="60" t="e">
        <f>#REF!</f>
        <v>#REF!</v>
      </c>
      <c r="B760" s="39" t="e">
        <f>#REF!</f>
        <v>#REF!</v>
      </c>
      <c r="C760" s="40" t="e">
        <f>#REF!</f>
        <v>#REF!</v>
      </c>
      <c r="D760" s="45" t="e">
        <f t="shared" si="32"/>
        <v>#REF!</v>
      </c>
      <c r="E760" s="45" t="e">
        <f t="shared" si="33"/>
        <v>#REF!</v>
      </c>
      <c r="F760" s="46" t="e">
        <f>#REF!</f>
        <v>#REF!</v>
      </c>
      <c r="G760" s="47" t="e">
        <f t="shared" si="34"/>
        <v>#REF!</v>
      </c>
    </row>
    <row r="761" spans="1:7" s="44" customFormat="1">
      <c r="A761" s="60" t="e">
        <f>#REF!</f>
        <v>#REF!</v>
      </c>
      <c r="B761" s="39" t="e">
        <f>#REF!</f>
        <v>#REF!</v>
      </c>
      <c r="C761" s="40" t="e">
        <f>#REF!</f>
        <v>#REF!</v>
      </c>
      <c r="D761" s="45" t="e">
        <f t="shared" si="32"/>
        <v>#REF!</v>
      </c>
      <c r="E761" s="45" t="e">
        <f t="shared" si="33"/>
        <v>#REF!</v>
      </c>
      <c r="F761" s="46" t="e">
        <f>#REF!</f>
        <v>#REF!</v>
      </c>
      <c r="G761" s="47" t="e">
        <f t="shared" si="34"/>
        <v>#REF!</v>
      </c>
    </row>
    <row r="762" spans="1:7" s="44" customFormat="1">
      <c r="A762" s="60" t="e">
        <f>#REF!</f>
        <v>#REF!</v>
      </c>
      <c r="B762" s="39" t="e">
        <f>#REF!</f>
        <v>#REF!</v>
      </c>
      <c r="C762" s="40" t="e">
        <f>#REF!</f>
        <v>#REF!</v>
      </c>
      <c r="D762" s="45" t="e">
        <f t="shared" si="32"/>
        <v>#REF!</v>
      </c>
      <c r="E762" s="45" t="e">
        <f t="shared" si="33"/>
        <v>#REF!</v>
      </c>
      <c r="F762" s="46" t="e">
        <f>#REF!</f>
        <v>#REF!</v>
      </c>
      <c r="G762" s="47" t="e">
        <f t="shared" si="34"/>
        <v>#REF!</v>
      </c>
    </row>
    <row r="763" spans="1:7" s="44" customFormat="1">
      <c r="A763" s="60" t="e">
        <f>#REF!</f>
        <v>#REF!</v>
      </c>
      <c r="B763" s="39" t="e">
        <f>#REF!</f>
        <v>#REF!</v>
      </c>
      <c r="C763" s="40" t="e">
        <f>#REF!</f>
        <v>#REF!</v>
      </c>
      <c r="D763" s="45" t="e">
        <f t="shared" si="32"/>
        <v>#REF!</v>
      </c>
      <c r="E763" s="45" t="e">
        <f t="shared" si="33"/>
        <v>#REF!</v>
      </c>
      <c r="F763" s="46" t="e">
        <f>#REF!</f>
        <v>#REF!</v>
      </c>
      <c r="G763" s="47" t="e">
        <f t="shared" si="34"/>
        <v>#REF!</v>
      </c>
    </row>
    <row r="764" spans="1:7" s="44" customFormat="1">
      <c r="A764" s="60" t="e">
        <f>#REF!</f>
        <v>#REF!</v>
      </c>
      <c r="B764" s="39" t="e">
        <f>#REF!</f>
        <v>#REF!</v>
      </c>
      <c r="C764" s="40" t="e">
        <f>#REF!</f>
        <v>#REF!</v>
      </c>
      <c r="D764" s="45" t="e">
        <f t="shared" si="32"/>
        <v>#REF!</v>
      </c>
      <c r="E764" s="45" t="e">
        <f t="shared" si="33"/>
        <v>#REF!</v>
      </c>
      <c r="F764" s="46" t="e">
        <f>#REF!</f>
        <v>#REF!</v>
      </c>
      <c r="G764" s="47" t="e">
        <f t="shared" si="34"/>
        <v>#REF!</v>
      </c>
    </row>
    <row r="765" spans="1:7" s="44" customFormat="1">
      <c r="A765" s="60" t="e">
        <f>#REF!</f>
        <v>#REF!</v>
      </c>
      <c r="B765" s="39" t="e">
        <f>#REF!</f>
        <v>#REF!</v>
      </c>
      <c r="C765" s="40" t="e">
        <f>#REF!</f>
        <v>#REF!</v>
      </c>
      <c r="D765" s="45" t="e">
        <f t="shared" si="32"/>
        <v>#REF!</v>
      </c>
      <c r="E765" s="45" t="e">
        <f t="shared" si="33"/>
        <v>#REF!</v>
      </c>
      <c r="F765" s="46" t="e">
        <f>#REF!</f>
        <v>#REF!</v>
      </c>
      <c r="G765" s="47" t="e">
        <f t="shared" si="34"/>
        <v>#REF!</v>
      </c>
    </row>
    <row r="766" spans="1:7" s="44" customFormat="1">
      <c r="A766" s="60" t="e">
        <f>#REF!</f>
        <v>#REF!</v>
      </c>
      <c r="B766" s="39" t="e">
        <f>#REF!</f>
        <v>#REF!</v>
      </c>
      <c r="C766" s="40" t="e">
        <f>#REF!</f>
        <v>#REF!</v>
      </c>
      <c r="D766" s="45" t="e">
        <f t="shared" si="32"/>
        <v>#REF!</v>
      </c>
      <c r="E766" s="45" t="e">
        <f t="shared" si="33"/>
        <v>#REF!</v>
      </c>
      <c r="F766" s="46" t="e">
        <f>#REF!</f>
        <v>#REF!</v>
      </c>
      <c r="G766" s="47" t="e">
        <f t="shared" si="34"/>
        <v>#REF!</v>
      </c>
    </row>
    <row r="767" spans="1:7" s="44" customFormat="1">
      <c r="A767" s="60" t="e">
        <f>#REF!</f>
        <v>#REF!</v>
      </c>
      <c r="B767" s="39" t="e">
        <f>#REF!</f>
        <v>#REF!</v>
      </c>
      <c r="C767" s="40" t="e">
        <f>#REF!</f>
        <v>#REF!</v>
      </c>
      <c r="D767" s="45" t="e">
        <f t="shared" si="32"/>
        <v>#REF!</v>
      </c>
      <c r="E767" s="45" t="e">
        <f t="shared" si="33"/>
        <v>#REF!</v>
      </c>
      <c r="F767" s="46" t="e">
        <f>#REF!</f>
        <v>#REF!</v>
      </c>
      <c r="G767" s="47" t="e">
        <f t="shared" si="34"/>
        <v>#REF!</v>
      </c>
    </row>
    <row r="768" spans="1:7" s="44" customFormat="1">
      <c r="A768" s="60" t="e">
        <f>#REF!</f>
        <v>#REF!</v>
      </c>
      <c r="B768" s="39" t="e">
        <f>#REF!</f>
        <v>#REF!</v>
      </c>
      <c r="C768" s="40" t="e">
        <f>#REF!</f>
        <v>#REF!</v>
      </c>
      <c r="D768" s="45" t="e">
        <f t="shared" si="32"/>
        <v>#REF!</v>
      </c>
      <c r="E768" s="45" t="e">
        <f t="shared" si="33"/>
        <v>#REF!</v>
      </c>
      <c r="F768" s="46" t="e">
        <f>#REF!</f>
        <v>#REF!</v>
      </c>
      <c r="G768" s="47" t="e">
        <f t="shared" si="34"/>
        <v>#REF!</v>
      </c>
    </row>
    <row r="769" spans="1:7" s="44" customFormat="1">
      <c r="A769" s="60" t="e">
        <f>#REF!</f>
        <v>#REF!</v>
      </c>
      <c r="B769" s="39" t="e">
        <f>#REF!</f>
        <v>#REF!</v>
      </c>
      <c r="C769" s="40" t="e">
        <f>#REF!</f>
        <v>#REF!</v>
      </c>
      <c r="D769" s="45" t="e">
        <f t="shared" ref="D769:D832" si="35">F769/$D$14</f>
        <v>#REF!</v>
      </c>
      <c r="E769" s="45" t="e">
        <f t="shared" ref="E769:E832" si="36">G769/$D$14</f>
        <v>#REF!</v>
      </c>
      <c r="F769" s="46" t="e">
        <f>#REF!</f>
        <v>#REF!</v>
      </c>
      <c r="G769" s="47" t="e">
        <f t="shared" ref="G769:G832" si="37">C769*F769</f>
        <v>#REF!</v>
      </c>
    </row>
    <row r="770" spans="1:7" s="44" customFormat="1">
      <c r="A770" s="60" t="e">
        <f>#REF!</f>
        <v>#REF!</v>
      </c>
      <c r="B770" s="39" t="e">
        <f>#REF!</f>
        <v>#REF!</v>
      </c>
      <c r="C770" s="40" t="e">
        <f>#REF!</f>
        <v>#REF!</v>
      </c>
      <c r="D770" s="45" t="e">
        <f t="shared" si="35"/>
        <v>#REF!</v>
      </c>
      <c r="E770" s="45" t="e">
        <f t="shared" si="36"/>
        <v>#REF!</v>
      </c>
      <c r="F770" s="46" t="e">
        <f>#REF!</f>
        <v>#REF!</v>
      </c>
      <c r="G770" s="47" t="e">
        <f t="shared" si="37"/>
        <v>#REF!</v>
      </c>
    </row>
    <row r="771" spans="1:7" s="44" customFormat="1">
      <c r="A771" s="60" t="e">
        <f>#REF!</f>
        <v>#REF!</v>
      </c>
      <c r="B771" s="39" t="e">
        <f>#REF!</f>
        <v>#REF!</v>
      </c>
      <c r="C771" s="40" t="e">
        <f>#REF!</f>
        <v>#REF!</v>
      </c>
      <c r="D771" s="45" t="e">
        <f t="shared" si="35"/>
        <v>#REF!</v>
      </c>
      <c r="E771" s="45" t="e">
        <f t="shared" si="36"/>
        <v>#REF!</v>
      </c>
      <c r="F771" s="46" t="e">
        <f>#REF!</f>
        <v>#REF!</v>
      </c>
      <c r="G771" s="47" t="e">
        <f t="shared" si="37"/>
        <v>#REF!</v>
      </c>
    </row>
    <row r="772" spans="1:7" s="44" customFormat="1">
      <c r="A772" s="60" t="e">
        <f>#REF!</f>
        <v>#REF!</v>
      </c>
      <c r="B772" s="39" t="e">
        <f>#REF!</f>
        <v>#REF!</v>
      </c>
      <c r="C772" s="40" t="e">
        <f>#REF!</f>
        <v>#REF!</v>
      </c>
      <c r="D772" s="45" t="e">
        <f t="shared" si="35"/>
        <v>#REF!</v>
      </c>
      <c r="E772" s="45" t="e">
        <f t="shared" si="36"/>
        <v>#REF!</v>
      </c>
      <c r="F772" s="46" t="e">
        <f>#REF!</f>
        <v>#REF!</v>
      </c>
      <c r="G772" s="47" t="e">
        <f t="shared" si="37"/>
        <v>#REF!</v>
      </c>
    </row>
    <row r="773" spans="1:7" s="44" customFormat="1">
      <c r="A773" s="60" t="e">
        <f>#REF!</f>
        <v>#REF!</v>
      </c>
      <c r="B773" s="39" t="e">
        <f>#REF!</f>
        <v>#REF!</v>
      </c>
      <c r="C773" s="40" t="e">
        <f>#REF!</f>
        <v>#REF!</v>
      </c>
      <c r="D773" s="45" t="e">
        <f t="shared" si="35"/>
        <v>#REF!</v>
      </c>
      <c r="E773" s="45" t="e">
        <f t="shared" si="36"/>
        <v>#REF!</v>
      </c>
      <c r="F773" s="46" t="e">
        <f>#REF!</f>
        <v>#REF!</v>
      </c>
      <c r="G773" s="47" t="e">
        <f t="shared" si="37"/>
        <v>#REF!</v>
      </c>
    </row>
    <row r="774" spans="1:7" s="44" customFormat="1">
      <c r="A774" s="60" t="e">
        <f>#REF!</f>
        <v>#REF!</v>
      </c>
      <c r="B774" s="39" t="e">
        <f>#REF!</f>
        <v>#REF!</v>
      </c>
      <c r="C774" s="40" t="e">
        <f>#REF!</f>
        <v>#REF!</v>
      </c>
      <c r="D774" s="45" t="e">
        <f t="shared" si="35"/>
        <v>#REF!</v>
      </c>
      <c r="E774" s="45" t="e">
        <f t="shared" si="36"/>
        <v>#REF!</v>
      </c>
      <c r="F774" s="46" t="e">
        <f>#REF!</f>
        <v>#REF!</v>
      </c>
      <c r="G774" s="47" t="e">
        <f t="shared" si="37"/>
        <v>#REF!</v>
      </c>
    </row>
    <row r="775" spans="1:7" s="44" customFormat="1">
      <c r="A775" s="60" t="e">
        <f>#REF!</f>
        <v>#REF!</v>
      </c>
      <c r="B775" s="39" t="e">
        <f>#REF!</f>
        <v>#REF!</v>
      </c>
      <c r="C775" s="40" t="e">
        <f>#REF!</f>
        <v>#REF!</v>
      </c>
      <c r="D775" s="45" t="e">
        <f t="shared" si="35"/>
        <v>#REF!</v>
      </c>
      <c r="E775" s="45" t="e">
        <f t="shared" si="36"/>
        <v>#REF!</v>
      </c>
      <c r="F775" s="46" t="e">
        <f>#REF!</f>
        <v>#REF!</v>
      </c>
      <c r="G775" s="47" t="e">
        <f t="shared" si="37"/>
        <v>#REF!</v>
      </c>
    </row>
    <row r="776" spans="1:7" s="44" customFormat="1">
      <c r="A776" s="60" t="e">
        <f>#REF!</f>
        <v>#REF!</v>
      </c>
      <c r="B776" s="39" t="e">
        <f>#REF!</f>
        <v>#REF!</v>
      </c>
      <c r="C776" s="40" t="e">
        <f>#REF!</f>
        <v>#REF!</v>
      </c>
      <c r="D776" s="45" t="e">
        <f t="shared" si="35"/>
        <v>#REF!</v>
      </c>
      <c r="E776" s="45" t="e">
        <f t="shared" si="36"/>
        <v>#REF!</v>
      </c>
      <c r="F776" s="46" t="e">
        <f>#REF!</f>
        <v>#REF!</v>
      </c>
      <c r="G776" s="47" t="e">
        <f t="shared" si="37"/>
        <v>#REF!</v>
      </c>
    </row>
    <row r="777" spans="1:7" s="44" customFormat="1">
      <c r="A777" s="60" t="e">
        <f>#REF!</f>
        <v>#REF!</v>
      </c>
      <c r="B777" s="39" t="e">
        <f>#REF!</f>
        <v>#REF!</v>
      </c>
      <c r="C777" s="40" t="e">
        <f>#REF!</f>
        <v>#REF!</v>
      </c>
      <c r="D777" s="45" t="e">
        <f t="shared" si="35"/>
        <v>#REF!</v>
      </c>
      <c r="E777" s="45" t="e">
        <f t="shared" si="36"/>
        <v>#REF!</v>
      </c>
      <c r="F777" s="46" t="e">
        <f>#REF!</f>
        <v>#REF!</v>
      </c>
      <c r="G777" s="47" t="e">
        <f t="shared" si="37"/>
        <v>#REF!</v>
      </c>
    </row>
    <row r="778" spans="1:7" s="44" customFormat="1">
      <c r="A778" s="60" t="e">
        <f>#REF!</f>
        <v>#REF!</v>
      </c>
      <c r="B778" s="39" t="e">
        <f>#REF!</f>
        <v>#REF!</v>
      </c>
      <c r="C778" s="40" t="e">
        <f>#REF!</f>
        <v>#REF!</v>
      </c>
      <c r="D778" s="45" t="e">
        <f t="shared" si="35"/>
        <v>#REF!</v>
      </c>
      <c r="E778" s="45" t="e">
        <f t="shared" si="36"/>
        <v>#REF!</v>
      </c>
      <c r="F778" s="46" t="e">
        <f>#REF!</f>
        <v>#REF!</v>
      </c>
      <c r="G778" s="47" t="e">
        <f t="shared" si="37"/>
        <v>#REF!</v>
      </c>
    </row>
    <row r="779" spans="1:7" s="44" customFormat="1">
      <c r="A779" s="60" t="e">
        <f>#REF!</f>
        <v>#REF!</v>
      </c>
      <c r="B779" s="39" t="e">
        <f>#REF!</f>
        <v>#REF!</v>
      </c>
      <c r="C779" s="40" t="e">
        <f>#REF!</f>
        <v>#REF!</v>
      </c>
      <c r="D779" s="45" t="e">
        <f t="shared" si="35"/>
        <v>#REF!</v>
      </c>
      <c r="E779" s="45" t="e">
        <f t="shared" si="36"/>
        <v>#REF!</v>
      </c>
      <c r="F779" s="46" t="e">
        <f>#REF!</f>
        <v>#REF!</v>
      </c>
      <c r="G779" s="47" t="e">
        <f t="shared" si="37"/>
        <v>#REF!</v>
      </c>
    </row>
    <row r="780" spans="1:7" s="44" customFormat="1">
      <c r="A780" s="60" t="e">
        <f>#REF!</f>
        <v>#REF!</v>
      </c>
      <c r="B780" s="39" t="e">
        <f>#REF!</f>
        <v>#REF!</v>
      </c>
      <c r="C780" s="40" t="e">
        <f>#REF!</f>
        <v>#REF!</v>
      </c>
      <c r="D780" s="45" t="e">
        <f t="shared" si="35"/>
        <v>#REF!</v>
      </c>
      <c r="E780" s="45" t="e">
        <f t="shared" si="36"/>
        <v>#REF!</v>
      </c>
      <c r="F780" s="46" t="e">
        <f>#REF!</f>
        <v>#REF!</v>
      </c>
      <c r="G780" s="47" t="e">
        <f t="shared" si="37"/>
        <v>#REF!</v>
      </c>
    </row>
    <row r="781" spans="1:7" s="44" customFormat="1">
      <c r="A781" s="60" t="e">
        <f>#REF!</f>
        <v>#REF!</v>
      </c>
      <c r="B781" s="39" t="e">
        <f>#REF!</f>
        <v>#REF!</v>
      </c>
      <c r="C781" s="40" t="e">
        <f>#REF!</f>
        <v>#REF!</v>
      </c>
      <c r="D781" s="45" t="e">
        <f t="shared" si="35"/>
        <v>#REF!</v>
      </c>
      <c r="E781" s="45" t="e">
        <f t="shared" si="36"/>
        <v>#REF!</v>
      </c>
      <c r="F781" s="46" t="e">
        <f>#REF!</f>
        <v>#REF!</v>
      </c>
      <c r="G781" s="47" t="e">
        <f t="shared" si="37"/>
        <v>#REF!</v>
      </c>
    </row>
    <row r="782" spans="1:7" s="44" customFormat="1">
      <c r="A782" s="60" t="e">
        <f>#REF!</f>
        <v>#REF!</v>
      </c>
      <c r="B782" s="39" t="e">
        <f>#REF!</f>
        <v>#REF!</v>
      </c>
      <c r="C782" s="40" t="e">
        <f>#REF!</f>
        <v>#REF!</v>
      </c>
      <c r="D782" s="45" t="e">
        <f t="shared" si="35"/>
        <v>#REF!</v>
      </c>
      <c r="E782" s="45" t="e">
        <f t="shared" si="36"/>
        <v>#REF!</v>
      </c>
      <c r="F782" s="46" t="e">
        <f>#REF!</f>
        <v>#REF!</v>
      </c>
      <c r="G782" s="47" t="e">
        <f t="shared" si="37"/>
        <v>#REF!</v>
      </c>
    </row>
    <row r="783" spans="1:7" s="44" customFormat="1">
      <c r="A783" s="60" t="e">
        <f>#REF!</f>
        <v>#REF!</v>
      </c>
      <c r="B783" s="39" t="e">
        <f>#REF!</f>
        <v>#REF!</v>
      </c>
      <c r="C783" s="40" t="e">
        <f>#REF!</f>
        <v>#REF!</v>
      </c>
      <c r="D783" s="45" t="e">
        <f t="shared" si="35"/>
        <v>#REF!</v>
      </c>
      <c r="E783" s="45" t="e">
        <f t="shared" si="36"/>
        <v>#REF!</v>
      </c>
      <c r="F783" s="46" t="e">
        <f>#REF!</f>
        <v>#REF!</v>
      </c>
      <c r="G783" s="47" t="e">
        <f t="shared" si="37"/>
        <v>#REF!</v>
      </c>
    </row>
    <row r="784" spans="1:7" s="44" customFormat="1">
      <c r="A784" s="60" t="e">
        <f>#REF!</f>
        <v>#REF!</v>
      </c>
      <c r="B784" s="39" t="e">
        <f>#REF!</f>
        <v>#REF!</v>
      </c>
      <c r="C784" s="40" t="e">
        <f>#REF!</f>
        <v>#REF!</v>
      </c>
      <c r="D784" s="45" t="e">
        <f t="shared" si="35"/>
        <v>#REF!</v>
      </c>
      <c r="E784" s="45" t="e">
        <f t="shared" si="36"/>
        <v>#REF!</v>
      </c>
      <c r="F784" s="46" t="e">
        <f>#REF!</f>
        <v>#REF!</v>
      </c>
      <c r="G784" s="47" t="e">
        <f t="shared" si="37"/>
        <v>#REF!</v>
      </c>
    </row>
    <row r="785" spans="1:7" s="44" customFormat="1">
      <c r="A785" s="60" t="e">
        <f>#REF!</f>
        <v>#REF!</v>
      </c>
      <c r="B785" s="39" t="e">
        <f>#REF!</f>
        <v>#REF!</v>
      </c>
      <c r="C785" s="40" t="e">
        <f>#REF!</f>
        <v>#REF!</v>
      </c>
      <c r="D785" s="45" t="e">
        <f t="shared" si="35"/>
        <v>#REF!</v>
      </c>
      <c r="E785" s="45" t="e">
        <f t="shared" si="36"/>
        <v>#REF!</v>
      </c>
      <c r="F785" s="46" t="e">
        <f>#REF!</f>
        <v>#REF!</v>
      </c>
      <c r="G785" s="47" t="e">
        <f t="shared" si="37"/>
        <v>#REF!</v>
      </c>
    </row>
    <row r="786" spans="1:7" s="44" customFormat="1">
      <c r="A786" s="60" t="e">
        <f>#REF!</f>
        <v>#REF!</v>
      </c>
      <c r="B786" s="39" t="e">
        <f>#REF!</f>
        <v>#REF!</v>
      </c>
      <c r="C786" s="40" t="e">
        <f>#REF!</f>
        <v>#REF!</v>
      </c>
      <c r="D786" s="45" t="e">
        <f t="shared" si="35"/>
        <v>#REF!</v>
      </c>
      <c r="E786" s="45" t="e">
        <f t="shared" si="36"/>
        <v>#REF!</v>
      </c>
      <c r="F786" s="46" t="e">
        <f>#REF!</f>
        <v>#REF!</v>
      </c>
      <c r="G786" s="47" t="e">
        <f t="shared" si="37"/>
        <v>#REF!</v>
      </c>
    </row>
    <row r="787" spans="1:7" s="44" customFormat="1">
      <c r="A787" s="60" t="e">
        <f>#REF!</f>
        <v>#REF!</v>
      </c>
      <c r="B787" s="39" t="e">
        <f>#REF!</f>
        <v>#REF!</v>
      </c>
      <c r="C787" s="40" t="e">
        <f>#REF!</f>
        <v>#REF!</v>
      </c>
      <c r="D787" s="45" t="e">
        <f t="shared" si="35"/>
        <v>#REF!</v>
      </c>
      <c r="E787" s="45" t="e">
        <f t="shared" si="36"/>
        <v>#REF!</v>
      </c>
      <c r="F787" s="46" t="e">
        <f>#REF!</f>
        <v>#REF!</v>
      </c>
      <c r="G787" s="47" t="e">
        <f t="shared" si="37"/>
        <v>#REF!</v>
      </c>
    </row>
    <row r="788" spans="1:7" s="44" customFormat="1">
      <c r="A788" s="60" t="e">
        <f>#REF!</f>
        <v>#REF!</v>
      </c>
      <c r="B788" s="39" t="e">
        <f>#REF!</f>
        <v>#REF!</v>
      </c>
      <c r="C788" s="40" t="e">
        <f>#REF!</f>
        <v>#REF!</v>
      </c>
      <c r="D788" s="45" t="e">
        <f t="shared" si="35"/>
        <v>#REF!</v>
      </c>
      <c r="E788" s="45" t="e">
        <f t="shared" si="36"/>
        <v>#REF!</v>
      </c>
      <c r="F788" s="46" t="e">
        <f>#REF!</f>
        <v>#REF!</v>
      </c>
      <c r="G788" s="47" t="e">
        <f t="shared" si="37"/>
        <v>#REF!</v>
      </c>
    </row>
    <row r="789" spans="1:7" s="44" customFormat="1">
      <c r="A789" s="60" t="e">
        <f>#REF!</f>
        <v>#REF!</v>
      </c>
      <c r="B789" s="39" t="e">
        <f>#REF!</f>
        <v>#REF!</v>
      </c>
      <c r="C789" s="40" t="e">
        <f>#REF!</f>
        <v>#REF!</v>
      </c>
      <c r="D789" s="45" t="e">
        <f t="shared" si="35"/>
        <v>#REF!</v>
      </c>
      <c r="E789" s="45" t="e">
        <f t="shared" si="36"/>
        <v>#REF!</v>
      </c>
      <c r="F789" s="46" t="e">
        <f>#REF!</f>
        <v>#REF!</v>
      </c>
      <c r="G789" s="47" t="e">
        <f t="shared" si="37"/>
        <v>#REF!</v>
      </c>
    </row>
    <row r="790" spans="1:7" s="44" customFormat="1">
      <c r="A790" s="60" t="e">
        <f>#REF!</f>
        <v>#REF!</v>
      </c>
      <c r="B790" s="39" t="e">
        <f>#REF!</f>
        <v>#REF!</v>
      </c>
      <c r="C790" s="40" t="e">
        <f>#REF!</f>
        <v>#REF!</v>
      </c>
      <c r="D790" s="45" t="e">
        <f t="shared" si="35"/>
        <v>#REF!</v>
      </c>
      <c r="E790" s="45" t="e">
        <f t="shared" si="36"/>
        <v>#REF!</v>
      </c>
      <c r="F790" s="46" t="e">
        <f>#REF!</f>
        <v>#REF!</v>
      </c>
      <c r="G790" s="47" t="e">
        <f t="shared" si="37"/>
        <v>#REF!</v>
      </c>
    </row>
    <row r="791" spans="1:7" s="44" customFormat="1">
      <c r="A791" s="60" t="e">
        <f>#REF!</f>
        <v>#REF!</v>
      </c>
      <c r="B791" s="39" t="e">
        <f>#REF!</f>
        <v>#REF!</v>
      </c>
      <c r="C791" s="40" t="e">
        <f>#REF!</f>
        <v>#REF!</v>
      </c>
      <c r="D791" s="45" t="e">
        <f t="shared" si="35"/>
        <v>#REF!</v>
      </c>
      <c r="E791" s="45" t="e">
        <f t="shared" si="36"/>
        <v>#REF!</v>
      </c>
      <c r="F791" s="46" t="e">
        <f>#REF!</f>
        <v>#REF!</v>
      </c>
      <c r="G791" s="47" t="e">
        <f t="shared" si="37"/>
        <v>#REF!</v>
      </c>
    </row>
    <row r="792" spans="1:7" s="44" customFormat="1">
      <c r="A792" s="60" t="e">
        <f>#REF!</f>
        <v>#REF!</v>
      </c>
      <c r="B792" s="39" t="e">
        <f>#REF!</f>
        <v>#REF!</v>
      </c>
      <c r="C792" s="40" t="e">
        <f>#REF!</f>
        <v>#REF!</v>
      </c>
      <c r="D792" s="45" t="e">
        <f t="shared" si="35"/>
        <v>#REF!</v>
      </c>
      <c r="E792" s="45" t="e">
        <f t="shared" si="36"/>
        <v>#REF!</v>
      </c>
      <c r="F792" s="46" t="e">
        <f>#REF!</f>
        <v>#REF!</v>
      </c>
      <c r="G792" s="47" t="e">
        <f t="shared" si="37"/>
        <v>#REF!</v>
      </c>
    </row>
    <row r="793" spans="1:7" s="44" customFormat="1">
      <c r="A793" s="60" t="e">
        <f>#REF!</f>
        <v>#REF!</v>
      </c>
      <c r="B793" s="39" t="e">
        <f>#REF!</f>
        <v>#REF!</v>
      </c>
      <c r="C793" s="40" t="e">
        <f>#REF!</f>
        <v>#REF!</v>
      </c>
      <c r="D793" s="45" t="e">
        <f t="shared" si="35"/>
        <v>#REF!</v>
      </c>
      <c r="E793" s="45" t="e">
        <f t="shared" si="36"/>
        <v>#REF!</v>
      </c>
      <c r="F793" s="46" t="e">
        <f>#REF!</f>
        <v>#REF!</v>
      </c>
      <c r="G793" s="47" t="e">
        <f t="shared" si="37"/>
        <v>#REF!</v>
      </c>
    </row>
    <row r="794" spans="1:7" s="44" customFormat="1">
      <c r="A794" s="60" t="e">
        <f>#REF!</f>
        <v>#REF!</v>
      </c>
      <c r="B794" s="39" t="e">
        <f>#REF!</f>
        <v>#REF!</v>
      </c>
      <c r="C794" s="40" t="e">
        <f>#REF!</f>
        <v>#REF!</v>
      </c>
      <c r="D794" s="45" t="e">
        <f t="shared" si="35"/>
        <v>#REF!</v>
      </c>
      <c r="E794" s="45" t="e">
        <f t="shared" si="36"/>
        <v>#REF!</v>
      </c>
      <c r="F794" s="46" t="e">
        <f>#REF!</f>
        <v>#REF!</v>
      </c>
      <c r="G794" s="47" t="e">
        <f t="shared" si="37"/>
        <v>#REF!</v>
      </c>
    </row>
    <row r="795" spans="1:7" s="44" customFormat="1">
      <c r="A795" s="60" t="e">
        <f>#REF!</f>
        <v>#REF!</v>
      </c>
      <c r="B795" s="39" t="e">
        <f>#REF!</f>
        <v>#REF!</v>
      </c>
      <c r="C795" s="40" t="e">
        <f>#REF!</f>
        <v>#REF!</v>
      </c>
      <c r="D795" s="45" t="e">
        <f t="shared" si="35"/>
        <v>#REF!</v>
      </c>
      <c r="E795" s="45" t="e">
        <f t="shared" si="36"/>
        <v>#REF!</v>
      </c>
      <c r="F795" s="46" t="e">
        <f>#REF!</f>
        <v>#REF!</v>
      </c>
      <c r="G795" s="47" t="e">
        <f t="shared" si="37"/>
        <v>#REF!</v>
      </c>
    </row>
    <row r="796" spans="1:7" s="44" customFormat="1">
      <c r="A796" s="60" t="e">
        <f>#REF!</f>
        <v>#REF!</v>
      </c>
      <c r="B796" s="39" t="e">
        <f>#REF!</f>
        <v>#REF!</v>
      </c>
      <c r="C796" s="40" t="e">
        <f>#REF!</f>
        <v>#REF!</v>
      </c>
      <c r="D796" s="45" t="e">
        <f t="shared" si="35"/>
        <v>#REF!</v>
      </c>
      <c r="E796" s="45" t="e">
        <f t="shared" si="36"/>
        <v>#REF!</v>
      </c>
      <c r="F796" s="46" t="e">
        <f>#REF!</f>
        <v>#REF!</v>
      </c>
      <c r="G796" s="47" t="e">
        <f t="shared" si="37"/>
        <v>#REF!</v>
      </c>
    </row>
    <row r="797" spans="1:7" s="44" customFormat="1">
      <c r="A797" s="60" t="e">
        <f>#REF!</f>
        <v>#REF!</v>
      </c>
      <c r="B797" s="39" t="e">
        <f>#REF!</f>
        <v>#REF!</v>
      </c>
      <c r="C797" s="40" t="e">
        <f>#REF!</f>
        <v>#REF!</v>
      </c>
      <c r="D797" s="45" t="e">
        <f t="shared" si="35"/>
        <v>#REF!</v>
      </c>
      <c r="E797" s="45" t="e">
        <f t="shared" si="36"/>
        <v>#REF!</v>
      </c>
      <c r="F797" s="46" t="e">
        <f>#REF!</f>
        <v>#REF!</v>
      </c>
      <c r="G797" s="47" t="e">
        <f t="shared" si="37"/>
        <v>#REF!</v>
      </c>
    </row>
    <row r="798" spans="1:7" s="44" customFormat="1">
      <c r="A798" s="60" t="e">
        <f>#REF!</f>
        <v>#REF!</v>
      </c>
      <c r="B798" s="39" t="e">
        <f>#REF!</f>
        <v>#REF!</v>
      </c>
      <c r="C798" s="40" t="e">
        <f>#REF!</f>
        <v>#REF!</v>
      </c>
      <c r="D798" s="45" t="e">
        <f t="shared" si="35"/>
        <v>#REF!</v>
      </c>
      <c r="E798" s="45" t="e">
        <f t="shared" si="36"/>
        <v>#REF!</v>
      </c>
      <c r="F798" s="46" t="e">
        <f>#REF!</f>
        <v>#REF!</v>
      </c>
      <c r="G798" s="47" t="e">
        <f t="shared" si="37"/>
        <v>#REF!</v>
      </c>
    </row>
    <row r="799" spans="1:7" s="44" customFormat="1">
      <c r="A799" s="60" t="e">
        <f>#REF!</f>
        <v>#REF!</v>
      </c>
      <c r="B799" s="39" t="e">
        <f>#REF!</f>
        <v>#REF!</v>
      </c>
      <c r="C799" s="40" t="e">
        <f>#REF!</f>
        <v>#REF!</v>
      </c>
      <c r="D799" s="45" t="e">
        <f t="shared" si="35"/>
        <v>#REF!</v>
      </c>
      <c r="E799" s="45" t="e">
        <f t="shared" si="36"/>
        <v>#REF!</v>
      </c>
      <c r="F799" s="46" t="e">
        <f>#REF!</f>
        <v>#REF!</v>
      </c>
      <c r="G799" s="47" t="e">
        <f t="shared" si="37"/>
        <v>#REF!</v>
      </c>
    </row>
    <row r="800" spans="1:7" s="44" customFormat="1">
      <c r="A800" s="60" t="e">
        <f>#REF!</f>
        <v>#REF!</v>
      </c>
      <c r="B800" s="39" t="e">
        <f>#REF!</f>
        <v>#REF!</v>
      </c>
      <c r="C800" s="40" t="e">
        <f>#REF!</f>
        <v>#REF!</v>
      </c>
      <c r="D800" s="45" t="e">
        <f t="shared" si="35"/>
        <v>#REF!</v>
      </c>
      <c r="E800" s="45" t="e">
        <f t="shared" si="36"/>
        <v>#REF!</v>
      </c>
      <c r="F800" s="46" t="e">
        <f>#REF!</f>
        <v>#REF!</v>
      </c>
      <c r="G800" s="47" t="e">
        <f t="shared" si="37"/>
        <v>#REF!</v>
      </c>
    </row>
    <row r="801" spans="1:7" s="44" customFormat="1">
      <c r="A801" s="60" t="e">
        <f>#REF!</f>
        <v>#REF!</v>
      </c>
      <c r="B801" s="39" t="e">
        <f>#REF!</f>
        <v>#REF!</v>
      </c>
      <c r="C801" s="40" t="e">
        <f>#REF!</f>
        <v>#REF!</v>
      </c>
      <c r="D801" s="45" t="e">
        <f t="shared" si="35"/>
        <v>#REF!</v>
      </c>
      <c r="E801" s="45" t="e">
        <f t="shared" si="36"/>
        <v>#REF!</v>
      </c>
      <c r="F801" s="46" t="e">
        <f>#REF!</f>
        <v>#REF!</v>
      </c>
      <c r="G801" s="47" t="e">
        <f t="shared" si="37"/>
        <v>#REF!</v>
      </c>
    </row>
    <row r="802" spans="1:7" s="44" customFormat="1">
      <c r="A802" s="60" t="e">
        <f>#REF!</f>
        <v>#REF!</v>
      </c>
      <c r="B802" s="39" t="e">
        <f>#REF!</f>
        <v>#REF!</v>
      </c>
      <c r="C802" s="40" t="e">
        <f>#REF!</f>
        <v>#REF!</v>
      </c>
      <c r="D802" s="45" t="e">
        <f t="shared" si="35"/>
        <v>#REF!</v>
      </c>
      <c r="E802" s="45" t="e">
        <f t="shared" si="36"/>
        <v>#REF!</v>
      </c>
      <c r="F802" s="46" t="e">
        <f>#REF!</f>
        <v>#REF!</v>
      </c>
      <c r="G802" s="47" t="e">
        <f t="shared" si="37"/>
        <v>#REF!</v>
      </c>
    </row>
    <row r="803" spans="1:7" s="44" customFormat="1">
      <c r="A803" s="60" t="e">
        <f>#REF!</f>
        <v>#REF!</v>
      </c>
      <c r="B803" s="39" t="e">
        <f>#REF!</f>
        <v>#REF!</v>
      </c>
      <c r="C803" s="40" t="e">
        <f>#REF!</f>
        <v>#REF!</v>
      </c>
      <c r="D803" s="45" t="e">
        <f t="shared" si="35"/>
        <v>#REF!</v>
      </c>
      <c r="E803" s="45" t="e">
        <f t="shared" si="36"/>
        <v>#REF!</v>
      </c>
      <c r="F803" s="46" t="e">
        <f>#REF!</f>
        <v>#REF!</v>
      </c>
      <c r="G803" s="47" t="e">
        <f t="shared" si="37"/>
        <v>#REF!</v>
      </c>
    </row>
    <row r="804" spans="1:7" s="44" customFormat="1">
      <c r="A804" s="60" t="e">
        <f>#REF!</f>
        <v>#REF!</v>
      </c>
      <c r="B804" s="39" t="e">
        <f>#REF!</f>
        <v>#REF!</v>
      </c>
      <c r="C804" s="40" t="e">
        <f>#REF!</f>
        <v>#REF!</v>
      </c>
      <c r="D804" s="45" t="e">
        <f t="shared" si="35"/>
        <v>#REF!</v>
      </c>
      <c r="E804" s="45" t="e">
        <f t="shared" si="36"/>
        <v>#REF!</v>
      </c>
      <c r="F804" s="46" t="e">
        <f>#REF!</f>
        <v>#REF!</v>
      </c>
      <c r="G804" s="47" t="e">
        <f t="shared" si="37"/>
        <v>#REF!</v>
      </c>
    </row>
    <row r="805" spans="1:7" s="44" customFormat="1">
      <c r="A805" s="60" t="e">
        <f>#REF!</f>
        <v>#REF!</v>
      </c>
      <c r="B805" s="39" t="e">
        <f>#REF!</f>
        <v>#REF!</v>
      </c>
      <c r="C805" s="40" t="e">
        <f>#REF!</f>
        <v>#REF!</v>
      </c>
      <c r="D805" s="45" t="e">
        <f t="shared" si="35"/>
        <v>#REF!</v>
      </c>
      <c r="E805" s="45" t="e">
        <f t="shared" si="36"/>
        <v>#REF!</v>
      </c>
      <c r="F805" s="46" t="e">
        <f>#REF!</f>
        <v>#REF!</v>
      </c>
      <c r="G805" s="47" t="e">
        <f t="shared" si="37"/>
        <v>#REF!</v>
      </c>
    </row>
    <row r="806" spans="1:7" s="44" customFormat="1">
      <c r="A806" s="60" t="e">
        <f>#REF!</f>
        <v>#REF!</v>
      </c>
      <c r="B806" s="39" t="e">
        <f>#REF!</f>
        <v>#REF!</v>
      </c>
      <c r="C806" s="40" t="e">
        <f>#REF!</f>
        <v>#REF!</v>
      </c>
      <c r="D806" s="45" t="e">
        <f t="shared" si="35"/>
        <v>#REF!</v>
      </c>
      <c r="E806" s="45" t="e">
        <f t="shared" si="36"/>
        <v>#REF!</v>
      </c>
      <c r="F806" s="46" t="e">
        <f>#REF!</f>
        <v>#REF!</v>
      </c>
      <c r="G806" s="47" t="e">
        <f t="shared" si="37"/>
        <v>#REF!</v>
      </c>
    </row>
    <row r="807" spans="1:7" s="44" customFormat="1">
      <c r="A807" s="60" t="e">
        <f>#REF!</f>
        <v>#REF!</v>
      </c>
      <c r="B807" s="39" t="e">
        <f>#REF!</f>
        <v>#REF!</v>
      </c>
      <c r="C807" s="40" t="e">
        <f>#REF!</f>
        <v>#REF!</v>
      </c>
      <c r="D807" s="45" t="e">
        <f t="shared" si="35"/>
        <v>#REF!</v>
      </c>
      <c r="E807" s="45" t="e">
        <f t="shared" si="36"/>
        <v>#REF!</v>
      </c>
      <c r="F807" s="46" t="e">
        <f>#REF!</f>
        <v>#REF!</v>
      </c>
      <c r="G807" s="47" t="e">
        <f t="shared" si="37"/>
        <v>#REF!</v>
      </c>
    </row>
    <row r="808" spans="1:7" s="44" customFormat="1">
      <c r="A808" s="60" t="e">
        <f>#REF!</f>
        <v>#REF!</v>
      </c>
      <c r="B808" s="39" t="e">
        <f>#REF!</f>
        <v>#REF!</v>
      </c>
      <c r="C808" s="40" t="e">
        <f>#REF!</f>
        <v>#REF!</v>
      </c>
      <c r="D808" s="45" t="e">
        <f t="shared" si="35"/>
        <v>#REF!</v>
      </c>
      <c r="E808" s="45" t="e">
        <f t="shared" si="36"/>
        <v>#REF!</v>
      </c>
      <c r="F808" s="46" t="e">
        <f>#REF!</f>
        <v>#REF!</v>
      </c>
      <c r="G808" s="47" t="e">
        <f t="shared" si="37"/>
        <v>#REF!</v>
      </c>
    </row>
    <row r="809" spans="1:7" s="44" customFormat="1">
      <c r="A809" s="60" t="e">
        <f>#REF!</f>
        <v>#REF!</v>
      </c>
      <c r="B809" s="39" t="e">
        <f>#REF!</f>
        <v>#REF!</v>
      </c>
      <c r="C809" s="40" t="e">
        <f>#REF!</f>
        <v>#REF!</v>
      </c>
      <c r="D809" s="45" t="e">
        <f t="shared" si="35"/>
        <v>#REF!</v>
      </c>
      <c r="E809" s="45" t="e">
        <f t="shared" si="36"/>
        <v>#REF!</v>
      </c>
      <c r="F809" s="46" t="e">
        <f>#REF!</f>
        <v>#REF!</v>
      </c>
      <c r="G809" s="47" t="e">
        <f t="shared" si="37"/>
        <v>#REF!</v>
      </c>
    </row>
    <row r="810" spans="1:7" s="44" customFormat="1">
      <c r="A810" s="60" t="e">
        <f>#REF!</f>
        <v>#REF!</v>
      </c>
      <c r="B810" s="39" t="e">
        <f>#REF!</f>
        <v>#REF!</v>
      </c>
      <c r="C810" s="40" t="e">
        <f>#REF!</f>
        <v>#REF!</v>
      </c>
      <c r="D810" s="45" t="e">
        <f t="shared" si="35"/>
        <v>#REF!</v>
      </c>
      <c r="E810" s="45" t="e">
        <f t="shared" si="36"/>
        <v>#REF!</v>
      </c>
      <c r="F810" s="46" t="e">
        <f>#REF!</f>
        <v>#REF!</v>
      </c>
      <c r="G810" s="47" t="e">
        <f t="shared" si="37"/>
        <v>#REF!</v>
      </c>
    </row>
    <row r="811" spans="1:7" s="44" customFormat="1">
      <c r="A811" s="60" t="e">
        <f>#REF!</f>
        <v>#REF!</v>
      </c>
      <c r="B811" s="39" t="e">
        <f>#REF!</f>
        <v>#REF!</v>
      </c>
      <c r="C811" s="40" t="e">
        <f>#REF!</f>
        <v>#REF!</v>
      </c>
      <c r="D811" s="45" t="e">
        <f t="shared" si="35"/>
        <v>#REF!</v>
      </c>
      <c r="E811" s="45" t="e">
        <f t="shared" si="36"/>
        <v>#REF!</v>
      </c>
      <c r="F811" s="46" t="e">
        <f>#REF!</f>
        <v>#REF!</v>
      </c>
      <c r="G811" s="47" t="e">
        <f t="shared" si="37"/>
        <v>#REF!</v>
      </c>
    </row>
    <row r="812" spans="1:7" s="44" customFormat="1">
      <c r="A812" s="60" t="e">
        <f>#REF!</f>
        <v>#REF!</v>
      </c>
      <c r="B812" s="39" t="e">
        <f>#REF!</f>
        <v>#REF!</v>
      </c>
      <c r="C812" s="40" t="e">
        <f>#REF!</f>
        <v>#REF!</v>
      </c>
      <c r="D812" s="45" t="e">
        <f t="shared" si="35"/>
        <v>#REF!</v>
      </c>
      <c r="E812" s="45" t="e">
        <f t="shared" si="36"/>
        <v>#REF!</v>
      </c>
      <c r="F812" s="46" t="e">
        <f>#REF!</f>
        <v>#REF!</v>
      </c>
      <c r="G812" s="47" t="e">
        <f t="shared" si="37"/>
        <v>#REF!</v>
      </c>
    </row>
    <row r="813" spans="1:7" s="44" customFormat="1">
      <c r="A813" s="60" t="e">
        <f>#REF!</f>
        <v>#REF!</v>
      </c>
      <c r="B813" s="39" t="e">
        <f>#REF!</f>
        <v>#REF!</v>
      </c>
      <c r="C813" s="40" t="e">
        <f>#REF!</f>
        <v>#REF!</v>
      </c>
      <c r="D813" s="45" t="e">
        <f t="shared" si="35"/>
        <v>#REF!</v>
      </c>
      <c r="E813" s="45" t="e">
        <f t="shared" si="36"/>
        <v>#REF!</v>
      </c>
      <c r="F813" s="46" t="e">
        <f>#REF!</f>
        <v>#REF!</v>
      </c>
      <c r="G813" s="47" t="e">
        <f t="shared" si="37"/>
        <v>#REF!</v>
      </c>
    </row>
    <row r="814" spans="1:7" s="44" customFormat="1">
      <c r="A814" s="60" t="e">
        <f>#REF!</f>
        <v>#REF!</v>
      </c>
      <c r="B814" s="39" t="e">
        <f>#REF!</f>
        <v>#REF!</v>
      </c>
      <c r="C814" s="40" t="e">
        <f>#REF!</f>
        <v>#REF!</v>
      </c>
      <c r="D814" s="45" t="e">
        <f t="shared" si="35"/>
        <v>#REF!</v>
      </c>
      <c r="E814" s="45" t="e">
        <f t="shared" si="36"/>
        <v>#REF!</v>
      </c>
      <c r="F814" s="46" t="e">
        <f>#REF!</f>
        <v>#REF!</v>
      </c>
      <c r="G814" s="47" t="e">
        <f t="shared" si="37"/>
        <v>#REF!</v>
      </c>
    </row>
    <row r="815" spans="1:7" s="44" customFormat="1">
      <c r="A815" s="60" t="e">
        <f>#REF!</f>
        <v>#REF!</v>
      </c>
      <c r="B815" s="39" t="e">
        <f>#REF!</f>
        <v>#REF!</v>
      </c>
      <c r="C815" s="40" t="e">
        <f>#REF!</f>
        <v>#REF!</v>
      </c>
      <c r="D815" s="45" t="e">
        <f t="shared" si="35"/>
        <v>#REF!</v>
      </c>
      <c r="E815" s="45" t="e">
        <f t="shared" si="36"/>
        <v>#REF!</v>
      </c>
      <c r="F815" s="46" t="e">
        <f>#REF!</f>
        <v>#REF!</v>
      </c>
      <c r="G815" s="47" t="e">
        <f t="shared" si="37"/>
        <v>#REF!</v>
      </c>
    </row>
    <row r="816" spans="1:7" s="44" customFormat="1">
      <c r="A816" s="60" t="e">
        <f>#REF!</f>
        <v>#REF!</v>
      </c>
      <c r="B816" s="39" t="e">
        <f>#REF!</f>
        <v>#REF!</v>
      </c>
      <c r="C816" s="40" t="e">
        <f>#REF!</f>
        <v>#REF!</v>
      </c>
      <c r="D816" s="45" t="e">
        <f t="shared" si="35"/>
        <v>#REF!</v>
      </c>
      <c r="E816" s="45" t="e">
        <f t="shared" si="36"/>
        <v>#REF!</v>
      </c>
      <c r="F816" s="46" t="e">
        <f>#REF!</f>
        <v>#REF!</v>
      </c>
      <c r="G816" s="47" t="e">
        <f t="shared" si="37"/>
        <v>#REF!</v>
      </c>
    </row>
    <row r="817" spans="1:7" s="44" customFormat="1">
      <c r="A817" s="60" t="e">
        <f>#REF!</f>
        <v>#REF!</v>
      </c>
      <c r="B817" s="39" t="e">
        <f>#REF!</f>
        <v>#REF!</v>
      </c>
      <c r="C817" s="40" t="e">
        <f>#REF!</f>
        <v>#REF!</v>
      </c>
      <c r="D817" s="45" t="e">
        <f t="shared" si="35"/>
        <v>#REF!</v>
      </c>
      <c r="E817" s="45" t="e">
        <f t="shared" si="36"/>
        <v>#REF!</v>
      </c>
      <c r="F817" s="46" t="e">
        <f>#REF!</f>
        <v>#REF!</v>
      </c>
      <c r="G817" s="47" t="e">
        <f t="shared" si="37"/>
        <v>#REF!</v>
      </c>
    </row>
    <row r="818" spans="1:7" s="44" customFormat="1">
      <c r="A818" s="60" t="e">
        <f>#REF!</f>
        <v>#REF!</v>
      </c>
      <c r="B818" s="39" t="e">
        <f>#REF!</f>
        <v>#REF!</v>
      </c>
      <c r="C818" s="40" t="e">
        <f>#REF!</f>
        <v>#REF!</v>
      </c>
      <c r="D818" s="45" t="e">
        <f t="shared" si="35"/>
        <v>#REF!</v>
      </c>
      <c r="E818" s="45" t="e">
        <f t="shared" si="36"/>
        <v>#REF!</v>
      </c>
      <c r="F818" s="46" t="e">
        <f>#REF!</f>
        <v>#REF!</v>
      </c>
      <c r="G818" s="47" t="e">
        <f t="shared" si="37"/>
        <v>#REF!</v>
      </c>
    </row>
    <row r="819" spans="1:7" s="44" customFormat="1">
      <c r="A819" s="60" t="e">
        <f>#REF!</f>
        <v>#REF!</v>
      </c>
      <c r="B819" s="39" t="e">
        <f>#REF!</f>
        <v>#REF!</v>
      </c>
      <c r="C819" s="40" t="e">
        <f>#REF!</f>
        <v>#REF!</v>
      </c>
      <c r="D819" s="45" t="e">
        <f t="shared" si="35"/>
        <v>#REF!</v>
      </c>
      <c r="E819" s="45" t="e">
        <f t="shared" si="36"/>
        <v>#REF!</v>
      </c>
      <c r="F819" s="46" t="e">
        <f>#REF!</f>
        <v>#REF!</v>
      </c>
      <c r="G819" s="47" t="e">
        <f t="shared" si="37"/>
        <v>#REF!</v>
      </c>
    </row>
    <row r="820" spans="1:7" s="44" customFormat="1">
      <c r="A820" s="60" t="e">
        <f>#REF!</f>
        <v>#REF!</v>
      </c>
      <c r="B820" s="39" t="e">
        <f>#REF!</f>
        <v>#REF!</v>
      </c>
      <c r="C820" s="40" t="e">
        <f>#REF!</f>
        <v>#REF!</v>
      </c>
      <c r="D820" s="45" t="e">
        <f t="shared" si="35"/>
        <v>#REF!</v>
      </c>
      <c r="E820" s="45" t="e">
        <f t="shared" si="36"/>
        <v>#REF!</v>
      </c>
      <c r="F820" s="46" t="e">
        <f>#REF!</f>
        <v>#REF!</v>
      </c>
      <c r="G820" s="47" t="e">
        <f t="shared" si="37"/>
        <v>#REF!</v>
      </c>
    </row>
    <row r="821" spans="1:7" s="44" customFormat="1">
      <c r="A821" s="60" t="e">
        <f>#REF!</f>
        <v>#REF!</v>
      </c>
      <c r="B821" s="39" t="e">
        <f>#REF!</f>
        <v>#REF!</v>
      </c>
      <c r="C821" s="40" t="e">
        <f>#REF!</f>
        <v>#REF!</v>
      </c>
      <c r="D821" s="45" t="e">
        <f t="shared" si="35"/>
        <v>#REF!</v>
      </c>
      <c r="E821" s="45" t="e">
        <f t="shared" si="36"/>
        <v>#REF!</v>
      </c>
      <c r="F821" s="46" t="e">
        <f>#REF!</f>
        <v>#REF!</v>
      </c>
      <c r="G821" s="47" t="e">
        <f t="shared" si="37"/>
        <v>#REF!</v>
      </c>
    </row>
    <row r="822" spans="1:7" s="44" customFormat="1">
      <c r="A822" s="60" t="e">
        <f>#REF!</f>
        <v>#REF!</v>
      </c>
      <c r="B822" s="39" t="e">
        <f>#REF!</f>
        <v>#REF!</v>
      </c>
      <c r="C822" s="40" t="e">
        <f>#REF!</f>
        <v>#REF!</v>
      </c>
      <c r="D822" s="45" t="e">
        <f t="shared" si="35"/>
        <v>#REF!</v>
      </c>
      <c r="E822" s="45" t="e">
        <f t="shared" si="36"/>
        <v>#REF!</v>
      </c>
      <c r="F822" s="46" t="e">
        <f>#REF!</f>
        <v>#REF!</v>
      </c>
      <c r="G822" s="47" t="e">
        <f t="shared" si="37"/>
        <v>#REF!</v>
      </c>
    </row>
    <row r="823" spans="1:7" s="44" customFormat="1">
      <c r="A823" s="60" t="e">
        <f>#REF!</f>
        <v>#REF!</v>
      </c>
      <c r="B823" s="39" t="e">
        <f>#REF!</f>
        <v>#REF!</v>
      </c>
      <c r="C823" s="40" t="e">
        <f>#REF!</f>
        <v>#REF!</v>
      </c>
      <c r="D823" s="45" t="e">
        <f t="shared" si="35"/>
        <v>#REF!</v>
      </c>
      <c r="E823" s="45" t="e">
        <f t="shared" si="36"/>
        <v>#REF!</v>
      </c>
      <c r="F823" s="46" t="e">
        <f>#REF!</f>
        <v>#REF!</v>
      </c>
      <c r="G823" s="47" t="e">
        <f t="shared" si="37"/>
        <v>#REF!</v>
      </c>
    </row>
    <row r="824" spans="1:7" s="44" customFormat="1">
      <c r="A824" s="60" t="e">
        <f>#REF!</f>
        <v>#REF!</v>
      </c>
      <c r="B824" s="39" t="e">
        <f>#REF!</f>
        <v>#REF!</v>
      </c>
      <c r="C824" s="40" t="e">
        <f>#REF!</f>
        <v>#REF!</v>
      </c>
      <c r="D824" s="45" t="e">
        <f t="shared" si="35"/>
        <v>#REF!</v>
      </c>
      <c r="E824" s="45" t="e">
        <f t="shared" si="36"/>
        <v>#REF!</v>
      </c>
      <c r="F824" s="46" t="e">
        <f>#REF!</f>
        <v>#REF!</v>
      </c>
      <c r="G824" s="47" t="e">
        <f t="shared" si="37"/>
        <v>#REF!</v>
      </c>
    </row>
    <row r="825" spans="1:7" s="44" customFormat="1">
      <c r="A825" s="60" t="e">
        <f>#REF!</f>
        <v>#REF!</v>
      </c>
      <c r="B825" s="39" t="e">
        <f>#REF!</f>
        <v>#REF!</v>
      </c>
      <c r="C825" s="40" t="e">
        <f>#REF!</f>
        <v>#REF!</v>
      </c>
      <c r="D825" s="45" t="e">
        <f t="shared" si="35"/>
        <v>#REF!</v>
      </c>
      <c r="E825" s="45" t="e">
        <f t="shared" si="36"/>
        <v>#REF!</v>
      </c>
      <c r="F825" s="46" t="e">
        <f>#REF!</f>
        <v>#REF!</v>
      </c>
      <c r="G825" s="47" t="e">
        <f t="shared" si="37"/>
        <v>#REF!</v>
      </c>
    </row>
    <row r="826" spans="1:7" s="44" customFormat="1">
      <c r="A826" s="60" t="e">
        <f>#REF!</f>
        <v>#REF!</v>
      </c>
      <c r="B826" s="39" t="e">
        <f>#REF!</f>
        <v>#REF!</v>
      </c>
      <c r="C826" s="40" t="e">
        <f>#REF!</f>
        <v>#REF!</v>
      </c>
      <c r="D826" s="45" t="e">
        <f t="shared" si="35"/>
        <v>#REF!</v>
      </c>
      <c r="E826" s="45" t="e">
        <f t="shared" si="36"/>
        <v>#REF!</v>
      </c>
      <c r="F826" s="46" t="e">
        <f>#REF!</f>
        <v>#REF!</v>
      </c>
      <c r="G826" s="47" t="e">
        <f t="shared" si="37"/>
        <v>#REF!</v>
      </c>
    </row>
    <row r="827" spans="1:7" s="44" customFormat="1">
      <c r="A827" s="60" t="e">
        <f>#REF!</f>
        <v>#REF!</v>
      </c>
      <c r="B827" s="39" t="e">
        <f>#REF!</f>
        <v>#REF!</v>
      </c>
      <c r="C827" s="40" t="e">
        <f>#REF!</f>
        <v>#REF!</v>
      </c>
      <c r="D827" s="45" t="e">
        <f t="shared" si="35"/>
        <v>#REF!</v>
      </c>
      <c r="E827" s="45" t="e">
        <f t="shared" si="36"/>
        <v>#REF!</v>
      </c>
      <c r="F827" s="46" t="e">
        <f>#REF!</f>
        <v>#REF!</v>
      </c>
      <c r="G827" s="47" t="e">
        <f t="shared" si="37"/>
        <v>#REF!</v>
      </c>
    </row>
    <row r="828" spans="1:7" s="44" customFormat="1">
      <c r="A828" s="60" t="e">
        <f>#REF!</f>
        <v>#REF!</v>
      </c>
      <c r="B828" s="39" t="e">
        <f>#REF!</f>
        <v>#REF!</v>
      </c>
      <c r="C828" s="40" t="e">
        <f>#REF!</f>
        <v>#REF!</v>
      </c>
      <c r="D828" s="45" t="e">
        <f t="shared" si="35"/>
        <v>#REF!</v>
      </c>
      <c r="E828" s="45" t="e">
        <f t="shared" si="36"/>
        <v>#REF!</v>
      </c>
      <c r="F828" s="46" t="e">
        <f>#REF!</f>
        <v>#REF!</v>
      </c>
      <c r="G828" s="47" t="e">
        <f t="shared" si="37"/>
        <v>#REF!</v>
      </c>
    </row>
    <row r="829" spans="1:7" s="44" customFormat="1">
      <c r="A829" s="60" t="e">
        <f>#REF!</f>
        <v>#REF!</v>
      </c>
      <c r="B829" s="39" t="e">
        <f>#REF!</f>
        <v>#REF!</v>
      </c>
      <c r="C829" s="40" t="e">
        <f>#REF!</f>
        <v>#REF!</v>
      </c>
      <c r="D829" s="45" t="e">
        <f t="shared" si="35"/>
        <v>#REF!</v>
      </c>
      <c r="E829" s="45" t="e">
        <f t="shared" si="36"/>
        <v>#REF!</v>
      </c>
      <c r="F829" s="46" t="e">
        <f>#REF!</f>
        <v>#REF!</v>
      </c>
      <c r="G829" s="47" t="e">
        <f t="shared" si="37"/>
        <v>#REF!</v>
      </c>
    </row>
    <row r="830" spans="1:7" s="44" customFormat="1">
      <c r="A830" s="60" t="e">
        <f>#REF!</f>
        <v>#REF!</v>
      </c>
      <c r="B830" s="39" t="e">
        <f>#REF!</f>
        <v>#REF!</v>
      </c>
      <c r="C830" s="40" t="e">
        <f>#REF!</f>
        <v>#REF!</v>
      </c>
      <c r="D830" s="45" t="e">
        <f t="shared" si="35"/>
        <v>#REF!</v>
      </c>
      <c r="E830" s="45" t="e">
        <f t="shared" si="36"/>
        <v>#REF!</v>
      </c>
      <c r="F830" s="46" t="e">
        <f>#REF!</f>
        <v>#REF!</v>
      </c>
      <c r="G830" s="47" t="e">
        <f t="shared" si="37"/>
        <v>#REF!</v>
      </c>
    </row>
    <row r="831" spans="1:7" s="44" customFormat="1">
      <c r="A831" s="60" t="e">
        <f>#REF!</f>
        <v>#REF!</v>
      </c>
      <c r="B831" s="39" t="e">
        <f>#REF!</f>
        <v>#REF!</v>
      </c>
      <c r="C831" s="40" t="e">
        <f>#REF!</f>
        <v>#REF!</v>
      </c>
      <c r="D831" s="45" t="e">
        <f t="shared" si="35"/>
        <v>#REF!</v>
      </c>
      <c r="E831" s="45" t="e">
        <f t="shared" si="36"/>
        <v>#REF!</v>
      </c>
      <c r="F831" s="46" t="e">
        <f>#REF!</f>
        <v>#REF!</v>
      </c>
      <c r="G831" s="47" t="e">
        <f t="shared" si="37"/>
        <v>#REF!</v>
      </c>
    </row>
    <row r="832" spans="1:7" s="44" customFormat="1">
      <c r="A832" s="60" t="e">
        <f>#REF!</f>
        <v>#REF!</v>
      </c>
      <c r="B832" s="39" t="e">
        <f>#REF!</f>
        <v>#REF!</v>
      </c>
      <c r="C832" s="40" t="e">
        <f>#REF!</f>
        <v>#REF!</v>
      </c>
      <c r="D832" s="45" t="e">
        <f t="shared" si="35"/>
        <v>#REF!</v>
      </c>
      <c r="E832" s="45" t="e">
        <f t="shared" si="36"/>
        <v>#REF!</v>
      </c>
      <c r="F832" s="46" t="e">
        <f>#REF!</f>
        <v>#REF!</v>
      </c>
      <c r="G832" s="47" t="e">
        <f t="shared" si="37"/>
        <v>#REF!</v>
      </c>
    </row>
    <row r="833" spans="1:7" s="44" customFormat="1">
      <c r="A833" s="60" t="e">
        <f>#REF!</f>
        <v>#REF!</v>
      </c>
      <c r="B833" s="39" t="e">
        <f>#REF!</f>
        <v>#REF!</v>
      </c>
      <c r="C833" s="40" t="e">
        <f>#REF!</f>
        <v>#REF!</v>
      </c>
      <c r="D833" s="45" t="e">
        <f t="shared" ref="D833:D896" si="38">F833/$D$14</f>
        <v>#REF!</v>
      </c>
      <c r="E833" s="45" t="e">
        <f t="shared" ref="E833:E896" si="39">G833/$D$14</f>
        <v>#REF!</v>
      </c>
      <c r="F833" s="46" t="e">
        <f>#REF!</f>
        <v>#REF!</v>
      </c>
      <c r="G833" s="47" t="e">
        <f t="shared" ref="G833:G896" si="40">C833*F833</f>
        <v>#REF!</v>
      </c>
    </row>
    <row r="834" spans="1:7" s="44" customFormat="1">
      <c r="A834" s="60" t="e">
        <f>#REF!</f>
        <v>#REF!</v>
      </c>
      <c r="B834" s="39" t="e">
        <f>#REF!</f>
        <v>#REF!</v>
      </c>
      <c r="C834" s="40" t="e">
        <f>#REF!</f>
        <v>#REF!</v>
      </c>
      <c r="D834" s="45" t="e">
        <f t="shared" si="38"/>
        <v>#REF!</v>
      </c>
      <c r="E834" s="45" t="e">
        <f t="shared" si="39"/>
        <v>#REF!</v>
      </c>
      <c r="F834" s="46" t="e">
        <f>#REF!</f>
        <v>#REF!</v>
      </c>
      <c r="G834" s="47" t="e">
        <f t="shared" si="40"/>
        <v>#REF!</v>
      </c>
    </row>
    <row r="835" spans="1:7" s="44" customFormat="1">
      <c r="A835" s="60" t="e">
        <f>#REF!</f>
        <v>#REF!</v>
      </c>
      <c r="B835" s="39" t="e">
        <f>#REF!</f>
        <v>#REF!</v>
      </c>
      <c r="C835" s="40" t="e">
        <f>#REF!</f>
        <v>#REF!</v>
      </c>
      <c r="D835" s="45" t="e">
        <f t="shared" si="38"/>
        <v>#REF!</v>
      </c>
      <c r="E835" s="45" t="e">
        <f t="shared" si="39"/>
        <v>#REF!</v>
      </c>
      <c r="F835" s="46" t="e">
        <f>#REF!</f>
        <v>#REF!</v>
      </c>
      <c r="G835" s="47" t="e">
        <f t="shared" si="40"/>
        <v>#REF!</v>
      </c>
    </row>
    <row r="836" spans="1:7" s="44" customFormat="1">
      <c r="A836" s="60" t="e">
        <f>#REF!</f>
        <v>#REF!</v>
      </c>
      <c r="B836" s="39" t="e">
        <f>#REF!</f>
        <v>#REF!</v>
      </c>
      <c r="C836" s="40" t="e">
        <f>#REF!</f>
        <v>#REF!</v>
      </c>
      <c r="D836" s="45" t="e">
        <f t="shared" si="38"/>
        <v>#REF!</v>
      </c>
      <c r="E836" s="45" t="e">
        <f t="shared" si="39"/>
        <v>#REF!</v>
      </c>
      <c r="F836" s="46" t="e">
        <f>#REF!</f>
        <v>#REF!</v>
      </c>
      <c r="G836" s="47" t="e">
        <f t="shared" si="40"/>
        <v>#REF!</v>
      </c>
    </row>
    <row r="837" spans="1:7" s="44" customFormat="1">
      <c r="A837" s="60" t="e">
        <f>#REF!</f>
        <v>#REF!</v>
      </c>
      <c r="B837" s="39" t="e">
        <f>#REF!</f>
        <v>#REF!</v>
      </c>
      <c r="C837" s="40" t="e">
        <f>#REF!</f>
        <v>#REF!</v>
      </c>
      <c r="D837" s="45" t="e">
        <f t="shared" si="38"/>
        <v>#REF!</v>
      </c>
      <c r="E837" s="45" t="e">
        <f t="shared" si="39"/>
        <v>#REF!</v>
      </c>
      <c r="F837" s="46" t="e">
        <f>#REF!</f>
        <v>#REF!</v>
      </c>
      <c r="G837" s="47" t="e">
        <f t="shared" si="40"/>
        <v>#REF!</v>
      </c>
    </row>
    <row r="838" spans="1:7" s="44" customFormat="1">
      <c r="A838" s="60" t="e">
        <f>#REF!</f>
        <v>#REF!</v>
      </c>
      <c r="B838" s="39" t="e">
        <f>#REF!</f>
        <v>#REF!</v>
      </c>
      <c r="C838" s="40" t="e">
        <f>#REF!</f>
        <v>#REF!</v>
      </c>
      <c r="D838" s="45" t="e">
        <f t="shared" si="38"/>
        <v>#REF!</v>
      </c>
      <c r="E838" s="45" t="e">
        <f t="shared" si="39"/>
        <v>#REF!</v>
      </c>
      <c r="F838" s="46" t="e">
        <f>#REF!</f>
        <v>#REF!</v>
      </c>
      <c r="G838" s="47" t="e">
        <f t="shared" si="40"/>
        <v>#REF!</v>
      </c>
    </row>
    <row r="839" spans="1:7" s="44" customFormat="1">
      <c r="A839" s="60" t="e">
        <f>#REF!</f>
        <v>#REF!</v>
      </c>
      <c r="B839" s="39" t="e">
        <f>#REF!</f>
        <v>#REF!</v>
      </c>
      <c r="C839" s="40" t="e">
        <f>#REF!</f>
        <v>#REF!</v>
      </c>
      <c r="D839" s="45" t="e">
        <f t="shared" si="38"/>
        <v>#REF!</v>
      </c>
      <c r="E839" s="45" t="e">
        <f t="shared" si="39"/>
        <v>#REF!</v>
      </c>
      <c r="F839" s="46" t="e">
        <f>#REF!</f>
        <v>#REF!</v>
      </c>
      <c r="G839" s="47" t="e">
        <f t="shared" si="40"/>
        <v>#REF!</v>
      </c>
    </row>
    <row r="840" spans="1:7" s="44" customFormat="1">
      <c r="A840" s="60" t="e">
        <f>#REF!</f>
        <v>#REF!</v>
      </c>
      <c r="B840" s="39" t="e">
        <f>#REF!</f>
        <v>#REF!</v>
      </c>
      <c r="C840" s="40" t="e">
        <f>#REF!</f>
        <v>#REF!</v>
      </c>
      <c r="D840" s="45" t="e">
        <f t="shared" si="38"/>
        <v>#REF!</v>
      </c>
      <c r="E840" s="45" t="e">
        <f t="shared" si="39"/>
        <v>#REF!</v>
      </c>
      <c r="F840" s="46" t="e">
        <f>#REF!</f>
        <v>#REF!</v>
      </c>
      <c r="G840" s="47" t="e">
        <f t="shared" si="40"/>
        <v>#REF!</v>
      </c>
    </row>
    <row r="841" spans="1:7" s="44" customFormat="1">
      <c r="A841" s="60" t="e">
        <f>#REF!</f>
        <v>#REF!</v>
      </c>
      <c r="B841" s="39" t="e">
        <f>#REF!</f>
        <v>#REF!</v>
      </c>
      <c r="C841" s="40" t="e">
        <f>#REF!</f>
        <v>#REF!</v>
      </c>
      <c r="D841" s="45" t="e">
        <f t="shared" si="38"/>
        <v>#REF!</v>
      </c>
      <c r="E841" s="45" t="e">
        <f t="shared" si="39"/>
        <v>#REF!</v>
      </c>
      <c r="F841" s="46" t="e">
        <f>#REF!</f>
        <v>#REF!</v>
      </c>
      <c r="G841" s="47" t="e">
        <f t="shared" si="40"/>
        <v>#REF!</v>
      </c>
    </row>
    <row r="842" spans="1:7" s="44" customFormat="1">
      <c r="A842" s="60" t="e">
        <f>#REF!</f>
        <v>#REF!</v>
      </c>
      <c r="B842" s="39" t="e">
        <f>#REF!</f>
        <v>#REF!</v>
      </c>
      <c r="C842" s="40" t="e">
        <f>#REF!</f>
        <v>#REF!</v>
      </c>
      <c r="D842" s="45" t="e">
        <f t="shared" si="38"/>
        <v>#REF!</v>
      </c>
      <c r="E842" s="45" t="e">
        <f t="shared" si="39"/>
        <v>#REF!</v>
      </c>
      <c r="F842" s="46" t="e">
        <f>#REF!</f>
        <v>#REF!</v>
      </c>
      <c r="G842" s="47" t="e">
        <f t="shared" si="40"/>
        <v>#REF!</v>
      </c>
    </row>
    <row r="843" spans="1:7" s="44" customFormat="1">
      <c r="A843" s="60" t="e">
        <f>#REF!</f>
        <v>#REF!</v>
      </c>
      <c r="B843" s="39" t="e">
        <f>#REF!</f>
        <v>#REF!</v>
      </c>
      <c r="C843" s="40" t="e">
        <f>#REF!</f>
        <v>#REF!</v>
      </c>
      <c r="D843" s="45" t="e">
        <f t="shared" si="38"/>
        <v>#REF!</v>
      </c>
      <c r="E843" s="45" t="e">
        <f t="shared" si="39"/>
        <v>#REF!</v>
      </c>
      <c r="F843" s="46" t="e">
        <f>#REF!</f>
        <v>#REF!</v>
      </c>
      <c r="G843" s="47" t="e">
        <f t="shared" si="40"/>
        <v>#REF!</v>
      </c>
    </row>
    <row r="844" spans="1:7" s="44" customFormat="1">
      <c r="A844" s="60" t="e">
        <f>#REF!</f>
        <v>#REF!</v>
      </c>
      <c r="B844" s="39" t="e">
        <f>#REF!</f>
        <v>#REF!</v>
      </c>
      <c r="C844" s="40" t="e">
        <f>#REF!</f>
        <v>#REF!</v>
      </c>
      <c r="D844" s="45" t="e">
        <f t="shared" si="38"/>
        <v>#REF!</v>
      </c>
      <c r="E844" s="45" t="e">
        <f t="shared" si="39"/>
        <v>#REF!</v>
      </c>
      <c r="F844" s="46" t="e">
        <f>#REF!</f>
        <v>#REF!</v>
      </c>
      <c r="G844" s="47" t="e">
        <f t="shared" si="40"/>
        <v>#REF!</v>
      </c>
    </row>
    <row r="845" spans="1:7" s="44" customFormat="1">
      <c r="A845" s="60" t="e">
        <f>#REF!</f>
        <v>#REF!</v>
      </c>
      <c r="B845" s="39" t="e">
        <f>#REF!</f>
        <v>#REF!</v>
      </c>
      <c r="C845" s="40" t="e">
        <f>#REF!</f>
        <v>#REF!</v>
      </c>
      <c r="D845" s="45" t="e">
        <f t="shared" si="38"/>
        <v>#REF!</v>
      </c>
      <c r="E845" s="45" t="e">
        <f t="shared" si="39"/>
        <v>#REF!</v>
      </c>
      <c r="F845" s="46" t="e">
        <f>#REF!</f>
        <v>#REF!</v>
      </c>
      <c r="G845" s="47" t="e">
        <f t="shared" si="40"/>
        <v>#REF!</v>
      </c>
    </row>
    <row r="846" spans="1:7" s="44" customFormat="1">
      <c r="A846" s="60" t="e">
        <f>#REF!</f>
        <v>#REF!</v>
      </c>
      <c r="B846" s="39" t="e">
        <f>#REF!</f>
        <v>#REF!</v>
      </c>
      <c r="C846" s="40" t="e">
        <f>#REF!</f>
        <v>#REF!</v>
      </c>
      <c r="D846" s="45" t="e">
        <f t="shared" si="38"/>
        <v>#REF!</v>
      </c>
      <c r="E846" s="45" t="e">
        <f t="shared" si="39"/>
        <v>#REF!</v>
      </c>
      <c r="F846" s="46" t="e">
        <f>#REF!</f>
        <v>#REF!</v>
      </c>
      <c r="G846" s="47" t="e">
        <f t="shared" si="40"/>
        <v>#REF!</v>
      </c>
    </row>
    <row r="847" spans="1:7" s="44" customFormat="1">
      <c r="A847" s="60" t="e">
        <f>#REF!</f>
        <v>#REF!</v>
      </c>
      <c r="B847" s="39" t="e">
        <f>#REF!</f>
        <v>#REF!</v>
      </c>
      <c r="C847" s="40" t="e">
        <f>#REF!</f>
        <v>#REF!</v>
      </c>
      <c r="D847" s="45" t="e">
        <f t="shared" si="38"/>
        <v>#REF!</v>
      </c>
      <c r="E847" s="45" t="e">
        <f t="shared" si="39"/>
        <v>#REF!</v>
      </c>
      <c r="F847" s="46" t="e">
        <f>#REF!</f>
        <v>#REF!</v>
      </c>
      <c r="G847" s="47" t="e">
        <f t="shared" si="40"/>
        <v>#REF!</v>
      </c>
    </row>
    <row r="848" spans="1:7" s="44" customFormat="1">
      <c r="A848" s="60" t="e">
        <f>#REF!</f>
        <v>#REF!</v>
      </c>
      <c r="B848" s="39" t="e">
        <f>#REF!</f>
        <v>#REF!</v>
      </c>
      <c r="C848" s="40" t="e">
        <f>#REF!</f>
        <v>#REF!</v>
      </c>
      <c r="D848" s="45" t="e">
        <f t="shared" si="38"/>
        <v>#REF!</v>
      </c>
      <c r="E848" s="45" t="e">
        <f t="shared" si="39"/>
        <v>#REF!</v>
      </c>
      <c r="F848" s="46" t="e">
        <f>#REF!</f>
        <v>#REF!</v>
      </c>
      <c r="G848" s="47" t="e">
        <f t="shared" si="40"/>
        <v>#REF!</v>
      </c>
    </row>
    <row r="849" spans="1:7" s="44" customFormat="1">
      <c r="A849" s="60" t="e">
        <f>#REF!</f>
        <v>#REF!</v>
      </c>
      <c r="B849" s="39" t="e">
        <f>#REF!</f>
        <v>#REF!</v>
      </c>
      <c r="C849" s="40" t="e">
        <f>#REF!</f>
        <v>#REF!</v>
      </c>
      <c r="D849" s="45" t="e">
        <f t="shared" si="38"/>
        <v>#REF!</v>
      </c>
      <c r="E849" s="45" t="e">
        <f t="shared" si="39"/>
        <v>#REF!</v>
      </c>
      <c r="F849" s="46" t="e">
        <f>#REF!</f>
        <v>#REF!</v>
      </c>
      <c r="G849" s="47" t="e">
        <f t="shared" si="40"/>
        <v>#REF!</v>
      </c>
    </row>
    <row r="850" spans="1:7" s="44" customFormat="1">
      <c r="A850" s="60" t="e">
        <f>#REF!</f>
        <v>#REF!</v>
      </c>
      <c r="B850" s="39" t="e">
        <f>#REF!</f>
        <v>#REF!</v>
      </c>
      <c r="C850" s="40" t="e">
        <f>#REF!</f>
        <v>#REF!</v>
      </c>
      <c r="D850" s="45" t="e">
        <f t="shared" si="38"/>
        <v>#REF!</v>
      </c>
      <c r="E850" s="45" t="e">
        <f t="shared" si="39"/>
        <v>#REF!</v>
      </c>
      <c r="F850" s="46" t="e">
        <f>#REF!</f>
        <v>#REF!</v>
      </c>
      <c r="G850" s="47" t="e">
        <f t="shared" si="40"/>
        <v>#REF!</v>
      </c>
    </row>
    <row r="851" spans="1:7" s="44" customFormat="1">
      <c r="A851" s="60" t="e">
        <f>#REF!</f>
        <v>#REF!</v>
      </c>
      <c r="B851" s="39" t="e">
        <f>#REF!</f>
        <v>#REF!</v>
      </c>
      <c r="C851" s="40" t="e">
        <f>#REF!</f>
        <v>#REF!</v>
      </c>
      <c r="D851" s="45" t="e">
        <f t="shared" si="38"/>
        <v>#REF!</v>
      </c>
      <c r="E851" s="45" t="e">
        <f t="shared" si="39"/>
        <v>#REF!</v>
      </c>
      <c r="F851" s="46" t="e">
        <f>#REF!</f>
        <v>#REF!</v>
      </c>
      <c r="G851" s="47" t="e">
        <f t="shared" si="40"/>
        <v>#REF!</v>
      </c>
    </row>
    <row r="852" spans="1:7" s="44" customFormat="1">
      <c r="A852" s="60" t="e">
        <f>#REF!</f>
        <v>#REF!</v>
      </c>
      <c r="B852" s="39" t="e">
        <f>#REF!</f>
        <v>#REF!</v>
      </c>
      <c r="C852" s="40" t="e">
        <f>#REF!</f>
        <v>#REF!</v>
      </c>
      <c r="D852" s="45" t="e">
        <f t="shared" si="38"/>
        <v>#REF!</v>
      </c>
      <c r="E852" s="45" t="e">
        <f t="shared" si="39"/>
        <v>#REF!</v>
      </c>
      <c r="F852" s="46" t="e">
        <f>#REF!</f>
        <v>#REF!</v>
      </c>
      <c r="G852" s="47" t="e">
        <f t="shared" si="40"/>
        <v>#REF!</v>
      </c>
    </row>
    <row r="853" spans="1:7" s="44" customFormat="1">
      <c r="A853" s="60" t="e">
        <f>#REF!</f>
        <v>#REF!</v>
      </c>
      <c r="B853" s="39" t="e">
        <f>#REF!</f>
        <v>#REF!</v>
      </c>
      <c r="C853" s="40" t="e">
        <f>#REF!</f>
        <v>#REF!</v>
      </c>
      <c r="D853" s="45" t="e">
        <f t="shared" si="38"/>
        <v>#REF!</v>
      </c>
      <c r="E853" s="45" t="e">
        <f t="shared" si="39"/>
        <v>#REF!</v>
      </c>
      <c r="F853" s="46" t="e">
        <f>#REF!</f>
        <v>#REF!</v>
      </c>
      <c r="G853" s="47" t="e">
        <f t="shared" si="40"/>
        <v>#REF!</v>
      </c>
    </row>
    <row r="854" spans="1:7" s="44" customFormat="1">
      <c r="A854" s="60" t="e">
        <f>#REF!</f>
        <v>#REF!</v>
      </c>
      <c r="B854" s="39" t="e">
        <f>#REF!</f>
        <v>#REF!</v>
      </c>
      <c r="C854" s="40" t="e">
        <f>#REF!</f>
        <v>#REF!</v>
      </c>
      <c r="D854" s="45" t="e">
        <f t="shared" si="38"/>
        <v>#REF!</v>
      </c>
      <c r="E854" s="45" t="e">
        <f t="shared" si="39"/>
        <v>#REF!</v>
      </c>
      <c r="F854" s="46" t="e">
        <f>#REF!</f>
        <v>#REF!</v>
      </c>
      <c r="G854" s="47" t="e">
        <f t="shared" si="40"/>
        <v>#REF!</v>
      </c>
    </row>
    <row r="855" spans="1:7" s="44" customFormat="1">
      <c r="A855" s="60" t="e">
        <f>#REF!</f>
        <v>#REF!</v>
      </c>
      <c r="B855" s="39" t="e">
        <f>#REF!</f>
        <v>#REF!</v>
      </c>
      <c r="C855" s="40" t="e">
        <f>#REF!</f>
        <v>#REF!</v>
      </c>
      <c r="D855" s="45" t="e">
        <f t="shared" si="38"/>
        <v>#REF!</v>
      </c>
      <c r="E855" s="45" t="e">
        <f t="shared" si="39"/>
        <v>#REF!</v>
      </c>
      <c r="F855" s="46" t="e">
        <f>#REF!</f>
        <v>#REF!</v>
      </c>
      <c r="G855" s="47" t="e">
        <f t="shared" si="40"/>
        <v>#REF!</v>
      </c>
    </row>
    <row r="856" spans="1:7" s="44" customFormat="1">
      <c r="A856" s="60" t="e">
        <f>#REF!</f>
        <v>#REF!</v>
      </c>
      <c r="B856" s="39" t="e">
        <f>#REF!</f>
        <v>#REF!</v>
      </c>
      <c r="C856" s="40" t="e">
        <f>#REF!</f>
        <v>#REF!</v>
      </c>
      <c r="D856" s="45" t="e">
        <f t="shared" si="38"/>
        <v>#REF!</v>
      </c>
      <c r="E856" s="45" t="e">
        <f t="shared" si="39"/>
        <v>#REF!</v>
      </c>
      <c r="F856" s="46" t="e">
        <f>#REF!</f>
        <v>#REF!</v>
      </c>
      <c r="G856" s="47" t="e">
        <f t="shared" si="40"/>
        <v>#REF!</v>
      </c>
    </row>
    <row r="857" spans="1:7" s="44" customFormat="1">
      <c r="A857" s="60" t="e">
        <f>#REF!</f>
        <v>#REF!</v>
      </c>
      <c r="B857" s="39" t="e">
        <f>#REF!</f>
        <v>#REF!</v>
      </c>
      <c r="C857" s="40" t="e">
        <f>#REF!</f>
        <v>#REF!</v>
      </c>
      <c r="D857" s="45" t="e">
        <f t="shared" si="38"/>
        <v>#REF!</v>
      </c>
      <c r="E857" s="45" t="e">
        <f t="shared" si="39"/>
        <v>#REF!</v>
      </c>
      <c r="F857" s="46" t="e">
        <f>#REF!</f>
        <v>#REF!</v>
      </c>
      <c r="G857" s="47" t="e">
        <f t="shared" si="40"/>
        <v>#REF!</v>
      </c>
    </row>
    <row r="858" spans="1:7" s="44" customFormat="1">
      <c r="A858" s="60" t="e">
        <f>#REF!</f>
        <v>#REF!</v>
      </c>
      <c r="B858" s="39" t="e">
        <f>#REF!</f>
        <v>#REF!</v>
      </c>
      <c r="C858" s="40" t="e">
        <f>#REF!</f>
        <v>#REF!</v>
      </c>
      <c r="D858" s="45" t="e">
        <f t="shared" si="38"/>
        <v>#REF!</v>
      </c>
      <c r="E858" s="45" t="e">
        <f t="shared" si="39"/>
        <v>#REF!</v>
      </c>
      <c r="F858" s="46" t="e">
        <f>#REF!</f>
        <v>#REF!</v>
      </c>
      <c r="G858" s="47" t="e">
        <f t="shared" si="40"/>
        <v>#REF!</v>
      </c>
    </row>
    <row r="859" spans="1:7" s="44" customFormat="1">
      <c r="A859" s="60" t="e">
        <f>#REF!</f>
        <v>#REF!</v>
      </c>
      <c r="B859" s="39" t="e">
        <f>#REF!</f>
        <v>#REF!</v>
      </c>
      <c r="C859" s="40" t="e">
        <f>#REF!</f>
        <v>#REF!</v>
      </c>
      <c r="D859" s="45" t="e">
        <f t="shared" si="38"/>
        <v>#REF!</v>
      </c>
      <c r="E859" s="45" t="e">
        <f t="shared" si="39"/>
        <v>#REF!</v>
      </c>
      <c r="F859" s="46" t="e">
        <f>#REF!</f>
        <v>#REF!</v>
      </c>
      <c r="G859" s="47" t="e">
        <f t="shared" si="40"/>
        <v>#REF!</v>
      </c>
    </row>
    <row r="860" spans="1:7" s="44" customFormat="1">
      <c r="A860" s="60" t="e">
        <f>#REF!</f>
        <v>#REF!</v>
      </c>
      <c r="B860" s="39" t="e">
        <f>#REF!</f>
        <v>#REF!</v>
      </c>
      <c r="C860" s="40" t="e">
        <f>#REF!</f>
        <v>#REF!</v>
      </c>
      <c r="D860" s="45" t="e">
        <f t="shared" si="38"/>
        <v>#REF!</v>
      </c>
      <c r="E860" s="45" t="e">
        <f t="shared" si="39"/>
        <v>#REF!</v>
      </c>
      <c r="F860" s="46" t="e">
        <f>#REF!</f>
        <v>#REF!</v>
      </c>
      <c r="G860" s="47" t="e">
        <f t="shared" si="40"/>
        <v>#REF!</v>
      </c>
    </row>
    <row r="861" spans="1:7" s="44" customFormat="1">
      <c r="A861" s="60" t="e">
        <f>#REF!</f>
        <v>#REF!</v>
      </c>
      <c r="B861" s="39" t="e">
        <f>#REF!</f>
        <v>#REF!</v>
      </c>
      <c r="C861" s="40" t="e">
        <f>#REF!</f>
        <v>#REF!</v>
      </c>
      <c r="D861" s="45" t="e">
        <f t="shared" si="38"/>
        <v>#REF!</v>
      </c>
      <c r="E861" s="45" t="e">
        <f t="shared" si="39"/>
        <v>#REF!</v>
      </c>
      <c r="F861" s="46" t="e">
        <f>#REF!</f>
        <v>#REF!</v>
      </c>
      <c r="G861" s="47" t="e">
        <f t="shared" si="40"/>
        <v>#REF!</v>
      </c>
    </row>
    <row r="862" spans="1:7" s="44" customFormat="1">
      <c r="A862" s="60" t="e">
        <f>#REF!</f>
        <v>#REF!</v>
      </c>
      <c r="B862" s="39" t="e">
        <f>#REF!</f>
        <v>#REF!</v>
      </c>
      <c r="C862" s="40" t="e">
        <f>#REF!</f>
        <v>#REF!</v>
      </c>
      <c r="D862" s="45" t="e">
        <f t="shared" si="38"/>
        <v>#REF!</v>
      </c>
      <c r="E862" s="45" t="e">
        <f t="shared" si="39"/>
        <v>#REF!</v>
      </c>
      <c r="F862" s="46" t="e">
        <f>#REF!</f>
        <v>#REF!</v>
      </c>
      <c r="G862" s="47" t="e">
        <f t="shared" si="40"/>
        <v>#REF!</v>
      </c>
    </row>
    <row r="863" spans="1:7" s="44" customFormat="1">
      <c r="A863" s="60" t="e">
        <f>#REF!</f>
        <v>#REF!</v>
      </c>
      <c r="B863" s="39" t="e">
        <f>#REF!</f>
        <v>#REF!</v>
      </c>
      <c r="C863" s="40" t="e">
        <f>#REF!</f>
        <v>#REF!</v>
      </c>
      <c r="D863" s="45" t="e">
        <f t="shared" si="38"/>
        <v>#REF!</v>
      </c>
      <c r="E863" s="45" t="e">
        <f t="shared" si="39"/>
        <v>#REF!</v>
      </c>
      <c r="F863" s="46" t="e">
        <f>#REF!</f>
        <v>#REF!</v>
      </c>
      <c r="G863" s="47" t="e">
        <f t="shared" si="40"/>
        <v>#REF!</v>
      </c>
    </row>
    <row r="864" spans="1:7" s="44" customFormat="1">
      <c r="A864" s="60" t="e">
        <f>#REF!</f>
        <v>#REF!</v>
      </c>
      <c r="B864" s="39" t="e">
        <f>#REF!</f>
        <v>#REF!</v>
      </c>
      <c r="C864" s="40" t="e">
        <f>#REF!</f>
        <v>#REF!</v>
      </c>
      <c r="D864" s="45" t="e">
        <f t="shared" si="38"/>
        <v>#REF!</v>
      </c>
      <c r="E864" s="45" t="e">
        <f t="shared" si="39"/>
        <v>#REF!</v>
      </c>
      <c r="F864" s="46" t="e">
        <f>#REF!</f>
        <v>#REF!</v>
      </c>
      <c r="G864" s="47" t="e">
        <f t="shared" si="40"/>
        <v>#REF!</v>
      </c>
    </row>
    <row r="865" spans="1:7" s="44" customFormat="1">
      <c r="A865" s="60" t="e">
        <f>#REF!</f>
        <v>#REF!</v>
      </c>
      <c r="B865" s="39" t="e">
        <f>#REF!</f>
        <v>#REF!</v>
      </c>
      <c r="C865" s="40" t="e">
        <f>#REF!</f>
        <v>#REF!</v>
      </c>
      <c r="D865" s="45" t="e">
        <f t="shared" si="38"/>
        <v>#REF!</v>
      </c>
      <c r="E865" s="45" t="e">
        <f t="shared" si="39"/>
        <v>#REF!</v>
      </c>
      <c r="F865" s="46" t="e">
        <f>#REF!</f>
        <v>#REF!</v>
      </c>
      <c r="G865" s="47" t="e">
        <f t="shared" si="40"/>
        <v>#REF!</v>
      </c>
    </row>
    <row r="866" spans="1:7" s="44" customFormat="1">
      <c r="A866" s="60" t="e">
        <f>#REF!</f>
        <v>#REF!</v>
      </c>
      <c r="B866" s="39" t="e">
        <f>#REF!</f>
        <v>#REF!</v>
      </c>
      <c r="C866" s="40" t="e">
        <f>#REF!</f>
        <v>#REF!</v>
      </c>
      <c r="D866" s="45" t="e">
        <f t="shared" si="38"/>
        <v>#REF!</v>
      </c>
      <c r="E866" s="45" t="e">
        <f t="shared" si="39"/>
        <v>#REF!</v>
      </c>
      <c r="F866" s="46" t="e">
        <f>#REF!</f>
        <v>#REF!</v>
      </c>
      <c r="G866" s="47" t="e">
        <f t="shared" si="40"/>
        <v>#REF!</v>
      </c>
    </row>
    <row r="867" spans="1:7" s="44" customFormat="1">
      <c r="A867" s="60" t="e">
        <f>#REF!</f>
        <v>#REF!</v>
      </c>
      <c r="B867" s="39" t="e">
        <f>#REF!</f>
        <v>#REF!</v>
      </c>
      <c r="C867" s="40" t="e">
        <f>#REF!</f>
        <v>#REF!</v>
      </c>
      <c r="D867" s="45" t="e">
        <f t="shared" si="38"/>
        <v>#REF!</v>
      </c>
      <c r="E867" s="45" t="e">
        <f t="shared" si="39"/>
        <v>#REF!</v>
      </c>
      <c r="F867" s="46" t="e">
        <f>#REF!</f>
        <v>#REF!</v>
      </c>
      <c r="G867" s="47" t="e">
        <f t="shared" si="40"/>
        <v>#REF!</v>
      </c>
    </row>
    <row r="868" spans="1:7" s="44" customFormat="1">
      <c r="A868" s="60" t="e">
        <f>#REF!</f>
        <v>#REF!</v>
      </c>
      <c r="B868" s="39" t="e">
        <f>#REF!</f>
        <v>#REF!</v>
      </c>
      <c r="C868" s="40" t="e">
        <f>#REF!</f>
        <v>#REF!</v>
      </c>
      <c r="D868" s="45" t="e">
        <f t="shared" si="38"/>
        <v>#REF!</v>
      </c>
      <c r="E868" s="45" t="e">
        <f t="shared" si="39"/>
        <v>#REF!</v>
      </c>
      <c r="F868" s="46" t="e">
        <f>#REF!</f>
        <v>#REF!</v>
      </c>
      <c r="G868" s="47" t="e">
        <f t="shared" si="40"/>
        <v>#REF!</v>
      </c>
    </row>
    <row r="869" spans="1:7" s="44" customFormat="1">
      <c r="A869" s="60" t="e">
        <f>#REF!</f>
        <v>#REF!</v>
      </c>
      <c r="B869" s="39" t="e">
        <f>#REF!</f>
        <v>#REF!</v>
      </c>
      <c r="C869" s="40" t="e">
        <f>#REF!</f>
        <v>#REF!</v>
      </c>
      <c r="D869" s="45" t="e">
        <f t="shared" si="38"/>
        <v>#REF!</v>
      </c>
      <c r="E869" s="45" t="e">
        <f t="shared" si="39"/>
        <v>#REF!</v>
      </c>
      <c r="F869" s="46" t="e">
        <f>#REF!</f>
        <v>#REF!</v>
      </c>
      <c r="G869" s="47" t="e">
        <f t="shared" si="40"/>
        <v>#REF!</v>
      </c>
    </row>
    <row r="870" spans="1:7" s="44" customFormat="1">
      <c r="A870" s="60" t="e">
        <f>#REF!</f>
        <v>#REF!</v>
      </c>
      <c r="B870" s="39" t="e">
        <f>#REF!</f>
        <v>#REF!</v>
      </c>
      <c r="C870" s="40" t="e">
        <f>#REF!</f>
        <v>#REF!</v>
      </c>
      <c r="D870" s="45" t="e">
        <f t="shared" si="38"/>
        <v>#REF!</v>
      </c>
      <c r="E870" s="45" t="e">
        <f t="shared" si="39"/>
        <v>#REF!</v>
      </c>
      <c r="F870" s="46" t="e">
        <f>#REF!</f>
        <v>#REF!</v>
      </c>
      <c r="G870" s="47" t="e">
        <f t="shared" si="40"/>
        <v>#REF!</v>
      </c>
    </row>
    <row r="871" spans="1:7" s="44" customFormat="1">
      <c r="A871" s="60" t="e">
        <f>#REF!</f>
        <v>#REF!</v>
      </c>
      <c r="B871" s="39" t="e">
        <f>#REF!</f>
        <v>#REF!</v>
      </c>
      <c r="C871" s="40" t="e">
        <f>#REF!</f>
        <v>#REF!</v>
      </c>
      <c r="D871" s="45" t="e">
        <f t="shared" si="38"/>
        <v>#REF!</v>
      </c>
      <c r="E871" s="45" t="e">
        <f t="shared" si="39"/>
        <v>#REF!</v>
      </c>
      <c r="F871" s="46" t="e">
        <f>#REF!</f>
        <v>#REF!</v>
      </c>
      <c r="G871" s="47" t="e">
        <f t="shared" si="40"/>
        <v>#REF!</v>
      </c>
    </row>
    <row r="872" spans="1:7" s="44" customFormat="1">
      <c r="A872" s="60" t="e">
        <f>#REF!</f>
        <v>#REF!</v>
      </c>
      <c r="B872" s="39" t="e">
        <f>#REF!</f>
        <v>#REF!</v>
      </c>
      <c r="C872" s="40" t="e">
        <f>#REF!</f>
        <v>#REF!</v>
      </c>
      <c r="D872" s="45" t="e">
        <f t="shared" si="38"/>
        <v>#REF!</v>
      </c>
      <c r="E872" s="45" t="e">
        <f t="shared" si="39"/>
        <v>#REF!</v>
      </c>
      <c r="F872" s="46" t="e">
        <f>#REF!</f>
        <v>#REF!</v>
      </c>
      <c r="G872" s="47" t="e">
        <f t="shared" si="40"/>
        <v>#REF!</v>
      </c>
    </row>
    <row r="873" spans="1:7" s="44" customFormat="1">
      <c r="A873" s="60" t="e">
        <f>#REF!</f>
        <v>#REF!</v>
      </c>
      <c r="B873" s="39" t="e">
        <f>#REF!</f>
        <v>#REF!</v>
      </c>
      <c r="C873" s="40" t="e">
        <f>#REF!</f>
        <v>#REF!</v>
      </c>
      <c r="D873" s="45" t="e">
        <f t="shared" si="38"/>
        <v>#REF!</v>
      </c>
      <c r="E873" s="45" t="e">
        <f t="shared" si="39"/>
        <v>#REF!</v>
      </c>
      <c r="F873" s="46" t="e">
        <f>#REF!</f>
        <v>#REF!</v>
      </c>
      <c r="G873" s="47" t="e">
        <f t="shared" si="40"/>
        <v>#REF!</v>
      </c>
    </row>
    <row r="874" spans="1:7" s="44" customFormat="1">
      <c r="A874" s="60" t="e">
        <f>#REF!</f>
        <v>#REF!</v>
      </c>
      <c r="B874" s="39" t="e">
        <f>#REF!</f>
        <v>#REF!</v>
      </c>
      <c r="C874" s="40" t="e">
        <f>#REF!</f>
        <v>#REF!</v>
      </c>
      <c r="D874" s="45" t="e">
        <f t="shared" si="38"/>
        <v>#REF!</v>
      </c>
      <c r="E874" s="45" t="e">
        <f t="shared" si="39"/>
        <v>#REF!</v>
      </c>
      <c r="F874" s="46" t="e">
        <f>#REF!</f>
        <v>#REF!</v>
      </c>
      <c r="G874" s="47" t="e">
        <f t="shared" si="40"/>
        <v>#REF!</v>
      </c>
    </row>
    <row r="875" spans="1:7" s="44" customFormat="1">
      <c r="A875" s="60" t="e">
        <f>#REF!</f>
        <v>#REF!</v>
      </c>
      <c r="B875" s="39" t="e">
        <f>#REF!</f>
        <v>#REF!</v>
      </c>
      <c r="C875" s="40" t="e">
        <f>#REF!</f>
        <v>#REF!</v>
      </c>
      <c r="D875" s="45" t="e">
        <f t="shared" si="38"/>
        <v>#REF!</v>
      </c>
      <c r="E875" s="45" t="e">
        <f t="shared" si="39"/>
        <v>#REF!</v>
      </c>
      <c r="F875" s="46" t="e">
        <f>#REF!</f>
        <v>#REF!</v>
      </c>
      <c r="G875" s="47" t="e">
        <f t="shared" si="40"/>
        <v>#REF!</v>
      </c>
    </row>
    <row r="876" spans="1:7" s="44" customFormat="1">
      <c r="A876" s="60" t="e">
        <f>#REF!</f>
        <v>#REF!</v>
      </c>
      <c r="B876" s="39" t="e">
        <f>#REF!</f>
        <v>#REF!</v>
      </c>
      <c r="C876" s="40" t="e">
        <f>#REF!</f>
        <v>#REF!</v>
      </c>
      <c r="D876" s="45" t="e">
        <f t="shared" si="38"/>
        <v>#REF!</v>
      </c>
      <c r="E876" s="45" t="e">
        <f t="shared" si="39"/>
        <v>#REF!</v>
      </c>
      <c r="F876" s="46" t="e">
        <f>#REF!</f>
        <v>#REF!</v>
      </c>
      <c r="G876" s="47" t="e">
        <f t="shared" si="40"/>
        <v>#REF!</v>
      </c>
    </row>
    <row r="877" spans="1:7" s="44" customFormat="1">
      <c r="A877" s="60" t="e">
        <f>#REF!</f>
        <v>#REF!</v>
      </c>
      <c r="B877" s="39" t="e">
        <f>#REF!</f>
        <v>#REF!</v>
      </c>
      <c r="C877" s="40" t="e">
        <f>#REF!</f>
        <v>#REF!</v>
      </c>
      <c r="D877" s="45" t="e">
        <f t="shared" si="38"/>
        <v>#REF!</v>
      </c>
      <c r="E877" s="45" t="e">
        <f t="shared" si="39"/>
        <v>#REF!</v>
      </c>
      <c r="F877" s="46" t="e">
        <f>#REF!</f>
        <v>#REF!</v>
      </c>
      <c r="G877" s="47" t="e">
        <f t="shared" si="40"/>
        <v>#REF!</v>
      </c>
    </row>
    <row r="878" spans="1:7" s="44" customFormat="1">
      <c r="A878" s="60" t="e">
        <f>#REF!</f>
        <v>#REF!</v>
      </c>
      <c r="B878" s="39" t="e">
        <f>#REF!</f>
        <v>#REF!</v>
      </c>
      <c r="C878" s="40" t="e">
        <f>#REF!</f>
        <v>#REF!</v>
      </c>
      <c r="D878" s="45" t="e">
        <f t="shared" si="38"/>
        <v>#REF!</v>
      </c>
      <c r="E878" s="45" t="e">
        <f t="shared" si="39"/>
        <v>#REF!</v>
      </c>
      <c r="F878" s="46" t="e">
        <f>#REF!</f>
        <v>#REF!</v>
      </c>
      <c r="G878" s="47" t="e">
        <f t="shared" si="40"/>
        <v>#REF!</v>
      </c>
    </row>
    <row r="879" spans="1:7" s="44" customFormat="1">
      <c r="A879" s="60" t="e">
        <f>#REF!</f>
        <v>#REF!</v>
      </c>
      <c r="B879" s="39" t="e">
        <f>#REF!</f>
        <v>#REF!</v>
      </c>
      <c r="C879" s="40" t="e">
        <f>#REF!</f>
        <v>#REF!</v>
      </c>
      <c r="D879" s="45" t="e">
        <f t="shared" si="38"/>
        <v>#REF!</v>
      </c>
      <c r="E879" s="45" t="e">
        <f t="shared" si="39"/>
        <v>#REF!</v>
      </c>
      <c r="F879" s="46" t="e">
        <f>#REF!</f>
        <v>#REF!</v>
      </c>
      <c r="G879" s="47" t="e">
        <f t="shared" si="40"/>
        <v>#REF!</v>
      </c>
    </row>
    <row r="880" spans="1:7" s="44" customFormat="1">
      <c r="A880" s="60" t="e">
        <f>#REF!</f>
        <v>#REF!</v>
      </c>
      <c r="B880" s="39" t="e">
        <f>#REF!</f>
        <v>#REF!</v>
      </c>
      <c r="C880" s="40" t="e">
        <f>#REF!</f>
        <v>#REF!</v>
      </c>
      <c r="D880" s="45" t="e">
        <f t="shared" si="38"/>
        <v>#REF!</v>
      </c>
      <c r="E880" s="45" t="e">
        <f t="shared" si="39"/>
        <v>#REF!</v>
      </c>
      <c r="F880" s="46" t="e">
        <f>#REF!</f>
        <v>#REF!</v>
      </c>
      <c r="G880" s="47" t="e">
        <f t="shared" si="40"/>
        <v>#REF!</v>
      </c>
    </row>
    <row r="881" spans="1:7" s="44" customFormat="1">
      <c r="A881" s="60" t="e">
        <f>#REF!</f>
        <v>#REF!</v>
      </c>
      <c r="B881" s="39" t="e">
        <f>#REF!</f>
        <v>#REF!</v>
      </c>
      <c r="C881" s="40" t="e">
        <f>#REF!</f>
        <v>#REF!</v>
      </c>
      <c r="D881" s="45" t="e">
        <f t="shared" si="38"/>
        <v>#REF!</v>
      </c>
      <c r="E881" s="45" t="e">
        <f t="shared" si="39"/>
        <v>#REF!</v>
      </c>
      <c r="F881" s="46" t="e">
        <f>#REF!</f>
        <v>#REF!</v>
      </c>
      <c r="G881" s="47" t="e">
        <f t="shared" si="40"/>
        <v>#REF!</v>
      </c>
    </row>
    <row r="882" spans="1:7" s="44" customFormat="1">
      <c r="A882" s="60" t="e">
        <f>#REF!</f>
        <v>#REF!</v>
      </c>
      <c r="B882" s="39" t="e">
        <f>#REF!</f>
        <v>#REF!</v>
      </c>
      <c r="C882" s="40" t="e">
        <f>#REF!</f>
        <v>#REF!</v>
      </c>
      <c r="D882" s="45" t="e">
        <f t="shared" si="38"/>
        <v>#REF!</v>
      </c>
      <c r="E882" s="45" t="e">
        <f t="shared" si="39"/>
        <v>#REF!</v>
      </c>
      <c r="F882" s="46" t="e">
        <f>#REF!</f>
        <v>#REF!</v>
      </c>
      <c r="G882" s="47" t="e">
        <f t="shared" si="40"/>
        <v>#REF!</v>
      </c>
    </row>
    <row r="883" spans="1:7" s="44" customFormat="1">
      <c r="A883" s="60" t="e">
        <f>#REF!</f>
        <v>#REF!</v>
      </c>
      <c r="B883" s="39" t="e">
        <f>#REF!</f>
        <v>#REF!</v>
      </c>
      <c r="C883" s="40" t="e">
        <f>#REF!</f>
        <v>#REF!</v>
      </c>
      <c r="D883" s="45" t="e">
        <f t="shared" si="38"/>
        <v>#REF!</v>
      </c>
      <c r="E883" s="45" t="e">
        <f t="shared" si="39"/>
        <v>#REF!</v>
      </c>
      <c r="F883" s="46" t="e">
        <f>#REF!</f>
        <v>#REF!</v>
      </c>
      <c r="G883" s="47" t="e">
        <f t="shared" si="40"/>
        <v>#REF!</v>
      </c>
    </row>
    <row r="884" spans="1:7" s="44" customFormat="1">
      <c r="A884" s="60" t="e">
        <f>#REF!</f>
        <v>#REF!</v>
      </c>
      <c r="B884" s="39" t="e">
        <f>#REF!</f>
        <v>#REF!</v>
      </c>
      <c r="C884" s="40" t="e">
        <f>#REF!</f>
        <v>#REF!</v>
      </c>
      <c r="D884" s="45" t="e">
        <f t="shared" si="38"/>
        <v>#REF!</v>
      </c>
      <c r="E884" s="45" t="e">
        <f t="shared" si="39"/>
        <v>#REF!</v>
      </c>
      <c r="F884" s="46" t="e">
        <f>#REF!</f>
        <v>#REF!</v>
      </c>
      <c r="G884" s="47" t="e">
        <f t="shared" si="40"/>
        <v>#REF!</v>
      </c>
    </row>
    <row r="885" spans="1:7" s="44" customFormat="1">
      <c r="A885" s="60" t="e">
        <f>#REF!</f>
        <v>#REF!</v>
      </c>
      <c r="B885" s="39" t="e">
        <f>#REF!</f>
        <v>#REF!</v>
      </c>
      <c r="C885" s="40" t="e">
        <f>#REF!</f>
        <v>#REF!</v>
      </c>
      <c r="D885" s="45" t="e">
        <f t="shared" si="38"/>
        <v>#REF!</v>
      </c>
      <c r="E885" s="45" t="e">
        <f t="shared" si="39"/>
        <v>#REF!</v>
      </c>
      <c r="F885" s="46" t="e">
        <f>#REF!</f>
        <v>#REF!</v>
      </c>
      <c r="G885" s="47" t="e">
        <f t="shared" si="40"/>
        <v>#REF!</v>
      </c>
    </row>
    <row r="886" spans="1:7" s="44" customFormat="1">
      <c r="A886" s="60" t="e">
        <f>#REF!</f>
        <v>#REF!</v>
      </c>
      <c r="B886" s="39" t="e">
        <f>#REF!</f>
        <v>#REF!</v>
      </c>
      <c r="C886" s="40" t="e">
        <f>#REF!</f>
        <v>#REF!</v>
      </c>
      <c r="D886" s="45" t="e">
        <f t="shared" si="38"/>
        <v>#REF!</v>
      </c>
      <c r="E886" s="45" t="e">
        <f t="shared" si="39"/>
        <v>#REF!</v>
      </c>
      <c r="F886" s="46" t="e">
        <f>#REF!</f>
        <v>#REF!</v>
      </c>
      <c r="G886" s="47" t="e">
        <f t="shared" si="40"/>
        <v>#REF!</v>
      </c>
    </row>
    <row r="887" spans="1:7" s="44" customFormat="1">
      <c r="A887" s="60" t="e">
        <f>#REF!</f>
        <v>#REF!</v>
      </c>
      <c r="B887" s="39" t="e">
        <f>#REF!</f>
        <v>#REF!</v>
      </c>
      <c r="C887" s="40" t="e">
        <f>#REF!</f>
        <v>#REF!</v>
      </c>
      <c r="D887" s="45" t="e">
        <f t="shared" si="38"/>
        <v>#REF!</v>
      </c>
      <c r="E887" s="45" t="e">
        <f t="shared" si="39"/>
        <v>#REF!</v>
      </c>
      <c r="F887" s="46" t="e">
        <f>#REF!</f>
        <v>#REF!</v>
      </c>
      <c r="G887" s="47" t="e">
        <f t="shared" si="40"/>
        <v>#REF!</v>
      </c>
    </row>
    <row r="888" spans="1:7" s="44" customFormat="1">
      <c r="A888" s="60" t="e">
        <f>#REF!</f>
        <v>#REF!</v>
      </c>
      <c r="B888" s="39" t="e">
        <f>#REF!</f>
        <v>#REF!</v>
      </c>
      <c r="C888" s="40" t="e">
        <f>#REF!</f>
        <v>#REF!</v>
      </c>
      <c r="D888" s="45" t="e">
        <f t="shared" si="38"/>
        <v>#REF!</v>
      </c>
      <c r="E888" s="45" t="e">
        <f t="shared" si="39"/>
        <v>#REF!</v>
      </c>
      <c r="F888" s="46" t="e">
        <f>#REF!</f>
        <v>#REF!</v>
      </c>
      <c r="G888" s="47" t="e">
        <f t="shared" si="40"/>
        <v>#REF!</v>
      </c>
    </row>
    <row r="889" spans="1:7" s="44" customFormat="1">
      <c r="A889" s="60" t="e">
        <f>#REF!</f>
        <v>#REF!</v>
      </c>
      <c r="B889" s="39" t="e">
        <f>#REF!</f>
        <v>#REF!</v>
      </c>
      <c r="C889" s="40" t="e">
        <f>#REF!</f>
        <v>#REF!</v>
      </c>
      <c r="D889" s="45" t="e">
        <f t="shared" si="38"/>
        <v>#REF!</v>
      </c>
      <c r="E889" s="45" t="e">
        <f t="shared" si="39"/>
        <v>#REF!</v>
      </c>
      <c r="F889" s="46" t="e">
        <f>#REF!</f>
        <v>#REF!</v>
      </c>
      <c r="G889" s="47" t="e">
        <f t="shared" si="40"/>
        <v>#REF!</v>
      </c>
    </row>
    <row r="890" spans="1:7" s="44" customFormat="1">
      <c r="A890" s="60" t="e">
        <f>#REF!</f>
        <v>#REF!</v>
      </c>
      <c r="B890" s="39" t="e">
        <f>#REF!</f>
        <v>#REF!</v>
      </c>
      <c r="C890" s="40" t="e">
        <f>#REF!</f>
        <v>#REF!</v>
      </c>
      <c r="D890" s="45" t="e">
        <f t="shared" si="38"/>
        <v>#REF!</v>
      </c>
      <c r="E890" s="45" t="e">
        <f t="shared" si="39"/>
        <v>#REF!</v>
      </c>
      <c r="F890" s="46" t="e">
        <f>#REF!</f>
        <v>#REF!</v>
      </c>
      <c r="G890" s="47" t="e">
        <f t="shared" si="40"/>
        <v>#REF!</v>
      </c>
    </row>
    <row r="891" spans="1:7" s="44" customFormat="1">
      <c r="A891" s="60" t="e">
        <f>#REF!</f>
        <v>#REF!</v>
      </c>
      <c r="B891" s="39" t="e">
        <f>#REF!</f>
        <v>#REF!</v>
      </c>
      <c r="C891" s="40" t="e">
        <f>#REF!</f>
        <v>#REF!</v>
      </c>
      <c r="D891" s="45" t="e">
        <f t="shared" si="38"/>
        <v>#REF!</v>
      </c>
      <c r="E891" s="45" t="e">
        <f t="shared" si="39"/>
        <v>#REF!</v>
      </c>
      <c r="F891" s="46" t="e">
        <f>#REF!</f>
        <v>#REF!</v>
      </c>
      <c r="G891" s="47" t="e">
        <f t="shared" si="40"/>
        <v>#REF!</v>
      </c>
    </row>
    <row r="892" spans="1:7" s="44" customFormat="1">
      <c r="A892" s="60" t="e">
        <f>#REF!</f>
        <v>#REF!</v>
      </c>
      <c r="B892" s="39" t="e">
        <f>#REF!</f>
        <v>#REF!</v>
      </c>
      <c r="C892" s="40" t="e">
        <f>#REF!</f>
        <v>#REF!</v>
      </c>
      <c r="D892" s="45" t="e">
        <f t="shared" si="38"/>
        <v>#REF!</v>
      </c>
      <c r="E892" s="45" t="e">
        <f t="shared" si="39"/>
        <v>#REF!</v>
      </c>
      <c r="F892" s="46" t="e">
        <f>#REF!</f>
        <v>#REF!</v>
      </c>
      <c r="G892" s="47" t="e">
        <f t="shared" si="40"/>
        <v>#REF!</v>
      </c>
    </row>
    <row r="893" spans="1:7" s="44" customFormat="1">
      <c r="A893" s="60" t="e">
        <f>#REF!</f>
        <v>#REF!</v>
      </c>
      <c r="B893" s="39" t="e">
        <f>#REF!</f>
        <v>#REF!</v>
      </c>
      <c r="C893" s="40" t="e">
        <f>#REF!</f>
        <v>#REF!</v>
      </c>
      <c r="D893" s="45" t="e">
        <f t="shared" si="38"/>
        <v>#REF!</v>
      </c>
      <c r="E893" s="45" t="e">
        <f t="shared" si="39"/>
        <v>#REF!</v>
      </c>
      <c r="F893" s="46" t="e">
        <f>#REF!</f>
        <v>#REF!</v>
      </c>
      <c r="G893" s="47" t="e">
        <f t="shared" si="40"/>
        <v>#REF!</v>
      </c>
    </row>
    <row r="894" spans="1:7" s="44" customFormat="1">
      <c r="A894" s="60" t="e">
        <f>#REF!</f>
        <v>#REF!</v>
      </c>
      <c r="B894" s="39" t="e">
        <f>#REF!</f>
        <v>#REF!</v>
      </c>
      <c r="C894" s="40" t="e">
        <f>#REF!</f>
        <v>#REF!</v>
      </c>
      <c r="D894" s="45" t="e">
        <f t="shared" si="38"/>
        <v>#REF!</v>
      </c>
      <c r="E894" s="45" t="e">
        <f t="shared" si="39"/>
        <v>#REF!</v>
      </c>
      <c r="F894" s="46" t="e">
        <f>#REF!</f>
        <v>#REF!</v>
      </c>
      <c r="G894" s="47" t="e">
        <f t="shared" si="40"/>
        <v>#REF!</v>
      </c>
    </row>
    <row r="895" spans="1:7" s="44" customFormat="1">
      <c r="A895" s="60" t="e">
        <f>#REF!</f>
        <v>#REF!</v>
      </c>
      <c r="B895" s="39" t="e">
        <f>#REF!</f>
        <v>#REF!</v>
      </c>
      <c r="C895" s="40" t="e">
        <f>#REF!</f>
        <v>#REF!</v>
      </c>
      <c r="D895" s="45" t="e">
        <f t="shared" si="38"/>
        <v>#REF!</v>
      </c>
      <c r="E895" s="45" t="e">
        <f t="shared" si="39"/>
        <v>#REF!</v>
      </c>
      <c r="F895" s="46" t="e">
        <f>#REF!</f>
        <v>#REF!</v>
      </c>
      <c r="G895" s="47" t="e">
        <f t="shared" si="40"/>
        <v>#REF!</v>
      </c>
    </row>
    <row r="896" spans="1:7" s="44" customFormat="1">
      <c r="A896" s="60" t="e">
        <f>#REF!</f>
        <v>#REF!</v>
      </c>
      <c r="B896" s="39" t="e">
        <f>#REF!</f>
        <v>#REF!</v>
      </c>
      <c r="C896" s="40" t="e">
        <f>#REF!</f>
        <v>#REF!</v>
      </c>
      <c r="D896" s="45" t="e">
        <f t="shared" si="38"/>
        <v>#REF!</v>
      </c>
      <c r="E896" s="45" t="e">
        <f t="shared" si="39"/>
        <v>#REF!</v>
      </c>
      <c r="F896" s="46" t="e">
        <f>#REF!</f>
        <v>#REF!</v>
      </c>
      <c r="G896" s="47" t="e">
        <f t="shared" si="40"/>
        <v>#REF!</v>
      </c>
    </row>
    <row r="897" spans="1:7" s="44" customFormat="1">
      <c r="A897" s="60" t="e">
        <f>#REF!</f>
        <v>#REF!</v>
      </c>
      <c r="B897" s="39" t="e">
        <f>#REF!</f>
        <v>#REF!</v>
      </c>
      <c r="C897" s="40" t="e">
        <f>#REF!</f>
        <v>#REF!</v>
      </c>
      <c r="D897" s="45" t="e">
        <f t="shared" ref="D897:D960" si="41">F897/$D$14</f>
        <v>#REF!</v>
      </c>
      <c r="E897" s="45" t="e">
        <f t="shared" ref="E897:E960" si="42">G897/$D$14</f>
        <v>#REF!</v>
      </c>
      <c r="F897" s="46" t="e">
        <f>#REF!</f>
        <v>#REF!</v>
      </c>
      <c r="G897" s="47" t="e">
        <f t="shared" ref="G897:G960" si="43">C897*F897</f>
        <v>#REF!</v>
      </c>
    </row>
    <row r="898" spans="1:7" s="44" customFormat="1">
      <c r="A898" s="60" t="e">
        <f>#REF!</f>
        <v>#REF!</v>
      </c>
      <c r="B898" s="39" t="e">
        <f>#REF!</f>
        <v>#REF!</v>
      </c>
      <c r="C898" s="40" t="e">
        <f>#REF!</f>
        <v>#REF!</v>
      </c>
      <c r="D898" s="45" t="e">
        <f t="shared" si="41"/>
        <v>#REF!</v>
      </c>
      <c r="E898" s="45" t="e">
        <f t="shared" si="42"/>
        <v>#REF!</v>
      </c>
      <c r="F898" s="46" t="e">
        <f>#REF!</f>
        <v>#REF!</v>
      </c>
      <c r="G898" s="47" t="e">
        <f t="shared" si="43"/>
        <v>#REF!</v>
      </c>
    </row>
    <row r="899" spans="1:7" s="44" customFormat="1">
      <c r="A899" s="60" t="e">
        <f>#REF!</f>
        <v>#REF!</v>
      </c>
      <c r="B899" s="39" t="e">
        <f>#REF!</f>
        <v>#REF!</v>
      </c>
      <c r="C899" s="40" t="e">
        <f>#REF!</f>
        <v>#REF!</v>
      </c>
      <c r="D899" s="45" t="e">
        <f t="shared" si="41"/>
        <v>#REF!</v>
      </c>
      <c r="E899" s="45" t="e">
        <f t="shared" si="42"/>
        <v>#REF!</v>
      </c>
      <c r="F899" s="46" t="e">
        <f>#REF!</f>
        <v>#REF!</v>
      </c>
      <c r="G899" s="47" t="e">
        <f t="shared" si="43"/>
        <v>#REF!</v>
      </c>
    </row>
    <row r="900" spans="1:7" s="44" customFormat="1">
      <c r="A900" s="60" t="e">
        <f>#REF!</f>
        <v>#REF!</v>
      </c>
      <c r="B900" s="39" t="e">
        <f>#REF!</f>
        <v>#REF!</v>
      </c>
      <c r="C900" s="40" t="e">
        <f>#REF!</f>
        <v>#REF!</v>
      </c>
      <c r="D900" s="45" t="e">
        <f t="shared" si="41"/>
        <v>#REF!</v>
      </c>
      <c r="E900" s="45" t="e">
        <f t="shared" si="42"/>
        <v>#REF!</v>
      </c>
      <c r="F900" s="46" t="e">
        <f>#REF!</f>
        <v>#REF!</v>
      </c>
      <c r="G900" s="47" t="e">
        <f t="shared" si="43"/>
        <v>#REF!</v>
      </c>
    </row>
    <row r="901" spans="1:7" s="44" customFormat="1">
      <c r="A901" s="60" t="e">
        <f>#REF!</f>
        <v>#REF!</v>
      </c>
      <c r="B901" s="39" t="e">
        <f>#REF!</f>
        <v>#REF!</v>
      </c>
      <c r="C901" s="40" t="e">
        <f>#REF!</f>
        <v>#REF!</v>
      </c>
      <c r="D901" s="45" t="e">
        <f t="shared" si="41"/>
        <v>#REF!</v>
      </c>
      <c r="E901" s="45" t="e">
        <f t="shared" si="42"/>
        <v>#REF!</v>
      </c>
      <c r="F901" s="46" t="e">
        <f>#REF!</f>
        <v>#REF!</v>
      </c>
      <c r="G901" s="47" t="e">
        <f t="shared" si="43"/>
        <v>#REF!</v>
      </c>
    </row>
    <row r="902" spans="1:7" s="44" customFormat="1">
      <c r="A902" s="60" t="e">
        <f>#REF!</f>
        <v>#REF!</v>
      </c>
      <c r="B902" s="39" t="e">
        <f>#REF!</f>
        <v>#REF!</v>
      </c>
      <c r="C902" s="40" t="e">
        <f>#REF!</f>
        <v>#REF!</v>
      </c>
      <c r="D902" s="45" t="e">
        <f t="shared" si="41"/>
        <v>#REF!</v>
      </c>
      <c r="E902" s="45" t="e">
        <f t="shared" si="42"/>
        <v>#REF!</v>
      </c>
      <c r="F902" s="46" t="e">
        <f>#REF!</f>
        <v>#REF!</v>
      </c>
      <c r="G902" s="47" t="e">
        <f t="shared" si="43"/>
        <v>#REF!</v>
      </c>
    </row>
    <row r="903" spans="1:7" s="44" customFormat="1">
      <c r="A903" s="60" t="e">
        <f>#REF!</f>
        <v>#REF!</v>
      </c>
      <c r="B903" s="39" t="e">
        <f>#REF!</f>
        <v>#REF!</v>
      </c>
      <c r="C903" s="40" t="e">
        <f>#REF!</f>
        <v>#REF!</v>
      </c>
      <c r="D903" s="45" t="e">
        <f t="shared" si="41"/>
        <v>#REF!</v>
      </c>
      <c r="E903" s="45" t="e">
        <f t="shared" si="42"/>
        <v>#REF!</v>
      </c>
      <c r="F903" s="46" t="e">
        <f>#REF!</f>
        <v>#REF!</v>
      </c>
      <c r="G903" s="47" t="e">
        <f t="shared" si="43"/>
        <v>#REF!</v>
      </c>
    </row>
    <row r="904" spans="1:7" s="44" customFormat="1">
      <c r="A904" s="60" t="e">
        <f>#REF!</f>
        <v>#REF!</v>
      </c>
      <c r="B904" s="39" t="e">
        <f>#REF!</f>
        <v>#REF!</v>
      </c>
      <c r="C904" s="40" t="e">
        <f>#REF!</f>
        <v>#REF!</v>
      </c>
      <c r="D904" s="45" t="e">
        <f t="shared" si="41"/>
        <v>#REF!</v>
      </c>
      <c r="E904" s="45" t="e">
        <f t="shared" si="42"/>
        <v>#REF!</v>
      </c>
      <c r="F904" s="46" t="e">
        <f>#REF!</f>
        <v>#REF!</v>
      </c>
      <c r="G904" s="47" t="e">
        <f t="shared" si="43"/>
        <v>#REF!</v>
      </c>
    </row>
    <row r="905" spans="1:7" s="44" customFormat="1">
      <c r="A905" s="60" t="e">
        <f>#REF!</f>
        <v>#REF!</v>
      </c>
      <c r="B905" s="39" t="e">
        <f>#REF!</f>
        <v>#REF!</v>
      </c>
      <c r="C905" s="40" t="e">
        <f>#REF!</f>
        <v>#REF!</v>
      </c>
      <c r="D905" s="45" t="e">
        <f t="shared" si="41"/>
        <v>#REF!</v>
      </c>
      <c r="E905" s="45" t="e">
        <f t="shared" si="42"/>
        <v>#REF!</v>
      </c>
      <c r="F905" s="46" t="e">
        <f>#REF!</f>
        <v>#REF!</v>
      </c>
      <c r="G905" s="47" t="e">
        <f t="shared" si="43"/>
        <v>#REF!</v>
      </c>
    </row>
    <row r="906" spans="1:7" s="44" customFormat="1">
      <c r="A906" s="60" t="e">
        <f>#REF!</f>
        <v>#REF!</v>
      </c>
      <c r="B906" s="39" t="e">
        <f>#REF!</f>
        <v>#REF!</v>
      </c>
      <c r="C906" s="40" t="e">
        <f>#REF!</f>
        <v>#REF!</v>
      </c>
      <c r="D906" s="45" t="e">
        <f t="shared" si="41"/>
        <v>#REF!</v>
      </c>
      <c r="E906" s="45" t="e">
        <f t="shared" si="42"/>
        <v>#REF!</v>
      </c>
      <c r="F906" s="46" t="e">
        <f>#REF!</f>
        <v>#REF!</v>
      </c>
      <c r="G906" s="47" t="e">
        <f t="shared" si="43"/>
        <v>#REF!</v>
      </c>
    </row>
    <row r="907" spans="1:7" s="44" customFormat="1">
      <c r="A907" s="60" t="e">
        <f>#REF!</f>
        <v>#REF!</v>
      </c>
      <c r="B907" s="39" t="e">
        <f>#REF!</f>
        <v>#REF!</v>
      </c>
      <c r="C907" s="40" t="e">
        <f>#REF!</f>
        <v>#REF!</v>
      </c>
      <c r="D907" s="45" t="e">
        <f t="shared" si="41"/>
        <v>#REF!</v>
      </c>
      <c r="E907" s="45" t="e">
        <f t="shared" si="42"/>
        <v>#REF!</v>
      </c>
      <c r="F907" s="46" t="e">
        <f>#REF!</f>
        <v>#REF!</v>
      </c>
      <c r="G907" s="47" t="e">
        <f t="shared" si="43"/>
        <v>#REF!</v>
      </c>
    </row>
    <row r="908" spans="1:7" s="44" customFormat="1">
      <c r="A908" s="60" t="e">
        <f>#REF!</f>
        <v>#REF!</v>
      </c>
      <c r="B908" s="39" t="e">
        <f>#REF!</f>
        <v>#REF!</v>
      </c>
      <c r="C908" s="40" t="e">
        <f>#REF!</f>
        <v>#REF!</v>
      </c>
      <c r="D908" s="45" t="e">
        <f t="shared" si="41"/>
        <v>#REF!</v>
      </c>
      <c r="E908" s="45" t="e">
        <f t="shared" si="42"/>
        <v>#REF!</v>
      </c>
      <c r="F908" s="46" t="e">
        <f>#REF!</f>
        <v>#REF!</v>
      </c>
      <c r="G908" s="47" t="e">
        <f t="shared" si="43"/>
        <v>#REF!</v>
      </c>
    </row>
    <row r="909" spans="1:7" s="44" customFormat="1">
      <c r="A909" s="60" t="e">
        <f>#REF!</f>
        <v>#REF!</v>
      </c>
      <c r="B909" s="39" t="e">
        <f>#REF!</f>
        <v>#REF!</v>
      </c>
      <c r="C909" s="40" t="e">
        <f>#REF!</f>
        <v>#REF!</v>
      </c>
      <c r="D909" s="45" t="e">
        <f t="shared" si="41"/>
        <v>#REF!</v>
      </c>
      <c r="E909" s="45" t="e">
        <f t="shared" si="42"/>
        <v>#REF!</v>
      </c>
      <c r="F909" s="46" t="e">
        <f>#REF!</f>
        <v>#REF!</v>
      </c>
      <c r="G909" s="47" t="e">
        <f t="shared" si="43"/>
        <v>#REF!</v>
      </c>
    </row>
    <row r="910" spans="1:7" s="44" customFormat="1">
      <c r="A910" s="60" t="e">
        <f>#REF!</f>
        <v>#REF!</v>
      </c>
      <c r="B910" s="39" t="e">
        <f>#REF!</f>
        <v>#REF!</v>
      </c>
      <c r="C910" s="40" t="e">
        <f>#REF!</f>
        <v>#REF!</v>
      </c>
      <c r="D910" s="45" t="e">
        <f t="shared" si="41"/>
        <v>#REF!</v>
      </c>
      <c r="E910" s="45" t="e">
        <f t="shared" si="42"/>
        <v>#REF!</v>
      </c>
      <c r="F910" s="46" t="e">
        <f>#REF!</f>
        <v>#REF!</v>
      </c>
      <c r="G910" s="47" t="e">
        <f t="shared" si="43"/>
        <v>#REF!</v>
      </c>
    </row>
    <row r="911" spans="1:7" s="44" customFormat="1">
      <c r="A911" s="60" t="e">
        <f>#REF!</f>
        <v>#REF!</v>
      </c>
      <c r="B911" s="39" t="e">
        <f>#REF!</f>
        <v>#REF!</v>
      </c>
      <c r="C911" s="40" t="e">
        <f>#REF!</f>
        <v>#REF!</v>
      </c>
      <c r="D911" s="45" t="e">
        <f t="shared" si="41"/>
        <v>#REF!</v>
      </c>
      <c r="E911" s="45" t="e">
        <f t="shared" si="42"/>
        <v>#REF!</v>
      </c>
      <c r="F911" s="46" t="e">
        <f>#REF!</f>
        <v>#REF!</v>
      </c>
      <c r="G911" s="47" t="e">
        <f t="shared" si="43"/>
        <v>#REF!</v>
      </c>
    </row>
    <row r="912" spans="1:7" s="44" customFormat="1">
      <c r="A912" s="60" t="e">
        <f>#REF!</f>
        <v>#REF!</v>
      </c>
      <c r="B912" s="39" t="e">
        <f>#REF!</f>
        <v>#REF!</v>
      </c>
      <c r="C912" s="40" t="e">
        <f>#REF!</f>
        <v>#REF!</v>
      </c>
      <c r="D912" s="45" t="e">
        <f t="shared" si="41"/>
        <v>#REF!</v>
      </c>
      <c r="E912" s="45" t="e">
        <f t="shared" si="42"/>
        <v>#REF!</v>
      </c>
      <c r="F912" s="46" t="e">
        <f>#REF!</f>
        <v>#REF!</v>
      </c>
      <c r="G912" s="47" t="e">
        <f t="shared" si="43"/>
        <v>#REF!</v>
      </c>
    </row>
    <row r="913" spans="1:7" s="44" customFormat="1">
      <c r="A913" s="60" t="e">
        <f>#REF!</f>
        <v>#REF!</v>
      </c>
      <c r="B913" s="39" t="e">
        <f>#REF!</f>
        <v>#REF!</v>
      </c>
      <c r="C913" s="40" t="e">
        <f>#REF!</f>
        <v>#REF!</v>
      </c>
      <c r="D913" s="45" t="e">
        <f t="shared" si="41"/>
        <v>#REF!</v>
      </c>
      <c r="E913" s="45" t="e">
        <f t="shared" si="42"/>
        <v>#REF!</v>
      </c>
      <c r="F913" s="46" t="e">
        <f>#REF!</f>
        <v>#REF!</v>
      </c>
      <c r="G913" s="47" t="e">
        <f t="shared" si="43"/>
        <v>#REF!</v>
      </c>
    </row>
    <row r="914" spans="1:7" s="44" customFormat="1">
      <c r="A914" s="60" t="e">
        <f>#REF!</f>
        <v>#REF!</v>
      </c>
      <c r="B914" s="39" t="e">
        <f>#REF!</f>
        <v>#REF!</v>
      </c>
      <c r="C914" s="40" t="e">
        <f>#REF!</f>
        <v>#REF!</v>
      </c>
      <c r="D914" s="45" t="e">
        <f t="shared" si="41"/>
        <v>#REF!</v>
      </c>
      <c r="E914" s="45" t="e">
        <f t="shared" si="42"/>
        <v>#REF!</v>
      </c>
      <c r="F914" s="46" t="e">
        <f>#REF!</f>
        <v>#REF!</v>
      </c>
      <c r="G914" s="47" t="e">
        <f t="shared" si="43"/>
        <v>#REF!</v>
      </c>
    </row>
    <row r="915" spans="1:7" s="44" customFormat="1">
      <c r="A915" s="60" t="e">
        <f>#REF!</f>
        <v>#REF!</v>
      </c>
      <c r="B915" s="39" t="e">
        <f>#REF!</f>
        <v>#REF!</v>
      </c>
      <c r="C915" s="40" t="e">
        <f>#REF!</f>
        <v>#REF!</v>
      </c>
      <c r="D915" s="45" t="e">
        <f t="shared" si="41"/>
        <v>#REF!</v>
      </c>
      <c r="E915" s="45" t="e">
        <f t="shared" si="42"/>
        <v>#REF!</v>
      </c>
      <c r="F915" s="46" t="e">
        <f>#REF!</f>
        <v>#REF!</v>
      </c>
      <c r="G915" s="47" t="e">
        <f t="shared" si="43"/>
        <v>#REF!</v>
      </c>
    </row>
    <row r="916" spans="1:7" s="44" customFormat="1">
      <c r="A916" s="60" t="e">
        <f>#REF!</f>
        <v>#REF!</v>
      </c>
      <c r="B916" s="39" t="e">
        <f>#REF!</f>
        <v>#REF!</v>
      </c>
      <c r="C916" s="40" t="e">
        <f>#REF!</f>
        <v>#REF!</v>
      </c>
      <c r="D916" s="45" t="e">
        <f t="shared" si="41"/>
        <v>#REF!</v>
      </c>
      <c r="E916" s="45" t="e">
        <f t="shared" si="42"/>
        <v>#REF!</v>
      </c>
      <c r="F916" s="46" t="e">
        <f>#REF!</f>
        <v>#REF!</v>
      </c>
      <c r="G916" s="47" t="e">
        <f t="shared" si="43"/>
        <v>#REF!</v>
      </c>
    </row>
    <row r="917" spans="1:7" s="44" customFormat="1">
      <c r="A917" s="60" t="e">
        <f>#REF!</f>
        <v>#REF!</v>
      </c>
      <c r="B917" s="39" t="e">
        <f>#REF!</f>
        <v>#REF!</v>
      </c>
      <c r="C917" s="40" t="e">
        <f>#REF!</f>
        <v>#REF!</v>
      </c>
      <c r="D917" s="45" t="e">
        <f t="shared" si="41"/>
        <v>#REF!</v>
      </c>
      <c r="E917" s="45" t="e">
        <f t="shared" si="42"/>
        <v>#REF!</v>
      </c>
      <c r="F917" s="46" t="e">
        <f>#REF!</f>
        <v>#REF!</v>
      </c>
      <c r="G917" s="47" t="e">
        <f t="shared" si="43"/>
        <v>#REF!</v>
      </c>
    </row>
    <row r="918" spans="1:7" s="44" customFormat="1">
      <c r="A918" s="60" t="e">
        <f>#REF!</f>
        <v>#REF!</v>
      </c>
      <c r="B918" s="39" t="e">
        <f>#REF!</f>
        <v>#REF!</v>
      </c>
      <c r="C918" s="40" t="e">
        <f>#REF!</f>
        <v>#REF!</v>
      </c>
      <c r="D918" s="45" t="e">
        <f t="shared" si="41"/>
        <v>#REF!</v>
      </c>
      <c r="E918" s="45" t="e">
        <f t="shared" si="42"/>
        <v>#REF!</v>
      </c>
      <c r="F918" s="46" t="e">
        <f>#REF!</f>
        <v>#REF!</v>
      </c>
      <c r="G918" s="47" t="e">
        <f t="shared" si="43"/>
        <v>#REF!</v>
      </c>
    </row>
    <row r="919" spans="1:7" s="44" customFormat="1">
      <c r="A919" s="60" t="e">
        <f>#REF!</f>
        <v>#REF!</v>
      </c>
      <c r="B919" s="39" t="e">
        <f>#REF!</f>
        <v>#REF!</v>
      </c>
      <c r="C919" s="40" t="e">
        <f>#REF!</f>
        <v>#REF!</v>
      </c>
      <c r="D919" s="45" t="e">
        <f t="shared" si="41"/>
        <v>#REF!</v>
      </c>
      <c r="E919" s="45" t="e">
        <f t="shared" si="42"/>
        <v>#REF!</v>
      </c>
      <c r="F919" s="46" t="e">
        <f>#REF!</f>
        <v>#REF!</v>
      </c>
      <c r="G919" s="47" t="e">
        <f t="shared" si="43"/>
        <v>#REF!</v>
      </c>
    </row>
    <row r="920" spans="1:7" s="44" customFormat="1">
      <c r="A920" s="60" t="e">
        <f>#REF!</f>
        <v>#REF!</v>
      </c>
      <c r="B920" s="39" t="e">
        <f>#REF!</f>
        <v>#REF!</v>
      </c>
      <c r="C920" s="40" t="e">
        <f>#REF!</f>
        <v>#REF!</v>
      </c>
      <c r="D920" s="45" t="e">
        <f t="shared" si="41"/>
        <v>#REF!</v>
      </c>
      <c r="E920" s="45" t="e">
        <f t="shared" si="42"/>
        <v>#REF!</v>
      </c>
      <c r="F920" s="46" t="e">
        <f>#REF!</f>
        <v>#REF!</v>
      </c>
      <c r="G920" s="47" t="e">
        <f t="shared" si="43"/>
        <v>#REF!</v>
      </c>
    </row>
    <row r="921" spans="1:7" s="44" customFormat="1">
      <c r="A921" s="60" t="e">
        <f>#REF!</f>
        <v>#REF!</v>
      </c>
      <c r="B921" s="39" t="e">
        <f>#REF!</f>
        <v>#REF!</v>
      </c>
      <c r="C921" s="40" t="e">
        <f>#REF!</f>
        <v>#REF!</v>
      </c>
      <c r="D921" s="45" t="e">
        <f t="shared" si="41"/>
        <v>#REF!</v>
      </c>
      <c r="E921" s="45" t="e">
        <f t="shared" si="42"/>
        <v>#REF!</v>
      </c>
      <c r="F921" s="46" t="e">
        <f>#REF!</f>
        <v>#REF!</v>
      </c>
      <c r="G921" s="47" t="e">
        <f t="shared" si="43"/>
        <v>#REF!</v>
      </c>
    </row>
    <row r="922" spans="1:7" s="44" customFormat="1">
      <c r="A922" s="60" t="e">
        <f>#REF!</f>
        <v>#REF!</v>
      </c>
      <c r="B922" s="39" t="e">
        <f>#REF!</f>
        <v>#REF!</v>
      </c>
      <c r="C922" s="40" t="e">
        <f>#REF!</f>
        <v>#REF!</v>
      </c>
      <c r="D922" s="45" t="e">
        <f t="shared" si="41"/>
        <v>#REF!</v>
      </c>
      <c r="E922" s="45" t="e">
        <f t="shared" si="42"/>
        <v>#REF!</v>
      </c>
      <c r="F922" s="46" t="e">
        <f>#REF!</f>
        <v>#REF!</v>
      </c>
      <c r="G922" s="47" t="e">
        <f t="shared" si="43"/>
        <v>#REF!</v>
      </c>
    </row>
    <row r="923" spans="1:7" s="44" customFormat="1">
      <c r="A923" s="60" t="e">
        <f>#REF!</f>
        <v>#REF!</v>
      </c>
      <c r="B923" s="39" t="e">
        <f>#REF!</f>
        <v>#REF!</v>
      </c>
      <c r="C923" s="40" t="e">
        <f>#REF!</f>
        <v>#REF!</v>
      </c>
      <c r="D923" s="45" t="e">
        <f t="shared" si="41"/>
        <v>#REF!</v>
      </c>
      <c r="E923" s="45" t="e">
        <f t="shared" si="42"/>
        <v>#REF!</v>
      </c>
      <c r="F923" s="46" t="e">
        <f>#REF!</f>
        <v>#REF!</v>
      </c>
      <c r="G923" s="47" t="e">
        <f t="shared" si="43"/>
        <v>#REF!</v>
      </c>
    </row>
    <row r="924" spans="1:7" s="44" customFormat="1">
      <c r="A924" s="60" t="e">
        <f>#REF!</f>
        <v>#REF!</v>
      </c>
      <c r="B924" s="39" t="e">
        <f>#REF!</f>
        <v>#REF!</v>
      </c>
      <c r="C924" s="40" t="e">
        <f>#REF!</f>
        <v>#REF!</v>
      </c>
      <c r="D924" s="45" t="e">
        <f t="shared" si="41"/>
        <v>#REF!</v>
      </c>
      <c r="E924" s="45" t="e">
        <f t="shared" si="42"/>
        <v>#REF!</v>
      </c>
      <c r="F924" s="46" t="e">
        <f>#REF!</f>
        <v>#REF!</v>
      </c>
      <c r="G924" s="47" t="e">
        <f t="shared" si="43"/>
        <v>#REF!</v>
      </c>
    </row>
    <row r="925" spans="1:7" s="44" customFormat="1">
      <c r="A925" s="60" t="e">
        <f>#REF!</f>
        <v>#REF!</v>
      </c>
      <c r="B925" s="39" t="e">
        <f>#REF!</f>
        <v>#REF!</v>
      </c>
      <c r="C925" s="40" t="e">
        <f>#REF!</f>
        <v>#REF!</v>
      </c>
      <c r="D925" s="45" t="e">
        <f t="shared" si="41"/>
        <v>#REF!</v>
      </c>
      <c r="E925" s="45" t="e">
        <f t="shared" si="42"/>
        <v>#REF!</v>
      </c>
      <c r="F925" s="46" t="e">
        <f>#REF!</f>
        <v>#REF!</v>
      </c>
      <c r="G925" s="47" t="e">
        <f t="shared" si="43"/>
        <v>#REF!</v>
      </c>
    </row>
    <row r="926" spans="1:7" s="44" customFormat="1">
      <c r="A926" s="60" t="e">
        <f>#REF!</f>
        <v>#REF!</v>
      </c>
      <c r="B926" s="39" t="e">
        <f>#REF!</f>
        <v>#REF!</v>
      </c>
      <c r="C926" s="40" t="e">
        <f>#REF!</f>
        <v>#REF!</v>
      </c>
      <c r="D926" s="45" t="e">
        <f t="shared" si="41"/>
        <v>#REF!</v>
      </c>
      <c r="E926" s="45" t="e">
        <f t="shared" si="42"/>
        <v>#REF!</v>
      </c>
      <c r="F926" s="46" t="e">
        <f>#REF!</f>
        <v>#REF!</v>
      </c>
      <c r="G926" s="47" t="e">
        <f t="shared" si="43"/>
        <v>#REF!</v>
      </c>
    </row>
    <row r="927" spans="1:7" s="44" customFormat="1">
      <c r="A927" s="60" t="e">
        <f>#REF!</f>
        <v>#REF!</v>
      </c>
      <c r="B927" s="39" t="e">
        <f>#REF!</f>
        <v>#REF!</v>
      </c>
      <c r="C927" s="40" t="e">
        <f>#REF!</f>
        <v>#REF!</v>
      </c>
      <c r="D927" s="45" t="e">
        <f t="shared" si="41"/>
        <v>#REF!</v>
      </c>
      <c r="E927" s="45" t="e">
        <f t="shared" si="42"/>
        <v>#REF!</v>
      </c>
      <c r="F927" s="46" t="e">
        <f>#REF!</f>
        <v>#REF!</v>
      </c>
      <c r="G927" s="47" t="e">
        <f t="shared" si="43"/>
        <v>#REF!</v>
      </c>
    </row>
    <row r="928" spans="1:7" s="44" customFormat="1">
      <c r="A928" s="60" t="e">
        <f>#REF!</f>
        <v>#REF!</v>
      </c>
      <c r="B928" s="39" t="e">
        <f>#REF!</f>
        <v>#REF!</v>
      </c>
      <c r="C928" s="40" t="e">
        <f>#REF!</f>
        <v>#REF!</v>
      </c>
      <c r="D928" s="45" t="e">
        <f t="shared" si="41"/>
        <v>#REF!</v>
      </c>
      <c r="E928" s="45" t="e">
        <f t="shared" si="42"/>
        <v>#REF!</v>
      </c>
      <c r="F928" s="46" t="e">
        <f>#REF!</f>
        <v>#REF!</v>
      </c>
      <c r="G928" s="47" t="e">
        <f t="shared" si="43"/>
        <v>#REF!</v>
      </c>
    </row>
    <row r="929" spans="1:7" s="44" customFormat="1">
      <c r="A929" s="60" t="e">
        <f>#REF!</f>
        <v>#REF!</v>
      </c>
      <c r="B929" s="39" t="e">
        <f>#REF!</f>
        <v>#REF!</v>
      </c>
      <c r="C929" s="40" t="e">
        <f>#REF!</f>
        <v>#REF!</v>
      </c>
      <c r="D929" s="45" t="e">
        <f t="shared" si="41"/>
        <v>#REF!</v>
      </c>
      <c r="E929" s="45" t="e">
        <f t="shared" si="42"/>
        <v>#REF!</v>
      </c>
      <c r="F929" s="46" t="e">
        <f>#REF!</f>
        <v>#REF!</v>
      </c>
      <c r="G929" s="47" t="e">
        <f t="shared" si="43"/>
        <v>#REF!</v>
      </c>
    </row>
    <row r="930" spans="1:7" s="44" customFormat="1">
      <c r="A930" s="60" t="e">
        <f>#REF!</f>
        <v>#REF!</v>
      </c>
      <c r="B930" s="39" t="e">
        <f>#REF!</f>
        <v>#REF!</v>
      </c>
      <c r="C930" s="40" t="e">
        <f>#REF!</f>
        <v>#REF!</v>
      </c>
      <c r="D930" s="45" t="e">
        <f t="shared" si="41"/>
        <v>#REF!</v>
      </c>
      <c r="E930" s="45" t="e">
        <f t="shared" si="42"/>
        <v>#REF!</v>
      </c>
      <c r="F930" s="46" t="e">
        <f>#REF!</f>
        <v>#REF!</v>
      </c>
      <c r="G930" s="47" t="e">
        <f t="shared" si="43"/>
        <v>#REF!</v>
      </c>
    </row>
    <row r="931" spans="1:7" s="44" customFormat="1">
      <c r="A931" s="60" t="e">
        <f>#REF!</f>
        <v>#REF!</v>
      </c>
      <c r="B931" s="39" t="e">
        <f>#REF!</f>
        <v>#REF!</v>
      </c>
      <c r="C931" s="40" t="e">
        <f>#REF!</f>
        <v>#REF!</v>
      </c>
      <c r="D931" s="45" t="e">
        <f t="shared" si="41"/>
        <v>#REF!</v>
      </c>
      <c r="E931" s="45" t="e">
        <f t="shared" si="42"/>
        <v>#REF!</v>
      </c>
      <c r="F931" s="46" t="e">
        <f>#REF!</f>
        <v>#REF!</v>
      </c>
      <c r="G931" s="47" t="e">
        <f t="shared" si="43"/>
        <v>#REF!</v>
      </c>
    </row>
    <row r="932" spans="1:7" s="44" customFormat="1">
      <c r="A932" s="60" t="e">
        <f>#REF!</f>
        <v>#REF!</v>
      </c>
      <c r="B932" s="39" t="e">
        <f>#REF!</f>
        <v>#REF!</v>
      </c>
      <c r="C932" s="40" t="e">
        <f>#REF!</f>
        <v>#REF!</v>
      </c>
      <c r="D932" s="45" t="e">
        <f t="shared" si="41"/>
        <v>#REF!</v>
      </c>
      <c r="E932" s="45" t="e">
        <f t="shared" si="42"/>
        <v>#REF!</v>
      </c>
      <c r="F932" s="46" t="e">
        <f>#REF!</f>
        <v>#REF!</v>
      </c>
      <c r="G932" s="47" t="e">
        <f t="shared" si="43"/>
        <v>#REF!</v>
      </c>
    </row>
    <row r="933" spans="1:7" s="44" customFormat="1">
      <c r="A933" s="60" t="e">
        <f>#REF!</f>
        <v>#REF!</v>
      </c>
      <c r="B933" s="39" t="e">
        <f>#REF!</f>
        <v>#REF!</v>
      </c>
      <c r="C933" s="40" t="e">
        <f>#REF!</f>
        <v>#REF!</v>
      </c>
      <c r="D933" s="45" t="e">
        <f t="shared" si="41"/>
        <v>#REF!</v>
      </c>
      <c r="E933" s="45" t="e">
        <f t="shared" si="42"/>
        <v>#REF!</v>
      </c>
      <c r="F933" s="46" t="e">
        <f>#REF!</f>
        <v>#REF!</v>
      </c>
      <c r="G933" s="47" t="e">
        <f t="shared" si="43"/>
        <v>#REF!</v>
      </c>
    </row>
    <row r="934" spans="1:7" s="44" customFormat="1">
      <c r="A934" s="60" t="e">
        <f>#REF!</f>
        <v>#REF!</v>
      </c>
      <c r="B934" s="39" t="e">
        <f>#REF!</f>
        <v>#REF!</v>
      </c>
      <c r="C934" s="40" t="e">
        <f>#REF!</f>
        <v>#REF!</v>
      </c>
      <c r="D934" s="45" t="e">
        <f t="shared" si="41"/>
        <v>#REF!</v>
      </c>
      <c r="E934" s="45" t="e">
        <f t="shared" si="42"/>
        <v>#REF!</v>
      </c>
      <c r="F934" s="46" t="e">
        <f>#REF!</f>
        <v>#REF!</v>
      </c>
      <c r="G934" s="47" t="e">
        <f t="shared" si="43"/>
        <v>#REF!</v>
      </c>
    </row>
    <row r="935" spans="1:7" s="44" customFormat="1">
      <c r="A935" s="60" t="e">
        <f>#REF!</f>
        <v>#REF!</v>
      </c>
      <c r="B935" s="39" t="e">
        <f>#REF!</f>
        <v>#REF!</v>
      </c>
      <c r="C935" s="40" t="e">
        <f>#REF!</f>
        <v>#REF!</v>
      </c>
      <c r="D935" s="45" t="e">
        <f t="shared" si="41"/>
        <v>#REF!</v>
      </c>
      <c r="E935" s="45" t="e">
        <f t="shared" si="42"/>
        <v>#REF!</v>
      </c>
      <c r="F935" s="46" t="e">
        <f>#REF!</f>
        <v>#REF!</v>
      </c>
      <c r="G935" s="47" t="e">
        <f t="shared" si="43"/>
        <v>#REF!</v>
      </c>
    </row>
    <row r="936" spans="1:7" s="44" customFormat="1">
      <c r="A936" s="60" t="e">
        <f>#REF!</f>
        <v>#REF!</v>
      </c>
      <c r="B936" s="39" t="e">
        <f>#REF!</f>
        <v>#REF!</v>
      </c>
      <c r="C936" s="40" t="e">
        <f>#REF!</f>
        <v>#REF!</v>
      </c>
      <c r="D936" s="45" t="e">
        <f t="shared" si="41"/>
        <v>#REF!</v>
      </c>
      <c r="E936" s="45" t="e">
        <f t="shared" si="42"/>
        <v>#REF!</v>
      </c>
      <c r="F936" s="46" t="e">
        <f>#REF!</f>
        <v>#REF!</v>
      </c>
      <c r="G936" s="47" t="e">
        <f t="shared" si="43"/>
        <v>#REF!</v>
      </c>
    </row>
    <row r="937" spans="1:7" s="44" customFormat="1">
      <c r="A937" s="60" t="e">
        <f>#REF!</f>
        <v>#REF!</v>
      </c>
      <c r="B937" s="39" t="e">
        <f>#REF!</f>
        <v>#REF!</v>
      </c>
      <c r="C937" s="40" t="e">
        <f>#REF!</f>
        <v>#REF!</v>
      </c>
      <c r="D937" s="45" t="e">
        <f t="shared" si="41"/>
        <v>#REF!</v>
      </c>
      <c r="E937" s="45" t="e">
        <f t="shared" si="42"/>
        <v>#REF!</v>
      </c>
      <c r="F937" s="46" t="e">
        <f>#REF!</f>
        <v>#REF!</v>
      </c>
      <c r="G937" s="47" t="e">
        <f t="shared" si="43"/>
        <v>#REF!</v>
      </c>
    </row>
    <row r="938" spans="1:7" s="44" customFormat="1">
      <c r="A938" s="60" t="e">
        <f>#REF!</f>
        <v>#REF!</v>
      </c>
      <c r="B938" s="39" t="e">
        <f>#REF!</f>
        <v>#REF!</v>
      </c>
      <c r="C938" s="40" t="e">
        <f>#REF!</f>
        <v>#REF!</v>
      </c>
      <c r="D938" s="45" t="e">
        <f t="shared" si="41"/>
        <v>#REF!</v>
      </c>
      <c r="E938" s="45" t="e">
        <f t="shared" si="42"/>
        <v>#REF!</v>
      </c>
      <c r="F938" s="46" t="e">
        <f>#REF!</f>
        <v>#REF!</v>
      </c>
      <c r="G938" s="47" t="e">
        <f t="shared" si="43"/>
        <v>#REF!</v>
      </c>
    </row>
    <row r="939" spans="1:7" s="44" customFormat="1">
      <c r="A939" s="60" t="e">
        <f>#REF!</f>
        <v>#REF!</v>
      </c>
      <c r="B939" s="39" t="e">
        <f>#REF!</f>
        <v>#REF!</v>
      </c>
      <c r="C939" s="40" t="e">
        <f>#REF!</f>
        <v>#REF!</v>
      </c>
      <c r="D939" s="45" t="e">
        <f t="shared" si="41"/>
        <v>#REF!</v>
      </c>
      <c r="E939" s="45" t="e">
        <f t="shared" si="42"/>
        <v>#REF!</v>
      </c>
      <c r="F939" s="46" t="e">
        <f>#REF!</f>
        <v>#REF!</v>
      </c>
      <c r="G939" s="47" t="e">
        <f t="shared" si="43"/>
        <v>#REF!</v>
      </c>
    </row>
    <row r="940" spans="1:7" s="44" customFormat="1">
      <c r="A940" s="60" t="e">
        <f>#REF!</f>
        <v>#REF!</v>
      </c>
      <c r="B940" s="39" t="e">
        <f>#REF!</f>
        <v>#REF!</v>
      </c>
      <c r="C940" s="40" t="e">
        <f>#REF!</f>
        <v>#REF!</v>
      </c>
      <c r="D940" s="45" t="e">
        <f t="shared" si="41"/>
        <v>#REF!</v>
      </c>
      <c r="E940" s="45" t="e">
        <f t="shared" si="42"/>
        <v>#REF!</v>
      </c>
      <c r="F940" s="46" t="e">
        <f>#REF!</f>
        <v>#REF!</v>
      </c>
      <c r="G940" s="47" t="e">
        <f t="shared" si="43"/>
        <v>#REF!</v>
      </c>
    </row>
    <row r="941" spans="1:7" s="44" customFormat="1">
      <c r="A941" s="60" t="e">
        <f>#REF!</f>
        <v>#REF!</v>
      </c>
      <c r="B941" s="39" t="e">
        <f>#REF!</f>
        <v>#REF!</v>
      </c>
      <c r="C941" s="40" t="e">
        <f>#REF!</f>
        <v>#REF!</v>
      </c>
      <c r="D941" s="45" t="e">
        <f t="shared" si="41"/>
        <v>#REF!</v>
      </c>
      <c r="E941" s="45" t="e">
        <f t="shared" si="42"/>
        <v>#REF!</v>
      </c>
      <c r="F941" s="46" t="e">
        <f>#REF!</f>
        <v>#REF!</v>
      </c>
      <c r="G941" s="47" t="e">
        <f t="shared" si="43"/>
        <v>#REF!</v>
      </c>
    </row>
    <row r="942" spans="1:7" s="44" customFormat="1">
      <c r="A942" s="60" t="e">
        <f>#REF!</f>
        <v>#REF!</v>
      </c>
      <c r="B942" s="39" t="e">
        <f>#REF!</f>
        <v>#REF!</v>
      </c>
      <c r="C942" s="40" t="e">
        <f>#REF!</f>
        <v>#REF!</v>
      </c>
      <c r="D942" s="45" t="e">
        <f t="shared" si="41"/>
        <v>#REF!</v>
      </c>
      <c r="E942" s="45" t="e">
        <f t="shared" si="42"/>
        <v>#REF!</v>
      </c>
      <c r="F942" s="46" t="e">
        <f>#REF!</f>
        <v>#REF!</v>
      </c>
      <c r="G942" s="47" t="e">
        <f t="shared" si="43"/>
        <v>#REF!</v>
      </c>
    </row>
    <row r="943" spans="1:7" s="44" customFormat="1">
      <c r="A943" s="60" t="e">
        <f>#REF!</f>
        <v>#REF!</v>
      </c>
      <c r="B943" s="39" t="e">
        <f>#REF!</f>
        <v>#REF!</v>
      </c>
      <c r="C943" s="40" t="e">
        <f>#REF!</f>
        <v>#REF!</v>
      </c>
      <c r="D943" s="45" t="e">
        <f t="shared" si="41"/>
        <v>#REF!</v>
      </c>
      <c r="E943" s="45" t="e">
        <f t="shared" si="42"/>
        <v>#REF!</v>
      </c>
      <c r="F943" s="46" t="e">
        <f>#REF!</f>
        <v>#REF!</v>
      </c>
      <c r="G943" s="47" t="e">
        <f t="shared" si="43"/>
        <v>#REF!</v>
      </c>
    </row>
    <row r="944" spans="1:7" s="44" customFormat="1">
      <c r="A944" s="60" t="e">
        <f>#REF!</f>
        <v>#REF!</v>
      </c>
      <c r="B944" s="39" t="e">
        <f>#REF!</f>
        <v>#REF!</v>
      </c>
      <c r="C944" s="40" t="e">
        <f>#REF!</f>
        <v>#REF!</v>
      </c>
      <c r="D944" s="45" t="e">
        <f t="shared" si="41"/>
        <v>#REF!</v>
      </c>
      <c r="E944" s="45" t="e">
        <f t="shared" si="42"/>
        <v>#REF!</v>
      </c>
      <c r="F944" s="46" t="e">
        <f>#REF!</f>
        <v>#REF!</v>
      </c>
      <c r="G944" s="47" t="e">
        <f t="shared" si="43"/>
        <v>#REF!</v>
      </c>
    </row>
    <row r="945" spans="1:7" s="44" customFormat="1">
      <c r="A945" s="60" t="e">
        <f>#REF!</f>
        <v>#REF!</v>
      </c>
      <c r="B945" s="39" t="e">
        <f>#REF!</f>
        <v>#REF!</v>
      </c>
      <c r="C945" s="40" t="e">
        <f>#REF!</f>
        <v>#REF!</v>
      </c>
      <c r="D945" s="45" t="e">
        <f t="shared" si="41"/>
        <v>#REF!</v>
      </c>
      <c r="E945" s="45" t="e">
        <f t="shared" si="42"/>
        <v>#REF!</v>
      </c>
      <c r="F945" s="46" t="e">
        <f>#REF!</f>
        <v>#REF!</v>
      </c>
      <c r="G945" s="47" t="e">
        <f t="shared" si="43"/>
        <v>#REF!</v>
      </c>
    </row>
    <row r="946" spans="1:7" s="44" customFormat="1">
      <c r="A946" s="60" t="e">
        <f>#REF!</f>
        <v>#REF!</v>
      </c>
      <c r="B946" s="39" t="e">
        <f>#REF!</f>
        <v>#REF!</v>
      </c>
      <c r="C946" s="40" t="e">
        <f>#REF!</f>
        <v>#REF!</v>
      </c>
      <c r="D946" s="45" t="e">
        <f t="shared" si="41"/>
        <v>#REF!</v>
      </c>
      <c r="E946" s="45" t="e">
        <f t="shared" si="42"/>
        <v>#REF!</v>
      </c>
      <c r="F946" s="46" t="e">
        <f>#REF!</f>
        <v>#REF!</v>
      </c>
      <c r="G946" s="47" t="e">
        <f t="shared" si="43"/>
        <v>#REF!</v>
      </c>
    </row>
    <row r="947" spans="1:7" s="44" customFormat="1">
      <c r="A947" s="60" t="e">
        <f>#REF!</f>
        <v>#REF!</v>
      </c>
      <c r="B947" s="39" t="e">
        <f>#REF!</f>
        <v>#REF!</v>
      </c>
      <c r="C947" s="40" t="e">
        <f>#REF!</f>
        <v>#REF!</v>
      </c>
      <c r="D947" s="45" t="e">
        <f t="shared" si="41"/>
        <v>#REF!</v>
      </c>
      <c r="E947" s="45" t="e">
        <f t="shared" si="42"/>
        <v>#REF!</v>
      </c>
      <c r="F947" s="46" t="e">
        <f>#REF!</f>
        <v>#REF!</v>
      </c>
      <c r="G947" s="47" t="e">
        <f t="shared" si="43"/>
        <v>#REF!</v>
      </c>
    </row>
    <row r="948" spans="1:7" s="44" customFormat="1">
      <c r="A948" s="60" t="e">
        <f>#REF!</f>
        <v>#REF!</v>
      </c>
      <c r="B948" s="39" t="e">
        <f>#REF!</f>
        <v>#REF!</v>
      </c>
      <c r="C948" s="40" t="e">
        <f>#REF!</f>
        <v>#REF!</v>
      </c>
      <c r="D948" s="45" t="e">
        <f t="shared" si="41"/>
        <v>#REF!</v>
      </c>
      <c r="E948" s="45" t="e">
        <f t="shared" si="42"/>
        <v>#REF!</v>
      </c>
      <c r="F948" s="46" t="e">
        <f>#REF!</f>
        <v>#REF!</v>
      </c>
      <c r="G948" s="47" t="e">
        <f t="shared" si="43"/>
        <v>#REF!</v>
      </c>
    </row>
    <row r="949" spans="1:7" s="44" customFormat="1">
      <c r="A949" s="60" t="e">
        <f>#REF!</f>
        <v>#REF!</v>
      </c>
      <c r="B949" s="39" t="e">
        <f>#REF!</f>
        <v>#REF!</v>
      </c>
      <c r="C949" s="40" t="e">
        <f>#REF!</f>
        <v>#REF!</v>
      </c>
      <c r="D949" s="45" t="e">
        <f t="shared" si="41"/>
        <v>#REF!</v>
      </c>
      <c r="E949" s="45" t="e">
        <f t="shared" si="42"/>
        <v>#REF!</v>
      </c>
      <c r="F949" s="46" t="e">
        <f>#REF!</f>
        <v>#REF!</v>
      </c>
      <c r="G949" s="47" t="e">
        <f t="shared" si="43"/>
        <v>#REF!</v>
      </c>
    </row>
    <row r="950" spans="1:7" s="44" customFormat="1">
      <c r="A950" s="60" t="e">
        <f>#REF!</f>
        <v>#REF!</v>
      </c>
      <c r="B950" s="39" t="e">
        <f>#REF!</f>
        <v>#REF!</v>
      </c>
      <c r="C950" s="40" t="e">
        <f>#REF!</f>
        <v>#REF!</v>
      </c>
      <c r="D950" s="45" t="e">
        <f t="shared" si="41"/>
        <v>#REF!</v>
      </c>
      <c r="E950" s="45" t="e">
        <f t="shared" si="42"/>
        <v>#REF!</v>
      </c>
      <c r="F950" s="46" t="e">
        <f>#REF!</f>
        <v>#REF!</v>
      </c>
      <c r="G950" s="47" t="e">
        <f t="shared" si="43"/>
        <v>#REF!</v>
      </c>
    </row>
    <row r="951" spans="1:7" s="44" customFormat="1">
      <c r="A951" s="60" t="e">
        <f>#REF!</f>
        <v>#REF!</v>
      </c>
      <c r="B951" s="39" t="e">
        <f>#REF!</f>
        <v>#REF!</v>
      </c>
      <c r="C951" s="40" t="e">
        <f>#REF!</f>
        <v>#REF!</v>
      </c>
      <c r="D951" s="45" t="e">
        <f t="shared" si="41"/>
        <v>#REF!</v>
      </c>
      <c r="E951" s="45" t="e">
        <f t="shared" si="42"/>
        <v>#REF!</v>
      </c>
      <c r="F951" s="46" t="e">
        <f>#REF!</f>
        <v>#REF!</v>
      </c>
      <c r="G951" s="47" t="e">
        <f t="shared" si="43"/>
        <v>#REF!</v>
      </c>
    </row>
    <row r="952" spans="1:7" s="44" customFormat="1">
      <c r="A952" s="60" t="e">
        <f>#REF!</f>
        <v>#REF!</v>
      </c>
      <c r="B952" s="39" t="e">
        <f>#REF!</f>
        <v>#REF!</v>
      </c>
      <c r="C952" s="40" t="e">
        <f>#REF!</f>
        <v>#REF!</v>
      </c>
      <c r="D952" s="45" t="e">
        <f t="shared" si="41"/>
        <v>#REF!</v>
      </c>
      <c r="E952" s="45" t="e">
        <f t="shared" si="42"/>
        <v>#REF!</v>
      </c>
      <c r="F952" s="46" t="e">
        <f>#REF!</f>
        <v>#REF!</v>
      </c>
      <c r="G952" s="47" t="e">
        <f t="shared" si="43"/>
        <v>#REF!</v>
      </c>
    </row>
    <row r="953" spans="1:7" s="44" customFormat="1">
      <c r="A953" s="60" t="e">
        <f>#REF!</f>
        <v>#REF!</v>
      </c>
      <c r="B953" s="39" t="e">
        <f>#REF!</f>
        <v>#REF!</v>
      </c>
      <c r="C953" s="40" t="e">
        <f>#REF!</f>
        <v>#REF!</v>
      </c>
      <c r="D953" s="45" t="e">
        <f t="shared" si="41"/>
        <v>#REF!</v>
      </c>
      <c r="E953" s="45" t="e">
        <f t="shared" si="42"/>
        <v>#REF!</v>
      </c>
      <c r="F953" s="46" t="e">
        <f>#REF!</f>
        <v>#REF!</v>
      </c>
      <c r="G953" s="47" t="e">
        <f t="shared" si="43"/>
        <v>#REF!</v>
      </c>
    </row>
    <row r="954" spans="1:7" s="44" customFormat="1">
      <c r="A954" s="60" t="e">
        <f>#REF!</f>
        <v>#REF!</v>
      </c>
      <c r="B954" s="39" t="e">
        <f>#REF!</f>
        <v>#REF!</v>
      </c>
      <c r="C954" s="40" t="e">
        <f>#REF!</f>
        <v>#REF!</v>
      </c>
      <c r="D954" s="45" t="e">
        <f t="shared" si="41"/>
        <v>#REF!</v>
      </c>
      <c r="E954" s="45" t="e">
        <f t="shared" si="42"/>
        <v>#REF!</v>
      </c>
      <c r="F954" s="46" t="e">
        <f>#REF!</f>
        <v>#REF!</v>
      </c>
      <c r="G954" s="47" t="e">
        <f t="shared" si="43"/>
        <v>#REF!</v>
      </c>
    </row>
    <row r="955" spans="1:7" s="44" customFormat="1">
      <c r="A955" s="60" t="e">
        <f>#REF!</f>
        <v>#REF!</v>
      </c>
      <c r="B955" s="39" t="e">
        <f>#REF!</f>
        <v>#REF!</v>
      </c>
      <c r="C955" s="40" t="e">
        <f>#REF!</f>
        <v>#REF!</v>
      </c>
      <c r="D955" s="45" t="e">
        <f t="shared" si="41"/>
        <v>#REF!</v>
      </c>
      <c r="E955" s="45" t="e">
        <f t="shared" si="42"/>
        <v>#REF!</v>
      </c>
      <c r="F955" s="46" t="e">
        <f>#REF!</f>
        <v>#REF!</v>
      </c>
      <c r="G955" s="47" t="e">
        <f t="shared" si="43"/>
        <v>#REF!</v>
      </c>
    </row>
    <row r="956" spans="1:7" s="44" customFormat="1">
      <c r="A956" s="60" t="e">
        <f>#REF!</f>
        <v>#REF!</v>
      </c>
      <c r="B956" s="39" t="e">
        <f>#REF!</f>
        <v>#REF!</v>
      </c>
      <c r="C956" s="40" t="e">
        <f>#REF!</f>
        <v>#REF!</v>
      </c>
      <c r="D956" s="45" t="e">
        <f t="shared" si="41"/>
        <v>#REF!</v>
      </c>
      <c r="E956" s="45" t="e">
        <f t="shared" si="42"/>
        <v>#REF!</v>
      </c>
      <c r="F956" s="46" t="e">
        <f>#REF!</f>
        <v>#REF!</v>
      </c>
      <c r="G956" s="47" t="e">
        <f t="shared" si="43"/>
        <v>#REF!</v>
      </c>
    </row>
    <row r="957" spans="1:7" s="44" customFormat="1">
      <c r="A957" s="60" t="e">
        <f>#REF!</f>
        <v>#REF!</v>
      </c>
      <c r="B957" s="39" t="e">
        <f>#REF!</f>
        <v>#REF!</v>
      </c>
      <c r="C957" s="40" t="e">
        <f>#REF!</f>
        <v>#REF!</v>
      </c>
      <c r="D957" s="45" t="e">
        <f t="shared" si="41"/>
        <v>#REF!</v>
      </c>
      <c r="E957" s="45" t="e">
        <f t="shared" si="42"/>
        <v>#REF!</v>
      </c>
      <c r="F957" s="46" t="e">
        <f>#REF!</f>
        <v>#REF!</v>
      </c>
      <c r="G957" s="47" t="e">
        <f t="shared" si="43"/>
        <v>#REF!</v>
      </c>
    </row>
    <row r="958" spans="1:7" s="44" customFormat="1">
      <c r="A958" s="60" t="e">
        <f>#REF!</f>
        <v>#REF!</v>
      </c>
      <c r="B958" s="39" t="e">
        <f>#REF!</f>
        <v>#REF!</v>
      </c>
      <c r="C958" s="40" t="e">
        <f>#REF!</f>
        <v>#REF!</v>
      </c>
      <c r="D958" s="45" t="e">
        <f t="shared" si="41"/>
        <v>#REF!</v>
      </c>
      <c r="E958" s="45" t="e">
        <f t="shared" si="42"/>
        <v>#REF!</v>
      </c>
      <c r="F958" s="46" t="e">
        <f>#REF!</f>
        <v>#REF!</v>
      </c>
      <c r="G958" s="47" t="e">
        <f t="shared" si="43"/>
        <v>#REF!</v>
      </c>
    </row>
    <row r="959" spans="1:7" s="44" customFormat="1">
      <c r="A959" s="60" t="e">
        <f>#REF!</f>
        <v>#REF!</v>
      </c>
      <c r="B959" s="39" t="e">
        <f>#REF!</f>
        <v>#REF!</v>
      </c>
      <c r="C959" s="40" t="e">
        <f>#REF!</f>
        <v>#REF!</v>
      </c>
      <c r="D959" s="45" t="e">
        <f t="shared" si="41"/>
        <v>#REF!</v>
      </c>
      <c r="E959" s="45" t="e">
        <f t="shared" si="42"/>
        <v>#REF!</v>
      </c>
      <c r="F959" s="46" t="e">
        <f>#REF!</f>
        <v>#REF!</v>
      </c>
      <c r="G959" s="47" t="e">
        <f t="shared" si="43"/>
        <v>#REF!</v>
      </c>
    </row>
    <row r="960" spans="1:7" s="44" customFormat="1">
      <c r="A960" s="60" t="e">
        <f>#REF!</f>
        <v>#REF!</v>
      </c>
      <c r="B960" s="39" t="e">
        <f>#REF!</f>
        <v>#REF!</v>
      </c>
      <c r="C960" s="40" t="e">
        <f>#REF!</f>
        <v>#REF!</v>
      </c>
      <c r="D960" s="45" t="e">
        <f t="shared" si="41"/>
        <v>#REF!</v>
      </c>
      <c r="E960" s="45" t="e">
        <f t="shared" si="42"/>
        <v>#REF!</v>
      </c>
      <c r="F960" s="46" t="e">
        <f>#REF!</f>
        <v>#REF!</v>
      </c>
      <c r="G960" s="47" t="e">
        <f t="shared" si="43"/>
        <v>#REF!</v>
      </c>
    </row>
    <row r="961" spans="1:7" s="44" customFormat="1">
      <c r="A961" s="60" t="e">
        <f>#REF!</f>
        <v>#REF!</v>
      </c>
      <c r="B961" s="39" t="e">
        <f>#REF!</f>
        <v>#REF!</v>
      </c>
      <c r="C961" s="40" t="e">
        <f>#REF!</f>
        <v>#REF!</v>
      </c>
      <c r="D961" s="45" t="e">
        <f t="shared" ref="D961:D998" si="44">F961/$D$14</f>
        <v>#REF!</v>
      </c>
      <c r="E961" s="45" t="e">
        <f t="shared" ref="E961:E998" si="45">G961/$D$14</f>
        <v>#REF!</v>
      </c>
      <c r="F961" s="46" t="e">
        <f>#REF!</f>
        <v>#REF!</v>
      </c>
      <c r="G961" s="47" t="e">
        <f t="shared" ref="G961:G998" si="46">C961*F961</f>
        <v>#REF!</v>
      </c>
    </row>
    <row r="962" spans="1:7" s="44" customFormat="1">
      <c r="A962" s="60" t="e">
        <f>#REF!</f>
        <v>#REF!</v>
      </c>
      <c r="B962" s="39" t="e">
        <f>#REF!</f>
        <v>#REF!</v>
      </c>
      <c r="C962" s="40" t="e">
        <f>#REF!</f>
        <v>#REF!</v>
      </c>
      <c r="D962" s="45" t="e">
        <f t="shared" si="44"/>
        <v>#REF!</v>
      </c>
      <c r="E962" s="45" t="e">
        <f t="shared" si="45"/>
        <v>#REF!</v>
      </c>
      <c r="F962" s="46" t="e">
        <f>#REF!</f>
        <v>#REF!</v>
      </c>
      <c r="G962" s="47" t="e">
        <f t="shared" si="46"/>
        <v>#REF!</v>
      </c>
    </row>
    <row r="963" spans="1:7" s="44" customFormat="1">
      <c r="A963" s="60" t="e">
        <f>#REF!</f>
        <v>#REF!</v>
      </c>
      <c r="B963" s="39" t="e">
        <f>#REF!</f>
        <v>#REF!</v>
      </c>
      <c r="C963" s="40" t="e">
        <f>#REF!</f>
        <v>#REF!</v>
      </c>
      <c r="D963" s="45" t="e">
        <f t="shared" si="44"/>
        <v>#REF!</v>
      </c>
      <c r="E963" s="45" t="e">
        <f t="shared" si="45"/>
        <v>#REF!</v>
      </c>
      <c r="F963" s="46" t="e">
        <f>#REF!</f>
        <v>#REF!</v>
      </c>
      <c r="G963" s="47" t="e">
        <f t="shared" si="46"/>
        <v>#REF!</v>
      </c>
    </row>
    <row r="964" spans="1:7" s="44" customFormat="1">
      <c r="A964" s="60" t="e">
        <f>#REF!</f>
        <v>#REF!</v>
      </c>
      <c r="B964" s="39" t="e">
        <f>#REF!</f>
        <v>#REF!</v>
      </c>
      <c r="C964" s="40" t="e">
        <f>#REF!</f>
        <v>#REF!</v>
      </c>
      <c r="D964" s="45" t="e">
        <f t="shared" si="44"/>
        <v>#REF!</v>
      </c>
      <c r="E964" s="45" t="e">
        <f t="shared" si="45"/>
        <v>#REF!</v>
      </c>
      <c r="F964" s="46" t="e">
        <f>#REF!</f>
        <v>#REF!</v>
      </c>
      <c r="G964" s="47" t="e">
        <f t="shared" si="46"/>
        <v>#REF!</v>
      </c>
    </row>
    <row r="965" spans="1:7" s="44" customFormat="1">
      <c r="A965" s="60" t="e">
        <f>#REF!</f>
        <v>#REF!</v>
      </c>
      <c r="B965" s="39" t="e">
        <f>#REF!</f>
        <v>#REF!</v>
      </c>
      <c r="C965" s="40" t="e">
        <f>#REF!</f>
        <v>#REF!</v>
      </c>
      <c r="D965" s="45" t="e">
        <f t="shared" si="44"/>
        <v>#REF!</v>
      </c>
      <c r="E965" s="45" t="e">
        <f t="shared" si="45"/>
        <v>#REF!</v>
      </c>
      <c r="F965" s="46" t="e">
        <f>#REF!</f>
        <v>#REF!</v>
      </c>
      <c r="G965" s="47" t="e">
        <f t="shared" si="46"/>
        <v>#REF!</v>
      </c>
    </row>
    <row r="966" spans="1:7" s="44" customFormat="1">
      <c r="A966" s="60" t="e">
        <f>#REF!</f>
        <v>#REF!</v>
      </c>
      <c r="B966" s="39" t="e">
        <f>#REF!</f>
        <v>#REF!</v>
      </c>
      <c r="C966" s="40" t="e">
        <f>#REF!</f>
        <v>#REF!</v>
      </c>
      <c r="D966" s="45" t="e">
        <f t="shared" si="44"/>
        <v>#REF!</v>
      </c>
      <c r="E966" s="45" t="e">
        <f t="shared" si="45"/>
        <v>#REF!</v>
      </c>
      <c r="F966" s="46" t="e">
        <f>#REF!</f>
        <v>#REF!</v>
      </c>
      <c r="G966" s="47" t="e">
        <f t="shared" si="46"/>
        <v>#REF!</v>
      </c>
    </row>
    <row r="967" spans="1:7" s="44" customFormat="1">
      <c r="A967" s="60" t="e">
        <f>#REF!</f>
        <v>#REF!</v>
      </c>
      <c r="B967" s="39" t="e">
        <f>#REF!</f>
        <v>#REF!</v>
      </c>
      <c r="C967" s="40" t="e">
        <f>#REF!</f>
        <v>#REF!</v>
      </c>
      <c r="D967" s="45" t="e">
        <f t="shared" si="44"/>
        <v>#REF!</v>
      </c>
      <c r="E967" s="45" t="e">
        <f t="shared" si="45"/>
        <v>#REF!</v>
      </c>
      <c r="F967" s="46" t="e">
        <f>#REF!</f>
        <v>#REF!</v>
      </c>
      <c r="G967" s="47" t="e">
        <f t="shared" si="46"/>
        <v>#REF!</v>
      </c>
    </row>
    <row r="968" spans="1:7" s="44" customFormat="1">
      <c r="A968" s="60" t="e">
        <f>#REF!</f>
        <v>#REF!</v>
      </c>
      <c r="B968" s="39" t="e">
        <f>#REF!</f>
        <v>#REF!</v>
      </c>
      <c r="C968" s="40" t="e">
        <f>#REF!</f>
        <v>#REF!</v>
      </c>
      <c r="D968" s="45" t="e">
        <f t="shared" si="44"/>
        <v>#REF!</v>
      </c>
      <c r="E968" s="45" t="e">
        <f t="shared" si="45"/>
        <v>#REF!</v>
      </c>
      <c r="F968" s="46" t="e">
        <f>#REF!</f>
        <v>#REF!</v>
      </c>
      <c r="G968" s="47" t="e">
        <f t="shared" si="46"/>
        <v>#REF!</v>
      </c>
    </row>
    <row r="969" spans="1:7" s="44" customFormat="1">
      <c r="A969" s="60" t="e">
        <f>#REF!</f>
        <v>#REF!</v>
      </c>
      <c r="B969" s="39" t="e">
        <f>#REF!</f>
        <v>#REF!</v>
      </c>
      <c r="C969" s="40" t="e">
        <f>#REF!</f>
        <v>#REF!</v>
      </c>
      <c r="D969" s="45" t="e">
        <f t="shared" si="44"/>
        <v>#REF!</v>
      </c>
      <c r="E969" s="45" t="e">
        <f t="shared" si="45"/>
        <v>#REF!</v>
      </c>
      <c r="F969" s="46" t="e">
        <f>#REF!</f>
        <v>#REF!</v>
      </c>
      <c r="G969" s="47" t="e">
        <f t="shared" si="46"/>
        <v>#REF!</v>
      </c>
    </row>
    <row r="970" spans="1:7" s="44" customFormat="1">
      <c r="A970" s="60" t="e">
        <f>#REF!</f>
        <v>#REF!</v>
      </c>
      <c r="B970" s="39" t="e">
        <f>#REF!</f>
        <v>#REF!</v>
      </c>
      <c r="C970" s="40" t="e">
        <f>#REF!</f>
        <v>#REF!</v>
      </c>
      <c r="D970" s="45" t="e">
        <f t="shared" si="44"/>
        <v>#REF!</v>
      </c>
      <c r="E970" s="45" t="e">
        <f t="shared" si="45"/>
        <v>#REF!</v>
      </c>
      <c r="F970" s="46" t="e">
        <f>#REF!</f>
        <v>#REF!</v>
      </c>
      <c r="G970" s="47" t="e">
        <f t="shared" si="46"/>
        <v>#REF!</v>
      </c>
    </row>
    <row r="971" spans="1:7" s="44" customFormat="1">
      <c r="A971" s="60" t="e">
        <f>#REF!</f>
        <v>#REF!</v>
      </c>
      <c r="B971" s="39" t="e">
        <f>#REF!</f>
        <v>#REF!</v>
      </c>
      <c r="C971" s="40" t="e">
        <f>#REF!</f>
        <v>#REF!</v>
      </c>
      <c r="D971" s="45" t="e">
        <f t="shared" si="44"/>
        <v>#REF!</v>
      </c>
      <c r="E971" s="45" t="e">
        <f t="shared" si="45"/>
        <v>#REF!</v>
      </c>
      <c r="F971" s="46" t="e">
        <f>#REF!</f>
        <v>#REF!</v>
      </c>
      <c r="G971" s="47" t="e">
        <f t="shared" si="46"/>
        <v>#REF!</v>
      </c>
    </row>
    <row r="972" spans="1:7" s="44" customFormat="1">
      <c r="A972" s="60" t="e">
        <f>#REF!</f>
        <v>#REF!</v>
      </c>
      <c r="B972" s="39" t="e">
        <f>#REF!</f>
        <v>#REF!</v>
      </c>
      <c r="C972" s="40" t="e">
        <f>#REF!</f>
        <v>#REF!</v>
      </c>
      <c r="D972" s="45" t="e">
        <f t="shared" si="44"/>
        <v>#REF!</v>
      </c>
      <c r="E972" s="45" t="e">
        <f t="shared" si="45"/>
        <v>#REF!</v>
      </c>
      <c r="F972" s="46" t="e">
        <f>#REF!</f>
        <v>#REF!</v>
      </c>
      <c r="G972" s="47" t="e">
        <f t="shared" si="46"/>
        <v>#REF!</v>
      </c>
    </row>
    <row r="973" spans="1:7" s="44" customFormat="1">
      <c r="A973" s="60" t="e">
        <f>#REF!</f>
        <v>#REF!</v>
      </c>
      <c r="B973" s="39" t="e">
        <f>#REF!</f>
        <v>#REF!</v>
      </c>
      <c r="C973" s="40" t="e">
        <f>#REF!</f>
        <v>#REF!</v>
      </c>
      <c r="D973" s="45" t="e">
        <f t="shared" si="44"/>
        <v>#REF!</v>
      </c>
      <c r="E973" s="45" t="e">
        <f t="shared" si="45"/>
        <v>#REF!</v>
      </c>
      <c r="F973" s="46" t="e">
        <f>#REF!</f>
        <v>#REF!</v>
      </c>
      <c r="G973" s="47" t="e">
        <f t="shared" si="46"/>
        <v>#REF!</v>
      </c>
    </row>
    <row r="974" spans="1:7" s="44" customFormat="1">
      <c r="A974" s="60" t="e">
        <f>#REF!</f>
        <v>#REF!</v>
      </c>
      <c r="B974" s="39" t="e">
        <f>#REF!</f>
        <v>#REF!</v>
      </c>
      <c r="C974" s="40" t="e">
        <f>#REF!</f>
        <v>#REF!</v>
      </c>
      <c r="D974" s="45" t="e">
        <f t="shared" si="44"/>
        <v>#REF!</v>
      </c>
      <c r="E974" s="45" t="e">
        <f t="shared" si="45"/>
        <v>#REF!</v>
      </c>
      <c r="F974" s="46" t="e">
        <f>#REF!</f>
        <v>#REF!</v>
      </c>
      <c r="G974" s="47" t="e">
        <f t="shared" si="46"/>
        <v>#REF!</v>
      </c>
    </row>
    <row r="975" spans="1:7" s="44" customFormat="1">
      <c r="A975" s="60" t="e">
        <f>#REF!</f>
        <v>#REF!</v>
      </c>
      <c r="B975" s="39" t="e">
        <f>#REF!</f>
        <v>#REF!</v>
      </c>
      <c r="C975" s="40" t="e">
        <f>#REF!</f>
        <v>#REF!</v>
      </c>
      <c r="D975" s="45" t="e">
        <f t="shared" si="44"/>
        <v>#REF!</v>
      </c>
      <c r="E975" s="45" t="e">
        <f t="shared" si="45"/>
        <v>#REF!</v>
      </c>
      <c r="F975" s="46" t="e">
        <f>#REF!</f>
        <v>#REF!</v>
      </c>
      <c r="G975" s="47" t="e">
        <f t="shared" si="46"/>
        <v>#REF!</v>
      </c>
    </row>
    <row r="976" spans="1:7" s="44" customFormat="1">
      <c r="A976" s="60" t="e">
        <f>#REF!</f>
        <v>#REF!</v>
      </c>
      <c r="B976" s="39" t="e">
        <f>#REF!</f>
        <v>#REF!</v>
      </c>
      <c r="C976" s="40" t="e">
        <f>#REF!</f>
        <v>#REF!</v>
      </c>
      <c r="D976" s="45" t="e">
        <f t="shared" si="44"/>
        <v>#REF!</v>
      </c>
      <c r="E976" s="45" t="e">
        <f t="shared" si="45"/>
        <v>#REF!</v>
      </c>
      <c r="F976" s="46" t="e">
        <f>#REF!</f>
        <v>#REF!</v>
      </c>
      <c r="G976" s="47" t="e">
        <f t="shared" si="46"/>
        <v>#REF!</v>
      </c>
    </row>
    <row r="977" spans="1:7" s="44" customFormat="1">
      <c r="A977" s="60" t="e">
        <f>#REF!</f>
        <v>#REF!</v>
      </c>
      <c r="B977" s="39" t="e">
        <f>#REF!</f>
        <v>#REF!</v>
      </c>
      <c r="C977" s="40" t="e">
        <f>#REF!</f>
        <v>#REF!</v>
      </c>
      <c r="D977" s="45" t="e">
        <f t="shared" si="44"/>
        <v>#REF!</v>
      </c>
      <c r="E977" s="45" t="e">
        <f t="shared" si="45"/>
        <v>#REF!</v>
      </c>
      <c r="F977" s="46" t="e">
        <f>#REF!</f>
        <v>#REF!</v>
      </c>
      <c r="G977" s="47" t="e">
        <f t="shared" si="46"/>
        <v>#REF!</v>
      </c>
    </row>
    <row r="978" spans="1:7" s="44" customFormat="1">
      <c r="A978" s="60" t="e">
        <f>#REF!</f>
        <v>#REF!</v>
      </c>
      <c r="B978" s="39" t="e">
        <f>#REF!</f>
        <v>#REF!</v>
      </c>
      <c r="C978" s="40" t="e">
        <f>#REF!</f>
        <v>#REF!</v>
      </c>
      <c r="D978" s="45" t="e">
        <f t="shared" si="44"/>
        <v>#REF!</v>
      </c>
      <c r="E978" s="45" t="e">
        <f t="shared" si="45"/>
        <v>#REF!</v>
      </c>
      <c r="F978" s="46" t="e">
        <f>#REF!</f>
        <v>#REF!</v>
      </c>
      <c r="G978" s="47" t="e">
        <f t="shared" si="46"/>
        <v>#REF!</v>
      </c>
    </row>
    <row r="979" spans="1:7" s="44" customFormat="1">
      <c r="A979" s="60" t="e">
        <f>#REF!</f>
        <v>#REF!</v>
      </c>
      <c r="B979" s="39" t="e">
        <f>#REF!</f>
        <v>#REF!</v>
      </c>
      <c r="C979" s="40" t="e">
        <f>#REF!</f>
        <v>#REF!</v>
      </c>
      <c r="D979" s="45" t="e">
        <f t="shared" si="44"/>
        <v>#REF!</v>
      </c>
      <c r="E979" s="45" t="e">
        <f t="shared" si="45"/>
        <v>#REF!</v>
      </c>
      <c r="F979" s="46" t="e">
        <f>#REF!</f>
        <v>#REF!</v>
      </c>
      <c r="G979" s="47" t="e">
        <f t="shared" si="46"/>
        <v>#REF!</v>
      </c>
    </row>
    <row r="980" spans="1:7" s="44" customFormat="1">
      <c r="A980" s="60" t="e">
        <f>#REF!</f>
        <v>#REF!</v>
      </c>
      <c r="B980" s="39" t="e">
        <f>#REF!</f>
        <v>#REF!</v>
      </c>
      <c r="C980" s="40" t="e">
        <f>#REF!</f>
        <v>#REF!</v>
      </c>
      <c r="D980" s="45" t="e">
        <f t="shared" si="44"/>
        <v>#REF!</v>
      </c>
      <c r="E980" s="45" t="e">
        <f t="shared" si="45"/>
        <v>#REF!</v>
      </c>
      <c r="F980" s="46" t="e">
        <f>#REF!</f>
        <v>#REF!</v>
      </c>
      <c r="G980" s="47" t="e">
        <f t="shared" si="46"/>
        <v>#REF!</v>
      </c>
    </row>
    <row r="981" spans="1:7" s="44" customFormat="1">
      <c r="A981" s="60" t="e">
        <f>#REF!</f>
        <v>#REF!</v>
      </c>
      <c r="B981" s="39" t="e">
        <f>#REF!</f>
        <v>#REF!</v>
      </c>
      <c r="C981" s="40" t="e">
        <f>#REF!</f>
        <v>#REF!</v>
      </c>
      <c r="D981" s="45" t="e">
        <f t="shared" si="44"/>
        <v>#REF!</v>
      </c>
      <c r="E981" s="45" t="e">
        <f t="shared" si="45"/>
        <v>#REF!</v>
      </c>
      <c r="F981" s="46" t="e">
        <f>#REF!</f>
        <v>#REF!</v>
      </c>
      <c r="G981" s="47" t="e">
        <f t="shared" si="46"/>
        <v>#REF!</v>
      </c>
    </row>
    <row r="982" spans="1:7" s="44" customFormat="1">
      <c r="A982" s="60" t="e">
        <f>#REF!</f>
        <v>#REF!</v>
      </c>
      <c r="B982" s="39" t="e">
        <f>#REF!</f>
        <v>#REF!</v>
      </c>
      <c r="C982" s="40" t="e">
        <f>#REF!</f>
        <v>#REF!</v>
      </c>
      <c r="D982" s="45" t="e">
        <f t="shared" si="44"/>
        <v>#REF!</v>
      </c>
      <c r="E982" s="45" t="e">
        <f t="shared" si="45"/>
        <v>#REF!</v>
      </c>
      <c r="F982" s="46" t="e">
        <f>#REF!</f>
        <v>#REF!</v>
      </c>
      <c r="G982" s="47" t="e">
        <f t="shared" si="46"/>
        <v>#REF!</v>
      </c>
    </row>
    <row r="983" spans="1:7" s="44" customFormat="1">
      <c r="A983" s="60" t="e">
        <f>#REF!</f>
        <v>#REF!</v>
      </c>
      <c r="B983" s="39" t="e">
        <f>#REF!</f>
        <v>#REF!</v>
      </c>
      <c r="C983" s="40" t="e">
        <f>#REF!</f>
        <v>#REF!</v>
      </c>
      <c r="D983" s="45" t="e">
        <f t="shared" si="44"/>
        <v>#REF!</v>
      </c>
      <c r="E983" s="45" t="e">
        <f t="shared" si="45"/>
        <v>#REF!</v>
      </c>
      <c r="F983" s="46" t="e">
        <f>#REF!</f>
        <v>#REF!</v>
      </c>
      <c r="G983" s="47" t="e">
        <f t="shared" si="46"/>
        <v>#REF!</v>
      </c>
    </row>
    <row r="984" spans="1:7" s="44" customFormat="1">
      <c r="A984" s="60" t="e">
        <f>#REF!</f>
        <v>#REF!</v>
      </c>
      <c r="B984" s="39" t="e">
        <f>#REF!</f>
        <v>#REF!</v>
      </c>
      <c r="C984" s="40" t="e">
        <f>#REF!</f>
        <v>#REF!</v>
      </c>
      <c r="D984" s="45" t="e">
        <f t="shared" si="44"/>
        <v>#REF!</v>
      </c>
      <c r="E984" s="45" t="e">
        <f t="shared" si="45"/>
        <v>#REF!</v>
      </c>
      <c r="F984" s="46" t="e">
        <f>#REF!</f>
        <v>#REF!</v>
      </c>
      <c r="G984" s="47" t="e">
        <f t="shared" si="46"/>
        <v>#REF!</v>
      </c>
    </row>
    <row r="985" spans="1:7" s="44" customFormat="1">
      <c r="A985" s="60" t="e">
        <f>#REF!</f>
        <v>#REF!</v>
      </c>
      <c r="B985" s="39" t="e">
        <f>#REF!</f>
        <v>#REF!</v>
      </c>
      <c r="C985" s="40" t="e">
        <f>#REF!</f>
        <v>#REF!</v>
      </c>
      <c r="D985" s="45" t="e">
        <f t="shared" si="44"/>
        <v>#REF!</v>
      </c>
      <c r="E985" s="45" t="e">
        <f t="shared" si="45"/>
        <v>#REF!</v>
      </c>
      <c r="F985" s="46" t="e">
        <f>#REF!</f>
        <v>#REF!</v>
      </c>
      <c r="G985" s="47" t="e">
        <f t="shared" si="46"/>
        <v>#REF!</v>
      </c>
    </row>
    <row r="986" spans="1:7" s="44" customFormat="1">
      <c r="A986" s="60" t="e">
        <f>#REF!</f>
        <v>#REF!</v>
      </c>
      <c r="B986" s="39" t="e">
        <f>#REF!</f>
        <v>#REF!</v>
      </c>
      <c r="C986" s="40" t="e">
        <f>#REF!</f>
        <v>#REF!</v>
      </c>
      <c r="D986" s="45" t="e">
        <f t="shared" si="44"/>
        <v>#REF!</v>
      </c>
      <c r="E986" s="45" t="e">
        <f t="shared" si="45"/>
        <v>#REF!</v>
      </c>
      <c r="F986" s="46" t="e">
        <f>#REF!</f>
        <v>#REF!</v>
      </c>
      <c r="G986" s="47" t="e">
        <f t="shared" si="46"/>
        <v>#REF!</v>
      </c>
    </row>
    <row r="987" spans="1:7" s="44" customFormat="1">
      <c r="A987" s="60" t="e">
        <f>#REF!</f>
        <v>#REF!</v>
      </c>
      <c r="B987" s="39" t="e">
        <f>#REF!</f>
        <v>#REF!</v>
      </c>
      <c r="C987" s="40" t="e">
        <f>#REF!</f>
        <v>#REF!</v>
      </c>
      <c r="D987" s="45" t="e">
        <f t="shared" si="44"/>
        <v>#REF!</v>
      </c>
      <c r="E987" s="45" t="e">
        <f t="shared" si="45"/>
        <v>#REF!</v>
      </c>
      <c r="F987" s="46" t="e">
        <f>#REF!</f>
        <v>#REF!</v>
      </c>
      <c r="G987" s="47" t="e">
        <f t="shared" si="46"/>
        <v>#REF!</v>
      </c>
    </row>
    <row r="988" spans="1:7" s="44" customFormat="1">
      <c r="A988" s="60" t="e">
        <f>#REF!</f>
        <v>#REF!</v>
      </c>
      <c r="B988" s="39" t="e">
        <f>#REF!</f>
        <v>#REF!</v>
      </c>
      <c r="C988" s="40" t="e">
        <f>#REF!</f>
        <v>#REF!</v>
      </c>
      <c r="D988" s="45" t="e">
        <f t="shared" si="44"/>
        <v>#REF!</v>
      </c>
      <c r="E988" s="45" t="e">
        <f t="shared" si="45"/>
        <v>#REF!</v>
      </c>
      <c r="F988" s="46" t="e">
        <f>#REF!</f>
        <v>#REF!</v>
      </c>
      <c r="G988" s="47" t="e">
        <f t="shared" si="46"/>
        <v>#REF!</v>
      </c>
    </row>
    <row r="989" spans="1:7" s="44" customFormat="1">
      <c r="A989" s="60" t="e">
        <f>#REF!</f>
        <v>#REF!</v>
      </c>
      <c r="B989" s="39" t="e">
        <f>#REF!</f>
        <v>#REF!</v>
      </c>
      <c r="C989" s="40" t="e">
        <f>#REF!</f>
        <v>#REF!</v>
      </c>
      <c r="D989" s="45" t="e">
        <f t="shared" si="44"/>
        <v>#REF!</v>
      </c>
      <c r="E989" s="45" t="e">
        <f t="shared" si="45"/>
        <v>#REF!</v>
      </c>
      <c r="F989" s="46" t="e">
        <f>#REF!</f>
        <v>#REF!</v>
      </c>
      <c r="G989" s="47" t="e">
        <f t="shared" si="46"/>
        <v>#REF!</v>
      </c>
    </row>
    <row r="990" spans="1:7" s="44" customFormat="1">
      <c r="A990" s="60" t="e">
        <f>#REF!</f>
        <v>#REF!</v>
      </c>
      <c r="B990" s="39" t="e">
        <f>#REF!</f>
        <v>#REF!</v>
      </c>
      <c r="C990" s="40" t="e">
        <f>#REF!</f>
        <v>#REF!</v>
      </c>
      <c r="D990" s="45" t="e">
        <f t="shared" si="44"/>
        <v>#REF!</v>
      </c>
      <c r="E990" s="45" t="e">
        <f t="shared" si="45"/>
        <v>#REF!</v>
      </c>
      <c r="F990" s="46" t="e">
        <f>#REF!</f>
        <v>#REF!</v>
      </c>
      <c r="G990" s="47" t="e">
        <f t="shared" si="46"/>
        <v>#REF!</v>
      </c>
    </row>
    <row r="991" spans="1:7" s="44" customFormat="1">
      <c r="A991" s="60" t="e">
        <f>#REF!</f>
        <v>#REF!</v>
      </c>
      <c r="B991" s="39" t="e">
        <f>#REF!</f>
        <v>#REF!</v>
      </c>
      <c r="C991" s="40" t="e">
        <f>#REF!</f>
        <v>#REF!</v>
      </c>
      <c r="D991" s="45" t="e">
        <f t="shared" si="44"/>
        <v>#REF!</v>
      </c>
      <c r="E991" s="45" t="e">
        <f t="shared" si="45"/>
        <v>#REF!</v>
      </c>
      <c r="F991" s="46" t="e">
        <f>#REF!</f>
        <v>#REF!</v>
      </c>
      <c r="G991" s="47" t="e">
        <f t="shared" si="46"/>
        <v>#REF!</v>
      </c>
    </row>
    <row r="992" spans="1:7" s="44" customFormat="1">
      <c r="A992" s="60" t="e">
        <f>#REF!</f>
        <v>#REF!</v>
      </c>
      <c r="B992" s="39" t="e">
        <f>#REF!</f>
        <v>#REF!</v>
      </c>
      <c r="C992" s="40" t="e">
        <f>#REF!</f>
        <v>#REF!</v>
      </c>
      <c r="D992" s="45" t="e">
        <f t="shared" si="44"/>
        <v>#REF!</v>
      </c>
      <c r="E992" s="45" t="e">
        <f t="shared" si="45"/>
        <v>#REF!</v>
      </c>
      <c r="F992" s="46" t="e">
        <f>#REF!</f>
        <v>#REF!</v>
      </c>
      <c r="G992" s="47" t="e">
        <f t="shared" si="46"/>
        <v>#REF!</v>
      </c>
    </row>
    <row r="993" spans="1:7" s="44" customFormat="1">
      <c r="A993" s="60" t="e">
        <f>#REF!</f>
        <v>#REF!</v>
      </c>
      <c r="B993" s="39" t="e">
        <f>#REF!</f>
        <v>#REF!</v>
      </c>
      <c r="C993" s="40" t="e">
        <f>#REF!</f>
        <v>#REF!</v>
      </c>
      <c r="D993" s="45" t="e">
        <f t="shared" si="44"/>
        <v>#REF!</v>
      </c>
      <c r="E993" s="45" t="e">
        <f t="shared" si="45"/>
        <v>#REF!</v>
      </c>
      <c r="F993" s="46" t="e">
        <f>#REF!</f>
        <v>#REF!</v>
      </c>
      <c r="G993" s="47" t="e">
        <f t="shared" si="46"/>
        <v>#REF!</v>
      </c>
    </row>
    <row r="994" spans="1:7" s="44" customFormat="1">
      <c r="A994" s="60" t="e">
        <f>#REF!</f>
        <v>#REF!</v>
      </c>
      <c r="B994" s="39" t="e">
        <f>#REF!</f>
        <v>#REF!</v>
      </c>
      <c r="C994" s="40" t="e">
        <f>#REF!</f>
        <v>#REF!</v>
      </c>
      <c r="D994" s="45" t="e">
        <f t="shared" si="44"/>
        <v>#REF!</v>
      </c>
      <c r="E994" s="45" t="e">
        <f t="shared" si="45"/>
        <v>#REF!</v>
      </c>
      <c r="F994" s="46" t="e">
        <f>#REF!</f>
        <v>#REF!</v>
      </c>
      <c r="G994" s="47" t="e">
        <f t="shared" si="46"/>
        <v>#REF!</v>
      </c>
    </row>
    <row r="995" spans="1:7" s="44" customFormat="1">
      <c r="A995" s="60" t="e">
        <f>#REF!</f>
        <v>#REF!</v>
      </c>
      <c r="B995" s="39" t="e">
        <f>#REF!</f>
        <v>#REF!</v>
      </c>
      <c r="C995" s="40" t="e">
        <f>#REF!</f>
        <v>#REF!</v>
      </c>
      <c r="D995" s="45" t="e">
        <f t="shared" si="44"/>
        <v>#REF!</v>
      </c>
      <c r="E995" s="45" t="e">
        <f t="shared" si="45"/>
        <v>#REF!</v>
      </c>
      <c r="F995" s="46" t="e">
        <f>#REF!</f>
        <v>#REF!</v>
      </c>
      <c r="G995" s="47" t="e">
        <f t="shared" si="46"/>
        <v>#REF!</v>
      </c>
    </row>
    <row r="996" spans="1:7" s="44" customFormat="1">
      <c r="A996" s="60" t="e">
        <f>#REF!</f>
        <v>#REF!</v>
      </c>
      <c r="B996" s="39" t="e">
        <f>#REF!</f>
        <v>#REF!</v>
      </c>
      <c r="C996" s="40" t="e">
        <f>#REF!</f>
        <v>#REF!</v>
      </c>
      <c r="D996" s="45" t="e">
        <f t="shared" si="44"/>
        <v>#REF!</v>
      </c>
      <c r="E996" s="45" t="e">
        <f t="shared" si="45"/>
        <v>#REF!</v>
      </c>
      <c r="F996" s="46" t="e">
        <f>#REF!</f>
        <v>#REF!</v>
      </c>
      <c r="G996" s="47" t="e">
        <f t="shared" si="46"/>
        <v>#REF!</v>
      </c>
    </row>
    <row r="997" spans="1:7" s="44" customFormat="1">
      <c r="A997" s="60" t="e">
        <f>#REF!</f>
        <v>#REF!</v>
      </c>
      <c r="B997" s="39" t="e">
        <f>#REF!</f>
        <v>#REF!</v>
      </c>
      <c r="C997" s="40" t="e">
        <f>#REF!</f>
        <v>#REF!</v>
      </c>
      <c r="D997" s="45" t="e">
        <f t="shared" si="44"/>
        <v>#REF!</v>
      </c>
      <c r="E997" s="45" t="e">
        <f t="shared" si="45"/>
        <v>#REF!</v>
      </c>
      <c r="F997" s="46" t="e">
        <f>#REF!</f>
        <v>#REF!</v>
      </c>
      <c r="G997" s="47" t="e">
        <f t="shared" si="46"/>
        <v>#REF!</v>
      </c>
    </row>
    <row r="998" spans="1:7" s="44" customFormat="1">
      <c r="A998" s="60" t="e">
        <f>#REF!</f>
        <v>#REF!</v>
      </c>
      <c r="B998" s="39" t="e">
        <f>#REF!</f>
        <v>#REF!</v>
      </c>
      <c r="C998" s="40" t="e">
        <f>#REF!</f>
        <v>#REF!</v>
      </c>
      <c r="D998" s="45" t="e">
        <f t="shared" si="44"/>
        <v>#REF!</v>
      </c>
      <c r="E998" s="45" t="e">
        <f t="shared" si="45"/>
        <v>#REF!</v>
      </c>
      <c r="F998" s="46" t="e">
        <f>#REF!</f>
        <v>#REF!</v>
      </c>
      <c r="G998" s="47" t="e">
        <f t="shared" si="46"/>
        <v>#REF!</v>
      </c>
    </row>
    <row r="999" spans="1:7" s="44" customFormat="1">
      <c r="A999" s="60"/>
      <c r="B999" s="39"/>
      <c r="C999" s="40"/>
      <c r="D999" s="45"/>
      <c r="E999" s="45"/>
      <c r="F999" s="46"/>
      <c r="G999" s="47"/>
    </row>
    <row r="1000" spans="1:7" s="44" customFormat="1">
      <c r="A1000" s="60" t="e">
        <f>#REF!</f>
        <v>#REF!</v>
      </c>
      <c r="B1000" s="39"/>
      <c r="C1000" s="40"/>
      <c r="D1000" s="45" t="e">
        <f>F1000/$D$14</f>
        <v>#REF!</v>
      </c>
      <c r="E1000" s="45" t="e">
        <f>G1000/$D$14</f>
        <v>#REF!</v>
      </c>
      <c r="F1000" s="46" t="e">
        <f>#REF!</f>
        <v>#REF!</v>
      </c>
      <c r="G1000" s="47" t="e">
        <f>F1000</f>
        <v>#REF!</v>
      </c>
    </row>
    <row r="1001" spans="1:7" s="44" customFormat="1" ht="13.5" thickBot="1">
      <c r="A1001" s="48"/>
      <c r="B1001" s="49"/>
      <c r="C1001" s="50"/>
      <c r="D1001" s="51"/>
      <c r="E1001" s="51"/>
      <c r="F1001" s="52"/>
      <c r="G1001" s="53"/>
    </row>
    <row r="1002" spans="1:7" s="11" customFormat="1">
      <c r="D1002" s="11" t="s">
        <v>38</v>
      </c>
      <c r="G1002" s="54" t="e">
        <f>SUM(G18:G999)</f>
        <v>#REF!</v>
      </c>
    </row>
    <row r="1003" spans="1:7" s="11" customFormat="1">
      <c r="A1003" s="12"/>
      <c r="D1003" s="11" t="s">
        <v>39</v>
      </c>
      <c r="G1003" s="55" t="e">
        <f>G1002+G1000</f>
        <v>#REF!</v>
      </c>
    </row>
    <row r="1004" spans="1:7" s="11" customFormat="1">
      <c r="D1004" s="11" t="s">
        <v>40</v>
      </c>
      <c r="G1004" s="56" t="e">
        <f>G1003-G1005</f>
        <v>#REF!</v>
      </c>
    </row>
    <row r="1005" spans="1:7" s="11" customFormat="1">
      <c r="D1005" s="11" t="s">
        <v>41</v>
      </c>
      <c r="G1005" s="56" t="e">
        <f>(G1003*7)/107</f>
        <v>#REF!</v>
      </c>
    </row>
    <row r="1006" spans="1:7" s="11" customFormat="1">
      <c r="D1006" s="12" t="s">
        <v>42</v>
      </c>
      <c r="G1006" s="57" t="e">
        <f>SUM(G1004:G1005)</f>
        <v>#REF!</v>
      </c>
    </row>
    <row r="1007" spans="1:7" s="11" customFormat="1"/>
    <row r="1008" spans="1:7" s="11" customFormat="1" ht="8.25" customHeight="1"/>
    <row r="1009" spans="1:1" s="11" customFormat="1" ht="11.25" customHeight="1"/>
    <row r="1010" spans="1:1" s="11" customFormat="1" ht="8.25" customHeight="1"/>
    <row r="1011" spans="1:1" s="11" customFormat="1"/>
    <row r="1012" spans="1:1" s="11" customFormat="1" ht="10.5" customHeight="1">
      <c r="A1012" s="12"/>
    </row>
    <row r="1013" spans="1:1" s="11" customFormat="1" ht="9" customHeight="1"/>
    <row r="1014" spans="1:1" s="11" customFormat="1" ht="13.5" customHeight="1">
      <c r="A1014" s="12"/>
    </row>
    <row r="1015" spans="1:1" s="11" customFormat="1" ht="9.75" customHeight="1">
      <c r="A1015" s="59"/>
    </row>
    <row r="1016" spans="1:1" s="11" customFormat="1"/>
    <row r="1017" spans="1:1" s="11" customFormat="1"/>
    <row r="1018" spans="1:1" s="11" customFormat="1"/>
    <row r="1019" spans="1:1" s="11" customFormat="1"/>
    <row r="1020" spans="1:1" s="11" customFormat="1"/>
    <row r="1021" spans="1:1" s="11" customFormat="1"/>
    <row r="1022" spans="1:1" s="11" customFormat="1"/>
    <row r="1023" spans="1:1" s="11" customFormat="1"/>
    <row r="1024" spans="1:1" s="11" customFormat="1"/>
    <row r="1025" s="11" customFormat="1"/>
    <row r="1026" s="11" customFormat="1"/>
    <row r="1027" s="11" customFormat="1"/>
    <row r="1028" s="11" customFormat="1"/>
    <row r="1029" s="11" customFormat="1"/>
    <row r="1030" s="11" customFormat="1"/>
    <row r="1031" s="11" customFormat="1"/>
    <row r="1032" s="11" customFormat="1"/>
    <row r="1033" s="11" customFormat="1"/>
    <row r="1034" s="11" customFormat="1"/>
    <row r="1035" s="11" customFormat="1"/>
    <row r="1036" s="11" customFormat="1"/>
    <row r="1037" s="11" customFormat="1"/>
    <row r="1038" s="11" customFormat="1"/>
    <row r="1039" s="11" customFormat="1"/>
    <row r="1040" s="11" customFormat="1"/>
    <row r="1041" s="11" customFormat="1"/>
    <row r="1042" s="11" customFormat="1"/>
    <row r="1043" s="11" customFormat="1"/>
    <row r="1044" s="11" customFormat="1"/>
    <row r="1045" s="11" customFormat="1"/>
    <row r="1046" s="11" customFormat="1"/>
    <row r="1047" s="11" customFormat="1"/>
    <row r="1048" s="11" customFormat="1"/>
    <row r="1049" s="11" customFormat="1"/>
    <row r="1050" s="11" customFormat="1"/>
    <row r="1051" s="11" customFormat="1"/>
    <row r="1052" s="11" customFormat="1"/>
    <row r="1053" s="11" customFormat="1"/>
    <row r="1054" s="11" customFormat="1"/>
    <row r="1055" s="11" customFormat="1"/>
    <row r="1056" s="11" customFormat="1"/>
    <row r="1057" s="11" customFormat="1"/>
    <row r="1058" s="11" customFormat="1"/>
    <row r="1059" s="11" customFormat="1"/>
    <row r="1060" s="11" customFormat="1"/>
    <row r="1061" s="11" customFormat="1"/>
    <row r="1062" s="11" customFormat="1"/>
    <row r="1063" s="11" customFormat="1"/>
    <row r="1064" s="11" customFormat="1"/>
    <row r="1065" s="11" customFormat="1"/>
    <row r="1066" s="11" customFormat="1"/>
    <row r="1067" s="11" customFormat="1"/>
    <row r="1068" s="11" customFormat="1"/>
    <row r="1069" s="11" customFormat="1"/>
    <row r="1070" s="11" customFormat="1"/>
    <row r="1071" s="11" customFormat="1"/>
    <row r="1072" s="11" customFormat="1"/>
    <row r="1073" s="11" customFormat="1"/>
    <row r="1074" s="11" customFormat="1"/>
    <row r="1075" s="11" customFormat="1"/>
    <row r="1076" s="11" customFormat="1"/>
    <row r="1077" s="11" customFormat="1"/>
    <row r="1078" s="11" customFormat="1"/>
    <row r="1079" s="11" customFormat="1"/>
    <row r="1080" s="11" customFormat="1"/>
    <row r="1081" s="11" customFormat="1"/>
    <row r="1082" s="11" customFormat="1"/>
    <row r="1083" s="11" customFormat="1"/>
    <row r="1084" s="11" customFormat="1"/>
    <row r="1085" s="11" customFormat="1"/>
    <row r="1086" s="11" customFormat="1"/>
    <row r="1087" s="11" customFormat="1"/>
    <row r="1088" s="11" customFormat="1"/>
    <row r="1089" s="11" customFormat="1"/>
    <row r="1090" s="11" customFormat="1"/>
    <row r="1091" s="11" customFormat="1"/>
    <row r="1092" s="11" customFormat="1"/>
    <row r="1093" s="11" customFormat="1"/>
    <row r="1094" s="11" customFormat="1"/>
    <row r="1095" s="11" customFormat="1"/>
    <row r="1096" s="11" customFormat="1"/>
    <row r="1097" s="11" customFormat="1"/>
    <row r="1098" s="11" customFormat="1"/>
    <row r="1099" s="11" customFormat="1"/>
    <row r="1100" s="11" customFormat="1"/>
    <row r="1101" s="11" customFormat="1"/>
    <row r="1102" s="11" customFormat="1"/>
    <row r="1103" s="11" customFormat="1"/>
    <row r="1104" s="11" customFormat="1"/>
    <row r="1105" s="11" customFormat="1"/>
    <row r="1106" s="11" customFormat="1"/>
    <row r="1107" s="11" customFormat="1"/>
    <row r="1108" s="11" customFormat="1"/>
    <row r="1109" s="11" customFormat="1"/>
    <row r="1110" s="11" customFormat="1"/>
    <row r="1111" s="11" customFormat="1"/>
    <row r="1112" s="11" customFormat="1"/>
    <row r="1113" s="11" customFormat="1"/>
    <row r="1114" s="11" customFormat="1"/>
    <row r="1115" s="11" customFormat="1"/>
    <row r="1116" s="11" customFormat="1"/>
    <row r="1117" s="11" customFormat="1"/>
    <row r="1118" s="11" customFormat="1"/>
    <row r="1119" s="11" customFormat="1"/>
    <row r="1120" s="11" customFormat="1"/>
    <row r="1121" s="11" customFormat="1"/>
    <row r="1122" s="11" customFormat="1"/>
    <row r="1123" s="11" customFormat="1"/>
    <row r="1124" s="11" customFormat="1"/>
    <row r="1125" s="11" customFormat="1"/>
    <row r="1126" s="11" customFormat="1"/>
    <row r="1127" s="11" customFormat="1"/>
    <row r="1128" s="11" customFormat="1"/>
    <row r="1129" s="11" customFormat="1"/>
    <row r="1130" s="11" customFormat="1"/>
    <row r="1131" s="11" customFormat="1"/>
    <row r="1132" s="11" customFormat="1"/>
    <row r="1133" s="11" customFormat="1"/>
    <row r="1134" s="11" customFormat="1"/>
    <row r="1135" s="11" customFormat="1"/>
    <row r="1136" s="11" customFormat="1"/>
    <row r="1137" s="11" customFormat="1"/>
    <row r="1138" s="11" customFormat="1"/>
    <row r="1139" s="11" customFormat="1"/>
    <row r="1140" s="11" customFormat="1"/>
    <row r="1141" s="11" customFormat="1"/>
    <row r="1142" s="11" customFormat="1"/>
    <row r="1143" s="11" customFormat="1"/>
    <row r="1144" s="11" customFormat="1"/>
    <row r="1145" s="11" customFormat="1"/>
    <row r="1146" s="11" customFormat="1"/>
    <row r="1147" s="11" customFormat="1"/>
    <row r="1148" s="11" customFormat="1"/>
    <row r="1149" s="11" customFormat="1"/>
    <row r="1150" s="11" customFormat="1"/>
    <row r="1151" s="11" customFormat="1"/>
    <row r="1152" s="11" customFormat="1"/>
    <row r="1153" s="11" customFormat="1"/>
    <row r="1154" s="11" customFormat="1"/>
    <row r="1155" s="11" customFormat="1"/>
    <row r="1156" s="11" customFormat="1"/>
    <row r="1157" s="11" customFormat="1"/>
    <row r="1158" s="11" customFormat="1"/>
    <row r="1159" s="11" customFormat="1"/>
    <row r="1160" s="11" customFormat="1"/>
    <row r="1161" s="11" customFormat="1"/>
    <row r="1162" s="11" customFormat="1"/>
    <row r="1163" s="11" customFormat="1"/>
    <row r="1164" s="11" customFormat="1"/>
    <row r="1165" s="11" customFormat="1"/>
    <row r="1166" s="11" customFormat="1"/>
    <row r="1167" s="11" customFormat="1"/>
    <row r="1168" s="11" customFormat="1"/>
    <row r="1169" s="11" customFormat="1"/>
    <row r="1170" s="11" customFormat="1"/>
    <row r="1171" s="11" customFormat="1"/>
    <row r="1172" s="11" customFormat="1"/>
    <row r="1173" s="11" customFormat="1"/>
    <row r="1174" s="11" customFormat="1"/>
    <row r="1175" s="11" customFormat="1"/>
    <row r="1176" s="11" customFormat="1"/>
    <row r="1177" s="11" customFormat="1"/>
    <row r="1178" s="11" customFormat="1"/>
    <row r="1179" s="11" customFormat="1"/>
    <row r="1180" s="11" customFormat="1"/>
    <row r="1181" s="11" customFormat="1"/>
    <row r="1182" s="11" customFormat="1"/>
    <row r="1183" s="11" customFormat="1"/>
    <row r="1184" s="11" customFormat="1"/>
    <row r="1185" s="11" customFormat="1"/>
    <row r="1186" s="11" customFormat="1"/>
    <row r="1187" s="11" customFormat="1"/>
    <row r="1188" s="11" customFormat="1"/>
    <row r="1189" s="11" customFormat="1"/>
    <row r="1190" s="11" customFormat="1"/>
    <row r="1191" s="11" customFormat="1"/>
    <row r="1192" s="11" customFormat="1"/>
    <row r="1193" s="11" customFormat="1"/>
    <row r="1194" s="11" customFormat="1"/>
    <row r="1195" s="11" customFormat="1"/>
    <row r="1196" s="11" customFormat="1"/>
    <row r="1197" s="11" customFormat="1"/>
    <row r="1198" s="11" customFormat="1"/>
    <row r="1199" s="11" customFormat="1"/>
    <row r="1200" s="11" customFormat="1"/>
    <row r="1201" s="11" customFormat="1"/>
    <row r="1202" s="11" customFormat="1"/>
    <row r="1203" s="11" customFormat="1"/>
    <row r="1204" s="11" customFormat="1"/>
    <row r="1205" s="11" customFormat="1"/>
    <row r="1206" s="11" customFormat="1"/>
    <row r="1207" s="11" customFormat="1"/>
    <row r="1208" s="11" customFormat="1"/>
    <row r="1209" s="11" customFormat="1"/>
    <row r="1210" s="11" customFormat="1"/>
    <row r="1211" s="11" customFormat="1"/>
    <row r="1212" s="11" customFormat="1"/>
    <row r="1213" s="11" customFormat="1"/>
    <row r="1214" s="11" customFormat="1"/>
    <row r="1215" s="11" customFormat="1"/>
    <row r="1216" s="11" customFormat="1"/>
    <row r="1217" s="11" customFormat="1"/>
    <row r="1218" s="11" customFormat="1"/>
    <row r="1219" s="11" customFormat="1"/>
    <row r="1220" s="11" customFormat="1"/>
    <row r="1221" s="11" customFormat="1"/>
    <row r="1222" s="11" customFormat="1"/>
    <row r="1223" s="11" customFormat="1"/>
    <row r="1224" s="11" customFormat="1"/>
    <row r="1225" s="11" customFormat="1"/>
    <row r="1226" s="11" customFormat="1"/>
    <row r="1227" s="11" customFormat="1"/>
    <row r="1228" s="11" customFormat="1"/>
    <row r="1229" s="11" customFormat="1"/>
    <row r="1230" s="11" customFormat="1"/>
    <row r="1231" s="11" customFormat="1"/>
    <row r="1232" s="11" customFormat="1"/>
    <row r="1233" s="11" customFormat="1"/>
    <row r="1234" s="11" customFormat="1"/>
    <row r="1235" s="11" customFormat="1"/>
    <row r="1236" s="11" customFormat="1"/>
    <row r="1237" s="11" customFormat="1"/>
    <row r="1238" s="11" customFormat="1"/>
    <row r="1239" s="11" customFormat="1"/>
    <row r="1240" s="11" customFormat="1"/>
    <row r="1241" s="11" customFormat="1"/>
    <row r="1242" s="11" customFormat="1"/>
    <row r="1243" s="11" customFormat="1"/>
    <row r="1244" s="11" customFormat="1"/>
    <row r="1245" s="11" customFormat="1"/>
    <row r="1246" s="11" customFormat="1"/>
    <row r="1247" s="11" customFormat="1"/>
    <row r="1248" s="11" customFormat="1"/>
    <row r="1249" spans="1:7" s="11" customFormat="1"/>
    <row r="1250" spans="1:7" s="11" customFormat="1"/>
    <row r="1251" spans="1:7" s="11" customFormat="1"/>
    <row r="1252" spans="1:7" s="11" customFormat="1"/>
    <row r="1253" spans="1:7" s="11" customFormat="1"/>
    <row r="1254" spans="1:7" s="11" customFormat="1"/>
    <row r="1255" spans="1:7" s="11" customFormat="1"/>
    <row r="1256" spans="1:7" s="11" customFormat="1"/>
    <row r="1257" spans="1:7" s="11" customFormat="1"/>
    <row r="1258" spans="1:7" s="11" customFormat="1"/>
    <row r="1259" spans="1:7" s="11" customFormat="1"/>
    <row r="1260" spans="1:7" s="11" customFormat="1"/>
    <row r="1261" spans="1:7" s="11" customFormat="1"/>
    <row r="1262" spans="1:7" s="11" customFormat="1"/>
    <row r="1263" spans="1:7" s="11" customFormat="1"/>
    <row r="1264" spans="1:7" s="11" customFormat="1">
      <c r="A1264" s="58"/>
      <c r="B1264" s="58"/>
      <c r="C1264" s="58"/>
      <c r="D1264" s="58"/>
      <c r="E1264" s="58"/>
      <c r="F1264" s="58"/>
      <c r="G1264" s="58"/>
    </row>
    <row r="1265" spans="1:7" s="11" customFormat="1">
      <c r="A1265" s="58"/>
      <c r="B1265" s="58"/>
      <c r="C1265" s="58"/>
      <c r="D1265" s="58"/>
      <c r="E1265" s="58"/>
      <c r="F1265" s="58"/>
      <c r="G1265" s="58"/>
    </row>
    <row r="1266" spans="1:7" s="11" customFormat="1">
      <c r="A1266" s="58"/>
      <c r="B1266" s="58"/>
      <c r="C1266" s="58"/>
      <c r="D1266" s="58"/>
      <c r="E1266" s="58"/>
      <c r="F1266" s="58"/>
      <c r="G1266" s="58"/>
    </row>
    <row r="1267" spans="1:7" s="11" customFormat="1">
      <c r="A1267" s="58"/>
      <c r="B1267" s="58"/>
      <c r="C1267" s="58"/>
      <c r="D1267" s="58"/>
      <c r="E1267" s="58"/>
      <c r="F1267" s="58"/>
      <c r="G1267" s="58"/>
    </row>
    <row r="1268" spans="1:7" s="11" customFormat="1">
      <c r="A1268" s="58"/>
      <c r="B1268" s="58"/>
      <c r="C1268" s="58"/>
      <c r="D1268" s="58"/>
      <c r="E1268" s="58"/>
      <c r="F1268" s="58"/>
      <c r="G1268" s="58"/>
    </row>
    <row r="1269" spans="1:7" s="11" customFormat="1">
      <c r="A1269" s="58"/>
      <c r="B1269" s="58"/>
      <c r="C1269" s="58"/>
      <c r="D1269" s="58"/>
      <c r="E1269" s="58"/>
      <c r="F1269" s="58"/>
      <c r="G1269" s="58"/>
    </row>
    <row r="1270" spans="1:7" s="11" customFormat="1">
      <c r="A1270" s="58"/>
      <c r="B1270" s="58"/>
      <c r="C1270" s="58"/>
      <c r="D1270" s="58"/>
      <c r="E1270" s="58"/>
      <c r="F1270" s="58"/>
      <c r="G1270" s="58"/>
    </row>
    <row r="1271" spans="1:7" s="11" customFormat="1">
      <c r="A1271" s="58"/>
      <c r="B1271" s="58"/>
      <c r="C1271" s="58"/>
      <c r="D1271" s="58"/>
      <c r="E1271" s="58"/>
      <c r="F1271" s="58"/>
      <c r="G1271" s="58"/>
    </row>
    <row r="1272" spans="1:7" s="11" customFormat="1">
      <c r="A1272" s="58"/>
      <c r="B1272" s="58"/>
      <c r="C1272" s="58"/>
      <c r="D1272" s="58"/>
      <c r="E1272" s="58"/>
      <c r="F1272" s="58"/>
      <c r="G1272" s="58"/>
    </row>
    <row r="1273" spans="1:7" s="11" customFormat="1">
      <c r="A1273" s="58"/>
      <c r="B1273" s="58"/>
      <c r="C1273" s="58"/>
      <c r="D1273" s="58"/>
      <c r="E1273" s="58"/>
      <c r="F1273" s="58"/>
      <c r="G1273" s="58"/>
    </row>
    <row r="1274" spans="1:7" s="11" customFormat="1">
      <c r="A1274" s="58"/>
      <c r="B1274" s="58"/>
      <c r="C1274" s="58"/>
      <c r="D1274" s="58"/>
      <c r="E1274" s="58"/>
      <c r="F1274" s="58"/>
      <c r="G1274" s="58"/>
    </row>
    <row r="1275" spans="1:7" s="11" customFormat="1">
      <c r="A1275" s="58"/>
      <c r="B1275" s="58"/>
      <c r="C1275" s="58"/>
      <c r="D1275" s="58"/>
      <c r="E1275" s="58"/>
      <c r="F1275" s="58"/>
      <c r="G1275" s="58"/>
    </row>
    <row r="1276" spans="1:7" s="11" customFormat="1">
      <c r="A1276" s="58"/>
      <c r="B1276" s="58"/>
      <c r="C1276" s="58"/>
      <c r="D1276" s="58"/>
      <c r="E1276" s="58"/>
      <c r="F1276" s="58"/>
      <c r="G1276" s="58"/>
    </row>
    <row r="1277" spans="1:7" s="11" customFormat="1">
      <c r="A1277" s="58"/>
      <c r="B1277" s="58"/>
      <c r="C1277" s="58"/>
      <c r="D1277" s="58"/>
      <c r="E1277" s="58"/>
      <c r="F1277" s="58"/>
      <c r="G1277" s="58"/>
    </row>
    <row r="1278" spans="1:7" s="11" customFormat="1">
      <c r="A1278" s="58"/>
      <c r="B1278" s="58"/>
      <c r="C1278" s="58"/>
      <c r="D1278" s="58"/>
      <c r="E1278" s="58"/>
      <c r="F1278" s="58"/>
      <c r="G1278" s="58"/>
    </row>
    <row r="1279" spans="1:7" s="11" customFormat="1">
      <c r="A1279" s="58"/>
      <c r="B1279" s="58"/>
      <c r="C1279" s="58"/>
      <c r="D1279" s="58"/>
      <c r="E1279" s="58"/>
      <c r="F1279" s="58"/>
      <c r="G1279" s="58"/>
    </row>
    <row r="1280" spans="1:7" s="11" customFormat="1">
      <c r="A1280" s="58"/>
      <c r="B1280" s="58"/>
      <c r="C1280" s="58"/>
      <c r="D1280" s="58"/>
      <c r="E1280" s="58"/>
      <c r="F1280" s="58"/>
      <c r="G1280" s="58"/>
    </row>
    <row r="1281" spans="1:7" s="11" customFormat="1">
      <c r="A1281" s="58"/>
      <c r="B1281" s="58"/>
      <c r="C1281" s="58"/>
      <c r="D1281" s="58"/>
      <c r="E1281" s="58"/>
      <c r="F1281" s="58"/>
      <c r="G1281" s="58"/>
    </row>
    <row r="1282" spans="1:7" s="11" customFormat="1">
      <c r="A1282" s="58"/>
      <c r="B1282" s="58"/>
      <c r="C1282" s="58"/>
      <c r="D1282" s="58"/>
      <c r="E1282" s="58"/>
      <c r="F1282" s="58"/>
      <c r="G1282" s="58"/>
    </row>
    <row r="1283" spans="1:7" s="11" customFormat="1">
      <c r="A1283" s="58"/>
      <c r="B1283" s="58"/>
      <c r="C1283" s="58"/>
      <c r="D1283" s="58"/>
      <c r="E1283" s="58"/>
      <c r="F1283" s="58"/>
      <c r="G1283" s="58"/>
    </row>
    <row r="1284" spans="1:7" s="11" customFormat="1">
      <c r="A1284" s="58"/>
      <c r="B1284" s="58"/>
      <c r="C1284" s="58"/>
      <c r="D1284" s="58"/>
      <c r="E1284" s="58"/>
      <c r="F1284" s="58"/>
      <c r="G1284" s="58"/>
    </row>
    <row r="1285" spans="1:7" s="11" customFormat="1">
      <c r="A1285" s="58"/>
      <c r="B1285" s="58"/>
      <c r="C1285" s="58"/>
      <c r="D1285" s="58"/>
      <c r="E1285" s="58"/>
      <c r="F1285" s="58"/>
      <c r="G1285" s="58"/>
    </row>
    <row r="1286" spans="1:7" s="11" customFormat="1">
      <c r="A1286" s="58"/>
      <c r="B1286" s="58"/>
      <c r="C1286" s="58"/>
      <c r="D1286" s="58"/>
      <c r="E1286" s="58"/>
      <c r="F1286" s="58"/>
      <c r="G1286" s="58"/>
    </row>
    <row r="1287" spans="1:7" s="11" customFormat="1">
      <c r="A1287" s="58"/>
      <c r="B1287" s="58"/>
      <c r="C1287" s="58"/>
      <c r="D1287" s="58"/>
      <c r="E1287" s="58"/>
      <c r="F1287" s="58"/>
      <c r="G1287" s="58"/>
    </row>
    <row r="1288" spans="1:7" s="11" customFormat="1">
      <c r="A1288" s="58"/>
      <c r="B1288" s="58"/>
      <c r="C1288" s="58"/>
      <c r="D1288" s="58"/>
      <c r="E1288" s="58"/>
      <c r="F1288" s="58"/>
      <c r="G1288" s="58"/>
    </row>
    <row r="1289" spans="1:7" s="11" customFormat="1">
      <c r="A1289" s="58"/>
      <c r="B1289" s="58"/>
      <c r="C1289" s="58"/>
      <c r="D1289" s="58"/>
      <c r="E1289" s="58"/>
      <c r="F1289" s="58"/>
      <c r="G1289" s="58"/>
    </row>
    <row r="1290" spans="1:7" s="11" customFormat="1">
      <c r="A1290" s="58"/>
      <c r="B1290" s="58"/>
      <c r="C1290" s="58"/>
      <c r="D1290" s="58"/>
      <c r="E1290" s="58"/>
      <c r="F1290" s="58"/>
      <c r="G1290" s="58"/>
    </row>
    <row r="1291" spans="1:7" s="11" customFormat="1">
      <c r="A1291" s="58"/>
      <c r="B1291" s="58"/>
      <c r="C1291" s="58"/>
      <c r="D1291" s="58"/>
      <c r="E1291" s="58"/>
      <c r="F1291" s="58"/>
      <c r="G1291" s="58"/>
    </row>
    <row r="1292" spans="1:7" s="11" customFormat="1">
      <c r="A1292" s="58"/>
      <c r="B1292" s="58"/>
      <c r="C1292" s="58"/>
      <c r="D1292" s="58"/>
      <c r="E1292" s="58"/>
      <c r="F1292" s="58"/>
      <c r="G1292" s="58"/>
    </row>
    <row r="1293" spans="1:7" s="11" customFormat="1">
      <c r="A1293" s="58"/>
      <c r="B1293" s="58"/>
      <c r="C1293" s="58"/>
      <c r="D1293" s="58"/>
      <c r="E1293" s="58"/>
      <c r="F1293" s="58"/>
      <c r="G1293" s="58"/>
    </row>
    <row r="1294" spans="1:7" s="11" customFormat="1">
      <c r="A1294" s="58"/>
      <c r="B1294" s="58"/>
      <c r="C1294" s="58"/>
      <c r="D1294" s="58"/>
      <c r="E1294" s="58"/>
      <c r="F1294" s="58"/>
      <c r="G1294" s="58"/>
    </row>
    <row r="1295" spans="1:7" s="11" customFormat="1">
      <c r="A1295" s="58"/>
      <c r="B1295" s="58"/>
      <c r="C1295" s="58"/>
      <c r="D1295" s="58"/>
      <c r="E1295" s="58"/>
      <c r="F1295" s="58"/>
      <c r="G1295" s="58"/>
    </row>
    <row r="1296" spans="1:7" s="11" customFormat="1">
      <c r="A1296" s="58"/>
      <c r="B1296" s="58"/>
      <c r="C1296" s="58"/>
      <c r="D1296" s="58"/>
      <c r="E1296" s="58"/>
      <c r="F1296" s="58"/>
      <c r="G1296" s="58"/>
    </row>
    <row r="1297" spans="1:7" s="11" customFormat="1">
      <c r="A1297" s="58"/>
      <c r="B1297" s="58"/>
      <c r="C1297" s="58"/>
      <c r="D1297" s="58"/>
      <c r="E1297" s="58"/>
      <c r="F1297" s="58"/>
      <c r="G1297" s="58"/>
    </row>
    <row r="1298" spans="1:7" s="11" customFormat="1">
      <c r="A1298" s="58"/>
      <c r="B1298" s="58"/>
      <c r="C1298" s="58"/>
      <c r="D1298" s="58"/>
      <c r="E1298" s="58"/>
      <c r="F1298" s="58"/>
      <c r="G1298" s="58"/>
    </row>
    <row r="1299" spans="1:7" s="11" customFormat="1">
      <c r="A1299" s="58"/>
      <c r="B1299" s="58"/>
      <c r="C1299" s="58"/>
      <c r="D1299" s="58"/>
      <c r="E1299" s="58"/>
      <c r="F1299" s="58"/>
      <c r="G1299" s="58"/>
    </row>
    <row r="1300" spans="1:7" s="11" customFormat="1">
      <c r="A1300" s="58"/>
      <c r="B1300" s="58"/>
      <c r="C1300" s="58"/>
      <c r="D1300" s="58"/>
      <c r="E1300" s="58"/>
      <c r="F1300" s="58"/>
      <c r="G1300" s="58"/>
    </row>
    <row r="1301" spans="1:7" s="11" customFormat="1">
      <c r="A1301" s="58"/>
      <c r="B1301" s="58"/>
      <c r="C1301" s="58"/>
      <c r="D1301" s="58"/>
      <c r="E1301" s="58"/>
      <c r="F1301" s="58"/>
      <c r="G1301" s="58"/>
    </row>
    <row r="1302" spans="1:7" s="11" customFormat="1">
      <c r="A1302" s="58"/>
      <c r="B1302" s="58"/>
      <c r="C1302" s="58"/>
      <c r="D1302" s="58"/>
      <c r="E1302" s="58"/>
      <c r="F1302" s="58"/>
      <c r="G1302" s="58"/>
    </row>
    <row r="1303" spans="1:7" s="11" customFormat="1">
      <c r="A1303" s="58"/>
      <c r="B1303" s="58"/>
      <c r="C1303" s="58"/>
      <c r="D1303" s="58"/>
      <c r="E1303" s="58"/>
      <c r="F1303" s="58"/>
      <c r="G1303" s="58"/>
    </row>
    <row r="1304" spans="1:7" s="11" customFormat="1">
      <c r="A1304" s="58"/>
      <c r="B1304" s="58"/>
      <c r="C1304" s="58"/>
      <c r="D1304" s="58"/>
      <c r="E1304" s="58"/>
      <c r="F1304" s="58"/>
      <c r="G1304" s="58"/>
    </row>
    <row r="1305" spans="1:7" s="11" customFormat="1">
      <c r="A1305" s="58"/>
      <c r="B1305" s="58"/>
      <c r="C1305" s="58"/>
      <c r="D1305" s="58"/>
      <c r="E1305" s="58"/>
      <c r="F1305" s="58"/>
      <c r="G1305" s="58"/>
    </row>
    <row r="1306" spans="1:7" s="11" customFormat="1">
      <c r="A1306" s="58"/>
      <c r="B1306" s="58"/>
      <c r="C1306" s="58"/>
      <c r="D1306" s="58"/>
      <c r="E1306" s="58"/>
      <c r="F1306" s="58"/>
      <c r="G1306" s="58"/>
    </row>
    <row r="1307" spans="1:7" s="11" customFormat="1">
      <c r="A1307" s="58"/>
      <c r="B1307" s="58"/>
      <c r="C1307" s="58"/>
      <c r="D1307" s="58"/>
      <c r="E1307" s="58"/>
      <c r="F1307" s="58"/>
      <c r="G1307" s="58"/>
    </row>
    <row r="1308" spans="1:7" s="11" customFormat="1">
      <c r="A1308" s="58"/>
      <c r="B1308" s="58"/>
      <c r="C1308" s="58"/>
      <c r="D1308" s="58"/>
      <c r="E1308" s="58"/>
      <c r="F1308" s="58"/>
      <c r="G1308" s="58"/>
    </row>
    <row r="1309" spans="1:7" s="11" customFormat="1">
      <c r="A1309" s="58"/>
      <c r="B1309" s="58"/>
      <c r="C1309" s="58"/>
      <c r="D1309" s="58"/>
      <c r="E1309" s="58"/>
      <c r="F1309" s="58"/>
      <c r="G1309" s="58"/>
    </row>
    <row r="1310" spans="1:7" s="11" customFormat="1">
      <c r="A1310" s="58"/>
      <c r="B1310" s="58"/>
      <c r="C1310" s="58"/>
      <c r="D1310" s="58"/>
      <c r="E1310" s="58"/>
      <c r="F1310" s="58"/>
      <c r="G1310" s="58"/>
    </row>
    <row r="1311" spans="1:7" s="11" customFormat="1">
      <c r="A1311" s="58"/>
      <c r="B1311" s="58"/>
      <c r="C1311" s="58"/>
      <c r="D1311" s="58"/>
      <c r="E1311" s="58"/>
      <c r="F1311" s="58"/>
      <c r="G1311" s="58"/>
    </row>
    <row r="1312" spans="1:7" s="11" customFormat="1">
      <c r="A1312" s="58"/>
      <c r="B1312" s="58"/>
      <c r="C1312" s="58"/>
      <c r="D1312" s="58"/>
      <c r="E1312" s="58"/>
      <c r="F1312" s="58"/>
      <c r="G1312" s="58"/>
    </row>
    <row r="1313" spans="1:7" s="11" customFormat="1">
      <c r="A1313" s="58"/>
      <c r="B1313" s="58"/>
      <c r="C1313" s="58"/>
      <c r="D1313" s="58"/>
      <c r="E1313" s="58"/>
      <c r="F1313" s="58"/>
      <c r="G1313" s="58"/>
    </row>
    <row r="1314" spans="1:7" s="11" customFormat="1">
      <c r="A1314" s="58"/>
      <c r="B1314" s="58"/>
      <c r="C1314" s="58"/>
      <c r="D1314" s="58"/>
      <c r="E1314" s="58"/>
      <c r="F1314" s="58"/>
      <c r="G1314" s="58"/>
    </row>
    <row r="1315" spans="1:7" s="11" customFormat="1">
      <c r="A1315" s="58"/>
      <c r="B1315" s="58"/>
      <c r="C1315" s="58"/>
      <c r="D1315" s="58"/>
      <c r="E1315" s="58"/>
      <c r="F1315" s="58"/>
      <c r="G1315" s="58"/>
    </row>
    <row r="1316" spans="1:7" s="11" customFormat="1">
      <c r="A1316" s="58"/>
      <c r="B1316" s="58"/>
      <c r="C1316" s="58"/>
      <c r="D1316" s="58"/>
      <c r="E1316" s="58"/>
      <c r="F1316" s="58"/>
      <c r="G1316" s="58"/>
    </row>
    <row r="1317" spans="1:7" s="11" customFormat="1">
      <c r="A1317" s="58"/>
      <c r="B1317" s="58"/>
      <c r="C1317" s="58"/>
      <c r="D1317" s="58"/>
      <c r="E1317" s="58"/>
      <c r="F1317" s="58"/>
      <c r="G1317" s="58"/>
    </row>
    <row r="1318" spans="1:7" s="11" customFormat="1">
      <c r="A1318" s="58"/>
      <c r="B1318" s="58"/>
      <c r="C1318" s="58"/>
      <c r="D1318" s="58"/>
      <c r="E1318" s="58"/>
      <c r="F1318" s="58"/>
      <c r="G1318" s="58"/>
    </row>
    <row r="1319" spans="1:7" s="11" customFormat="1">
      <c r="A1319" s="58"/>
      <c r="B1319" s="58"/>
      <c r="C1319" s="58"/>
      <c r="D1319" s="58"/>
      <c r="E1319" s="58"/>
      <c r="F1319" s="58"/>
      <c r="G1319" s="58"/>
    </row>
    <row r="1320" spans="1:7" s="11" customFormat="1">
      <c r="A1320" s="58"/>
      <c r="B1320" s="58"/>
      <c r="C1320" s="58"/>
      <c r="D1320" s="58"/>
      <c r="E1320" s="58"/>
      <c r="F1320" s="58"/>
      <c r="G1320" s="58"/>
    </row>
    <row r="1321" spans="1:7" s="11" customFormat="1">
      <c r="A1321" s="58"/>
      <c r="B1321" s="58"/>
      <c r="C1321" s="58"/>
      <c r="D1321" s="58"/>
      <c r="E1321" s="58"/>
      <c r="F1321" s="58"/>
      <c r="G1321" s="58"/>
    </row>
    <row r="1322" spans="1:7" s="11" customFormat="1">
      <c r="A1322" s="58"/>
      <c r="B1322" s="58"/>
      <c r="C1322" s="58"/>
      <c r="D1322" s="58"/>
      <c r="E1322" s="58"/>
      <c r="F1322" s="58"/>
      <c r="G1322" s="58"/>
    </row>
    <row r="1323" spans="1:7" s="11" customFormat="1">
      <c r="A1323" s="58"/>
      <c r="B1323" s="58"/>
      <c r="C1323" s="58"/>
      <c r="D1323" s="58"/>
      <c r="E1323" s="58"/>
      <c r="F1323" s="58"/>
      <c r="G1323" s="58"/>
    </row>
    <row r="1324" spans="1:7" s="11" customFormat="1">
      <c r="A1324" s="58"/>
      <c r="B1324" s="58"/>
      <c r="C1324" s="58"/>
      <c r="D1324" s="58"/>
      <c r="E1324" s="58"/>
      <c r="F1324" s="58"/>
      <c r="G1324" s="58"/>
    </row>
    <row r="1325" spans="1:7" s="11" customFormat="1">
      <c r="A1325" s="58"/>
      <c r="B1325" s="58"/>
      <c r="C1325" s="58"/>
      <c r="D1325" s="58"/>
      <c r="E1325" s="58"/>
      <c r="F1325" s="58"/>
      <c r="G1325" s="58"/>
    </row>
    <row r="1326" spans="1:7" s="11" customFormat="1">
      <c r="A1326" s="58"/>
      <c r="B1326" s="58"/>
      <c r="C1326" s="58"/>
      <c r="D1326" s="58"/>
      <c r="E1326" s="58"/>
      <c r="F1326" s="58"/>
      <c r="G1326" s="58"/>
    </row>
    <row r="1327" spans="1:7" s="11" customFormat="1">
      <c r="A1327" s="58"/>
      <c r="B1327" s="58"/>
      <c r="C1327" s="58"/>
      <c r="D1327" s="58"/>
      <c r="E1327" s="58"/>
      <c r="F1327" s="58"/>
      <c r="G1327" s="58"/>
    </row>
    <row r="1328" spans="1:7" s="11" customFormat="1">
      <c r="A1328" s="58"/>
      <c r="B1328" s="58"/>
      <c r="C1328" s="58"/>
      <c r="D1328" s="58"/>
      <c r="E1328" s="58"/>
      <c r="F1328" s="58"/>
      <c r="G1328" s="58"/>
    </row>
    <row r="1329" spans="1:7" s="11" customFormat="1">
      <c r="A1329" s="58"/>
      <c r="B1329" s="58"/>
      <c r="C1329" s="58"/>
      <c r="D1329" s="58"/>
      <c r="E1329" s="58"/>
      <c r="F1329" s="58"/>
      <c r="G1329" s="58"/>
    </row>
    <row r="1330" spans="1:7" s="11" customFormat="1">
      <c r="A1330" s="58"/>
      <c r="B1330" s="58"/>
      <c r="C1330" s="58"/>
      <c r="D1330" s="58"/>
      <c r="E1330" s="58"/>
      <c r="F1330" s="58"/>
      <c r="G1330" s="58"/>
    </row>
    <row r="1331" spans="1:7" s="11" customFormat="1">
      <c r="A1331" s="58"/>
      <c r="B1331" s="58"/>
      <c r="C1331" s="58"/>
      <c r="D1331" s="58"/>
      <c r="E1331" s="58"/>
      <c r="F1331" s="58"/>
      <c r="G1331" s="58"/>
    </row>
    <row r="1332" spans="1:7" s="11" customFormat="1">
      <c r="A1332" s="58"/>
      <c r="B1332" s="58"/>
      <c r="C1332" s="58"/>
      <c r="D1332" s="58"/>
      <c r="E1332" s="58"/>
      <c r="F1332" s="58"/>
      <c r="G1332" s="58"/>
    </row>
    <row r="1333" spans="1:7" s="11" customFormat="1">
      <c r="A1333" s="58"/>
      <c r="B1333" s="58"/>
      <c r="C1333" s="58"/>
      <c r="D1333" s="58"/>
      <c r="E1333" s="58"/>
      <c r="F1333" s="58"/>
      <c r="G1333" s="58"/>
    </row>
    <row r="1334" spans="1:7" s="11" customFormat="1">
      <c r="A1334" s="58"/>
      <c r="B1334" s="58"/>
      <c r="C1334" s="58"/>
      <c r="D1334" s="58"/>
      <c r="E1334" s="58"/>
      <c r="F1334" s="58"/>
      <c r="G1334" s="58"/>
    </row>
    <row r="1335" spans="1:7" s="11" customFormat="1">
      <c r="A1335" s="58"/>
      <c r="B1335" s="58"/>
      <c r="C1335" s="58"/>
      <c r="D1335" s="58"/>
      <c r="E1335" s="58"/>
      <c r="F1335" s="58"/>
      <c r="G1335" s="58"/>
    </row>
    <row r="1336" spans="1:7" s="11" customFormat="1">
      <c r="A1336" s="58"/>
      <c r="B1336" s="58"/>
      <c r="C1336" s="58"/>
      <c r="D1336" s="58"/>
      <c r="E1336" s="58"/>
      <c r="F1336" s="58"/>
      <c r="G1336" s="58"/>
    </row>
    <row r="1337" spans="1:7" s="11" customFormat="1">
      <c r="A1337" s="58"/>
      <c r="B1337" s="58"/>
      <c r="C1337" s="58"/>
      <c r="D1337" s="58"/>
      <c r="E1337" s="58"/>
      <c r="F1337" s="58"/>
      <c r="G1337" s="58"/>
    </row>
    <row r="1338" spans="1:7" s="11" customFormat="1">
      <c r="A1338" s="58"/>
      <c r="B1338" s="58"/>
      <c r="C1338" s="58"/>
      <c r="D1338" s="58"/>
      <c r="E1338" s="58"/>
      <c r="F1338" s="58"/>
      <c r="G1338" s="58"/>
    </row>
    <row r="1339" spans="1:7" s="11" customFormat="1">
      <c r="A1339" s="58"/>
      <c r="B1339" s="58"/>
      <c r="C1339" s="58"/>
      <c r="D1339" s="58"/>
      <c r="E1339" s="58"/>
      <c r="F1339" s="58"/>
      <c r="G1339" s="58"/>
    </row>
    <row r="1340" spans="1:7" s="11" customFormat="1">
      <c r="A1340" s="58"/>
      <c r="B1340" s="58"/>
      <c r="C1340" s="58"/>
      <c r="D1340" s="58"/>
      <c r="E1340" s="58"/>
      <c r="F1340" s="58"/>
      <c r="G1340" s="58"/>
    </row>
    <row r="1341" spans="1:7" s="11" customFormat="1">
      <c r="A1341" s="58"/>
      <c r="B1341" s="58"/>
      <c r="C1341" s="58"/>
      <c r="D1341" s="58"/>
      <c r="E1341" s="58"/>
      <c r="F1341" s="58"/>
      <c r="G1341" s="58"/>
    </row>
    <row r="1342" spans="1:7" s="11" customFormat="1">
      <c r="A1342" s="58"/>
      <c r="B1342" s="58"/>
      <c r="C1342" s="58"/>
      <c r="D1342" s="58"/>
      <c r="E1342" s="58"/>
      <c r="F1342" s="58"/>
      <c r="G1342" s="58"/>
    </row>
  </sheetData>
  <conditionalFormatting sqref="A10:A15">
    <cfRule type="containsText" dxfId="4" priority="4" stopIfTrue="1" operator="containsText" text="0">
      <formula>NOT(ISERROR(SEARCH("0",A10)))</formula>
    </cfRule>
  </conditionalFormatting>
  <conditionalFormatting sqref="A18:A998">
    <cfRule type="containsText" dxfId="3" priority="3" stopIfTrue="1" operator="containsText" text="Exchange Rate :">
      <formula>NOT(ISERROR(SEARCH("Exchange Rate :",A18)))</formula>
    </cfRule>
  </conditionalFormatting>
  <conditionalFormatting sqref="B18:G1000">
    <cfRule type="cellIs" dxfId="2" priority="2" stopIfTrue="1" operator="equal">
      <formula>0</formula>
    </cfRule>
  </conditionalFormatting>
  <conditionalFormatting sqref="C18:C1001 B27">
    <cfRule type="cellIs" dxfId="1" priority="5" stopIfTrue="1" operator="equal">
      <formula>"ALERT"</formula>
    </cfRule>
  </conditionalFormatting>
  <conditionalFormatting sqref="E10:E15">
    <cfRule type="cellIs" dxfId="0" priority="1" stopIfTrue="1" operator="equal">
      <formula>0</formula>
    </cfRule>
  </conditionalFormatting>
  <hyperlinks>
    <hyperlink ref="A7" r:id="rId1" display="http://www.achadirect.com/" xr:uid="{00000000-0004-0000-0100-000000000000}"/>
  </hyperlinks>
  <printOptions horizontalCentered="1" verticalCentered="1"/>
  <pageMargins left="0.12" right="0.18" top="0.22" bottom="0.3" header="0.15748031496063" footer="0.15748031496063"/>
  <pageSetup paperSize="9" scale="80" orientation="portrait" horizontalDpi="4294967293" verticalDpi="300" r:id="rId2"/>
  <headerFooter alignWithMargins="0">
    <oddFooter>Page &amp;P of &amp;N</oddFooter>
  </headerFooter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6</vt:i4>
      </vt:variant>
    </vt:vector>
  </HeadingPairs>
  <TitlesOfParts>
    <vt:vector size="9" baseType="lpstr">
      <vt:lpstr>Invoice</vt:lpstr>
      <vt:lpstr>Shipping Invoice</vt:lpstr>
      <vt:lpstr>Tax Invoice</vt:lpstr>
      <vt:lpstr>Invoice!Print_Area</vt:lpstr>
      <vt:lpstr>'Shipping Invoice'!Print_Area</vt:lpstr>
      <vt:lpstr>'Tax Invoice'!Print_Area</vt:lpstr>
      <vt:lpstr>Invoice!Print_Titles</vt:lpstr>
      <vt:lpstr>'Shipping Invoice'!Print_Titles</vt:lpstr>
      <vt:lpstr>'Tax Invoice'!Print_Titles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Amir</dc:creator>
  <cp:lastModifiedBy>Officer Acha</cp:lastModifiedBy>
  <cp:lastPrinted>2024-04-23T04:17:35Z</cp:lastPrinted>
  <dcterms:created xsi:type="dcterms:W3CDTF">2006-01-06T19:59:33Z</dcterms:created>
  <dcterms:modified xsi:type="dcterms:W3CDTF">2024-04-30T05:22:41Z</dcterms:modified>
</cp:coreProperties>
</file>